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vsu1701\shared$\110_総務係\旧総務\★★★ 総務担当事務分担\022 局ホームページ 関連業務\ホームページ作成・更新\♦ホームページ関連業務\料金ガイド\加入金・手数料\加入金・設計審査手数料・竣工検査手数料について\"/>
    </mc:Choice>
  </mc:AlternateContent>
  <bookViews>
    <workbookView xWindow="0" yWindow="0" windowWidth="20460" windowHeight="7500"/>
  </bookViews>
  <sheets>
    <sheet name="一覧表" sheetId="1" r:id="rId1"/>
  </sheets>
  <definedNames>
    <definedName name="_xlnm.Print_Area" localSheetId="0">一覧表!$C$3:$S$47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L42" i="1" s="1"/>
  <c r="H41" i="1"/>
  <c r="L41" i="1" s="1"/>
  <c r="H40" i="1"/>
  <c r="L40" i="1" s="1"/>
  <c r="H39" i="1"/>
  <c r="L39" i="1" s="1"/>
  <c r="H38" i="1"/>
  <c r="L38" i="1" s="1"/>
  <c r="H37" i="1"/>
  <c r="L37" i="1" s="1"/>
  <c r="H36" i="1"/>
  <c r="L36" i="1" s="1"/>
  <c r="E31" i="1"/>
  <c r="E32" i="1" s="1"/>
  <c r="O25" i="1"/>
  <c r="O26" i="1" s="1"/>
  <c r="J25" i="1"/>
  <c r="J26" i="1" s="1"/>
  <c r="E25" i="1"/>
  <c r="E26" i="1" s="1"/>
  <c r="O19" i="1"/>
  <c r="O20" i="1" s="1"/>
  <c r="J19" i="1"/>
  <c r="J20" i="1" s="1"/>
  <c r="E19" i="1"/>
  <c r="E20" i="1" s="1"/>
  <c r="Q13" i="1"/>
  <c r="Q9" i="1"/>
  <c r="Q10" i="1" s="1"/>
  <c r="N13" i="1"/>
  <c r="N9" i="1"/>
  <c r="N10" i="1" s="1"/>
  <c r="K13" i="1"/>
  <c r="K9" i="1"/>
  <c r="K10" i="1" s="1"/>
  <c r="H13" i="1"/>
  <c r="H9" i="1"/>
  <c r="H10" i="1" s="1"/>
  <c r="E13" i="1"/>
  <c r="E9" i="1"/>
  <c r="E10" i="1" s="1"/>
  <c r="E14" i="1" l="1"/>
  <c r="Q14" i="1"/>
  <c r="H14" i="1"/>
  <c r="N14" i="1"/>
  <c r="K14" i="1"/>
</calcChain>
</file>

<file path=xl/sharedStrings.xml><?xml version="1.0" encoding="utf-8"?>
<sst xmlns="http://schemas.openxmlformats.org/spreadsheetml/2006/main" count="60" uniqueCount="41">
  <si>
    <t>事務費</t>
    <rPh sb="0" eb="3">
      <t>ジムヒ</t>
    </rPh>
    <phoneticPr fontId="2"/>
  </si>
  <si>
    <t>消費税</t>
    <rPh sb="0" eb="3">
      <t>ショウヒゼイ</t>
    </rPh>
    <phoneticPr fontId="2"/>
  </si>
  <si>
    <t>小計</t>
    <rPh sb="0" eb="2">
      <t>ショウケイ</t>
    </rPh>
    <phoneticPr fontId="2"/>
  </si>
  <si>
    <t>設計審査手数料</t>
    <rPh sb="0" eb="2">
      <t>セッケイ</t>
    </rPh>
    <rPh sb="2" eb="4">
      <t>シンサ</t>
    </rPh>
    <rPh sb="4" eb="7">
      <t>テスウリョウ</t>
    </rPh>
    <phoneticPr fontId="2"/>
  </si>
  <si>
    <t>しゅん工検査手数料</t>
    <rPh sb="3" eb="4">
      <t>コウ</t>
    </rPh>
    <rPh sb="4" eb="6">
      <t>ケンサ</t>
    </rPh>
    <rPh sb="6" eb="9">
      <t>テスウリョウ</t>
    </rPh>
    <phoneticPr fontId="2"/>
  </si>
  <si>
    <t>合計</t>
    <rPh sb="0" eb="2">
      <t>ゴウケイ</t>
    </rPh>
    <phoneticPr fontId="2"/>
  </si>
  <si>
    <t>２０ｍｍ</t>
    <phoneticPr fontId="2"/>
  </si>
  <si>
    <t>消費税率</t>
    <rPh sb="0" eb="3">
      <t>ショウヒゼイ</t>
    </rPh>
    <rPh sb="3" eb="4">
      <t>リツ</t>
    </rPh>
    <phoneticPr fontId="2"/>
  </si>
  <si>
    <t>２５ｍｍ</t>
    <phoneticPr fontId="2"/>
  </si>
  <si>
    <t>４０ｍｍ</t>
    <phoneticPr fontId="2"/>
  </si>
  <si>
    <t>５０ｍｍ</t>
    <phoneticPr fontId="2"/>
  </si>
  <si>
    <t>７５ｍｍ</t>
    <phoneticPr fontId="2"/>
  </si>
  <si>
    <t>夜間立会費</t>
    <rPh sb="0" eb="2">
      <t>ヤカン</t>
    </rPh>
    <rPh sb="2" eb="4">
      <t>タチアイ</t>
    </rPh>
    <rPh sb="4" eb="5">
      <t>ヒ</t>
    </rPh>
    <phoneticPr fontId="2"/>
  </si>
  <si>
    <t>１３～２５ｍｍ</t>
    <phoneticPr fontId="2"/>
  </si>
  <si>
    <t>３０～５０ｍｍ</t>
    <phoneticPr fontId="2"/>
  </si>
  <si>
    <t>７５ｍｍ以上</t>
    <rPh sb="4" eb="6">
      <t>イジョウ</t>
    </rPh>
    <phoneticPr fontId="2"/>
  </si>
  <si>
    <t>（単位：円）</t>
    <rPh sb="1" eb="3">
      <t>タンイ</t>
    </rPh>
    <rPh sb="4" eb="5">
      <t>エン</t>
    </rPh>
    <phoneticPr fontId="2"/>
  </si>
  <si>
    <t>断水費</t>
    <rPh sb="0" eb="2">
      <t>ダンスイ</t>
    </rPh>
    <rPh sb="2" eb="3">
      <t>ヒ</t>
    </rPh>
    <phoneticPr fontId="2"/>
  </si>
  <si>
    <t>７５～１２５ｍｍ</t>
    <phoneticPr fontId="2"/>
  </si>
  <si>
    <t>１５０～２００ｍｍ</t>
    <phoneticPr fontId="2"/>
  </si>
  <si>
    <t>２５０ｍｍ以上</t>
    <rPh sb="5" eb="7">
      <t>イジョウ</t>
    </rPh>
    <phoneticPr fontId="2"/>
  </si>
  <si>
    <t>区域外給水</t>
    <rPh sb="0" eb="3">
      <t>クイキガイ</t>
    </rPh>
    <rPh sb="3" eb="5">
      <t>キュウスイ</t>
    </rPh>
    <phoneticPr fontId="2"/>
  </si>
  <si>
    <t>区域外給水申請費</t>
    <rPh sb="0" eb="3">
      <t>クイキガイ</t>
    </rPh>
    <rPh sb="3" eb="5">
      <t>キュウスイ</t>
    </rPh>
    <rPh sb="5" eb="7">
      <t>シンセイ</t>
    </rPh>
    <rPh sb="7" eb="8">
      <t>ヒ</t>
    </rPh>
    <phoneticPr fontId="2"/>
  </si>
  <si>
    <t>申請費</t>
    <rPh sb="0" eb="2">
      <t>シンセイ</t>
    </rPh>
    <rPh sb="2" eb="3">
      <t>ヒ</t>
    </rPh>
    <phoneticPr fontId="2"/>
  </si>
  <si>
    <t>加入金</t>
    <rPh sb="0" eb="2">
      <t>カニュウ</t>
    </rPh>
    <rPh sb="2" eb="3">
      <t>キン</t>
    </rPh>
    <phoneticPr fontId="2"/>
  </si>
  <si>
    <t>口径</t>
    <rPh sb="0" eb="2">
      <t>コウケイ</t>
    </rPh>
    <phoneticPr fontId="2"/>
  </si>
  <si>
    <t>前納金（工事用）</t>
    <rPh sb="0" eb="1">
      <t>ゼン</t>
    </rPh>
    <rPh sb="1" eb="3">
      <t>ノウキン</t>
    </rPh>
    <rPh sb="4" eb="7">
      <t>コウジヨウ</t>
    </rPh>
    <phoneticPr fontId="2"/>
  </si>
  <si>
    <t>２５ｍｍ</t>
    <phoneticPr fontId="2"/>
  </si>
  <si>
    <t>４０ｍｍ</t>
    <phoneticPr fontId="2"/>
  </si>
  <si>
    <t>７５ｍｍ</t>
    <phoneticPr fontId="2"/>
  </si>
  <si>
    <t>１００ｍｍ</t>
    <phoneticPr fontId="2"/>
  </si>
  <si>
    <t>１５０ｍｍ</t>
    <phoneticPr fontId="2"/>
  </si>
  <si>
    <t>２００ｍｍ</t>
    <phoneticPr fontId="2"/>
  </si>
  <si>
    <t>以上</t>
    <rPh sb="0" eb="2">
      <t>イジョウ</t>
    </rPh>
    <phoneticPr fontId="2"/>
  </si>
  <si>
    <t>別途管理者が定める額</t>
    <rPh sb="0" eb="2">
      <t>ベット</t>
    </rPh>
    <rPh sb="2" eb="5">
      <t>カンリシャ</t>
    </rPh>
    <rPh sb="6" eb="7">
      <t>サダ</t>
    </rPh>
    <rPh sb="9" eb="10">
      <t>ガク</t>
    </rPh>
    <phoneticPr fontId="2"/>
  </si>
  <si>
    <t>指定手数料</t>
    <rPh sb="0" eb="2">
      <t>シテイ</t>
    </rPh>
    <rPh sb="2" eb="5">
      <t>テスウリョウ</t>
    </rPh>
    <phoneticPr fontId="2"/>
  </si>
  <si>
    <t>1件</t>
    <rPh sb="1" eb="2">
      <t>ケン</t>
    </rPh>
    <phoneticPr fontId="2"/>
  </si>
  <si>
    <t>指定給水装置工事事業者指定手数料</t>
    <rPh sb="0" eb="11">
      <t>シ</t>
    </rPh>
    <rPh sb="11" eb="13">
      <t>シテイ</t>
    </rPh>
    <rPh sb="13" eb="16">
      <t>テスウリョウ</t>
    </rPh>
    <phoneticPr fontId="2"/>
  </si>
  <si>
    <t>令和元年10月1日改定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rPh sb="9" eb="11">
      <t>カイテイ</t>
    </rPh>
    <phoneticPr fontId="2"/>
  </si>
  <si>
    <t>事務費及び手数料</t>
    <rPh sb="0" eb="2">
      <t>ジム</t>
    </rPh>
    <rPh sb="2" eb="3">
      <t>ヒ</t>
    </rPh>
    <rPh sb="3" eb="4">
      <t>オヨ</t>
    </rPh>
    <rPh sb="5" eb="8">
      <t>テスウリョウ</t>
    </rPh>
    <phoneticPr fontId="2"/>
  </si>
  <si>
    <t>加入金・事務費等一覧表</t>
    <rPh sb="0" eb="2">
      <t>カニュウ</t>
    </rPh>
    <rPh sb="2" eb="3">
      <t>キン</t>
    </rPh>
    <rPh sb="4" eb="7">
      <t>ジムヒ</t>
    </rPh>
    <rPh sb="7" eb="8">
      <t>トウ</t>
    </rPh>
    <rPh sb="8" eb="10">
      <t>イチラン</t>
    </rPh>
    <rPh sb="10" eb="11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</si>
</sst>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9" fontId="0" fillId="0" borderId="0" xfId="2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9" fontId="0" fillId="0" borderId="31" xfId="2" applyFont="1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7" xfId="1" applyFont="1" applyBorder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7" xfId="0" applyBorder="1" applyAlignment="1">
      <alignment horizontal="center" vertical="center"/>
    </xf>
    <xf numFmtId="38" fontId="3" fillId="0" borderId="28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47"/>
  <sheetViews>
    <sheetView tabSelected="1" workbookViewId="0">
      <selection activeCell="V7" sqref="V7"/>
    </sheetView>
  </sheetViews>
  <sheetFormatPr defaultRowHeight="13.5" x14ac:dyDescent="0.15"/>
  <cols>
    <col min="3" max="3" width="13.25" customWidth="1"/>
    <col min="4" max="19" width="4.625" customWidth="1"/>
  </cols>
  <sheetData>
    <row r="4" spans="3:19" ht="21" x14ac:dyDescent="0.15">
      <c r="C4" s="18" t="s">
        <v>40</v>
      </c>
      <c r="J4" s="19" t="s">
        <v>7</v>
      </c>
      <c r="K4" s="20"/>
      <c r="L4" s="21">
        <v>0.1</v>
      </c>
      <c r="S4" s="2" t="s">
        <v>38</v>
      </c>
    </row>
    <row r="5" spans="3:19" x14ac:dyDescent="0.15">
      <c r="L5" s="1"/>
    </row>
    <row r="6" spans="3:19" ht="17.25" customHeight="1" thickBot="1" x14ac:dyDescent="0.2">
      <c r="C6" t="s">
        <v>39</v>
      </c>
      <c r="S6" s="2" t="s">
        <v>16</v>
      </c>
    </row>
    <row r="7" spans="3:19" ht="17.25" customHeight="1" thickBot="1" x14ac:dyDescent="0.2">
      <c r="C7" s="4"/>
      <c r="D7" s="5"/>
      <c r="E7" s="24" t="s">
        <v>6</v>
      </c>
      <c r="F7" s="25"/>
      <c r="G7" s="25"/>
      <c r="H7" s="24" t="s">
        <v>8</v>
      </c>
      <c r="I7" s="25"/>
      <c r="J7" s="25"/>
      <c r="K7" s="24" t="s">
        <v>9</v>
      </c>
      <c r="L7" s="25"/>
      <c r="M7" s="25"/>
      <c r="N7" s="24" t="s">
        <v>10</v>
      </c>
      <c r="O7" s="25"/>
      <c r="P7" s="25"/>
      <c r="Q7" s="24" t="s">
        <v>11</v>
      </c>
      <c r="R7" s="25"/>
      <c r="S7" s="36"/>
    </row>
    <row r="8" spans="3:19" ht="17.25" customHeight="1" thickTop="1" x14ac:dyDescent="0.15">
      <c r="C8" s="32" t="s">
        <v>0</v>
      </c>
      <c r="D8" s="33"/>
      <c r="E8" s="26">
        <v>6500</v>
      </c>
      <c r="F8" s="27"/>
      <c r="G8" s="27"/>
      <c r="H8" s="26">
        <v>8300</v>
      </c>
      <c r="I8" s="27"/>
      <c r="J8" s="27"/>
      <c r="K8" s="26">
        <v>13000</v>
      </c>
      <c r="L8" s="27"/>
      <c r="M8" s="27"/>
      <c r="N8" s="26">
        <v>17000</v>
      </c>
      <c r="O8" s="27"/>
      <c r="P8" s="27"/>
      <c r="Q8" s="26">
        <v>26000</v>
      </c>
      <c r="R8" s="27"/>
      <c r="S8" s="37"/>
    </row>
    <row r="9" spans="3:19" ht="17.25" customHeight="1" x14ac:dyDescent="0.15">
      <c r="C9" s="34" t="s">
        <v>1</v>
      </c>
      <c r="D9" s="35"/>
      <c r="E9" s="28">
        <f>E8*$L$4</f>
        <v>650</v>
      </c>
      <c r="F9" s="29"/>
      <c r="G9" s="29"/>
      <c r="H9" s="28">
        <f>H8*$L$4</f>
        <v>830</v>
      </c>
      <c r="I9" s="29"/>
      <c r="J9" s="29"/>
      <c r="K9" s="28">
        <f>K8*$L$4</f>
        <v>1300</v>
      </c>
      <c r="L9" s="29"/>
      <c r="M9" s="29"/>
      <c r="N9" s="28">
        <f>N8*$L$4</f>
        <v>1700</v>
      </c>
      <c r="O9" s="29"/>
      <c r="P9" s="29"/>
      <c r="Q9" s="28">
        <f>Q8*$L$4</f>
        <v>2600</v>
      </c>
      <c r="R9" s="29"/>
      <c r="S9" s="38"/>
    </row>
    <row r="10" spans="3:19" ht="17.25" customHeight="1" x14ac:dyDescent="0.15">
      <c r="C10" s="34" t="s">
        <v>2</v>
      </c>
      <c r="D10" s="35"/>
      <c r="E10" s="28">
        <f>SUM(E8:G9)</f>
        <v>7150</v>
      </c>
      <c r="F10" s="29"/>
      <c r="G10" s="29"/>
      <c r="H10" s="28">
        <f>SUM(H8:J9)</f>
        <v>9130</v>
      </c>
      <c r="I10" s="29"/>
      <c r="J10" s="29"/>
      <c r="K10" s="28">
        <f>SUM(K8:M9)</f>
        <v>14300</v>
      </c>
      <c r="L10" s="29"/>
      <c r="M10" s="29"/>
      <c r="N10" s="28">
        <f>SUM(N8:P9)</f>
        <v>18700</v>
      </c>
      <c r="O10" s="29"/>
      <c r="P10" s="29"/>
      <c r="Q10" s="28">
        <f>SUM(Q8:S9)</f>
        <v>28600</v>
      </c>
      <c r="R10" s="29"/>
      <c r="S10" s="38"/>
    </row>
    <row r="11" spans="3:19" ht="17.25" customHeight="1" x14ac:dyDescent="0.15">
      <c r="C11" s="34" t="s">
        <v>3</v>
      </c>
      <c r="D11" s="35"/>
      <c r="E11" s="28">
        <v>1500</v>
      </c>
      <c r="F11" s="29"/>
      <c r="G11" s="29"/>
      <c r="H11" s="28">
        <v>1500</v>
      </c>
      <c r="I11" s="29"/>
      <c r="J11" s="29"/>
      <c r="K11" s="28">
        <v>3000</v>
      </c>
      <c r="L11" s="29"/>
      <c r="M11" s="29"/>
      <c r="N11" s="28">
        <v>3000</v>
      </c>
      <c r="O11" s="29"/>
      <c r="P11" s="29"/>
      <c r="Q11" s="28">
        <v>4500</v>
      </c>
      <c r="R11" s="29"/>
      <c r="S11" s="38"/>
    </row>
    <row r="12" spans="3:19" ht="17.25" customHeight="1" x14ac:dyDescent="0.15">
      <c r="C12" s="34" t="s">
        <v>4</v>
      </c>
      <c r="D12" s="35"/>
      <c r="E12" s="28">
        <v>2000</v>
      </c>
      <c r="F12" s="29"/>
      <c r="G12" s="29"/>
      <c r="H12" s="28">
        <v>2000</v>
      </c>
      <c r="I12" s="29"/>
      <c r="J12" s="29"/>
      <c r="K12" s="28">
        <v>4000</v>
      </c>
      <c r="L12" s="29"/>
      <c r="M12" s="29"/>
      <c r="N12" s="28">
        <v>4000</v>
      </c>
      <c r="O12" s="29"/>
      <c r="P12" s="29"/>
      <c r="Q12" s="28">
        <v>6000</v>
      </c>
      <c r="R12" s="29"/>
      <c r="S12" s="38"/>
    </row>
    <row r="13" spans="3:19" ht="17.25" customHeight="1" thickBot="1" x14ac:dyDescent="0.2">
      <c r="C13" s="22" t="s">
        <v>2</v>
      </c>
      <c r="D13" s="23"/>
      <c r="E13" s="30">
        <f>SUM(E11:G12)</f>
        <v>3500</v>
      </c>
      <c r="F13" s="31"/>
      <c r="G13" s="31"/>
      <c r="H13" s="30">
        <f>SUM(H11:J12)</f>
        <v>3500</v>
      </c>
      <c r="I13" s="31"/>
      <c r="J13" s="31"/>
      <c r="K13" s="30">
        <f>SUM(K11:M12)</f>
        <v>7000</v>
      </c>
      <c r="L13" s="31"/>
      <c r="M13" s="31"/>
      <c r="N13" s="30">
        <f>SUM(N11:P12)</f>
        <v>7000</v>
      </c>
      <c r="O13" s="31"/>
      <c r="P13" s="31"/>
      <c r="Q13" s="30">
        <f>SUM(Q11:S12)</f>
        <v>10500</v>
      </c>
      <c r="R13" s="31"/>
      <c r="S13" s="39"/>
    </row>
    <row r="14" spans="3:19" ht="17.25" customHeight="1" thickBot="1" x14ac:dyDescent="0.2">
      <c r="C14" s="22" t="s">
        <v>5</v>
      </c>
      <c r="D14" s="23"/>
      <c r="E14" s="30">
        <f>E10+E13</f>
        <v>10650</v>
      </c>
      <c r="F14" s="31"/>
      <c r="G14" s="31"/>
      <c r="H14" s="30">
        <f>H10+H13</f>
        <v>12630</v>
      </c>
      <c r="I14" s="31"/>
      <c r="J14" s="31"/>
      <c r="K14" s="30">
        <f>K10+K13</f>
        <v>21300</v>
      </c>
      <c r="L14" s="31"/>
      <c r="M14" s="31"/>
      <c r="N14" s="30">
        <f>N10+N13</f>
        <v>25700</v>
      </c>
      <c r="O14" s="31"/>
      <c r="P14" s="31"/>
      <c r="Q14" s="30">
        <f>Q10+Q13</f>
        <v>39100</v>
      </c>
      <c r="R14" s="31"/>
      <c r="S14" s="39"/>
    </row>
    <row r="15" spans="3:19" ht="17.25" customHeight="1" x14ac:dyDescent="0.15"/>
    <row r="16" spans="3:19" ht="17.25" customHeight="1" thickBot="1" x14ac:dyDescent="0.2">
      <c r="C16" t="s">
        <v>12</v>
      </c>
      <c r="S16" s="2" t="s">
        <v>16</v>
      </c>
    </row>
    <row r="17" spans="3:19" ht="17.25" customHeight="1" thickBot="1" x14ac:dyDescent="0.2">
      <c r="C17" s="4"/>
      <c r="D17" s="5"/>
      <c r="E17" s="24" t="s">
        <v>13</v>
      </c>
      <c r="F17" s="25"/>
      <c r="G17" s="25"/>
      <c r="H17" s="25"/>
      <c r="I17" s="43"/>
      <c r="J17" s="25" t="s">
        <v>14</v>
      </c>
      <c r="K17" s="25"/>
      <c r="L17" s="25"/>
      <c r="M17" s="25"/>
      <c r="N17" s="25"/>
      <c r="O17" s="24" t="s">
        <v>15</v>
      </c>
      <c r="P17" s="25"/>
      <c r="Q17" s="25"/>
      <c r="R17" s="25"/>
      <c r="S17" s="36"/>
    </row>
    <row r="18" spans="3:19" ht="17.25" customHeight="1" thickTop="1" x14ac:dyDescent="0.15">
      <c r="C18" s="46" t="s">
        <v>12</v>
      </c>
      <c r="D18" s="47"/>
      <c r="E18" s="40">
        <v>23000</v>
      </c>
      <c r="F18" s="41"/>
      <c r="G18" s="41"/>
      <c r="H18" s="41"/>
      <c r="I18" s="44"/>
      <c r="J18" s="41">
        <v>30000</v>
      </c>
      <c r="K18" s="41"/>
      <c r="L18" s="41"/>
      <c r="M18" s="41"/>
      <c r="N18" s="41"/>
      <c r="O18" s="40">
        <v>38000</v>
      </c>
      <c r="P18" s="41"/>
      <c r="Q18" s="41"/>
      <c r="R18" s="41"/>
      <c r="S18" s="42"/>
    </row>
    <row r="19" spans="3:19" ht="17.25" customHeight="1" thickBot="1" x14ac:dyDescent="0.2">
      <c r="C19" s="22" t="s">
        <v>1</v>
      </c>
      <c r="D19" s="23"/>
      <c r="E19" s="30">
        <f>E18*$L$4</f>
        <v>2300</v>
      </c>
      <c r="F19" s="31"/>
      <c r="G19" s="31"/>
      <c r="H19" s="31"/>
      <c r="I19" s="45"/>
      <c r="J19" s="31">
        <f>J18*$L$4</f>
        <v>3000</v>
      </c>
      <c r="K19" s="31"/>
      <c r="L19" s="31"/>
      <c r="M19" s="31"/>
      <c r="N19" s="31"/>
      <c r="O19" s="30">
        <f>O18*$L$4</f>
        <v>3800</v>
      </c>
      <c r="P19" s="31"/>
      <c r="Q19" s="31"/>
      <c r="R19" s="31"/>
      <c r="S19" s="39"/>
    </row>
    <row r="20" spans="3:19" ht="17.25" customHeight="1" thickBot="1" x14ac:dyDescent="0.2">
      <c r="C20" s="22" t="s">
        <v>5</v>
      </c>
      <c r="D20" s="23"/>
      <c r="E20" s="30">
        <f>SUM(E18:G19)</f>
        <v>25300</v>
      </c>
      <c r="F20" s="31"/>
      <c r="G20" s="31"/>
      <c r="H20" s="31"/>
      <c r="I20" s="45"/>
      <c r="J20" s="31">
        <f>SUM(J18:L19)</f>
        <v>33000</v>
      </c>
      <c r="K20" s="31"/>
      <c r="L20" s="31"/>
      <c r="M20" s="31"/>
      <c r="N20" s="31"/>
      <c r="O20" s="30">
        <f>SUM(O18:Q19)</f>
        <v>41800</v>
      </c>
      <c r="P20" s="31"/>
      <c r="Q20" s="31"/>
      <c r="R20" s="31"/>
      <c r="S20" s="39"/>
    </row>
    <row r="21" spans="3:19" ht="17.25" customHeight="1" x14ac:dyDescent="0.15"/>
    <row r="22" spans="3:19" ht="17.25" customHeight="1" thickBot="1" x14ac:dyDescent="0.2">
      <c r="C22" t="s">
        <v>17</v>
      </c>
      <c r="S22" s="2" t="s">
        <v>16</v>
      </c>
    </row>
    <row r="23" spans="3:19" ht="17.25" customHeight="1" thickBot="1" x14ac:dyDescent="0.2">
      <c r="C23" s="4"/>
      <c r="D23" s="5"/>
      <c r="E23" s="24" t="s">
        <v>18</v>
      </c>
      <c r="F23" s="25"/>
      <c r="G23" s="25"/>
      <c r="H23" s="25"/>
      <c r="I23" s="43"/>
      <c r="J23" s="25" t="s">
        <v>19</v>
      </c>
      <c r="K23" s="25"/>
      <c r="L23" s="25"/>
      <c r="M23" s="25"/>
      <c r="N23" s="25"/>
      <c r="O23" s="24" t="s">
        <v>20</v>
      </c>
      <c r="P23" s="25"/>
      <c r="Q23" s="25"/>
      <c r="R23" s="25"/>
      <c r="S23" s="36"/>
    </row>
    <row r="24" spans="3:19" ht="17.25" customHeight="1" thickTop="1" x14ac:dyDescent="0.15">
      <c r="C24" s="46" t="s">
        <v>17</v>
      </c>
      <c r="D24" s="47"/>
      <c r="E24" s="40">
        <v>20000</v>
      </c>
      <c r="F24" s="41"/>
      <c r="G24" s="41"/>
      <c r="H24" s="41"/>
      <c r="I24" s="44"/>
      <c r="J24" s="41">
        <v>29000</v>
      </c>
      <c r="K24" s="41"/>
      <c r="L24" s="41"/>
      <c r="M24" s="41"/>
      <c r="N24" s="41"/>
      <c r="O24" s="40">
        <v>39000</v>
      </c>
      <c r="P24" s="41"/>
      <c r="Q24" s="41"/>
      <c r="R24" s="41"/>
      <c r="S24" s="42"/>
    </row>
    <row r="25" spans="3:19" ht="17.25" customHeight="1" thickBot="1" x14ac:dyDescent="0.2">
      <c r="C25" s="22" t="s">
        <v>1</v>
      </c>
      <c r="D25" s="23"/>
      <c r="E25" s="30">
        <f>E24*$L$4</f>
        <v>2000</v>
      </c>
      <c r="F25" s="31"/>
      <c r="G25" s="31"/>
      <c r="H25" s="31"/>
      <c r="I25" s="45"/>
      <c r="J25" s="31">
        <f>J24*$L$4</f>
        <v>2900</v>
      </c>
      <c r="K25" s="31"/>
      <c r="L25" s="31"/>
      <c r="M25" s="31"/>
      <c r="N25" s="31"/>
      <c r="O25" s="30">
        <f>O24*$L$4</f>
        <v>3900</v>
      </c>
      <c r="P25" s="31"/>
      <c r="Q25" s="31"/>
      <c r="R25" s="31"/>
      <c r="S25" s="39"/>
    </row>
    <row r="26" spans="3:19" ht="17.25" customHeight="1" thickBot="1" x14ac:dyDescent="0.2">
      <c r="C26" s="22" t="s">
        <v>5</v>
      </c>
      <c r="D26" s="23"/>
      <c r="E26" s="30">
        <f>SUM(E24:G25)</f>
        <v>22000</v>
      </c>
      <c r="F26" s="31"/>
      <c r="G26" s="31"/>
      <c r="H26" s="31"/>
      <c r="I26" s="45"/>
      <c r="J26" s="31">
        <f>SUM(J24:L25)</f>
        <v>31900</v>
      </c>
      <c r="K26" s="31"/>
      <c r="L26" s="31"/>
      <c r="M26" s="31"/>
      <c r="N26" s="31"/>
      <c r="O26" s="30">
        <f>SUM(O24:Q25)</f>
        <v>42900</v>
      </c>
      <c r="P26" s="31"/>
      <c r="Q26" s="31"/>
      <c r="R26" s="31"/>
      <c r="S26" s="39"/>
    </row>
    <row r="27" spans="3:19" ht="17.25" customHeight="1" x14ac:dyDescent="0.15"/>
    <row r="28" spans="3:19" ht="17.25" customHeight="1" thickBot="1" x14ac:dyDescent="0.2">
      <c r="C28" t="s">
        <v>22</v>
      </c>
      <c r="I28" s="2" t="s">
        <v>16</v>
      </c>
    </row>
    <row r="29" spans="3:19" ht="17.25" customHeight="1" thickBot="1" x14ac:dyDescent="0.2">
      <c r="C29" s="4"/>
      <c r="D29" s="5"/>
      <c r="E29" s="24" t="s">
        <v>21</v>
      </c>
      <c r="F29" s="25"/>
      <c r="G29" s="25"/>
      <c r="H29" s="25"/>
      <c r="I29" s="43"/>
    </row>
    <row r="30" spans="3:19" ht="17.25" customHeight="1" thickTop="1" x14ac:dyDescent="0.15">
      <c r="C30" s="46" t="s">
        <v>23</v>
      </c>
      <c r="D30" s="47"/>
      <c r="E30" s="40">
        <v>14000</v>
      </c>
      <c r="F30" s="41"/>
      <c r="G30" s="41"/>
      <c r="H30" s="41"/>
      <c r="I30" s="44"/>
    </row>
    <row r="31" spans="3:19" ht="17.25" customHeight="1" thickBot="1" x14ac:dyDescent="0.2">
      <c r="C31" s="22" t="s">
        <v>1</v>
      </c>
      <c r="D31" s="23"/>
      <c r="E31" s="30">
        <f>E30*$L$4</f>
        <v>1400</v>
      </c>
      <c r="F31" s="31"/>
      <c r="G31" s="31"/>
      <c r="H31" s="31"/>
      <c r="I31" s="45"/>
    </row>
    <row r="32" spans="3:19" ht="17.25" customHeight="1" thickBot="1" x14ac:dyDescent="0.2">
      <c r="C32" s="22" t="s">
        <v>5</v>
      </c>
      <c r="D32" s="23"/>
      <c r="E32" s="30">
        <f>SUM(E30:G31)</f>
        <v>15400</v>
      </c>
      <c r="F32" s="31"/>
      <c r="G32" s="31"/>
      <c r="H32" s="31"/>
      <c r="I32" s="45"/>
    </row>
    <row r="33" spans="3:19" ht="17.25" customHeight="1" x14ac:dyDescent="0.15"/>
    <row r="34" spans="3:19" ht="17.25" customHeight="1" thickBot="1" x14ac:dyDescent="0.2">
      <c r="C34" t="s">
        <v>24</v>
      </c>
      <c r="S34" s="2" t="s">
        <v>16</v>
      </c>
    </row>
    <row r="35" spans="3:19" ht="17.25" customHeight="1" thickBot="1" x14ac:dyDescent="0.2">
      <c r="C35" s="11" t="s">
        <v>25</v>
      </c>
      <c r="D35" s="48" t="s">
        <v>24</v>
      </c>
      <c r="E35" s="48"/>
      <c r="F35" s="48"/>
      <c r="G35" s="48"/>
      <c r="H35" s="48" t="s">
        <v>1</v>
      </c>
      <c r="I35" s="48"/>
      <c r="J35" s="48"/>
      <c r="K35" s="48"/>
      <c r="L35" s="48" t="s">
        <v>5</v>
      </c>
      <c r="M35" s="48"/>
      <c r="N35" s="48"/>
      <c r="O35" s="48"/>
      <c r="P35" s="25" t="s">
        <v>26</v>
      </c>
      <c r="Q35" s="25"/>
      <c r="R35" s="25"/>
      <c r="S35" s="36"/>
    </row>
    <row r="36" spans="3:19" ht="17.25" customHeight="1" thickTop="1" x14ac:dyDescent="0.15">
      <c r="C36" s="6" t="s">
        <v>6</v>
      </c>
      <c r="D36" s="50">
        <v>130000</v>
      </c>
      <c r="E36" s="50"/>
      <c r="F36" s="50"/>
      <c r="G36" s="50"/>
      <c r="H36" s="50">
        <f t="shared" ref="H36:H42" si="0">D36*$L$4</f>
        <v>13000</v>
      </c>
      <c r="I36" s="50"/>
      <c r="J36" s="50"/>
      <c r="K36" s="50"/>
      <c r="L36" s="50">
        <f t="shared" ref="L36:L42" si="1">D36+H36</f>
        <v>143000</v>
      </c>
      <c r="M36" s="50"/>
      <c r="N36" s="50"/>
      <c r="O36" s="50"/>
      <c r="P36" s="27">
        <v>50000</v>
      </c>
      <c r="Q36" s="27"/>
      <c r="R36" s="27"/>
      <c r="S36" s="37"/>
    </row>
    <row r="37" spans="3:19" ht="17.25" customHeight="1" x14ac:dyDescent="0.15">
      <c r="C37" s="10" t="s">
        <v>27</v>
      </c>
      <c r="D37" s="49">
        <v>300000</v>
      </c>
      <c r="E37" s="49"/>
      <c r="F37" s="49"/>
      <c r="G37" s="49"/>
      <c r="H37" s="49">
        <f t="shared" si="0"/>
        <v>30000</v>
      </c>
      <c r="I37" s="49"/>
      <c r="J37" s="49"/>
      <c r="K37" s="49"/>
      <c r="L37" s="49">
        <f t="shared" si="1"/>
        <v>330000</v>
      </c>
      <c r="M37" s="49"/>
      <c r="N37" s="49"/>
      <c r="O37" s="49"/>
      <c r="P37" s="29">
        <v>70000</v>
      </c>
      <c r="Q37" s="29"/>
      <c r="R37" s="29"/>
      <c r="S37" s="38"/>
    </row>
    <row r="38" spans="3:19" ht="17.25" customHeight="1" x14ac:dyDescent="0.15">
      <c r="C38" s="10" t="s">
        <v>28</v>
      </c>
      <c r="D38" s="49">
        <v>930000</v>
      </c>
      <c r="E38" s="49"/>
      <c r="F38" s="49"/>
      <c r="G38" s="49"/>
      <c r="H38" s="49">
        <f t="shared" si="0"/>
        <v>93000</v>
      </c>
      <c r="I38" s="49"/>
      <c r="J38" s="49"/>
      <c r="K38" s="49"/>
      <c r="L38" s="49">
        <f t="shared" si="1"/>
        <v>1023000</v>
      </c>
      <c r="M38" s="49"/>
      <c r="N38" s="49"/>
      <c r="O38" s="49"/>
      <c r="P38" s="29">
        <v>100000</v>
      </c>
      <c r="Q38" s="29"/>
      <c r="R38" s="29"/>
      <c r="S38" s="38"/>
    </row>
    <row r="39" spans="3:19" ht="17.25" customHeight="1" x14ac:dyDescent="0.15">
      <c r="C39" s="10" t="s">
        <v>10</v>
      </c>
      <c r="D39" s="49">
        <v>1600000</v>
      </c>
      <c r="E39" s="49"/>
      <c r="F39" s="49"/>
      <c r="G39" s="49"/>
      <c r="H39" s="49">
        <f t="shared" si="0"/>
        <v>160000</v>
      </c>
      <c r="I39" s="49"/>
      <c r="J39" s="49"/>
      <c r="K39" s="49"/>
      <c r="L39" s="49">
        <f t="shared" si="1"/>
        <v>1760000</v>
      </c>
      <c r="M39" s="49"/>
      <c r="N39" s="49"/>
      <c r="O39" s="49"/>
      <c r="P39" s="29">
        <v>150000</v>
      </c>
      <c r="Q39" s="29"/>
      <c r="R39" s="29"/>
      <c r="S39" s="38"/>
    </row>
    <row r="40" spans="3:19" ht="17.25" customHeight="1" x14ac:dyDescent="0.15">
      <c r="C40" s="10" t="s">
        <v>29</v>
      </c>
      <c r="D40" s="49">
        <v>4300000</v>
      </c>
      <c r="E40" s="49"/>
      <c r="F40" s="49"/>
      <c r="G40" s="49"/>
      <c r="H40" s="49">
        <f t="shared" si="0"/>
        <v>430000</v>
      </c>
      <c r="I40" s="49"/>
      <c r="J40" s="49"/>
      <c r="K40" s="49"/>
      <c r="L40" s="49">
        <f t="shared" si="1"/>
        <v>4730000</v>
      </c>
      <c r="M40" s="49"/>
      <c r="N40" s="49"/>
      <c r="O40" s="49"/>
      <c r="P40" s="29">
        <v>150000</v>
      </c>
      <c r="Q40" s="29"/>
      <c r="R40" s="29"/>
      <c r="S40" s="38"/>
    </row>
    <row r="41" spans="3:19" ht="17.25" customHeight="1" x14ac:dyDescent="0.15">
      <c r="C41" s="10" t="s">
        <v>30</v>
      </c>
      <c r="D41" s="49">
        <v>8800000</v>
      </c>
      <c r="E41" s="49"/>
      <c r="F41" s="49"/>
      <c r="G41" s="49"/>
      <c r="H41" s="49">
        <f t="shared" si="0"/>
        <v>880000</v>
      </c>
      <c r="I41" s="49"/>
      <c r="J41" s="49"/>
      <c r="K41" s="49"/>
      <c r="L41" s="49">
        <f t="shared" si="1"/>
        <v>9680000</v>
      </c>
      <c r="M41" s="49"/>
      <c r="N41" s="49"/>
      <c r="O41" s="49"/>
      <c r="P41" s="29">
        <v>150000</v>
      </c>
      <c r="Q41" s="29"/>
      <c r="R41" s="29"/>
      <c r="S41" s="38"/>
    </row>
    <row r="42" spans="3:19" ht="17.25" customHeight="1" x14ac:dyDescent="0.15">
      <c r="C42" s="10" t="s">
        <v>31</v>
      </c>
      <c r="D42" s="49">
        <v>24400000</v>
      </c>
      <c r="E42" s="49"/>
      <c r="F42" s="49"/>
      <c r="G42" s="49"/>
      <c r="H42" s="49">
        <f t="shared" si="0"/>
        <v>2440000</v>
      </c>
      <c r="I42" s="49"/>
      <c r="J42" s="49"/>
      <c r="K42" s="49"/>
      <c r="L42" s="49">
        <f t="shared" si="1"/>
        <v>26840000</v>
      </c>
      <c r="M42" s="49"/>
      <c r="N42" s="49"/>
      <c r="O42" s="49"/>
      <c r="P42" s="29">
        <v>150000</v>
      </c>
      <c r="Q42" s="29"/>
      <c r="R42" s="29"/>
      <c r="S42" s="38"/>
    </row>
    <row r="43" spans="3:19" ht="17.25" customHeight="1" thickBot="1" x14ac:dyDescent="0.2">
      <c r="C43" s="7" t="s">
        <v>32</v>
      </c>
      <c r="D43" s="8" t="s">
        <v>33</v>
      </c>
      <c r="E43" s="8"/>
      <c r="F43" s="8" t="s">
        <v>34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/>
    </row>
    <row r="44" spans="3:19" ht="17.25" customHeight="1" x14ac:dyDescent="0.15"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3:19" ht="17.25" customHeight="1" thickBot="1" x14ac:dyDescent="0.2">
      <c r="C45" s="17" t="s">
        <v>37</v>
      </c>
      <c r="K45" s="2" t="s">
        <v>16</v>
      </c>
    </row>
    <row r="46" spans="3:19" ht="17.25" customHeight="1" x14ac:dyDescent="0.15">
      <c r="C46" s="14" t="s">
        <v>35</v>
      </c>
      <c r="D46" s="3"/>
      <c r="E46" s="3"/>
      <c r="F46" s="3"/>
      <c r="G46" s="3"/>
      <c r="H46" s="3"/>
      <c r="I46" s="3"/>
      <c r="J46" s="3"/>
      <c r="K46" s="15"/>
    </row>
    <row r="47" spans="3:19" ht="17.25" customHeight="1" thickBot="1" x14ac:dyDescent="0.2">
      <c r="C47" s="16"/>
      <c r="D47" s="8" t="s">
        <v>36</v>
      </c>
      <c r="E47" s="8"/>
      <c r="F47" s="8"/>
      <c r="G47" s="8"/>
      <c r="H47" s="31">
        <v>10000</v>
      </c>
      <c r="I47" s="31"/>
      <c r="J47" s="31"/>
      <c r="K47" s="39"/>
    </row>
  </sheetData>
  <mergeCells count="117">
    <mergeCell ref="D42:G42"/>
    <mergeCell ref="H42:K42"/>
    <mergeCell ref="L42:O42"/>
    <mergeCell ref="P42:S42"/>
    <mergeCell ref="H47:K47"/>
    <mergeCell ref="D40:G40"/>
    <mergeCell ref="H40:K40"/>
    <mergeCell ref="L40:O40"/>
    <mergeCell ref="P40:S40"/>
    <mergeCell ref="D41:G41"/>
    <mergeCell ref="H41:K41"/>
    <mergeCell ref="L41:O41"/>
    <mergeCell ref="P41:S41"/>
    <mergeCell ref="D38:G38"/>
    <mergeCell ref="H38:K38"/>
    <mergeCell ref="L38:O38"/>
    <mergeCell ref="P38:S38"/>
    <mergeCell ref="D39:G39"/>
    <mergeCell ref="H39:K39"/>
    <mergeCell ref="L39:O39"/>
    <mergeCell ref="P39:S39"/>
    <mergeCell ref="D36:G36"/>
    <mergeCell ref="H36:K36"/>
    <mergeCell ref="L36:O36"/>
    <mergeCell ref="P36:S36"/>
    <mergeCell ref="L35:O35"/>
    <mergeCell ref="P35:S35"/>
    <mergeCell ref="D37:G37"/>
    <mergeCell ref="H37:K37"/>
    <mergeCell ref="L37:O37"/>
    <mergeCell ref="P37:S37"/>
    <mergeCell ref="C31:D31"/>
    <mergeCell ref="E31:I31"/>
    <mergeCell ref="C32:D32"/>
    <mergeCell ref="E32:I32"/>
    <mergeCell ref="D35:G35"/>
    <mergeCell ref="H35:K35"/>
    <mergeCell ref="C26:D26"/>
    <mergeCell ref="E26:I26"/>
    <mergeCell ref="J26:N26"/>
    <mergeCell ref="O26:S26"/>
    <mergeCell ref="E29:I29"/>
    <mergeCell ref="C30:D30"/>
    <mergeCell ref="E30:I30"/>
    <mergeCell ref="C24:D24"/>
    <mergeCell ref="E24:I24"/>
    <mergeCell ref="J24:N24"/>
    <mergeCell ref="O24:S24"/>
    <mergeCell ref="C25:D25"/>
    <mergeCell ref="E25:I25"/>
    <mergeCell ref="J25:N25"/>
    <mergeCell ref="O25:S25"/>
    <mergeCell ref="O17:S17"/>
    <mergeCell ref="O18:S18"/>
    <mergeCell ref="O19:S19"/>
    <mergeCell ref="O20:S20"/>
    <mergeCell ref="E23:I23"/>
    <mergeCell ref="J23:N23"/>
    <mergeCell ref="O23:S23"/>
    <mergeCell ref="C20:D20"/>
    <mergeCell ref="E18:I18"/>
    <mergeCell ref="E19:I19"/>
    <mergeCell ref="E20:I20"/>
    <mergeCell ref="J17:N17"/>
    <mergeCell ref="J18:N18"/>
    <mergeCell ref="J19:N19"/>
    <mergeCell ref="J20:N20"/>
    <mergeCell ref="E17:I17"/>
    <mergeCell ref="C18:D18"/>
    <mergeCell ref="C19:D19"/>
    <mergeCell ref="N13:P13"/>
    <mergeCell ref="N14:P14"/>
    <mergeCell ref="Q7:S7"/>
    <mergeCell ref="Q8:S8"/>
    <mergeCell ref="Q9:S9"/>
    <mergeCell ref="Q10:S10"/>
    <mergeCell ref="Q11:S11"/>
    <mergeCell ref="Q12:S12"/>
    <mergeCell ref="Q13:S13"/>
    <mergeCell ref="Q14:S14"/>
    <mergeCell ref="N7:P7"/>
    <mergeCell ref="N8:P8"/>
    <mergeCell ref="N9:P9"/>
    <mergeCell ref="N10:P10"/>
    <mergeCell ref="N11:P11"/>
    <mergeCell ref="N12:P12"/>
    <mergeCell ref="H13:J13"/>
    <mergeCell ref="H14:J14"/>
    <mergeCell ref="K7:M7"/>
    <mergeCell ref="K8:M8"/>
    <mergeCell ref="K9:M9"/>
    <mergeCell ref="K10:M10"/>
    <mergeCell ref="K11:M11"/>
    <mergeCell ref="K12:M12"/>
    <mergeCell ref="K13:M13"/>
    <mergeCell ref="K14:M14"/>
    <mergeCell ref="H7:J7"/>
    <mergeCell ref="H8:J8"/>
    <mergeCell ref="H9:J9"/>
    <mergeCell ref="H10:J10"/>
    <mergeCell ref="H11:J11"/>
    <mergeCell ref="H12:J12"/>
    <mergeCell ref="C14:D14"/>
    <mergeCell ref="E7:G7"/>
    <mergeCell ref="E8:G8"/>
    <mergeCell ref="E9:G9"/>
    <mergeCell ref="E10:G10"/>
    <mergeCell ref="E11:G11"/>
    <mergeCell ref="E12:G12"/>
    <mergeCell ref="E13:G13"/>
    <mergeCell ref="E14:G14"/>
    <mergeCell ref="C8:D8"/>
    <mergeCell ref="C9:D9"/>
    <mergeCell ref="C10:D10"/>
    <mergeCell ref="C11:D11"/>
    <mergeCell ref="C12:D12"/>
    <mergeCell ref="C13:D13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OKYAKU</dc:creator>
  <cp:lastModifiedBy>Windows ユーザー</cp:lastModifiedBy>
  <cp:lastPrinted>2019-08-06T01:34:04Z</cp:lastPrinted>
  <dcterms:created xsi:type="dcterms:W3CDTF">2014-02-19T01:32:22Z</dcterms:created>
  <dcterms:modified xsi:type="dcterms:W3CDTF">2019-09-24T07:27:37Z</dcterms:modified>
</cp:coreProperties>
</file>