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844" firstSheet="6" activeTab="7"/>
  </bookViews>
  <sheets>
    <sheet name="A7(給付制限)通所型サービス(3割)" sheetId="2" r:id="rId1"/>
    <sheet name="A7(給付制限)通所型サービス(4割)" sheetId="3" r:id="rId2"/>
    <sheet name="A7(給付制限)共生型通所介護相当サービス(3割生活介護)" sheetId="4" r:id="rId3"/>
    <sheet name="A7(給付制限)共生型通所介護相当サービス(4割生活介護)" sheetId="5" r:id="rId4"/>
    <sheet name="A7(給付制限)共生型通所介護相当サービス(3割自立訓練)" sheetId="6" r:id="rId5"/>
    <sheet name="A7(給付制限)共生型通所介護相当サービス(4割自立訓練)" sheetId="7" r:id="rId6"/>
    <sheet name="A7(給付制限)共生型通所(3割児童発達・放課後デイ)" sheetId="8" r:id="rId7"/>
    <sheet name="A7(給付制限)共生型通所(4割児童発達・放課後デイ)" sheetId="9" r:id="rId8"/>
  </sheets>
  <definedNames>
    <definedName name="_xlnm.Print_Area" localSheetId="6">'A7(給付制限)共生型通所(3割児童発達・放課後デイ)'!$A$1:$O$357</definedName>
    <definedName name="_xlnm.Print_Area" localSheetId="7">'A7(給付制限)共生型通所(4割児童発達・放課後デイ)'!$A$1:$P$356</definedName>
    <definedName name="_xlnm.Print_Area" localSheetId="4">'A7(給付制限)共生型通所介護相当サービス(3割自立訓練)'!$A$1:$O$356</definedName>
    <definedName name="_xlnm.Print_Area" localSheetId="2">'A7(給付制限)共生型通所介護相当サービス(3割生活介護)'!$A$1:$O$356</definedName>
    <definedName name="_xlnm.Print_Area" localSheetId="5">'A7(給付制限)共生型通所介護相当サービス(4割自立訓練)'!$A$1:$P$356</definedName>
    <definedName name="_xlnm.Print_Area" localSheetId="3">'A7(給付制限)共生型通所介護相当サービス(4割生活介護)'!$A$1:$P$356</definedName>
    <definedName name="_xlnm.Print_Area" localSheetId="0">'A7(給付制限)通所型サービス(3割)'!$A$1:$O$354</definedName>
    <definedName name="_xlnm.Print_Area" localSheetId="1">'A7(給付制限)通所型サービス(4割)'!$A$1:$P$354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0" i="9" l="1"/>
  <c r="N11" i="9"/>
  <c r="M58" i="9" s="1"/>
  <c r="K58" i="9" s="1"/>
  <c r="N12" i="9"/>
  <c r="N13" i="9"/>
  <c r="M14" i="9"/>
  <c r="K14" i="9" s="1"/>
  <c r="N14" i="9" s="1"/>
  <c r="M15" i="9"/>
  <c r="K15" i="9" s="1"/>
  <c r="N15" i="9" s="1"/>
  <c r="N16" i="9"/>
  <c r="N17" i="9"/>
  <c r="N18" i="9"/>
  <c r="N19" i="9"/>
  <c r="N20" i="9"/>
  <c r="N21" i="9"/>
  <c r="N22" i="9"/>
  <c r="N23" i="9"/>
  <c r="N24" i="9"/>
  <c r="N25" i="9"/>
  <c r="N26" i="9"/>
  <c r="N27" i="9"/>
  <c r="M74" i="9" s="1"/>
  <c r="K74" i="9" s="1"/>
  <c r="N28" i="9"/>
  <c r="N29" i="9"/>
  <c r="N30" i="9"/>
  <c r="N31" i="9"/>
  <c r="N32" i="9"/>
  <c r="N33" i="9"/>
  <c r="N34" i="9"/>
  <c r="N35" i="9"/>
  <c r="M82" i="9" s="1"/>
  <c r="K82" i="9" s="1"/>
  <c r="N36" i="9"/>
  <c r="N37" i="9"/>
  <c r="N38" i="9"/>
  <c r="N39" i="9"/>
  <c r="N40" i="9"/>
  <c r="N41" i="9"/>
  <c r="M45" i="9"/>
  <c r="K45" i="9" s="1"/>
  <c r="N45" i="9" s="1"/>
  <c r="M46" i="9"/>
  <c r="K46" i="9" s="1"/>
  <c r="N46" i="9" s="1"/>
  <c r="M47" i="9"/>
  <c r="K47" i="9" s="1"/>
  <c r="N47" i="9"/>
  <c r="K48" i="9"/>
  <c r="N48" i="9" s="1"/>
  <c r="M48" i="9"/>
  <c r="M52" i="9"/>
  <c r="K52" i="9" s="1"/>
  <c r="N52" i="9" s="1"/>
  <c r="M53" i="9"/>
  <c r="K53" i="9" s="1"/>
  <c r="N53" i="9" s="1"/>
  <c r="M54" i="9"/>
  <c r="K54" i="9" s="1"/>
  <c r="N54" i="9" s="1"/>
  <c r="K55" i="9"/>
  <c r="N55" i="9" s="1"/>
  <c r="M55" i="9"/>
  <c r="K57" i="9"/>
  <c r="M57" i="9"/>
  <c r="K59" i="9"/>
  <c r="M59" i="9"/>
  <c r="M60" i="9"/>
  <c r="K60" i="9" s="1"/>
  <c r="M63" i="9"/>
  <c r="K63" i="9" s="1"/>
  <c r="M64" i="9"/>
  <c r="K64" i="9" s="1"/>
  <c r="K67" i="9"/>
  <c r="M67" i="9"/>
  <c r="K68" i="9"/>
  <c r="M68" i="9"/>
  <c r="K69" i="9"/>
  <c r="M69" i="9"/>
  <c r="K71" i="9"/>
  <c r="M71" i="9"/>
  <c r="K72" i="9"/>
  <c r="M72" i="9"/>
  <c r="M75" i="9"/>
  <c r="K75" i="9" s="1"/>
  <c r="K76" i="9"/>
  <c r="M76" i="9"/>
  <c r="M77" i="9"/>
  <c r="K77" i="9" s="1"/>
  <c r="K79" i="9"/>
  <c r="M79" i="9"/>
  <c r="K80" i="9"/>
  <c r="M80" i="9"/>
  <c r="K83" i="9"/>
  <c r="M83" i="9"/>
  <c r="K84" i="9"/>
  <c r="M84" i="9"/>
  <c r="K85" i="9"/>
  <c r="M85" i="9"/>
  <c r="M87" i="9"/>
  <c r="M88" i="9"/>
  <c r="K92" i="9"/>
  <c r="M92" i="9"/>
  <c r="K96" i="9"/>
  <c r="M96" i="9"/>
  <c r="K98" i="9"/>
  <c r="M98" i="9"/>
  <c r="K99" i="9"/>
  <c r="M99" i="9"/>
  <c r="K100" i="9"/>
  <c r="M100" i="9"/>
  <c r="K103" i="9"/>
  <c r="M103" i="9"/>
  <c r="K104" i="9"/>
  <c r="M104" i="9"/>
  <c r="M106" i="9"/>
  <c r="K106" i="9" s="1"/>
  <c r="K107" i="9"/>
  <c r="M107" i="9"/>
  <c r="M108" i="9"/>
  <c r="K108" i="9" s="1"/>
  <c r="K111" i="9"/>
  <c r="M111" i="9"/>
  <c r="K112" i="9"/>
  <c r="M112" i="9"/>
  <c r="K114" i="9"/>
  <c r="M114" i="9"/>
  <c r="K115" i="9"/>
  <c r="M115" i="9"/>
  <c r="K116" i="9"/>
  <c r="M116" i="9"/>
  <c r="K119" i="9"/>
  <c r="M119" i="9"/>
  <c r="K120" i="9"/>
  <c r="M120" i="9"/>
  <c r="M122" i="9"/>
  <c r="K122" i="9" s="1"/>
  <c r="K123" i="9"/>
  <c r="M123" i="9"/>
  <c r="M124" i="9"/>
  <c r="K124" i="9" s="1"/>
  <c r="M127" i="9"/>
  <c r="M128" i="9"/>
  <c r="K128" i="9" s="1"/>
  <c r="M132" i="9"/>
  <c r="K132" i="9" s="1"/>
  <c r="M136" i="9"/>
  <c r="K136" i="9" s="1"/>
  <c r="M138" i="9"/>
  <c r="K138" i="9" s="1"/>
  <c r="N138" i="9" s="1"/>
  <c r="M139" i="9"/>
  <c r="K139" i="9" s="1"/>
  <c r="N139" i="9" s="1"/>
  <c r="K140" i="9"/>
  <c r="M140" i="9"/>
  <c r="N140" i="9"/>
  <c r="M143" i="9"/>
  <c r="K143" i="9" s="1"/>
  <c r="N143" i="9" s="1"/>
  <c r="K144" i="9"/>
  <c r="M144" i="9"/>
  <c r="N144" i="9"/>
  <c r="M146" i="9"/>
  <c r="K146" i="9" s="1"/>
  <c r="N146" i="9" s="1"/>
  <c r="M147" i="9"/>
  <c r="K147" i="9" s="1"/>
  <c r="N147" i="9" s="1"/>
  <c r="K148" i="9"/>
  <c r="M148" i="9"/>
  <c r="N148" i="9"/>
  <c r="M150" i="9"/>
  <c r="K150" i="9" s="1"/>
  <c r="N150" i="9" s="1"/>
  <c r="M151" i="9"/>
  <c r="K151" i="9" s="1"/>
  <c r="N151" i="9" s="1"/>
  <c r="K152" i="9"/>
  <c r="M152" i="9"/>
  <c r="N152" i="9"/>
  <c r="M154" i="9"/>
  <c r="K154" i="9" s="1"/>
  <c r="N154" i="9" s="1"/>
  <c r="M155" i="9"/>
  <c r="K155" i="9" s="1"/>
  <c r="N155" i="9" s="1"/>
  <c r="K156" i="9"/>
  <c r="M156" i="9"/>
  <c r="N156" i="9"/>
  <c r="M158" i="9"/>
  <c r="K158" i="9" s="1"/>
  <c r="N158" i="9" s="1"/>
  <c r="M159" i="9"/>
  <c r="K159" i="9" s="1"/>
  <c r="N159" i="9" s="1"/>
  <c r="K160" i="9"/>
  <c r="M160" i="9"/>
  <c r="N160" i="9"/>
  <c r="M162" i="9"/>
  <c r="K162" i="9" s="1"/>
  <c r="N162" i="9" s="1"/>
  <c r="M163" i="9"/>
  <c r="K163" i="9" s="1"/>
  <c r="N163" i="9" s="1"/>
  <c r="K164" i="9"/>
  <c r="M164" i="9"/>
  <c r="N164" i="9"/>
  <c r="N166" i="9"/>
  <c r="M246" i="9" s="1"/>
  <c r="M167" i="9"/>
  <c r="N167" i="9"/>
  <c r="M168" i="9"/>
  <c r="K168" i="9" s="1"/>
  <c r="N168" i="9" s="1"/>
  <c r="M248" i="9" s="1"/>
  <c r="K248" i="9" s="1"/>
  <c r="K172" i="9"/>
  <c r="N172" i="9" s="1"/>
  <c r="M172" i="9"/>
  <c r="M176" i="9"/>
  <c r="K176" i="9" s="1"/>
  <c r="N176" i="9" s="1"/>
  <c r="M256" i="9" s="1"/>
  <c r="M179" i="9"/>
  <c r="K179" i="9" s="1"/>
  <c r="M184" i="9"/>
  <c r="K184" i="9" s="1"/>
  <c r="M187" i="9"/>
  <c r="K187" i="9" s="1"/>
  <c r="K190" i="9"/>
  <c r="M190" i="9"/>
  <c r="M192" i="9"/>
  <c r="K192" i="9" s="1"/>
  <c r="M195" i="9"/>
  <c r="K195" i="9" s="1"/>
  <c r="M198" i="9"/>
  <c r="K198" i="9" s="1"/>
  <c r="M200" i="9"/>
  <c r="K200" i="9" s="1"/>
  <c r="M203" i="9"/>
  <c r="K203" i="9" s="1"/>
  <c r="K206" i="9"/>
  <c r="M206" i="9"/>
  <c r="M207" i="9"/>
  <c r="K207" i="9" s="1"/>
  <c r="M208" i="9"/>
  <c r="K208" i="9" s="1"/>
  <c r="M219" i="9"/>
  <c r="K219" i="9" s="1"/>
  <c r="M224" i="9"/>
  <c r="K224" i="9" s="1"/>
  <c r="M227" i="9"/>
  <c r="K227" i="9" s="1"/>
  <c r="K230" i="9"/>
  <c r="M230" i="9"/>
  <c r="M232" i="9"/>
  <c r="K232" i="9" s="1"/>
  <c r="M235" i="9"/>
  <c r="K235" i="9" s="1"/>
  <c r="M238" i="9"/>
  <c r="K238" i="9" s="1"/>
  <c r="M240" i="9"/>
  <c r="K240" i="9" s="1"/>
  <c r="M243" i="9"/>
  <c r="K243" i="9" s="1"/>
  <c r="K246" i="9"/>
  <c r="M247" i="9"/>
  <c r="K247" i="9" s="1"/>
  <c r="K256" i="9"/>
  <c r="M258" i="9"/>
  <c r="K258" i="9" s="1"/>
  <c r="K259" i="9"/>
  <c r="M259" i="9"/>
  <c r="M260" i="9"/>
  <c r="K260" i="9" s="1"/>
  <c r="K261" i="9"/>
  <c r="M261" i="9"/>
  <c r="M262" i="9"/>
  <c r="K262" i="9" s="1"/>
  <c r="M264" i="9"/>
  <c r="K264" i="9" s="1"/>
  <c r="K265" i="9"/>
  <c r="M265" i="9"/>
  <c r="M266" i="9"/>
  <c r="K266" i="9" s="1"/>
  <c r="M268" i="9"/>
  <c r="K268" i="9" s="1"/>
  <c r="K269" i="9"/>
  <c r="M269" i="9"/>
  <c r="M270" i="9"/>
  <c r="K270" i="9" s="1"/>
  <c r="M272" i="9"/>
  <c r="K272" i="9" s="1"/>
  <c r="K273" i="9"/>
  <c r="M273" i="9"/>
  <c r="M274" i="9"/>
  <c r="K274" i="9" s="1"/>
  <c r="M275" i="9"/>
  <c r="K275" i="9" s="1"/>
  <c r="M276" i="9"/>
  <c r="K276" i="9" s="1"/>
  <c r="K277" i="9"/>
  <c r="M277" i="9"/>
  <c r="M278" i="9"/>
  <c r="K278" i="9" s="1"/>
  <c r="K279" i="9"/>
  <c r="M279" i="9"/>
  <c r="M280" i="9"/>
  <c r="K280" i="9" s="1"/>
  <c r="M281" i="9"/>
  <c r="K281" i="9" s="1"/>
  <c r="K283" i="9"/>
  <c r="M283" i="9"/>
  <c r="K284" i="9"/>
  <c r="M284" i="9"/>
  <c r="K285" i="9"/>
  <c r="M285" i="9"/>
  <c r="M287" i="9"/>
  <c r="M288" i="9"/>
  <c r="M289" i="9"/>
  <c r="M291" i="9"/>
  <c r="M293" i="9"/>
  <c r="K293" i="9" s="1"/>
  <c r="M295" i="9"/>
  <c r="M297" i="9"/>
  <c r="K297" i="9" s="1"/>
  <c r="K298" i="9"/>
  <c r="M298" i="9"/>
  <c r="M299" i="9"/>
  <c r="K299" i="9" s="1"/>
  <c r="K300" i="9"/>
  <c r="M300" i="9"/>
  <c r="M301" i="9"/>
  <c r="K301" i="9" s="1"/>
  <c r="M302" i="9"/>
  <c r="K302" i="9" s="1"/>
  <c r="M304" i="9"/>
  <c r="K304" i="9" s="1"/>
  <c r="M305" i="9"/>
  <c r="K305" i="9" s="1"/>
  <c r="K306" i="9"/>
  <c r="M306" i="9"/>
  <c r="M307" i="9"/>
  <c r="K307" i="9" s="1"/>
  <c r="K308" i="9"/>
  <c r="M308" i="9"/>
  <c r="M309" i="9"/>
  <c r="K309" i="9" s="1"/>
  <c r="M310" i="9"/>
  <c r="K310" i="9" s="1"/>
  <c r="M311" i="9"/>
  <c r="K311" i="9" s="1"/>
  <c r="M312" i="9"/>
  <c r="K312" i="9" s="1"/>
  <c r="M313" i="9"/>
  <c r="K313" i="9" s="1"/>
  <c r="K314" i="9"/>
  <c r="M314" i="9"/>
  <c r="M315" i="9"/>
  <c r="K315" i="9" s="1"/>
  <c r="K316" i="9"/>
  <c r="M316" i="9"/>
  <c r="M317" i="9"/>
  <c r="K317" i="9" s="1"/>
  <c r="M318" i="9"/>
  <c r="K318" i="9" s="1"/>
  <c r="M319" i="9"/>
  <c r="K319" i="9" s="1"/>
  <c r="M320" i="9"/>
  <c r="K320" i="9" s="1"/>
  <c r="M321" i="9"/>
  <c r="K321" i="9" s="1"/>
  <c r="M322" i="9"/>
  <c r="M323" i="9"/>
  <c r="M324" i="9"/>
  <c r="K324" i="9" s="1"/>
  <c r="K325" i="9"/>
  <c r="M325" i="9"/>
  <c r="M326" i="9"/>
  <c r="K326" i="9" s="1"/>
  <c r="M327" i="9"/>
  <c r="M328" i="9"/>
  <c r="M329" i="9"/>
  <c r="M332" i="9"/>
  <c r="K332" i="9" s="1"/>
  <c r="K333" i="9"/>
  <c r="M333" i="9"/>
  <c r="M335" i="9"/>
  <c r="K337" i="9"/>
  <c r="M337" i="9"/>
  <c r="M339" i="9"/>
  <c r="K339" i="9" s="1"/>
  <c r="M340" i="9"/>
  <c r="K341" i="9"/>
  <c r="M341" i="9"/>
  <c r="M342" i="9"/>
  <c r="K343" i="9"/>
  <c r="M343" i="9"/>
  <c r="M347" i="9"/>
  <c r="K347" i="9" s="1"/>
  <c r="M348" i="9"/>
  <c r="M350" i="9"/>
  <c r="M352" i="9"/>
  <c r="K352" i="9" s="1"/>
  <c r="M133" i="9" l="1"/>
  <c r="K133" i="9" s="1"/>
  <c r="M93" i="9"/>
  <c r="K93" i="9" s="1"/>
  <c r="M173" i="9"/>
  <c r="K173" i="9" s="1"/>
  <c r="N173" i="9" s="1"/>
  <c r="M294" i="9"/>
  <c r="K294" i="9" s="1"/>
  <c r="M349" i="9"/>
  <c r="K349" i="9" s="1"/>
  <c r="M334" i="9"/>
  <c r="K334" i="9" s="1"/>
  <c r="M62" i="9"/>
  <c r="K62" i="9" s="1"/>
  <c r="M263" i="9"/>
  <c r="K263" i="9" s="1"/>
  <c r="M102" i="9"/>
  <c r="K102" i="9" s="1"/>
  <c r="M303" i="9"/>
  <c r="K303" i="9" s="1"/>
  <c r="M142" i="9"/>
  <c r="K142" i="9" s="1"/>
  <c r="N142" i="9" s="1"/>
  <c r="M344" i="9"/>
  <c r="K344" i="9" s="1"/>
  <c r="M135" i="9"/>
  <c r="K135" i="9" s="1"/>
  <c r="M175" i="9"/>
  <c r="K175" i="9" s="1"/>
  <c r="N175" i="9" s="1"/>
  <c r="M95" i="9"/>
  <c r="K95" i="9" s="1"/>
  <c r="M351" i="9"/>
  <c r="K351" i="9" s="1"/>
  <c r="M336" i="9"/>
  <c r="K336" i="9" s="1"/>
  <c r="M296" i="9"/>
  <c r="K296" i="9" s="1"/>
  <c r="M129" i="9"/>
  <c r="K129" i="9" s="1"/>
  <c r="M89" i="9"/>
  <c r="K89" i="9" s="1"/>
  <c r="M169" i="9"/>
  <c r="K169" i="9" s="1"/>
  <c r="N169" i="9" s="1"/>
  <c r="M330" i="9"/>
  <c r="K330" i="9" s="1"/>
  <c r="M345" i="9"/>
  <c r="K345" i="9" s="1"/>
  <c r="M290" i="9"/>
  <c r="K290" i="9" s="1"/>
  <c r="M199" i="9"/>
  <c r="K199" i="9" s="1"/>
  <c r="M239" i="9"/>
  <c r="K239" i="9" s="1"/>
  <c r="M188" i="9"/>
  <c r="K188" i="9" s="1"/>
  <c r="M228" i="9"/>
  <c r="K228" i="9" s="1"/>
  <c r="M212" i="9"/>
  <c r="K212" i="9" s="1"/>
  <c r="M252" i="9"/>
  <c r="K252" i="9" s="1"/>
  <c r="M174" i="9"/>
  <c r="K174" i="9" s="1"/>
  <c r="N174" i="9" s="1"/>
  <c r="M134" i="9"/>
  <c r="K134" i="9" s="1"/>
  <c r="M86" i="9"/>
  <c r="K86" i="9" s="1"/>
  <c r="M126" i="9"/>
  <c r="K126" i="9" s="1"/>
  <c r="M166" i="9"/>
  <c r="M78" i="9"/>
  <c r="K78" i="9" s="1"/>
  <c r="M118" i="9"/>
  <c r="K118" i="9" s="1"/>
  <c r="M70" i="9"/>
  <c r="K70" i="9" s="1"/>
  <c r="M271" i="9"/>
  <c r="K271" i="9" s="1"/>
  <c r="M110" i="9"/>
  <c r="K110" i="9" s="1"/>
  <c r="M66" i="9"/>
  <c r="K66" i="9" s="1"/>
  <c r="M267" i="9"/>
  <c r="K267" i="9" s="1"/>
  <c r="M202" i="9"/>
  <c r="K202" i="9" s="1"/>
  <c r="M242" i="9"/>
  <c r="K242" i="9" s="1"/>
  <c r="M183" i="9"/>
  <c r="K183" i="9" s="1"/>
  <c r="M223" i="9"/>
  <c r="K223" i="9" s="1"/>
  <c r="M170" i="9"/>
  <c r="K170" i="9" s="1"/>
  <c r="N170" i="9" s="1"/>
  <c r="M130" i="9"/>
  <c r="K130" i="9" s="1"/>
  <c r="M346" i="9"/>
  <c r="M331" i="9"/>
  <c r="M216" i="9"/>
  <c r="K216" i="9" s="1"/>
  <c r="M196" i="9"/>
  <c r="K196" i="9" s="1"/>
  <c r="M236" i="9"/>
  <c r="K236" i="9" s="1"/>
  <c r="M194" i="9"/>
  <c r="K194" i="9" s="1"/>
  <c r="M234" i="9"/>
  <c r="K234" i="9" s="1"/>
  <c r="M191" i="9"/>
  <c r="K191" i="9" s="1"/>
  <c r="M231" i="9"/>
  <c r="K231" i="9" s="1"/>
  <c r="M180" i="9"/>
  <c r="K180" i="9" s="1"/>
  <c r="M220" i="9"/>
  <c r="K220" i="9" s="1"/>
  <c r="M178" i="9"/>
  <c r="K178" i="9" s="1"/>
  <c r="M218" i="9"/>
  <c r="K218" i="9" s="1"/>
  <c r="M131" i="9"/>
  <c r="K131" i="9" s="1"/>
  <c r="M171" i="9"/>
  <c r="K171" i="9" s="1"/>
  <c r="N171" i="9" s="1"/>
  <c r="M91" i="9"/>
  <c r="K91" i="9" s="1"/>
  <c r="M292" i="9"/>
  <c r="K292" i="9" s="1"/>
  <c r="M165" i="9"/>
  <c r="K165" i="9" s="1"/>
  <c r="N165" i="9" s="1"/>
  <c r="M125" i="9"/>
  <c r="K125" i="9" s="1"/>
  <c r="M286" i="9"/>
  <c r="K286" i="9" s="1"/>
  <c r="M161" i="9"/>
  <c r="K161" i="9" s="1"/>
  <c r="N161" i="9" s="1"/>
  <c r="M121" i="9"/>
  <c r="K121" i="9" s="1"/>
  <c r="M81" i="9"/>
  <c r="K81" i="9" s="1"/>
  <c r="M282" i="9"/>
  <c r="M157" i="9"/>
  <c r="K157" i="9" s="1"/>
  <c r="N157" i="9" s="1"/>
  <c r="M117" i="9"/>
  <c r="K117" i="9" s="1"/>
  <c r="M153" i="9"/>
  <c r="K153" i="9" s="1"/>
  <c r="N153" i="9" s="1"/>
  <c r="M113" i="9"/>
  <c r="K113" i="9" s="1"/>
  <c r="M73" i="9"/>
  <c r="K73" i="9" s="1"/>
  <c r="M149" i="9"/>
  <c r="K149" i="9" s="1"/>
  <c r="N149" i="9" s="1"/>
  <c r="M109" i="9"/>
  <c r="K109" i="9" s="1"/>
  <c r="M145" i="9"/>
  <c r="K145" i="9" s="1"/>
  <c r="N145" i="9" s="1"/>
  <c r="M105" i="9"/>
  <c r="K105" i="9" s="1"/>
  <c r="M65" i="9"/>
  <c r="K65" i="9" s="1"/>
  <c r="M204" i="9"/>
  <c r="K204" i="9" s="1"/>
  <c r="M244" i="9"/>
  <c r="K244" i="9" s="1"/>
  <c r="M186" i="9"/>
  <c r="K186" i="9" s="1"/>
  <c r="M226" i="9"/>
  <c r="K226" i="9" s="1"/>
  <c r="M94" i="9"/>
  <c r="K94" i="9" s="1"/>
  <c r="M90" i="9"/>
  <c r="K90" i="9" s="1"/>
  <c r="M141" i="9"/>
  <c r="K141" i="9" s="1"/>
  <c r="N141" i="9" s="1"/>
  <c r="M101" i="9"/>
  <c r="K101" i="9" s="1"/>
  <c r="M61" i="9"/>
  <c r="K61" i="9" s="1"/>
  <c r="M137" i="9"/>
  <c r="K137" i="9" s="1"/>
  <c r="N137" i="9" s="1"/>
  <c r="M97" i="9"/>
  <c r="K97" i="9" s="1"/>
  <c r="J349" i="8"/>
  <c r="M10" i="8"/>
  <c r="M11" i="8"/>
  <c r="L58" i="8" s="1"/>
  <c r="J58" i="8" s="1"/>
  <c r="M12" i="8"/>
  <c r="M13" i="8"/>
  <c r="J14" i="8"/>
  <c r="M14" i="8" s="1"/>
  <c r="L14" i="8"/>
  <c r="L15" i="8"/>
  <c r="J15" i="8" s="1"/>
  <c r="M15" i="8" s="1"/>
  <c r="M16" i="8"/>
  <c r="M17" i="8"/>
  <c r="M18" i="8"/>
  <c r="M19" i="8"/>
  <c r="L66" i="8" s="1"/>
  <c r="J66" i="8" s="1"/>
  <c r="M20" i="8"/>
  <c r="M21" i="8"/>
  <c r="M22" i="8"/>
  <c r="M23" i="8"/>
  <c r="L70" i="8" s="1"/>
  <c r="J70" i="8" s="1"/>
  <c r="M24" i="8"/>
  <c r="M25" i="8"/>
  <c r="M26" i="8"/>
  <c r="M27" i="8"/>
  <c r="L74" i="8" s="1"/>
  <c r="J74" i="8" s="1"/>
  <c r="M28" i="8"/>
  <c r="M29" i="8"/>
  <c r="M30" i="8"/>
  <c r="M31" i="8"/>
  <c r="L78" i="8" s="1"/>
  <c r="J78" i="8" s="1"/>
  <c r="M32" i="8"/>
  <c r="M33" i="8"/>
  <c r="M34" i="8"/>
  <c r="M35" i="8"/>
  <c r="L82" i="8" s="1"/>
  <c r="J82" i="8" s="1"/>
  <c r="M36" i="8"/>
  <c r="M37" i="8"/>
  <c r="M38" i="8"/>
  <c r="M39" i="8"/>
  <c r="L86" i="8" s="1"/>
  <c r="J86" i="8" s="1"/>
  <c r="M40" i="8"/>
  <c r="M41" i="8"/>
  <c r="L46" i="8"/>
  <c r="J46" i="8" s="1"/>
  <c r="M46" i="8" s="1"/>
  <c r="L90" i="8" s="1"/>
  <c r="J90" i="8" s="1"/>
  <c r="L47" i="8"/>
  <c r="J47" i="8" s="1"/>
  <c r="M47" i="8" s="1"/>
  <c r="J48" i="8"/>
  <c r="M48" i="8" s="1"/>
  <c r="L48" i="8"/>
  <c r="L53" i="8"/>
  <c r="J53" i="8" s="1"/>
  <c r="M53" i="8" s="1"/>
  <c r="L94" i="8" s="1"/>
  <c r="J94" i="8" s="1"/>
  <c r="L54" i="8"/>
  <c r="J54" i="8" s="1"/>
  <c r="M54" i="8"/>
  <c r="J55" i="8"/>
  <c r="M55" i="8" s="1"/>
  <c r="L136" i="8" s="1"/>
  <c r="J136" i="8" s="1"/>
  <c r="L55" i="8"/>
  <c r="J59" i="8"/>
  <c r="L59" i="8"/>
  <c r="L60" i="8"/>
  <c r="J60" i="8" s="1"/>
  <c r="J63" i="8"/>
  <c r="L63" i="8"/>
  <c r="L64" i="8"/>
  <c r="J64" i="8" s="1"/>
  <c r="J67" i="8"/>
  <c r="L67" i="8"/>
  <c r="L68" i="8"/>
  <c r="J68" i="8" s="1"/>
  <c r="J71" i="8"/>
  <c r="L71" i="8"/>
  <c r="J72" i="8"/>
  <c r="L72" i="8"/>
  <c r="J75" i="8"/>
  <c r="L75" i="8"/>
  <c r="J76" i="8"/>
  <c r="L76" i="8"/>
  <c r="J79" i="8"/>
  <c r="L79" i="8"/>
  <c r="J80" i="8"/>
  <c r="L80" i="8"/>
  <c r="J83" i="8"/>
  <c r="L83" i="8"/>
  <c r="J84" i="8"/>
  <c r="L84" i="8"/>
  <c r="L87" i="8"/>
  <c r="J88" i="8"/>
  <c r="L88" i="8"/>
  <c r="L97" i="8"/>
  <c r="J97" i="8" s="1"/>
  <c r="J98" i="8"/>
  <c r="L98" i="8"/>
  <c r="L99" i="8"/>
  <c r="J99" i="8" s="1"/>
  <c r="J100" i="8"/>
  <c r="L100" i="8"/>
  <c r="L101" i="8"/>
  <c r="J101" i="8" s="1"/>
  <c r="L103" i="8"/>
  <c r="J103" i="8" s="1"/>
  <c r="J104" i="8"/>
  <c r="L104" i="8"/>
  <c r="L105" i="8"/>
  <c r="J105" i="8" s="1"/>
  <c r="J106" i="8"/>
  <c r="L106" i="8"/>
  <c r="L107" i="8"/>
  <c r="J107" i="8" s="1"/>
  <c r="J108" i="8"/>
  <c r="L108" i="8"/>
  <c r="L109" i="8"/>
  <c r="J109" i="8" s="1"/>
  <c r="J110" i="8"/>
  <c r="L110" i="8"/>
  <c r="L111" i="8"/>
  <c r="J111" i="8" s="1"/>
  <c r="J112" i="8"/>
  <c r="L112" i="8"/>
  <c r="L113" i="8"/>
  <c r="J113" i="8" s="1"/>
  <c r="J114" i="8"/>
  <c r="L114" i="8"/>
  <c r="L115" i="8"/>
  <c r="J115" i="8" s="1"/>
  <c r="J116" i="8"/>
  <c r="L116" i="8"/>
  <c r="L117" i="8"/>
  <c r="J117" i="8" s="1"/>
  <c r="J118" i="8"/>
  <c r="L118" i="8"/>
  <c r="L119" i="8"/>
  <c r="J119" i="8" s="1"/>
  <c r="J120" i="8"/>
  <c r="L120" i="8"/>
  <c r="L121" i="8"/>
  <c r="J121" i="8" s="1"/>
  <c r="J122" i="8"/>
  <c r="L122" i="8"/>
  <c r="L123" i="8"/>
  <c r="J123" i="8" s="1"/>
  <c r="J124" i="8"/>
  <c r="L124" i="8"/>
  <c r="L125" i="8"/>
  <c r="J125" i="8" s="1"/>
  <c r="J126" i="8"/>
  <c r="L126" i="8"/>
  <c r="L127" i="8"/>
  <c r="L128" i="8"/>
  <c r="J128" i="8" s="1"/>
  <c r="J130" i="8"/>
  <c r="L130" i="8"/>
  <c r="L132" i="8"/>
  <c r="J132" i="8" s="1"/>
  <c r="J134" i="8"/>
  <c r="L134" i="8"/>
  <c r="J138" i="8"/>
  <c r="M138" i="8" s="1"/>
  <c r="L138" i="8"/>
  <c r="L139" i="8"/>
  <c r="J139" i="8" s="1"/>
  <c r="M139" i="8" s="1"/>
  <c r="L140" i="8"/>
  <c r="J140" i="8" s="1"/>
  <c r="M140" i="8" s="1"/>
  <c r="J143" i="8"/>
  <c r="M143" i="8" s="1"/>
  <c r="L143" i="8"/>
  <c r="L144" i="8"/>
  <c r="J144" i="8" s="1"/>
  <c r="M144" i="8"/>
  <c r="L184" i="8" s="1"/>
  <c r="J184" i="8" s="1"/>
  <c r="J146" i="8"/>
  <c r="M146" i="8" s="1"/>
  <c r="L186" i="8" s="1"/>
  <c r="J186" i="8" s="1"/>
  <c r="L146" i="8"/>
  <c r="J147" i="8"/>
  <c r="M147" i="8" s="1"/>
  <c r="L187" i="8" s="1"/>
  <c r="J187" i="8" s="1"/>
  <c r="L147" i="8"/>
  <c r="L148" i="8"/>
  <c r="J148" i="8" s="1"/>
  <c r="M148" i="8"/>
  <c r="L188" i="8" s="1"/>
  <c r="J188" i="8" s="1"/>
  <c r="J150" i="8"/>
  <c r="M150" i="8" s="1"/>
  <c r="L190" i="8" s="1"/>
  <c r="L150" i="8"/>
  <c r="L151" i="8"/>
  <c r="J151" i="8" s="1"/>
  <c r="M151" i="8" s="1"/>
  <c r="L152" i="8"/>
  <c r="J152" i="8" s="1"/>
  <c r="M152" i="8" s="1"/>
  <c r="L192" i="8" s="1"/>
  <c r="J192" i="8" s="1"/>
  <c r="J154" i="8"/>
  <c r="M154" i="8" s="1"/>
  <c r="L194" i="8" s="1"/>
  <c r="J194" i="8" s="1"/>
  <c r="L154" i="8"/>
  <c r="L155" i="8"/>
  <c r="J155" i="8" s="1"/>
  <c r="M155" i="8" s="1"/>
  <c r="L156" i="8"/>
  <c r="J156" i="8" s="1"/>
  <c r="M156" i="8" s="1"/>
  <c r="L196" i="8" s="1"/>
  <c r="J196" i="8" s="1"/>
  <c r="J158" i="8"/>
  <c r="M158" i="8" s="1"/>
  <c r="L198" i="8" s="1"/>
  <c r="L158" i="8"/>
  <c r="J159" i="8"/>
  <c r="M159" i="8" s="1"/>
  <c r="L159" i="8"/>
  <c r="L160" i="8"/>
  <c r="J160" i="8" s="1"/>
  <c r="M160" i="8"/>
  <c r="L200" i="8" s="1"/>
  <c r="J162" i="8"/>
  <c r="M162" i="8" s="1"/>
  <c r="L202" i="8" s="1"/>
  <c r="L162" i="8"/>
  <c r="J163" i="8"/>
  <c r="M163" i="8" s="1"/>
  <c r="L203" i="8" s="1"/>
  <c r="J203" i="8" s="1"/>
  <c r="L163" i="8"/>
  <c r="L164" i="8"/>
  <c r="J164" i="8" s="1"/>
  <c r="M164" i="8"/>
  <c r="L204" i="8" s="1"/>
  <c r="J204" i="8" s="1"/>
  <c r="L166" i="8"/>
  <c r="M166" i="8"/>
  <c r="L167" i="8"/>
  <c r="M167" i="8"/>
  <c r="L247" i="8" s="1"/>
  <c r="J247" i="8" s="1"/>
  <c r="J168" i="8"/>
  <c r="M168" i="8" s="1"/>
  <c r="L208" i="8" s="1"/>
  <c r="L168" i="8"/>
  <c r="L170" i="8"/>
  <c r="J170" i="8" s="1"/>
  <c r="M170" i="8" s="1"/>
  <c r="L210" i="8" s="1"/>
  <c r="J210" i="8" s="1"/>
  <c r="L174" i="8"/>
  <c r="J174" i="8" s="1"/>
  <c r="M174" i="8"/>
  <c r="L214" i="8" s="1"/>
  <c r="J214" i="8" s="1"/>
  <c r="J183" i="8"/>
  <c r="L183" i="8"/>
  <c r="J190" i="8"/>
  <c r="J198" i="8"/>
  <c r="L199" i="8"/>
  <c r="J199" i="8" s="1"/>
  <c r="J200" i="8"/>
  <c r="J202" i="8"/>
  <c r="J206" i="8"/>
  <c r="L206" i="8"/>
  <c r="L207" i="8"/>
  <c r="J207" i="8" s="1"/>
  <c r="J208" i="8"/>
  <c r="J223" i="8"/>
  <c r="L223" i="8"/>
  <c r="L224" i="8"/>
  <c r="J224" i="8" s="1"/>
  <c r="L226" i="8"/>
  <c r="J226" i="8" s="1"/>
  <c r="L228" i="8"/>
  <c r="J228" i="8" s="1"/>
  <c r="L230" i="8"/>
  <c r="J230" i="8" s="1"/>
  <c r="L232" i="8"/>
  <c r="J232" i="8" s="1"/>
  <c r="L234" i="8"/>
  <c r="J234" i="8" s="1"/>
  <c r="L236" i="8"/>
  <c r="J236" i="8" s="1"/>
  <c r="L238" i="8"/>
  <c r="J238" i="8" s="1"/>
  <c r="J239" i="8"/>
  <c r="L239" i="8"/>
  <c r="L240" i="8"/>
  <c r="J240" i="8" s="1"/>
  <c r="L242" i="8"/>
  <c r="J242" i="8" s="1"/>
  <c r="L244" i="8"/>
  <c r="J244" i="8" s="1"/>
  <c r="L246" i="8"/>
  <c r="J246" i="8" s="1"/>
  <c r="L248" i="8"/>
  <c r="J248" i="8" s="1"/>
  <c r="L250" i="8"/>
  <c r="J250" i="8" s="1"/>
  <c r="L254" i="8"/>
  <c r="J254" i="8" s="1"/>
  <c r="J258" i="8"/>
  <c r="L258" i="8"/>
  <c r="L259" i="8"/>
  <c r="J259" i="8" s="1"/>
  <c r="J260" i="8"/>
  <c r="L260" i="8"/>
  <c r="L261" i="8"/>
  <c r="J261" i="8" s="1"/>
  <c r="J262" i="8"/>
  <c r="L262" i="8"/>
  <c r="L263" i="8"/>
  <c r="J263" i="8" s="1"/>
  <c r="J264" i="8"/>
  <c r="L264" i="8"/>
  <c r="L265" i="8"/>
  <c r="J265" i="8" s="1"/>
  <c r="J266" i="8"/>
  <c r="L266" i="8"/>
  <c r="L267" i="8"/>
  <c r="J267" i="8" s="1"/>
  <c r="J268" i="8"/>
  <c r="L268" i="8"/>
  <c r="L269" i="8"/>
  <c r="J269" i="8" s="1"/>
  <c r="J270" i="8"/>
  <c r="L270" i="8"/>
  <c r="L271" i="8"/>
  <c r="J271" i="8" s="1"/>
  <c r="J272" i="8"/>
  <c r="L272" i="8"/>
  <c r="L273" i="8"/>
  <c r="J273" i="8" s="1"/>
  <c r="J274" i="8"/>
  <c r="L274" i="8"/>
  <c r="L275" i="8"/>
  <c r="J275" i="8" s="1"/>
  <c r="J276" i="8"/>
  <c r="L276" i="8"/>
  <c r="L277" i="8"/>
  <c r="J277" i="8" s="1"/>
  <c r="J278" i="8"/>
  <c r="L278" i="8"/>
  <c r="L279" i="8"/>
  <c r="J279" i="8" s="1"/>
  <c r="J280" i="8"/>
  <c r="L280" i="8"/>
  <c r="L281" i="8"/>
  <c r="J281" i="8" s="1"/>
  <c r="L282" i="8"/>
  <c r="L283" i="8"/>
  <c r="J283" i="8" s="1"/>
  <c r="J284" i="8"/>
  <c r="L284" i="8"/>
  <c r="L285" i="8"/>
  <c r="J285" i="8" s="1"/>
  <c r="J286" i="8"/>
  <c r="L286" i="8"/>
  <c r="L287" i="8"/>
  <c r="L288" i="8"/>
  <c r="L289" i="8"/>
  <c r="L291" i="8"/>
  <c r="L293" i="8"/>
  <c r="J293" i="8" s="1"/>
  <c r="L295" i="8"/>
  <c r="L296" i="8"/>
  <c r="J296" i="8" s="1"/>
  <c r="L298" i="8"/>
  <c r="J298" i="8" s="1"/>
  <c r="J299" i="8"/>
  <c r="L299" i="8"/>
  <c r="L300" i="8"/>
  <c r="J300" i="8" s="1"/>
  <c r="J301" i="8"/>
  <c r="L301" i="8"/>
  <c r="L302" i="8"/>
  <c r="J302" i="8" s="1"/>
  <c r="J303" i="8"/>
  <c r="L303" i="8"/>
  <c r="L304" i="8"/>
  <c r="J304" i="8" s="1"/>
  <c r="J305" i="8"/>
  <c r="L305" i="8"/>
  <c r="L306" i="8"/>
  <c r="J306" i="8" s="1"/>
  <c r="J307" i="8"/>
  <c r="L307" i="8"/>
  <c r="L308" i="8"/>
  <c r="J308" i="8" s="1"/>
  <c r="J309" i="8"/>
  <c r="L309" i="8"/>
  <c r="L310" i="8"/>
  <c r="J310" i="8" s="1"/>
  <c r="J311" i="8"/>
  <c r="L311" i="8"/>
  <c r="L312" i="8"/>
  <c r="J312" i="8" s="1"/>
  <c r="J313" i="8"/>
  <c r="L313" i="8"/>
  <c r="L314" i="8"/>
  <c r="J314" i="8" s="1"/>
  <c r="J315" i="8"/>
  <c r="L315" i="8"/>
  <c r="L316" i="8"/>
  <c r="J316" i="8" s="1"/>
  <c r="J317" i="8"/>
  <c r="L317" i="8"/>
  <c r="L318" i="8"/>
  <c r="J318" i="8" s="1"/>
  <c r="J319" i="8"/>
  <c r="L319" i="8"/>
  <c r="L320" i="8"/>
  <c r="J320" i="8" s="1"/>
  <c r="J321" i="8"/>
  <c r="L321" i="8"/>
  <c r="L322" i="8"/>
  <c r="L323" i="8"/>
  <c r="J324" i="8"/>
  <c r="L324" i="8"/>
  <c r="L325" i="8"/>
  <c r="J325" i="8" s="1"/>
  <c r="J326" i="8"/>
  <c r="L326" i="8"/>
  <c r="L327" i="8"/>
  <c r="L328" i="8"/>
  <c r="L329" i="8"/>
  <c r="L331" i="8"/>
  <c r="L333" i="8"/>
  <c r="J333" i="8" s="1"/>
  <c r="L335" i="8"/>
  <c r="J336" i="8"/>
  <c r="L336" i="8"/>
  <c r="J339" i="8"/>
  <c r="L339" i="8"/>
  <c r="L340" i="8"/>
  <c r="L341" i="8"/>
  <c r="J341" i="8" s="1"/>
  <c r="L342" i="8"/>
  <c r="L343" i="8"/>
  <c r="J343" i="8" s="1"/>
  <c r="J344" i="8"/>
  <c r="L344" i="8"/>
  <c r="L346" i="8"/>
  <c r="L348" i="8"/>
  <c r="L350" i="8"/>
  <c r="L351" i="8"/>
  <c r="J351" i="8" s="1"/>
  <c r="L352" i="8"/>
  <c r="M193" i="9" l="1"/>
  <c r="K193" i="9" s="1"/>
  <c r="M233" i="9"/>
  <c r="K233" i="9" s="1"/>
  <c r="M211" i="9"/>
  <c r="K211" i="9" s="1"/>
  <c r="M251" i="9"/>
  <c r="K251" i="9" s="1"/>
  <c r="M250" i="9"/>
  <c r="K250" i="9" s="1"/>
  <c r="M210" i="9"/>
  <c r="K210" i="9" s="1"/>
  <c r="M254" i="9"/>
  <c r="K254" i="9" s="1"/>
  <c r="M214" i="9"/>
  <c r="K214" i="9" s="1"/>
  <c r="M182" i="9"/>
  <c r="K182" i="9" s="1"/>
  <c r="M222" i="9"/>
  <c r="K222" i="9" s="1"/>
  <c r="M213" i="9"/>
  <c r="K213" i="9" s="1"/>
  <c r="M253" i="9"/>
  <c r="K253" i="9" s="1"/>
  <c r="M177" i="9"/>
  <c r="K177" i="9" s="1"/>
  <c r="M217" i="9"/>
  <c r="K217" i="9" s="1"/>
  <c r="M189" i="9"/>
  <c r="K189" i="9" s="1"/>
  <c r="M229" i="9"/>
  <c r="K229" i="9" s="1"/>
  <c r="M205" i="9"/>
  <c r="K205" i="9" s="1"/>
  <c r="M245" i="9"/>
  <c r="K245" i="9" s="1"/>
  <c r="M215" i="9"/>
  <c r="K215" i="9" s="1"/>
  <c r="M255" i="9"/>
  <c r="K255" i="9" s="1"/>
  <c r="M225" i="9"/>
  <c r="K225" i="9" s="1"/>
  <c r="M185" i="9"/>
  <c r="K185" i="9" s="1"/>
  <c r="M181" i="9"/>
  <c r="K181" i="9" s="1"/>
  <c r="M221" i="9"/>
  <c r="K221" i="9" s="1"/>
  <c r="M197" i="9"/>
  <c r="K197" i="9" s="1"/>
  <c r="M237" i="9"/>
  <c r="K237" i="9" s="1"/>
  <c r="M241" i="9"/>
  <c r="K241" i="9" s="1"/>
  <c r="M201" i="9"/>
  <c r="K201" i="9" s="1"/>
  <c r="M209" i="9"/>
  <c r="K209" i="9" s="1"/>
  <c r="M249" i="9"/>
  <c r="K249" i="9" s="1"/>
  <c r="L180" i="8"/>
  <c r="J180" i="8" s="1"/>
  <c r="L220" i="8"/>
  <c r="J220" i="8" s="1"/>
  <c r="L179" i="8"/>
  <c r="J179" i="8" s="1"/>
  <c r="L219" i="8"/>
  <c r="J219" i="8" s="1"/>
  <c r="L131" i="8"/>
  <c r="J131" i="8" s="1"/>
  <c r="L171" i="8"/>
  <c r="J171" i="8" s="1"/>
  <c r="M171" i="8" s="1"/>
  <c r="L292" i="8"/>
  <c r="J292" i="8" s="1"/>
  <c r="L332" i="8"/>
  <c r="J332" i="8" s="1"/>
  <c r="L347" i="8"/>
  <c r="J347" i="8" s="1"/>
  <c r="L91" i="8"/>
  <c r="J91" i="8" s="1"/>
  <c r="L195" i="8"/>
  <c r="J195" i="8" s="1"/>
  <c r="L235" i="8"/>
  <c r="J235" i="8" s="1"/>
  <c r="L231" i="8"/>
  <c r="J231" i="8" s="1"/>
  <c r="L191" i="8"/>
  <c r="J191" i="8" s="1"/>
  <c r="L135" i="8"/>
  <c r="J135" i="8" s="1"/>
  <c r="L175" i="8"/>
  <c r="J175" i="8" s="1"/>
  <c r="M175" i="8" s="1"/>
  <c r="L102" i="8"/>
  <c r="J102" i="8" s="1"/>
  <c r="L142" i="8"/>
  <c r="J142" i="8" s="1"/>
  <c r="M142" i="8" s="1"/>
  <c r="L62" i="8"/>
  <c r="J62" i="8" s="1"/>
  <c r="L96" i="8"/>
  <c r="J96" i="8" s="1"/>
  <c r="L176" i="8"/>
  <c r="J176" i="8" s="1"/>
  <c r="M176" i="8" s="1"/>
  <c r="L337" i="8"/>
  <c r="J337" i="8" s="1"/>
  <c r="L297" i="8"/>
  <c r="J297" i="8" s="1"/>
  <c r="L243" i="8"/>
  <c r="J243" i="8" s="1"/>
  <c r="L227" i="8"/>
  <c r="J227" i="8" s="1"/>
  <c r="L92" i="8"/>
  <c r="J92" i="8" s="1"/>
  <c r="L172" i="8"/>
  <c r="J172" i="8" s="1"/>
  <c r="M172" i="8" s="1"/>
  <c r="L85" i="8"/>
  <c r="J85" i="8" s="1"/>
  <c r="L165" i="8"/>
  <c r="J165" i="8" s="1"/>
  <c r="M165" i="8" s="1"/>
  <c r="L81" i="8"/>
  <c r="J81" i="8" s="1"/>
  <c r="L161" i="8"/>
  <c r="J161" i="8" s="1"/>
  <c r="M161" i="8" s="1"/>
  <c r="L77" i="8"/>
  <c r="J77" i="8" s="1"/>
  <c r="L157" i="8"/>
  <c r="J157" i="8" s="1"/>
  <c r="M157" i="8" s="1"/>
  <c r="L73" i="8"/>
  <c r="J73" i="8" s="1"/>
  <c r="L153" i="8"/>
  <c r="J153" i="8" s="1"/>
  <c r="M153" i="8" s="1"/>
  <c r="L69" i="8"/>
  <c r="J69" i="8" s="1"/>
  <c r="L149" i="8"/>
  <c r="J149" i="8" s="1"/>
  <c r="M149" i="8" s="1"/>
  <c r="L65" i="8"/>
  <c r="J65" i="8" s="1"/>
  <c r="L145" i="8"/>
  <c r="J145" i="8" s="1"/>
  <c r="M145" i="8" s="1"/>
  <c r="L178" i="8"/>
  <c r="J178" i="8" s="1"/>
  <c r="L218" i="8"/>
  <c r="J218" i="8" s="1"/>
  <c r="L95" i="8"/>
  <c r="J95" i="8" s="1"/>
  <c r="L61" i="8"/>
  <c r="J61" i="8" s="1"/>
  <c r="L141" i="8"/>
  <c r="J141" i="8" s="1"/>
  <c r="M141" i="8" s="1"/>
  <c r="L45" i="8"/>
  <c r="J45" i="8" s="1"/>
  <c r="M45" i="8" s="1"/>
  <c r="L52" i="8"/>
  <c r="J52" i="8" s="1"/>
  <c r="M52" i="8" s="1"/>
  <c r="L57" i="8"/>
  <c r="J57" i="8" s="1"/>
  <c r="L137" i="8"/>
  <c r="J137" i="8" s="1"/>
  <c r="M137" i="8" s="1"/>
  <c r="N10" i="7"/>
  <c r="N11" i="7"/>
  <c r="N12" i="7"/>
  <c r="M59" i="7" s="1"/>
  <c r="N13" i="7"/>
  <c r="K14" i="7"/>
  <c r="N14" i="7" s="1"/>
  <c r="M61" i="7" s="1"/>
  <c r="M14" i="7"/>
  <c r="M15" i="7"/>
  <c r="K15" i="7" s="1"/>
  <c r="N15" i="7" s="1"/>
  <c r="M62" i="7" s="1"/>
  <c r="K62" i="7" s="1"/>
  <c r="N16" i="7"/>
  <c r="M63" i="7" s="1"/>
  <c r="K63" i="7" s="1"/>
  <c r="N17" i="7"/>
  <c r="N18" i="7"/>
  <c r="M65" i="7" s="1"/>
  <c r="N19" i="7"/>
  <c r="N20" i="7"/>
  <c r="M67" i="7" s="1"/>
  <c r="K67" i="7" s="1"/>
  <c r="N21" i="7"/>
  <c r="N22" i="7"/>
  <c r="M69" i="7" s="1"/>
  <c r="N23" i="7"/>
  <c r="N24" i="7"/>
  <c r="M71" i="7" s="1"/>
  <c r="K71" i="7" s="1"/>
  <c r="N25" i="7"/>
  <c r="N26" i="7"/>
  <c r="M73" i="7" s="1"/>
  <c r="N27" i="7"/>
  <c r="N28" i="7"/>
  <c r="M75" i="7" s="1"/>
  <c r="K75" i="7" s="1"/>
  <c r="N29" i="7"/>
  <c r="N30" i="7"/>
  <c r="M77" i="7" s="1"/>
  <c r="N31" i="7"/>
  <c r="N32" i="7"/>
  <c r="M79" i="7" s="1"/>
  <c r="K79" i="7" s="1"/>
  <c r="N33" i="7"/>
  <c r="N34" i="7"/>
  <c r="M81" i="7" s="1"/>
  <c r="N35" i="7"/>
  <c r="N36" i="7"/>
  <c r="M83" i="7" s="1"/>
  <c r="K83" i="7" s="1"/>
  <c r="N37" i="7"/>
  <c r="N38" i="7"/>
  <c r="M85" i="7" s="1"/>
  <c r="N39" i="7"/>
  <c r="N40" i="7"/>
  <c r="N41" i="7"/>
  <c r="M128" i="7" s="1"/>
  <c r="M46" i="7"/>
  <c r="K46" i="7" s="1"/>
  <c r="N46" i="7" s="1"/>
  <c r="M130" i="7" s="1"/>
  <c r="M47" i="7"/>
  <c r="K47" i="7" s="1"/>
  <c r="N47" i="7" s="1"/>
  <c r="M48" i="7"/>
  <c r="K48" i="7" s="1"/>
  <c r="N48" i="7" s="1"/>
  <c r="M132" i="7" s="1"/>
  <c r="M53" i="7"/>
  <c r="K53" i="7" s="1"/>
  <c r="N53" i="7" s="1"/>
  <c r="M134" i="7" s="1"/>
  <c r="M54" i="7"/>
  <c r="K54" i="7" s="1"/>
  <c r="N54" i="7"/>
  <c r="M135" i="7" s="1"/>
  <c r="M55" i="7"/>
  <c r="K55" i="7" s="1"/>
  <c r="N55" i="7" s="1"/>
  <c r="M136" i="7" s="1"/>
  <c r="M58" i="7"/>
  <c r="K58" i="7" s="1"/>
  <c r="K59" i="7"/>
  <c r="M60" i="7"/>
  <c r="K60" i="7" s="1"/>
  <c r="K61" i="7"/>
  <c r="M64" i="7"/>
  <c r="K64" i="7" s="1"/>
  <c r="K65" i="7"/>
  <c r="M66" i="7"/>
  <c r="K66" i="7" s="1"/>
  <c r="M68" i="7"/>
  <c r="K68" i="7" s="1"/>
  <c r="K69" i="7"/>
  <c r="M70" i="7"/>
  <c r="K70" i="7" s="1"/>
  <c r="K72" i="7"/>
  <c r="M72" i="7"/>
  <c r="K73" i="7"/>
  <c r="K74" i="7"/>
  <c r="M74" i="7"/>
  <c r="K76" i="7"/>
  <c r="M76" i="7"/>
  <c r="K77" i="7"/>
  <c r="K78" i="7"/>
  <c r="M78" i="7"/>
  <c r="K80" i="7"/>
  <c r="M80" i="7"/>
  <c r="K81" i="7"/>
  <c r="K82" i="7"/>
  <c r="M82" i="7"/>
  <c r="K84" i="7"/>
  <c r="M84" i="7"/>
  <c r="K85" i="7"/>
  <c r="K86" i="7"/>
  <c r="M86" i="7"/>
  <c r="M87" i="7"/>
  <c r="M88" i="7"/>
  <c r="K88" i="7" s="1"/>
  <c r="M90" i="7"/>
  <c r="K90" i="7" s="1"/>
  <c r="M92" i="7"/>
  <c r="K92" i="7" s="1"/>
  <c r="M94" i="7"/>
  <c r="K94" i="7" s="1"/>
  <c r="M95" i="7"/>
  <c r="K95" i="7" s="1"/>
  <c r="M96" i="7"/>
  <c r="K96" i="7" s="1"/>
  <c r="M97" i="7"/>
  <c r="K97" i="7" s="1"/>
  <c r="M98" i="7"/>
  <c r="K98" i="7" s="1"/>
  <c r="M99" i="7"/>
  <c r="K99" i="7" s="1"/>
  <c r="M100" i="7"/>
  <c r="K100" i="7" s="1"/>
  <c r="M101" i="7"/>
  <c r="K101" i="7" s="1"/>
  <c r="M102" i="7"/>
  <c r="K102" i="7" s="1"/>
  <c r="M103" i="7"/>
  <c r="K103" i="7" s="1"/>
  <c r="M104" i="7"/>
  <c r="K104" i="7" s="1"/>
  <c r="M105" i="7"/>
  <c r="K105" i="7" s="1"/>
  <c r="M106" i="7"/>
  <c r="K106" i="7" s="1"/>
  <c r="M107" i="7"/>
  <c r="K107" i="7" s="1"/>
  <c r="M108" i="7"/>
  <c r="K108" i="7" s="1"/>
  <c r="M109" i="7"/>
  <c r="K109" i="7" s="1"/>
  <c r="M110" i="7"/>
  <c r="K110" i="7" s="1"/>
  <c r="M111" i="7"/>
  <c r="K111" i="7" s="1"/>
  <c r="M112" i="7"/>
  <c r="K112" i="7" s="1"/>
  <c r="M113" i="7"/>
  <c r="K113" i="7" s="1"/>
  <c r="M114" i="7"/>
  <c r="K114" i="7" s="1"/>
  <c r="M115" i="7"/>
  <c r="K115" i="7" s="1"/>
  <c r="M116" i="7"/>
  <c r="K116" i="7" s="1"/>
  <c r="M117" i="7"/>
  <c r="K117" i="7" s="1"/>
  <c r="M118" i="7"/>
  <c r="K118" i="7" s="1"/>
  <c r="M119" i="7"/>
  <c r="K119" i="7" s="1"/>
  <c r="M120" i="7"/>
  <c r="K120" i="7" s="1"/>
  <c r="M121" i="7"/>
  <c r="K121" i="7" s="1"/>
  <c r="M122" i="7"/>
  <c r="K122" i="7" s="1"/>
  <c r="M123" i="7"/>
  <c r="K123" i="7" s="1"/>
  <c r="M124" i="7"/>
  <c r="K124" i="7" s="1"/>
  <c r="M125" i="7"/>
  <c r="K125" i="7" s="1"/>
  <c r="M126" i="7"/>
  <c r="K126" i="7" s="1"/>
  <c r="M127" i="7"/>
  <c r="K128" i="7"/>
  <c r="K130" i="7"/>
  <c r="K132" i="7"/>
  <c r="K134" i="7"/>
  <c r="K135" i="7"/>
  <c r="K136" i="7"/>
  <c r="M138" i="7"/>
  <c r="K138" i="7" s="1"/>
  <c r="N138" i="7" s="1"/>
  <c r="M140" i="7"/>
  <c r="K140" i="7" s="1"/>
  <c r="N140" i="7" s="1"/>
  <c r="M180" i="7" s="1"/>
  <c r="K180" i="7" s="1"/>
  <c r="M141" i="7"/>
  <c r="K141" i="7" s="1"/>
  <c r="N141" i="7" s="1"/>
  <c r="M142" i="7"/>
  <c r="K142" i="7" s="1"/>
  <c r="N142" i="7" s="1"/>
  <c r="K143" i="7"/>
  <c r="M143" i="7"/>
  <c r="N143" i="7"/>
  <c r="M183" i="7" s="1"/>
  <c r="K183" i="7" s="1"/>
  <c r="M144" i="7"/>
  <c r="K144" i="7" s="1"/>
  <c r="N144" i="7" s="1"/>
  <c r="M145" i="7"/>
  <c r="K145" i="7" s="1"/>
  <c r="N145" i="7" s="1"/>
  <c r="M146" i="7"/>
  <c r="K146" i="7" s="1"/>
  <c r="N146" i="7" s="1"/>
  <c r="K147" i="7"/>
  <c r="N147" i="7" s="1"/>
  <c r="M147" i="7"/>
  <c r="M148" i="7"/>
  <c r="K148" i="7" s="1"/>
  <c r="N148" i="7" s="1"/>
  <c r="M149" i="7"/>
  <c r="K149" i="7" s="1"/>
  <c r="N149" i="7" s="1"/>
  <c r="M150" i="7"/>
  <c r="K150" i="7" s="1"/>
  <c r="N150" i="7" s="1"/>
  <c r="K151" i="7"/>
  <c r="M151" i="7"/>
  <c r="N151" i="7"/>
  <c r="M191" i="7" s="1"/>
  <c r="K191" i="7" s="1"/>
  <c r="M152" i="7"/>
  <c r="K152" i="7" s="1"/>
  <c r="N152" i="7" s="1"/>
  <c r="M153" i="7"/>
  <c r="K153" i="7" s="1"/>
  <c r="N153" i="7" s="1"/>
  <c r="M154" i="7"/>
  <c r="K154" i="7" s="1"/>
  <c r="N154" i="7" s="1"/>
  <c r="K155" i="7"/>
  <c r="N155" i="7" s="1"/>
  <c r="M155" i="7"/>
  <c r="M156" i="7"/>
  <c r="K156" i="7" s="1"/>
  <c r="N156" i="7" s="1"/>
  <c r="M157" i="7"/>
  <c r="K157" i="7" s="1"/>
  <c r="N157" i="7" s="1"/>
  <c r="M158" i="7"/>
  <c r="K158" i="7" s="1"/>
  <c r="N158" i="7" s="1"/>
  <c r="K159" i="7"/>
  <c r="M159" i="7"/>
  <c r="N159" i="7"/>
  <c r="M199" i="7" s="1"/>
  <c r="K199" i="7" s="1"/>
  <c r="M160" i="7"/>
  <c r="K160" i="7" s="1"/>
  <c r="N160" i="7" s="1"/>
  <c r="M161" i="7"/>
  <c r="K161" i="7" s="1"/>
  <c r="N161" i="7" s="1"/>
  <c r="M162" i="7"/>
  <c r="K162" i="7" s="1"/>
  <c r="N162" i="7" s="1"/>
  <c r="K163" i="7"/>
  <c r="N163" i="7" s="1"/>
  <c r="M163" i="7"/>
  <c r="M164" i="7"/>
  <c r="K164" i="7" s="1"/>
  <c r="N164" i="7" s="1"/>
  <c r="M165" i="7"/>
  <c r="K165" i="7" s="1"/>
  <c r="N165" i="7" s="1"/>
  <c r="M166" i="7"/>
  <c r="N166" i="7"/>
  <c r="M167" i="7"/>
  <c r="N167" i="7"/>
  <c r="M207" i="7" s="1"/>
  <c r="M168" i="7"/>
  <c r="K168" i="7" s="1"/>
  <c r="N168" i="7" s="1"/>
  <c r="K170" i="7"/>
  <c r="N170" i="7" s="1"/>
  <c r="M210" i="7" s="1"/>
  <c r="K210" i="7" s="1"/>
  <c r="M170" i="7"/>
  <c r="M172" i="7"/>
  <c r="K172" i="7" s="1"/>
  <c r="N172" i="7"/>
  <c r="M212" i="7" s="1"/>
  <c r="K212" i="7" s="1"/>
  <c r="M175" i="7"/>
  <c r="K175" i="7" s="1"/>
  <c r="N175" i="7" s="1"/>
  <c r="M176" i="7"/>
  <c r="K176" i="7" s="1"/>
  <c r="N176" i="7" s="1"/>
  <c r="M178" i="7"/>
  <c r="K178" i="7" s="1"/>
  <c r="M206" i="7"/>
  <c r="K206" i="7" s="1"/>
  <c r="K207" i="7"/>
  <c r="K218" i="7"/>
  <c r="M218" i="7"/>
  <c r="K246" i="7"/>
  <c r="M246" i="7"/>
  <c r="K247" i="7"/>
  <c r="M247" i="7"/>
  <c r="K252" i="7"/>
  <c r="M252" i="7"/>
  <c r="K258" i="7"/>
  <c r="M258" i="7"/>
  <c r="K259" i="7"/>
  <c r="M259" i="7"/>
  <c r="K260" i="7"/>
  <c r="M260" i="7"/>
  <c r="K261" i="7"/>
  <c r="M261" i="7"/>
  <c r="K262" i="7"/>
  <c r="M262" i="7"/>
  <c r="K263" i="7"/>
  <c r="M263" i="7"/>
  <c r="K264" i="7"/>
  <c r="M264" i="7"/>
  <c r="K265" i="7"/>
  <c r="M265" i="7"/>
  <c r="K266" i="7"/>
  <c r="M266" i="7"/>
  <c r="K267" i="7"/>
  <c r="M267" i="7"/>
  <c r="K268" i="7"/>
  <c r="M268" i="7"/>
  <c r="K269" i="7"/>
  <c r="M269" i="7"/>
  <c r="K270" i="7"/>
  <c r="M270" i="7"/>
  <c r="K271" i="7"/>
  <c r="M271" i="7"/>
  <c r="K272" i="7"/>
  <c r="M272" i="7"/>
  <c r="K273" i="7"/>
  <c r="M273" i="7"/>
  <c r="K274" i="7"/>
  <c r="M274" i="7"/>
  <c r="K275" i="7"/>
  <c r="M275" i="7"/>
  <c r="K276" i="7"/>
  <c r="M276" i="7"/>
  <c r="K277" i="7"/>
  <c r="M277" i="7"/>
  <c r="K278" i="7"/>
  <c r="M278" i="7"/>
  <c r="K279" i="7"/>
  <c r="M279" i="7"/>
  <c r="K280" i="7"/>
  <c r="M280" i="7"/>
  <c r="K281" i="7"/>
  <c r="M281" i="7"/>
  <c r="M282" i="7"/>
  <c r="M283" i="7"/>
  <c r="K283" i="7" s="1"/>
  <c r="M284" i="7"/>
  <c r="K284" i="7" s="1"/>
  <c r="M285" i="7"/>
  <c r="K285" i="7" s="1"/>
  <c r="M286" i="7"/>
  <c r="K286" i="7" s="1"/>
  <c r="M287" i="7"/>
  <c r="M288" i="7"/>
  <c r="M289" i="7"/>
  <c r="M291" i="7"/>
  <c r="M293" i="7"/>
  <c r="K293" i="7" s="1"/>
  <c r="K296" i="7"/>
  <c r="M296" i="7"/>
  <c r="K297" i="7"/>
  <c r="M297" i="7"/>
  <c r="K298" i="7"/>
  <c r="M298" i="7"/>
  <c r="K299" i="7"/>
  <c r="M299" i="7"/>
  <c r="K300" i="7"/>
  <c r="M300" i="7"/>
  <c r="K301" i="7"/>
  <c r="M301" i="7"/>
  <c r="K302" i="7"/>
  <c r="M302" i="7"/>
  <c r="K303" i="7"/>
  <c r="M303" i="7"/>
  <c r="K304" i="7"/>
  <c r="M304" i="7"/>
  <c r="K305" i="7"/>
  <c r="M305" i="7"/>
  <c r="K306" i="7"/>
  <c r="M306" i="7"/>
  <c r="K307" i="7"/>
  <c r="M307" i="7"/>
  <c r="K308" i="7"/>
  <c r="M308" i="7"/>
  <c r="K309" i="7"/>
  <c r="M309" i="7"/>
  <c r="K310" i="7"/>
  <c r="M310" i="7"/>
  <c r="K311" i="7"/>
  <c r="M311" i="7"/>
  <c r="K312" i="7"/>
  <c r="M312" i="7"/>
  <c r="K313" i="7"/>
  <c r="M313" i="7"/>
  <c r="K314" i="7"/>
  <c r="M314" i="7"/>
  <c r="K315" i="7"/>
  <c r="M315" i="7"/>
  <c r="K316" i="7"/>
  <c r="M316" i="7"/>
  <c r="K317" i="7"/>
  <c r="M317" i="7"/>
  <c r="K318" i="7"/>
  <c r="M318" i="7"/>
  <c r="K319" i="7"/>
  <c r="M319" i="7"/>
  <c r="K320" i="7"/>
  <c r="M320" i="7"/>
  <c r="K321" i="7"/>
  <c r="M321" i="7"/>
  <c r="M322" i="7"/>
  <c r="M323" i="7"/>
  <c r="K323" i="7" s="1"/>
  <c r="M324" i="7"/>
  <c r="K324" i="7" s="1"/>
  <c r="M325" i="7"/>
  <c r="K325" i="7" s="1"/>
  <c r="M326" i="7"/>
  <c r="K326" i="7" s="1"/>
  <c r="M327" i="7"/>
  <c r="M328" i="7"/>
  <c r="M329" i="7"/>
  <c r="M331" i="7"/>
  <c r="M333" i="7"/>
  <c r="K333" i="7" s="1"/>
  <c r="K336" i="7"/>
  <c r="M336" i="7"/>
  <c r="K337" i="7"/>
  <c r="M337" i="7"/>
  <c r="K339" i="7"/>
  <c r="M339" i="7"/>
  <c r="M340" i="7"/>
  <c r="M341" i="7"/>
  <c r="K341" i="7" s="1"/>
  <c r="M342" i="7"/>
  <c r="K343" i="7"/>
  <c r="M343" i="7"/>
  <c r="K344" i="7"/>
  <c r="M344" i="7"/>
  <c r="M346" i="7"/>
  <c r="M348" i="7"/>
  <c r="M350" i="7"/>
  <c r="M351" i="7"/>
  <c r="K351" i="7" s="1"/>
  <c r="M352" i="7"/>
  <c r="L255" i="8" l="1"/>
  <c r="J255" i="8" s="1"/>
  <c r="L215" i="8"/>
  <c r="J215" i="8" s="1"/>
  <c r="L225" i="8"/>
  <c r="J225" i="8" s="1"/>
  <c r="L185" i="8"/>
  <c r="J185" i="8" s="1"/>
  <c r="L193" i="8"/>
  <c r="J193" i="8" s="1"/>
  <c r="L233" i="8"/>
  <c r="J233" i="8" s="1"/>
  <c r="L201" i="8"/>
  <c r="J201" i="8" s="1"/>
  <c r="L241" i="8"/>
  <c r="J241" i="8" s="1"/>
  <c r="L212" i="8"/>
  <c r="J212" i="8" s="1"/>
  <c r="L252" i="8"/>
  <c r="J252" i="8" s="1"/>
  <c r="L217" i="8"/>
  <c r="J217" i="8" s="1"/>
  <c r="L177" i="8"/>
  <c r="J177" i="8" s="1"/>
  <c r="L133" i="8"/>
  <c r="J133" i="8" s="1"/>
  <c r="L294" i="8"/>
  <c r="J294" i="8" s="1"/>
  <c r="L349" i="8"/>
  <c r="L173" i="8"/>
  <c r="J173" i="8" s="1"/>
  <c r="M173" i="8" s="1"/>
  <c r="L334" i="8"/>
  <c r="J334" i="8" s="1"/>
  <c r="L93" i="8"/>
  <c r="J93" i="8" s="1"/>
  <c r="L182" i="8"/>
  <c r="J182" i="8" s="1"/>
  <c r="L222" i="8"/>
  <c r="J222" i="8" s="1"/>
  <c r="L211" i="8"/>
  <c r="J211" i="8" s="1"/>
  <c r="L251" i="8"/>
  <c r="J251" i="8" s="1"/>
  <c r="L221" i="8"/>
  <c r="J221" i="8" s="1"/>
  <c r="L181" i="8"/>
  <c r="J181" i="8" s="1"/>
  <c r="L129" i="8"/>
  <c r="J129" i="8" s="1"/>
  <c r="L89" i="8"/>
  <c r="J89" i="8" s="1"/>
  <c r="L290" i="8"/>
  <c r="J290" i="8" s="1"/>
  <c r="L169" i="8"/>
  <c r="J169" i="8" s="1"/>
  <c r="M169" i="8" s="1"/>
  <c r="L330" i="8"/>
  <c r="J330" i="8" s="1"/>
  <c r="L345" i="8"/>
  <c r="J345" i="8" s="1"/>
  <c r="L229" i="8"/>
  <c r="J229" i="8" s="1"/>
  <c r="L189" i="8"/>
  <c r="J189" i="8" s="1"/>
  <c r="L237" i="8"/>
  <c r="J237" i="8" s="1"/>
  <c r="L197" i="8"/>
  <c r="J197" i="8" s="1"/>
  <c r="L245" i="8"/>
  <c r="J245" i="8" s="1"/>
  <c r="L205" i="8"/>
  <c r="J205" i="8" s="1"/>
  <c r="L216" i="8"/>
  <c r="J216" i="8" s="1"/>
  <c r="L256" i="8"/>
  <c r="J256" i="8" s="1"/>
  <c r="M195" i="7"/>
  <c r="K195" i="7" s="1"/>
  <c r="M235" i="7"/>
  <c r="K235" i="7" s="1"/>
  <c r="M208" i="7"/>
  <c r="K208" i="7" s="1"/>
  <c r="M248" i="7"/>
  <c r="K248" i="7" s="1"/>
  <c r="M203" i="7"/>
  <c r="K203" i="7" s="1"/>
  <c r="M243" i="7"/>
  <c r="K243" i="7" s="1"/>
  <c r="M197" i="7"/>
  <c r="K197" i="7" s="1"/>
  <c r="M237" i="7"/>
  <c r="K237" i="7" s="1"/>
  <c r="M194" i="7"/>
  <c r="K194" i="7" s="1"/>
  <c r="M234" i="7"/>
  <c r="K234" i="7" s="1"/>
  <c r="M188" i="7"/>
  <c r="K188" i="7" s="1"/>
  <c r="M228" i="7"/>
  <c r="K228" i="7" s="1"/>
  <c r="M185" i="7"/>
  <c r="K185" i="7" s="1"/>
  <c r="M225" i="7"/>
  <c r="K225" i="7" s="1"/>
  <c r="M131" i="7"/>
  <c r="K131" i="7" s="1"/>
  <c r="M91" i="7"/>
  <c r="K91" i="7" s="1"/>
  <c r="M347" i="7"/>
  <c r="K347" i="7" s="1"/>
  <c r="M332" i="7"/>
  <c r="K332" i="7" s="1"/>
  <c r="M171" i="7"/>
  <c r="K171" i="7" s="1"/>
  <c r="N171" i="7" s="1"/>
  <c r="M292" i="7"/>
  <c r="K292" i="7" s="1"/>
  <c r="M200" i="7"/>
  <c r="K200" i="7" s="1"/>
  <c r="M240" i="7"/>
  <c r="K240" i="7" s="1"/>
  <c r="M186" i="7"/>
  <c r="K186" i="7" s="1"/>
  <c r="M226" i="7"/>
  <c r="K226" i="7" s="1"/>
  <c r="M205" i="7"/>
  <c r="K205" i="7" s="1"/>
  <c r="M245" i="7"/>
  <c r="K245" i="7" s="1"/>
  <c r="M202" i="7"/>
  <c r="K202" i="7" s="1"/>
  <c r="M242" i="7"/>
  <c r="K242" i="7" s="1"/>
  <c r="M196" i="7"/>
  <c r="K196" i="7" s="1"/>
  <c r="M236" i="7"/>
  <c r="K236" i="7" s="1"/>
  <c r="M193" i="7"/>
  <c r="K193" i="7" s="1"/>
  <c r="M233" i="7"/>
  <c r="K233" i="7" s="1"/>
  <c r="M184" i="7"/>
  <c r="K184" i="7" s="1"/>
  <c r="M224" i="7"/>
  <c r="K224" i="7" s="1"/>
  <c r="M182" i="7"/>
  <c r="K182" i="7" s="1"/>
  <c r="M222" i="7"/>
  <c r="K222" i="7" s="1"/>
  <c r="M215" i="7"/>
  <c r="K215" i="7" s="1"/>
  <c r="M255" i="7"/>
  <c r="K255" i="7" s="1"/>
  <c r="M198" i="7"/>
  <c r="K198" i="7" s="1"/>
  <c r="M238" i="7"/>
  <c r="K238" i="7" s="1"/>
  <c r="M189" i="7"/>
  <c r="K189" i="7" s="1"/>
  <c r="M229" i="7"/>
  <c r="K229" i="7" s="1"/>
  <c r="M216" i="7"/>
  <c r="K216" i="7" s="1"/>
  <c r="M256" i="7"/>
  <c r="K256" i="7" s="1"/>
  <c r="M204" i="7"/>
  <c r="K204" i="7" s="1"/>
  <c r="M244" i="7"/>
  <c r="K244" i="7" s="1"/>
  <c r="M201" i="7"/>
  <c r="K201" i="7" s="1"/>
  <c r="M241" i="7"/>
  <c r="K241" i="7" s="1"/>
  <c r="M192" i="7"/>
  <c r="K192" i="7" s="1"/>
  <c r="M232" i="7"/>
  <c r="K232" i="7" s="1"/>
  <c r="M190" i="7"/>
  <c r="K190" i="7" s="1"/>
  <c r="M230" i="7"/>
  <c r="K230" i="7" s="1"/>
  <c r="M187" i="7"/>
  <c r="K187" i="7" s="1"/>
  <c r="M227" i="7"/>
  <c r="K227" i="7" s="1"/>
  <c r="M181" i="7"/>
  <c r="K181" i="7" s="1"/>
  <c r="M221" i="7"/>
  <c r="K221" i="7" s="1"/>
  <c r="M335" i="7"/>
  <c r="M250" i="7"/>
  <c r="K250" i="7" s="1"/>
  <c r="M220" i="7"/>
  <c r="K220" i="7" s="1"/>
  <c r="M174" i="7"/>
  <c r="K174" i="7" s="1"/>
  <c r="N174" i="7" s="1"/>
  <c r="M295" i="7"/>
  <c r="M239" i="7"/>
  <c r="K239" i="7" s="1"/>
  <c r="M231" i="7"/>
  <c r="K231" i="7" s="1"/>
  <c r="M223" i="7"/>
  <c r="K223" i="7" s="1"/>
  <c r="M45" i="7"/>
  <c r="K45" i="7" s="1"/>
  <c r="N45" i="7" s="1"/>
  <c r="M52" i="7"/>
  <c r="K52" i="7" s="1"/>
  <c r="N52" i="7" s="1"/>
  <c r="M57" i="7"/>
  <c r="K57" i="7" s="1"/>
  <c r="M137" i="7"/>
  <c r="K137" i="7" s="1"/>
  <c r="N137" i="7" s="1"/>
  <c r="M139" i="7"/>
  <c r="K139" i="7" s="1"/>
  <c r="N139" i="7" s="1"/>
  <c r="M10" i="6"/>
  <c r="M11" i="6"/>
  <c r="L58" i="6" s="1"/>
  <c r="J58" i="6" s="1"/>
  <c r="M12" i="6"/>
  <c r="M13" i="6"/>
  <c r="J14" i="6"/>
  <c r="M14" i="6" s="1"/>
  <c r="L14" i="6"/>
  <c r="L15" i="6"/>
  <c r="J15" i="6" s="1"/>
  <c r="M15" i="6" s="1"/>
  <c r="M16" i="6"/>
  <c r="M17" i="6"/>
  <c r="M18" i="6"/>
  <c r="M19" i="6"/>
  <c r="L66" i="6" s="1"/>
  <c r="J66" i="6" s="1"/>
  <c r="M20" i="6"/>
  <c r="M21" i="6"/>
  <c r="M22" i="6"/>
  <c r="M23" i="6"/>
  <c r="L70" i="6" s="1"/>
  <c r="J70" i="6" s="1"/>
  <c r="M24" i="6"/>
  <c r="M25" i="6"/>
  <c r="M26" i="6"/>
  <c r="M27" i="6"/>
  <c r="L74" i="6" s="1"/>
  <c r="J74" i="6" s="1"/>
  <c r="M28" i="6"/>
  <c r="M29" i="6"/>
  <c r="M30" i="6"/>
  <c r="M31" i="6"/>
  <c r="L78" i="6" s="1"/>
  <c r="J78" i="6" s="1"/>
  <c r="M32" i="6"/>
  <c r="M33" i="6"/>
  <c r="M34" i="6"/>
  <c r="M35" i="6"/>
  <c r="L82" i="6" s="1"/>
  <c r="J82" i="6" s="1"/>
  <c r="M36" i="6"/>
  <c r="M37" i="6"/>
  <c r="M38" i="6"/>
  <c r="M39" i="6"/>
  <c r="L86" i="6" s="1"/>
  <c r="J86" i="6" s="1"/>
  <c r="M40" i="6"/>
  <c r="M41" i="6"/>
  <c r="L46" i="6"/>
  <c r="J46" i="6" s="1"/>
  <c r="M46" i="6" s="1"/>
  <c r="J47" i="6"/>
  <c r="L47" i="6"/>
  <c r="M47" i="6"/>
  <c r="J48" i="6"/>
  <c r="M48" i="6" s="1"/>
  <c r="L48" i="6"/>
  <c r="L53" i="6"/>
  <c r="J53" i="6" s="1"/>
  <c r="M53" i="6" s="1"/>
  <c r="J54" i="6"/>
  <c r="L54" i="6"/>
  <c r="M54" i="6"/>
  <c r="J55" i="6"/>
  <c r="M55" i="6" s="1"/>
  <c r="L55" i="6"/>
  <c r="J59" i="6"/>
  <c r="L59" i="6"/>
  <c r="J60" i="6"/>
  <c r="L60" i="6"/>
  <c r="J63" i="6"/>
  <c r="L63" i="6"/>
  <c r="J64" i="6"/>
  <c r="L64" i="6"/>
  <c r="J67" i="6"/>
  <c r="L67" i="6"/>
  <c r="J68" i="6"/>
  <c r="L68" i="6"/>
  <c r="J71" i="6"/>
  <c r="L71" i="6"/>
  <c r="J72" i="6"/>
  <c r="L72" i="6"/>
  <c r="J75" i="6"/>
  <c r="L75" i="6"/>
  <c r="J76" i="6"/>
  <c r="L76" i="6"/>
  <c r="J79" i="6"/>
  <c r="L79" i="6"/>
  <c r="J80" i="6"/>
  <c r="L80" i="6"/>
  <c r="J83" i="6"/>
  <c r="L83" i="6"/>
  <c r="J84" i="6"/>
  <c r="L84" i="6"/>
  <c r="L87" i="6"/>
  <c r="L88" i="6"/>
  <c r="J88" i="6" s="1"/>
  <c r="L91" i="6"/>
  <c r="J91" i="6" s="1"/>
  <c r="L95" i="6"/>
  <c r="J95" i="6" s="1"/>
  <c r="L97" i="6"/>
  <c r="J97" i="6" s="1"/>
  <c r="L98" i="6"/>
  <c r="J98" i="6" s="1"/>
  <c r="L99" i="6"/>
  <c r="J99" i="6" s="1"/>
  <c r="L100" i="6"/>
  <c r="J100" i="6" s="1"/>
  <c r="L101" i="6"/>
  <c r="J101" i="6" s="1"/>
  <c r="L103" i="6"/>
  <c r="J103" i="6" s="1"/>
  <c r="L104" i="6"/>
  <c r="J104" i="6" s="1"/>
  <c r="L105" i="6"/>
  <c r="J105" i="6" s="1"/>
  <c r="L106" i="6"/>
  <c r="J106" i="6" s="1"/>
  <c r="L107" i="6"/>
  <c r="J107" i="6" s="1"/>
  <c r="L108" i="6"/>
  <c r="J108" i="6" s="1"/>
  <c r="L109" i="6"/>
  <c r="J109" i="6" s="1"/>
  <c r="L110" i="6"/>
  <c r="J110" i="6" s="1"/>
  <c r="L111" i="6"/>
  <c r="J111" i="6" s="1"/>
  <c r="L112" i="6"/>
  <c r="J112" i="6" s="1"/>
  <c r="L113" i="6"/>
  <c r="J113" i="6" s="1"/>
  <c r="L114" i="6"/>
  <c r="J114" i="6" s="1"/>
  <c r="L115" i="6"/>
  <c r="J115" i="6" s="1"/>
  <c r="L116" i="6"/>
  <c r="J116" i="6" s="1"/>
  <c r="L117" i="6"/>
  <c r="J117" i="6" s="1"/>
  <c r="L118" i="6"/>
  <c r="J118" i="6" s="1"/>
  <c r="L119" i="6"/>
  <c r="J119" i="6" s="1"/>
  <c r="L120" i="6"/>
  <c r="J120" i="6" s="1"/>
  <c r="L121" i="6"/>
  <c r="J121" i="6" s="1"/>
  <c r="L122" i="6"/>
  <c r="J122" i="6" s="1"/>
  <c r="L123" i="6"/>
  <c r="J123" i="6" s="1"/>
  <c r="L124" i="6"/>
  <c r="J124" i="6" s="1"/>
  <c r="L125" i="6"/>
  <c r="J125" i="6" s="1"/>
  <c r="L126" i="6"/>
  <c r="J126" i="6" s="1"/>
  <c r="L127" i="6"/>
  <c r="J128" i="6"/>
  <c r="L128" i="6"/>
  <c r="L138" i="6"/>
  <c r="J138" i="6" s="1"/>
  <c r="M138" i="6" s="1"/>
  <c r="L178" i="6" s="1"/>
  <c r="J139" i="6"/>
  <c r="M139" i="6" s="1"/>
  <c r="L179" i="6" s="1"/>
  <c r="L139" i="6"/>
  <c r="L140" i="6"/>
  <c r="J140" i="6" s="1"/>
  <c r="M140" i="6" s="1"/>
  <c r="L180" i="6" s="1"/>
  <c r="J143" i="6"/>
  <c r="M143" i="6" s="1"/>
  <c r="L223" i="6" s="1"/>
  <c r="J223" i="6" s="1"/>
  <c r="L143" i="6"/>
  <c r="L144" i="6"/>
  <c r="J144" i="6" s="1"/>
  <c r="M144" i="6" s="1"/>
  <c r="L184" i="6" s="1"/>
  <c r="L146" i="6"/>
  <c r="J146" i="6" s="1"/>
  <c r="M146" i="6" s="1"/>
  <c r="L186" i="6" s="1"/>
  <c r="J186" i="6" s="1"/>
  <c r="J147" i="6"/>
  <c r="M147" i="6" s="1"/>
  <c r="L147" i="6"/>
  <c r="L148" i="6"/>
  <c r="J148" i="6" s="1"/>
  <c r="M148" i="6" s="1"/>
  <c r="L188" i="6" s="1"/>
  <c r="L150" i="6"/>
  <c r="J150" i="6" s="1"/>
  <c r="M150" i="6" s="1"/>
  <c r="L190" i="6" s="1"/>
  <c r="J151" i="6"/>
  <c r="M151" i="6" s="1"/>
  <c r="L151" i="6"/>
  <c r="L152" i="6"/>
  <c r="J152" i="6" s="1"/>
  <c r="M152" i="6" s="1"/>
  <c r="L192" i="6" s="1"/>
  <c r="J192" i="6" s="1"/>
  <c r="L154" i="6"/>
  <c r="J154" i="6" s="1"/>
  <c r="M154" i="6" s="1"/>
  <c r="L194" i="6" s="1"/>
  <c r="J155" i="6"/>
  <c r="M155" i="6" s="1"/>
  <c r="L155" i="6"/>
  <c r="L156" i="6"/>
  <c r="J156" i="6" s="1"/>
  <c r="M156" i="6" s="1"/>
  <c r="L196" i="6" s="1"/>
  <c r="L158" i="6"/>
  <c r="J158" i="6" s="1"/>
  <c r="M158" i="6" s="1"/>
  <c r="L198" i="6" s="1"/>
  <c r="J159" i="6"/>
  <c r="M159" i="6" s="1"/>
  <c r="L159" i="6"/>
  <c r="L160" i="6"/>
  <c r="J160" i="6" s="1"/>
  <c r="M160" i="6" s="1"/>
  <c r="L200" i="6" s="1"/>
  <c r="L162" i="6"/>
  <c r="J162" i="6" s="1"/>
  <c r="M162" i="6" s="1"/>
  <c r="L202" i="6" s="1"/>
  <c r="J163" i="6"/>
  <c r="M163" i="6" s="1"/>
  <c r="L163" i="6"/>
  <c r="L164" i="6"/>
  <c r="J164" i="6" s="1"/>
  <c r="M164" i="6" s="1"/>
  <c r="L204" i="6" s="1"/>
  <c r="L166" i="6"/>
  <c r="M166" i="6"/>
  <c r="L206" i="6" s="1"/>
  <c r="L167" i="6"/>
  <c r="M167" i="6"/>
  <c r="L247" i="6" s="1"/>
  <c r="J247" i="6" s="1"/>
  <c r="L168" i="6"/>
  <c r="J168" i="6" s="1"/>
  <c r="M168" i="6" s="1"/>
  <c r="L208" i="6" s="1"/>
  <c r="L170" i="6"/>
  <c r="J170" i="6" s="1"/>
  <c r="M170" i="6" s="1"/>
  <c r="L210" i="6" s="1"/>
  <c r="J210" i="6" s="1"/>
  <c r="L172" i="6"/>
  <c r="J172" i="6" s="1"/>
  <c r="M172" i="6" s="1"/>
  <c r="L212" i="6" s="1"/>
  <c r="L174" i="6"/>
  <c r="J174" i="6" s="1"/>
  <c r="M174" i="6" s="1"/>
  <c r="L214" i="6" s="1"/>
  <c r="L176" i="6"/>
  <c r="J176" i="6" s="1"/>
  <c r="M176" i="6" s="1"/>
  <c r="L216" i="6" s="1"/>
  <c r="J178" i="6"/>
  <c r="J179" i="6"/>
  <c r="J180" i="6"/>
  <c r="J184" i="6"/>
  <c r="L187" i="6"/>
  <c r="J187" i="6" s="1"/>
  <c r="J188" i="6"/>
  <c r="J190" i="6"/>
  <c r="L191" i="6"/>
  <c r="J191" i="6" s="1"/>
  <c r="J194" i="6"/>
  <c r="L195" i="6"/>
  <c r="J195" i="6" s="1"/>
  <c r="J196" i="6"/>
  <c r="J198" i="6"/>
  <c r="J200" i="6"/>
  <c r="J202" i="6"/>
  <c r="J204" i="6"/>
  <c r="J206" i="6"/>
  <c r="J208" i="6"/>
  <c r="J212" i="6"/>
  <c r="J214" i="6"/>
  <c r="J216" i="6"/>
  <c r="L218" i="6"/>
  <c r="J218" i="6" s="1"/>
  <c r="L220" i="6"/>
  <c r="J220" i="6" s="1"/>
  <c r="L224" i="6"/>
  <c r="J224" i="6" s="1"/>
  <c r="J227" i="6"/>
  <c r="L227" i="6"/>
  <c r="L228" i="6"/>
  <c r="J228" i="6" s="1"/>
  <c r="L230" i="6"/>
  <c r="J230" i="6" s="1"/>
  <c r="J231" i="6"/>
  <c r="L231" i="6"/>
  <c r="L234" i="6"/>
  <c r="J234" i="6" s="1"/>
  <c r="J235" i="6"/>
  <c r="L235" i="6"/>
  <c r="L236" i="6"/>
  <c r="J236" i="6" s="1"/>
  <c r="L238" i="6"/>
  <c r="J238" i="6" s="1"/>
  <c r="L240" i="6"/>
  <c r="J240" i="6" s="1"/>
  <c r="J242" i="6"/>
  <c r="L242" i="6"/>
  <c r="J244" i="6"/>
  <c r="L244" i="6"/>
  <c r="J246" i="6"/>
  <c r="L246" i="6"/>
  <c r="J248" i="6"/>
  <c r="L248" i="6"/>
  <c r="J252" i="6"/>
  <c r="L252" i="6"/>
  <c r="J254" i="6"/>
  <c r="L254" i="6"/>
  <c r="J256" i="6"/>
  <c r="L256" i="6"/>
  <c r="J258" i="6"/>
  <c r="L258" i="6"/>
  <c r="J259" i="6"/>
  <c r="L259" i="6"/>
  <c r="J260" i="6"/>
  <c r="L260" i="6"/>
  <c r="J261" i="6"/>
  <c r="L261" i="6"/>
  <c r="J262" i="6"/>
  <c r="L262" i="6"/>
  <c r="J263" i="6"/>
  <c r="L263" i="6"/>
  <c r="J264" i="6"/>
  <c r="L264" i="6"/>
  <c r="J265" i="6"/>
  <c r="L265" i="6"/>
  <c r="J266" i="6"/>
  <c r="L266" i="6"/>
  <c r="J267" i="6"/>
  <c r="L267" i="6"/>
  <c r="J268" i="6"/>
  <c r="L268" i="6"/>
  <c r="J269" i="6"/>
  <c r="L269" i="6"/>
  <c r="J270" i="6"/>
  <c r="L270" i="6"/>
  <c r="J271" i="6"/>
  <c r="L271" i="6"/>
  <c r="J272" i="6"/>
  <c r="L272" i="6"/>
  <c r="J273" i="6"/>
  <c r="L273" i="6"/>
  <c r="J274" i="6"/>
  <c r="L274" i="6"/>
  <c r="J275" i="6"/>
  <c r="L275" i="6"/>
  <c r="J276" i="6"/>
  <c r="L276" i="6"/>
  <c r="J277" i="6"/>
  <c r="L277" i="6"/>
  <c r="J278" i="6"/>
  <c r="L278" i="6"/>
  <c r="J279" i="6"/>
  <c r="L279" i="6"/>
  <c r="J280" i="6"/>
  <c r="L280" i="6"/>
  <c r="J281" i="6"/>
  <c r="L281" i="6"/>
  <c r="L282" i="6"/>
  <c r="L283" i="6"/>
  <c r="J283" i="6" s="1"/>
  <c r="L284" i="6"/>
  <c r="J284" i="6" s="1"/>
  <c r="L285" i="6"/>
  <c r="J285" i="6" s="1"/>
  <c r="L286" i="6"/>
  <c r="J286" i="6" s="1"/>
  <c r="L287" i="6"/>
  <c r="L288" i="6"/>
  <c r="L289" i="6"/>
  <c r="L291" i="6"/>
  <c r="L292" i="6"/>
  <c r="J292" i="6" s="1"/>
  <c r="L293" i="6"/>
  <c r="J293" i="6" s="1"/>
  <c r="L295" i="6"/>
  <c r="J296" i="6"/>
  <c r="L296" i="6"/>
  <c r="J297" i="6"/>
  <c r="L297" i="6"/>
  <c r="J298" i="6"/>
  <c r="L298" i="6"/>
  <c r="J299" i="6"/>
  <c r="L299" i="6"/>
  <c r="J300" i="6"/>
  <c r="L300" i="6"/>
  <c r="J301" i="6"/>
  <c r="L301" i="6"/>
  <c r="J302" i="6"/>
  <c r="L302" i="6"/>
  <c r="J303" i="6"/>
  <c r="L303" i="6"/>
  <c r="J304" i="6"/>
  <c r="L304" i="6"/>
  <c r="J305" i="6"/>
  <c r="L305" i="6"/>
  <c r="J306" i="6"/>
  <c r="L306" i="6"/>
  <c r="J307" i="6"/>
  <c r="L307" i="6"/>
  <c r="J308" i="6"/>
  <c r="L308" i="6"/>
  <c r="J309" i="6"/>
  <c r="L309" i="6"/>
  <c r="J310" i="6"/>
  <c r="L310" i="6"/>
  <c r="J311" i="6"/>
  <c r="L311" i="6"/>
  <c r="J312" i="6"/>
  <c r="L312" i="6"/>
  <c r="J313" i="6"/>
  <c r="L313" i="6"/>
  <c r="J314" i="6"/>
  <c r="L314" i="6"/>
  <c r="J315" i="6"/>
  <c r="L315" i="6"/>
  <c r="J316" i="6"/>
  <c r="L316" i="6"/>
  <c r="J317" i="6"/>
  <c r="L317" i="6"/>
  <c r="J318" i="6"/>
  <c r="L318" i="6"/>
  <c r="J319" i="6"/>
  <c r="L319" i="6"/>
  <c r="J320" i="6"/>
  <c r="L320" i="6"/>
  <c r="J321" i="6"/>
  <c r="L321" i="6"/>
  <c r="L322" i="6"/>
  <c r="L323" i="6"/>
  <c r="J324" i="6"/>
  <c r="L324" i="6"/>
  <c r="J325" i="6"/>
  <c r="L325" i="6"/>
  <c r="J326" i="6"/>
  <c r="L326" i="6"/>
  <c r="L327" i="6"/>
  <c r="L328" i="6"/>
  <c r="L329" i="6"/>
  <c r="L331" i="6"/>
  <c r="J332" i="6"/>
  <c r="L332" i="6"/>
  <c r="J333" i="6"/>
  <c r="L333" i="6"/>
  <c r="L335" i="6"/>
  <c r="L336" i="6"/>
  <c r="J336" i="6" s="1"/>
  <c r="L337" i="6"/>
  <c r="J337" i="6" s="1"/>
  <c r="L339" i="6"/>
  <c r="J339" i="6" s="1"/>
  <c r="L340" i="6"/>
  <c r="J341" i="6"/>
  <c r="L341" i="6"/>
  <c r="L342" i="6"/>
  <c r="L343" i="6"/>
  <c r="J343" i="6" s="1"/>
  <c r="L344" i="6"/>
  <c r="J344" i="6" s="1"/>
  <c r="L346" i="6"/>
  <c r="J347" i="6"/>
  <c r="L347" i="6"/>
  <c r="L348" i="6"/>
  <c r="L350" i="6"/>
  <c r="J351" i="6"/>
  <c r="L351" i="6"/>
  <c r="L352" i="6"/>
  <c r="L249" i="8" l="1"/>
  <c r="J249" i="8" s="1"/>
  <c r="L209" i="8"/>
  <c r="J209" i="8" s="1"/>
  <c r="L213" i="8"/>
  <c r="J213" i="8" s="1"/>
  <c r="L253" i="8"/>
  <c r="J253" i="8" s="1"/>
  <c r="M214" i="7"/>
  <c r="K214" i="7" s="1"/>
  <c r="M254" i="7"/>
  <c r="K254" i="7" s="1"/>
  <c r="M211" i="7"/>
  <c r="K211" i="7" s="1"/>
  <c r="M251" i="7"/>
  <c r="K251" i="7" s="1"/>
  <c r="M177" i="7"/>
  <c r="K177" i="7" s="1"/>
  <c r="M217" i="7"/>
  <c r="K217" i="7" s="1"/>
  <c r="M173" i="7"/>
  <c r="K173" i="7" s="1"/>
  <c r="N173" i="7" s="1"/>
  <c r="M133" i="7"/>
  <c r="K133" i="7" s="1"/>
  <c r="M349" i="7"/>
  <c r="K349" i="7" s="1"/>
  <c r="M334" i="7"/>
  <c r="K334" i="7" s="1"/>
  <c r="M294" i="7"/>
  <c r="K294" i="7" s="1"/>
  <c r="M93" i="7"/>
  <c r="K93" i="7" s="1"/>
  <c r="M179" i="7"/>
  <c r="K179" i="7" s="1"/>
  <c r="M219" i="7"/>
  <c r="K219" i="7" s="1"/>
  <c r="M169" i="7"/>
  <c r="K169" i="7" s="1"/>
  <c r="N169" i="7" s="1"/>
  <c r="M129" i="7"/>
  <c r="K129" i="7" s="1"/>
  <c r="M290" i="7"/>
  <c r="K290" i="7" s="1"/>
  <c r="M89" i="7"/>
  <c r="K89" i="7" s="1"/>
  <c r="M330" i="7"/>
  <c r="K330" i="7" s="1"/>
  <c r="M345" i="7"/>
  <c r="K345" i="7" s="1"/>
  <c r="L243" i="6"/>
  <c r="J243" i="6" s="1"/>
  <c r="L203" i="6"/>
  <c r="J203" i="6" s="1"/>
  <c r="L239" i="6"/>
  <c r="J239" i="6" s="1"/>
  <c r="L199" i="6"/>
  <c r="J199" i="6" s="1"/>
  <c r="L250" i="6"/>
  <c r="J250" i="6" s="1"/>
  <c r="L232" i="6"/>
  <c r="J232" i="6" s="1"/>
  <c r="L226" i="6"/>
  <c r="J226" i="6" s="1"/>
  <c r="L132" i="6"/>
  <c r="J132" i="6" s="1"/>
  <c r="L92" i="6"/>
  <c r="J92" i="6" s="1"/>
  <c r="L130" i="6"/>
  <c r="J130" i="6" s="1"/>
  <c r="L90" i="6"/>
  <c r="J90" i="6" s="1"/>
  <c r="L102" i="6"/>
  <c r="J102" i="6" s="1"/>
  <c r="L142" i="6"/>
  <c r="J142" i="6" s="1"/>
  <c r="M142" i="6" s="1"/>
  <c r="L62" i="6"/>
  <c r="J62" i="6" s="1"/>
  <c r="L207" i="6"/>
  <c r="J207" i="6" s="1"/>
  <c r="L183" i="6"/>
  <c r="J183" i="6" s="1"/>
  <c r="L136" i="6"/>
  <c r="J136" i="6" s="1"/>
  <c r="L96" i="6"/>
  <c r="J96" i="6" s="1"/>
  <c r="L134" i="6"/>
  <c r="J134" i="6" s="1"/>
  <c r="L94" i="6"/>
  <c r="J94" i="6" s="1"/>
  <c r="L131" i="6"/>
  <c r="J131" i="6" s="1"/>
  <c r="L171" i="6"/>
  <c r="J171" i="6" s="1"/>
  <c r="M171" i="6" s="1"/>
  <c r="L85" i="6"/>
  <c r="J85" i="6" s="1"/>
  <c r="L165" i="6"/>
  <c r="J165" i="6" s="1"/>
  <c r="M165" i="6" s="1"/>
  <c r="L81" i="6"/>
  <c r="J81" i="6" s="1"/>
  <c r="L161" i="6"/>
  <c r="J161" i="6" s="1"/>
  <c r="M161" i="6" s="1"/>
  <c r="L77" i="6"/>
  <c r="J77" i="6" s="1"/>
  <c r="L157" i="6"/>
  <c r="J157" i="6" s="1"/>
  <c r="M157" i="6" s="1"/>
  <c r="L73" i="6"/>
  <c r="J73" i="6" s="1"/>
  <c r="L153" i="6"/>
  <c r="J153" i="6" s="1"/>
  <c r="M153" i="6" s="1"/>
  <c r="L69" i="6"/>
  <c r="J69" i="6" s="1"/>
  <c r="L149" i="6"/>
  <c r="J149" i="6" s="1"/>
  <c r="M149" i="6" s="1"/>
  <c r="L65" i="6"/>
  <c r="J65" i="6" s="1"/>
  <c r="L145" i="6"/>
  <c r="J145" i="6" s="1"/>
  <c r="M145" i="6" s="1"/>
  <c r="L219" i="6"/>
  <c r="J219" i="6" s="1"/>
  <c r="L135" i="6"/>
  <c r="J135" i="6" s="1"/>
  <c r="L175" i="6"/>
  <c r="J175" i="6" s="1"/>
  <c r="M175" i="6" s="1"/>
  <c r="L61" i="6"/>
  <c r="J61" i="6" s="1"/>
  <c r="L141" i="6"/>
  <c r="J141" i="6" s="1"/>
  <c r="M141" i="6" s="1"/>
  <c r="L45" i="6"/>
  <c r="J45" i="6" s="1"/>
  <c r="M45" i="6" s="1"/>
  <c r="L52" i="6"/>
  <c r="J52" i="6" s="1"/>
  <c r="M52" i="6" s="1"/>
  <c r="L57" i="6"/>
  <c r="J57" i="6" s="1"/>
  <c r="L137" i="6"/>
  <c r="J137" i="6" s="1"/>
  <c r="M137" i="6" s="1"/>
  <c r="N10" i="5"/>
  <c r="N11" i="5"/>
  <c r="M58" i="5" s="1"/>
  <c r="K58" i="5" s="1"/>
  <c r="N12" i="5"/>
  <c r="N13" i="5"/>
  <c r="K14" i="5"/>
  <c r="N14" i="5" s="1"/>
  <c r="M14" i="5"/>
  <c r="M15" i="5"/>
  <c r="K15" i="5" s="1"/>
  <c r="N15" i="5" s="1"/>
  <c r="N16" i="5"/>
  <c r="N17" i="5"/>
  <c r="N18" i="5"/>
  <c r="N19" i="5"/>
  <c r="M66" i="5" s="1"/>
  <c r="K66" i="5" s="1"/>
  <c r="N20" i="5"/>
  <c r="N21" i="5"/>
  <c r="N22" i="5"/>
  <c r="N23" i="5"/>
  <c r="M70" i="5" s="1"/>
  <c r="K70" i="5" s="1"/>
  <c r="N24" i="5"/>
  <c r="N25" i="5"/>
  <c r="N26" i="5"/>
  <c r="N27" i="5"/>
  <c r="M74" i="5" s="1"/>
  <c r="K74" i="5" s="1"/>
  <c r="N28" i="5"/>
  <c r="N29" i="5"/>
  <c r="N30" i="5"/>
  <c r="N31" i="5"/>
  <c r="M78" i="5" s="1"/>
  <c r="K78" i="5" s="1"/>
  <c r="N32" i="5"/>
  <c r="N33" i="5"/>
  <c r="N34" i="5"/>
  <c r="N35" i="5"/>
  <c r="M82" i="5" s="1"/>
  <c r="K82" i="5" s="1"/>
  <c r="N36" i="5"/>
  <c r="N37" i="5"/>
  <c r="N38" i="5"/>
  <c r="N39" i="5"/>
  <c r="M86" i="5" s="1"/>
  <c r="K86" i="5" s="1"/>
  <c r="N40" i="5"/>
  <c r="N41" i="5"/>
  <c r="M46" i="5"/>
  <c r="K46" i="5" s="1"/>
  <c r="N46" i="5" s="1"/>
  <c r="K47" i="5"/>
  <c r="M47" i="5"/>
  <c r="N47" i="5"/>
  <c r="K48" i="5"/>
  <c r="N48" i="5" s="1"/>
  <c r="M48" i="5"/>
  <c r="M53" i="5"/>
  <c r="K53" i="5" s="1"/>
  <c r="N53" i="5" s="1"/>
  <c r="K54" i="5"/>
  <c r="M54" i="5"/>
  <c r="N54" i="5"/>
  <c r="K55" i="5"/>
  <c r="N55" i="5" s="1"/>
  <c r="M55" i="5"/>
  <c r="K59" i="5"/>
  <c r="M59" i="5"/>
  <c r="K60" i="5"/>
  <c r="M60" i="5"/>
  <c r="K63" i="5"/>
  <c r="M63" i="5"/>
  <c r="K64" i="5"/>
  <c r="M64" i="5"/>
  <c r="K67" i="5"/>
  <c r="M67" i="5"/>
  <c r="K68" i="5"/>
  <c r="M68" i="5"/>
  <c r="K71" i="5"/>
  <c r="M71" i="5"/>
  <c r="K72" i="5"/>
  <c r="M72" i="5"/>
  <c r="K75" i="5"/>
  <c r="M75" i="5"/>
  <c r="K76" i="5"/>
  <c r="M76" i="5"/>
  <c r="K79" i="5"/>
  <c r="M79" i="5"/>
  <c r="K80" i="5"/>
  <c r="M80" i="5"/>
  <c r="K83" i="5"/>
  <c r="M83" i="5"/>
  <c r="K84" i="5"/>
  <c r="M84" i="5"/>
  <c r="M87" i="5"/>
  <c r="M88" i="5"/>
  <c r="K88" i="5" s="1"/>
  <c r="M91" i="5"/>
  <c r="K91" i="5" s="1"/>
  <c r="M95" i="5"/>
  <c r="K95" i="5" s="1"/>
  <c r="M97" i="5"/>
  <c r="K97" i="5" s="1"/>
  <c r="M98" i="5"/>
  <c r="K98" i="5" s="1"/>
  <c r="M99" i="5"/>
  <c r="K99" i="5" s="1"/>
  <c r="M100" i="5"/>
  <c r="K100" i="5" s="1"/>
  <c r="M101" i="5"/>
  <c r="K101" i="5" s="1"/>
  <c r="M103" i="5"/>
  <c r="K103" i="5" s="1"/>
  <c r="M104" i="5"/>
  <c r="K104" i="5" s="1"/>
  <c r="M105" i="5"/>
  <c r="K105" i="5" s="1"/>
  <c r="M106" i="5"/>
  <c r="K106" i="5" s="1"/>
  <c r="M107" i="5"/>
  <c r="K107" i="5" s="1"/>
  <c r="M108" i="5"/>
  <c r="K108" i="5" s="1"/>
  <c r="M109" i="5"/>
  <c r="K109" i="5" s="1"/>
  <c r="M110" i="5"/>
  <c r="K110" i="5" s="1"/>
  <c r="M111" i="5"/>
  <c r="K111" i="5" s="1"/>
  <c r="M112" i="5"/>
  <c r="K112" i="5" s="1"/>
  <c r="M113" i="5"/>
  <c r="K113" i="5" s="1"/>
  <c r="M114" i="5"/>
  <c r="K114" i="5" s="1"/>
  <c r="M115" i="5"/>
  <c r="K115" i="5" s="1"/>
  <c r="M116" i="5"/>
  <c r="K116" i="5" s="1"/>
  <c r="M117" i="5"/>
  <c r="K117" i="5" s="1"/>
  <c r="M118" i="5"/>
  <c r="K118" i="5" s="1"/>
  <c r="M119" i="5"/>
  <c r="K119" i="5" s="1"/>
  <c r="M120" i="5"/>
  <c r="K120" i="5" s="1"/>
  <c r="M121" i="5"/>
  <c r="K121" i="5" s="1"/>
  <c r="M122" i="5"/>
  <c r="K122" i="5" s="1"/>
  <c r="M123" i="5"/>
  <c r="K123" i="5" s="1"/>
  <c r="M124" i="5"/>
  <c r="K124" i="5" s="1"/>
  <c r="M125" i="5"/>
  <c r="K125" i="5" s="1"/>
  <c r="M126" i="5"/>
  <c r="K126" i="5" s="1"/>
  <c r="M127" i="5"/>
  <c r="K128" i="5"/>
  <c r="M128" i="5"/>
  <c r="M138" i="5"/>
  <c r="K138" i="5" s="1"/>
  <c r="N138" i="5" s="1"/>
  <c r="M178" i="5" s="1"/>
  <c r="K139" i="5"/>
  <c r="N139" i="5" s="1"/>
  <c r="M179" i="5" s="1"/>
  <c r="K179" i="5" s="1"/>
  <c r="M139" i="5"/>
  <c r="M140" i="5"/>
  <c r="K140" i="5" s="1"/>
  <c r="N140" i="5" s="1"/>
  <c r="M180" i="5" s="1"/>
  <c r="K143" i="5"/>
  <c r="N143" i="5" s="1"/>
  <c r="M183" i="5" s="1"/>
  <c r="K183" i="5" s="1"/>
  <c r="M143" i="5"/>
  <c r="M144" i="5"/>
  <c r="K144" i="5" s="1"/>
  <c r="N144" i="5" s="1"/>
  <c r="M184" i="5" s="1"/>
  <c r="M146" i="5"/>
  <c r="K146" i="5" s="1"/>
  <c r="N146" i="5" s="1"/>
  <c r="M186" i="5" s="1"/>
  <c r="K186" i="5" s="1"/>
  <c r="K147" i="5"/>
  <c r="N147" i="5" s="1"/>
  <c r="M187" i="5" s="1"/>
  <c r="M147" i="5"/>
  <c r="M148" i="5"/>
  <c r="K148" i="5" s="1"/>
  <c r="N148" i="5" s="1"/>
  <c r="M188" i="5" s="1"/>
  <c r="M150" i="5"/>
  <c r="K150" i="5" s="1"/>
  <c r="N150" i="5" s="1"/>
  <c r="M190" i="5" s="1"/>
  <c r="K151" i="5"/>
  <c r="N151" i="5" s="1"/>
  <c r="M191" i="5" s="1"/>
  <c r="M151" i="5"/>
  <c r="M152" i="5"/>
  <c r="K152" i="5" s="1"/>
  <c r="N152" i="5" s="1"/>
  <c r="M192" i="5" s="1"/>
  <c r="M154" i="5"/>
  <c r="K154" i="5" s="1"/>
  <c r="N154" i="5" s="1"/>
  <c r="M194" i="5" s="1"/>
  <c r="K155" i="5"/>
  <c r="N155" i="5" s="1"/>
  <c r="M195" i="5" s="1"/>
  <c r="M155" i="5"/>
  <c r="M156" i="5"/>
  <c r="K156" i="5" s="1"/>
  <c r="N156" i="5" s="1"/>
  <c r="M196" i="5" s="1"/>
  <c r="M158" i="5"/>
  <c r="K158" i="5" s="1"/>
  <c r="N158" i="5" s="1"/>
  <c r="M198" i="5" s="1"/>
  <c r="K159" i="5"/>
  <c r="N159" i="5" s="1"/>
  <c r="M199" i="5" s="1"/>
  <c r="K199" i="5" s="1"/>
  <c r="M159" i="5"/>
  <c r="M160" i="5"/>
  <c r="K160" i="5" s="1"/>
  <c r="N160" i="5" s="1"/>
  <c r="M200" i="5" s="1"/>
  <c r="M162" i="5"/>
  <c r="K162" i="5" s="1"/>
  <c r="N162" i="5" s="1"/>
  <c r="M202" i="5" s="1"/>
  <c r="K163" i="5"/>
  <c r="M163" i="5"/>
  <c r="N163" i="5"/>
  <c r="M203" i="5" s="1"/>
  <c r="K203" i="5" s="1"/>
  <c r="M164" i="5"/>
  <c r="K164" i="5" s="1"/>
  <c r="N164" i="5" s="1"/>
  <c r="M204" i="5" s="1"/>
  <c r="M166" i="5"/>
  <c r="N166" i="5"/>
  <c r="M206" i="5" s="1"/>
  <c r="M167" i="5"/>
  <c r="N167" i="5"/>
  <c r="M168" i="5"/>
  <c r="K168" i="5" s="1"/>
  <c r="N168" i="5" s="1"/>
  <c r="M248" i="5" s="1"/>
  <c r="K248" i="5" s="1"/>
  <c r="M170" i="5"/>
  <c r="K170" i="5" s="1"/>
  <c r="N170" i="5" s="1"/>
  <c r="M172" i="5"/>
  <c r="K172" i="5" s="1"/>
  <c r="N172" i="5" s="1"/>
  <c r="M174" i="5"/>
  <c r="K174" i="5" s="1"/>
  <c r="N174" i="5" s="1"/>
  <c r="M176" i="5"/>
  <c r="K176" i="5" s="1"/>
  <c r="N176" i="5" s="1"/>
  <c r="M256" i="5" s="1"/>
  <c r="K256" i="5" s="1"/>
  <c r="K178" i="5"/>
  <c r="K180" i="5"/>
  <c r="K184" i="5"/>
  <c r="K187" i="5"/>
  <c r="K188" i="5"/>
  <c r="K190" i="5"/>
  <c r="K191" i="5"/>
  <c r="K192" i="5"/>
  <c r="K194" i="5"/>
  <c r="K195" i="5"/>
  <c r="K196" i="5"/>
  <c r="K198" i="5"/>
  <c r="K200" i="5"/>
  <c r="K202" i="5"/>
  <c r="K204" i="5"/>
  <c r="K206" i="5"/>
  <c r="M207" i="5"/>
  <c r="M208" i="5"/>
  <c r="K208" i="5" s="1"/>
  <c r="K210" i="5"/>
  <c r="M210" i="5"/>
  <c r="M212" i="5"/>
  <c r="K212" i="5" s="1"/>
  <c r="K214" i="5"/>
  <c r="M214" i="5"/>
  <c r="M216" i="5"/>
  <c r="K216" i="5" s="1"/>
  <c r="K218" i="5"/>
  <c r="M218" i="5"/>
  <c r="K220" i="5"/>
  <c r="M220" i="5"/>
  <c r="K224" i="5"/>
  <c r="M224" i="5"/>
  <c r="K227" i="5"/>
  <c r="M227" i="5"/>
  <c r="K228" i="5"/>
  <c r="M228" i="5"/>
  <c r="K230" i="5"/>
  <c r="M230" i="5"/>
  <c r="K231" i="5"/>
  <c r="M231" i="5"/>
  <c r="K234" i="5"/>
  <c r="M234" i="5"/>
  <c r="K235" i="5"/>
  <c r="M235" i="5"/>
  <c r="K236" i="5"/>
  <c r="M236" i="5"/>
  <c r="K238" i="5"/>
  <c r="M238" i="5"/>
  <c r="K240" i="5"/>
  <c r="M240" i="5"/>
  <c r="K242" i="5"/>
  <c r="M242" i="5"/>
  <c r="K244" i="5"/>
  <c r="M244" i="5"/>
  <c r="K246" i="5"/>
  <c r="M246" i="5"/>
  <c r="M247" i="5"/>
  <c r="M250" i="5"/>
  <c r="K250" i="5" s="1"/>
  <c r="M252" i="5"/>
  <c r="K252" i="5" s="1"/>
  <c r="M254" i="5"/>
  <c r="K254" i="5" s="1"/>
  <c r="M258" i="5"/>
  <c r="K258" i="5" s="1"/>
  <c r="M259" i="5"/>
  <c r="K259" i="5" s="1"/>
  <c r="M260" i="5"/>
  <c r="K260" i="5" s="1"/>
  <c r="M261" i="5"/>
  <c r="K261" i="5" s="1"/>
  <c r="M262" i="5"/>
  <c r="K262" i="5" s="1"/>
  <c r="M263" i="5"/>
  <c r="K263" i="5" s="1"/>
  <c r="M264" i="5"/>
  <c r="K264" i="5" s="1"/>
  <c r="M265" i="5"/>
  <c r="K265" i="5" s="1"/>
  <c r="M266" i="5"/>
  <c r="K266" i="5" s="1"/>
  <c r="M267" i="5"/>
  <c r="K267" i="5" s="1"/>
  <c r="M268" i="5"/>
  <c r="K268" i="5" s="1"/>
  <c r="M269" i="5"/>
  <c r="K269" i="5" s="1"/>
  <c r="M270" i="5"/>
  <c r="K270" i="5" s="1"/>
  <c r="M271" i="5"/>
  <c r="K271" i="5" s="1"/>
  <c r="M272" i="5"/>
  <c r="K272" i="5" s="1"/>
  <c r="M273" i="5"/>
  <c r="K273" i="5" s="1"/>
  <c r="M274" i="5"/>
  <c r="K274" i="5" s="1"/>
  <c r="M275" i="5"/>
  <c r="K275" i="5" s="1"/>
  <c r="M276" i="5"/>
  <c r="K276" i="5" s="1"/>
  <c r="M277" i="5"/>
  <c r="K277" i="5" s="1"/>
  <c r="M278" i="5"/>
  <c r="K278" i="5" s="1"/>
  <c r="M279" i="5"/>
  <c r="K279" i="5" s="1"/>
  <c r="M280" i="5"/>
  <c r="K280" i="5" s="1"/>
  <c r="M281" i="5"/>
  <c r="K281" i="5" s="1"/>
  <c r="M282" i="5"/>
  <c r="K283" i="5"/>
  <c r="M283" i="5"/>
  <c r="K284" i="5"/>
  <c r="M284" i="5"/>
  <c r="K285" i="5"/>
  <c r="M285" i="5"/>
  <c r="K286" i="5"/>
  <c r="M286" i="5"/>
  <c r="M287" i="5"/>
  <c r="M288" i="5"/>
  <c r="M289" i="5"/>
  <c r="M291" i="5"/>
  <c r="K292" i="5"/>
  <c r="M292" i="5"/>
  <c r="K293" i="5"/>
  <c r="M293" i="5"/>
  <c r="M295" i="5"/>
  <c r="M296" i="5"/>
  <c r="K296" i="5" s="1"/>
  <c r="M297" i="5"/>
  <c r="K297" i="5" s="1"/>
  <c r="M298" i="5"/>
  <c r="K298" i="5" s="1"/>
  <c r="M299" i="5"/>
  <c r="K299" i="5" s="1"/>
  <c r="M300" i="5"/>
  <c r="K300" i="5" s="1"/>
  <c r="M301" i="5"/>
  <c r="K301" i="5" s="1"/>
  <c r="M302" i="5"/>
  <c r="K302" i="5" s="1"/>
  <c r="M303" i="5"/>
  <c r="K303" i="5" s="1"/>
  <c r="M304" i="5"/>
  <c r="K304" i="5" s="1"/>
  <c r="M305" i="5"/>
  <c r="K305" i="5" s="1"/>
  <c r="M306" i="5"/>
  <c r="K306" i="5" s="1"/>
  <c r="M307" i="5"/>
  <c r="K307" i="5" s="1"/>
  <c r="M308" i="5"/>
  <c r="K308" i="5" s="1"/>
  <c r="M309" i="5"/>
  <c r="K309" i="5" s="1"/>
  <c r="M310" i="5"/>
  <c r="K310" i="5" s="1"/>
  <c r="M311" i="5"/>
  <c r="K311" i="5" s="1"/>
  <c r="M312" i="5"/>
  <c r="K312" i="5" s="1"/>
  <c r="M313" i="5"/>
  <c r="K313" i="5" s="1"/>
  <c r="M314" i="5"/>
  <c r="K314" i="5" s="1"/>
  <c r="M315" i="5"/>
  <c r="K315" i="5" s="1"/>
  <c r="M316" i="5"/>
  <c r="K316" i="5" s="1"/>
  <c r="M317" i="5"/>
  <c r="K317" i="5" s="1"/>
  <c r="M318" i="5"/>
  <c r="K318" i="5" s="1"/>
  <c r="M319" i="5"/>
  <c r="K319" i="5" s="1"/>
  <c r="M320" i="5"/>
  <c r="K320" i="5" s="1"/>
  <c r="M321" i="5"/>
  <c r="K321" i="5" s="1"/>
  <c r="M322" i="5"/>
  <c r="M323" i="5"/>
  <c r="M324" i="5"/>
  <c r="K324" i="5" s="1"/>
  <c r="M325" i="5"/>
  <c r="K325" i="5" s="1"/>
  <c r="M326" i="5"/>
  <c r="K326" i="5" s="1"/>
  <c r="M327" i="5"/>
  <c r="M328" i="5"/>
  <c r="M329" i="5"/>
  <c r="M331" i="5"/>
  <c r="M332" i="5"/>
  <c r="K332" i="5" s="1"/>
  <c r="M333" i="5"/>
  <c r="K333" i="5" s="1"/>
  <c r="M335" i="5"/>
  <c r="K336" i="5"/>
  <c r="M336" i="5"/>
  <c r="K337" i="5"/>
  <c r="M337" i="5"/>
  <c r="K339" i="5"/>
  <c r="M339" i="5"/>
  <c r="M340" i="5"/>
  <c r="M341" i="5"/>
  <c r="K341" i="5" s="1"/>
  <c r="M342" i="5"/>
  <c r="K343" i="5"/>
  <c r="M343" i="5"/>
  <c r="K344" i="5"/>
  <c r="M344" i="5"/>
  <c r="M346" i="5"/>
  <c r="M347" i="5"/>
  <c r="K347" i="5" s="1"/>
  <c r="M348" i="5"/>
  <c r="M350" i="5"/>
  <c r="M351" i="5"/>
  <c r="K351" i="5" s="1"/>
  <c r="M352" i="5"/>
  <c r="M209" i="7" l="1"/>
  <c r="K209" i="7" s="1"/>
  <c r="M249" i="7"/>
  <c r="K249" i="7" s="1"/>
  <c r="M213" i="7"/>
  <c r="K213" i="7" s="1"/>
  <c r="M253" i="7"/>
  <c r="K253" i="7" s="1"/>
  <c r="L169" i="6"/>
  <c r="J169" i="6" s="1"/>
  <c r="M169" i="6" s="1"/>
  <c r="L129" i="6"/>
  <c r="J129" i="6" s="1"/>
  <c r="L290" i="6"/>
  <c r="J290" i="6" s="1"/>
  <c r="L345" i="6"/>
  <c r="J345" i="6" s="1"/>
  <c r="L89" i="6"/>
  <c r="J89" i="6" s="1"/>
  <c r="L330" i="6"/>
  <c r="J330" i="6" s="1"/>
  <c r="L237" i="6"/>
  <c r="J237" i="6" s="1"/>
  <c r="L197" i="6"/>
  <c r="J197" i="6" s="1"/>
  <c r="L177" i="6"/>
  <c r="J177" i="6" s="1"/>
  <c r="L217" i="6"/>
  <c r="J217" i="6" s="1"/>
  <c r="L221" i="6"/>
  <c r="J221" i="6" s="1"/>
  <c r="L181" i="6"/>
  <c r="J181" i="6" s="1"/>
  <c r="L229" i="6"/>
  <c r="J229" i="6" s="1"/>
  <c r="L189" i="6"/>
  <c r="J189" i="6" s="1"/>
  <c r="L185" i="6"/>
  <c r="J185" i="6" s="1"/>
  <c r="L225" i="6"/>
  <c r="J225" i="6" s="1"/>
  <c r="L193" i="6"/>
  <c r="J193" i="6" s="1"/>
  <c r="L233" i="6"/>
  <c r="J233" i="6" s="1"/>
  <c r="L201" i="6"/>
  <c r="J201" i="6" s="1"/>
  <c r="L241" i="6"/>
  <c r="J241" i="6" s="1"/>
  <c r="L251" i="6"/>
  <c r="J251" i="6" s="1"/>
  <c r="L211" i="6"/>
  <c r="J211" i="6" s="1"/>
  <c r="L245" i="6"/>
  <c r="J245" i="6" s="1"/>
  <c r="L205" i="6"/>
  <c r="J205" i="6" s="1"/>
  <c r="L173" i="6"/>
  <c r="J173" i="6" s="1"/>
  <c r="M173" i="6" s="1"/>
  <c r="L133" i="6"/>
  <c r="J133" i="6" s="1"/>
  <c r="L334" i="6"/>
  <c r="J334" i="6" s="1"/>
  <c r="L294" i="6"/>
  <c r="J294" i="6" s="1"/>
  <c r="L93" i="6"/>
  <c r="J93" i="6" s="1"/>
  <c r="L349" i="6"/>
  <c r="J349" i="6" s="1"/>
  <c r="L255" i="6"/>
  <c r="J255" i="6" s="1"/>
  <c r="L215" i="6"/>
  <c r="J215" i="6" s="1"/>
  <c r="L182" i="6"/>
  <c r="J182" i="6" s="1"/>
  <c r="L222" i="6"/>
  <c r="J222" i="6" s="1"/>
  <c r="M232" i="5"/>
  <c r="K232" i="5" s="1"/>
  <c r="M226" i="5"/>
  <c r="K226" i="5" s="1"/>
  <c r="M132" i="5"/>
  <c r="K132" i="5" s="1"/>
  <c r="M92" i="5"/>
  <c r="K92" i="5" s="1"/>
  <c r="M130" i="5"/>
  <c r="K130" i="5" s="1"/>
  <c r="M90" i="5"/>
  <c r="K90" i="5" s="1"/>
  <c r="M102" i="5"/>
  <c r="K102" i="5" s="1"/>
  <c r="M142" i="5"/>
  <c r="K142" i="5" s="1"/>
  <c r="N142" i="5" s="1"/>
  <c r="M62" i="5"/>
  <c r="K62" i="5" s="1"/>
  <c r="M136" i="5"/>
  <c r="K136" i="5" s="1"/>
  <c r="M96" i="5"/>
  <c r="K96" i="5" s="1"/>
  <c r="M134" i="5"/>
  <c r="K134" i="5" s="1"/>
  <c r="M94" i="5"/>
  <c r="K94" i="5" s="1"/>
  <c r="M131" i="5"/>
  <c r="K131" i="5" s="1"/>
  <c r="M171" i="5"/>
  <c r="K171" i="5" s="1"/>
  <c r="N171" i="5" s="1"/>
  <c r="M85" i="5"/>
  <c r="K85" i="5" s="1"/>
  <c r="M165" i="5"/>
  <c r="K165" i="5" s="1"/>
  <c r="N165" i="5" s="1"/>
  <c r="M81" i="5"/>
  <c r="K81" i="5" s="1"/>
  <c r="M161" i="5"/>
  <c r="K161" i="5" s="1"/>
  <c r="N161" i="5" s="1"/>
  <c r="M77" i="5"/>
  <c r="K77" i="5" s="1"/>
  <c r="M157" i="5"/>
  <c r="K157" i="5" s="1"/>
  <c r="N157" i="5" s="1"/>
  <c r="M73" i="5"/>
  <c r="K73" i="5" s="1"/>
  <c r="M153" i="5"/>
  <c r="K153" i="5" s="1"/>
  <c r="N153" i="5" s="1"/>
  <c r="M69" i="5"/>
  <c r="K69" i="5" s="1"/>
  <c r="M149" i="5"/>
  <c r="K149" i="5" s="1"/>
  <c r="N149" i="5" s="1"/>
  <c r="M65" i="5"/>
  <c r="K65" i="5" s="1"/>
  <c r="M145" i="5"/>
  <c r="K145" i="5" s="1"/>
  <c r="N145" i="5" s="1"/>
  <c r="M243" i="5"/>
  <c r="K243" i="5" s="1"/>
  <c r="M239" i="5"/>
  <c r="K239" i="5" s="1"/>
  <c r="M223" i="5"/>
  <c r="K223" i="5" s="1"/>
  <c r="M219" i="5"/>
  <c r="K219" i="5" s="1"/>
  <c r="M135" i="5"/>
  <c r="K135" i="5" s="1"/>
  <c r="M175" i="5"/>
  <c r="K175" i="5" s="1"/>
  <c r="N175" i="5" s="1"/>
  <c r="M61" i="5"/>
  <c r="K61" i="5" s="1"/>
  <c r="M141" i="5"/>
  <c r="K141" i="5" s="1"/>
  <c r="N141" i="5" s="1"/>
  <c r="M45" i="5"/>
  <c r="K45" i="5" s="1"/>
  <c r="N45" i="5" s="1"/>
  <c r="M52" i="5"/>
  <c r="K52" i="5" s="1"/>
  <c r="N52" i="5" s="1"/>
  <c r="M57" i="5"/>
  <c r="K57" i="5" s="1"/>
  <c r="M137" i="5"/>
  <c r="K137" i="5" s="1"/>
  <c r="N137" i="5" s="1"/>
  <c r="M10" i="4"/>
  <c r="M11" i="4"/>
  <c r="M12" i="4"/>
  <c r="M13" i="4"/>
  <c r="L14" i="4"/>
  <c r="J14" i="4" s="1"/>
  <c r="M14" i="4" s="1"/>
  <c r="J15" i="4"/>
  <c r="M15" i="4" s="1"/>
  <c r="L15" i="4"/>
  <c r="M16" i="4"/>
  <c r="M17" i="4"/>
  <c r="M18" i="4"/>
  <c r="M19" i="4"/>
  <c r="M20" i="4"/>
  <c r="M21" i="4"/>
  <c r="M22" i="4"/>
  <c r="M23" i="4"/>
  <c r="M24" i="4"/>
  <c r="M25" i="4"/>
  <c r="M26" i="4"/>
  <c r="M27" i="4"/>
  <c r="M28" i="4"/>
  <c r="M29" i="4"/>
  <c r="M30" i="4"/>
  <c r="M31" i="4"/>
  <c r="M32" i="4"/>
  <c r="M33" i="4"/>
  <c r="M34" i="4"/>
  <c r="M35" i="4"/>
  <c r="M36" i="4"/>
  <c r="M37" i="4"/>
  <c r="M38" i="4"/>
  <c r="M39" i="4"/>
  <c r="M40" i="4"/>
  <c r="M41" i="4"/>
  <c r="L45" i="4"/>
  <c r="J45" i="4" s="1"/>
  <c r="M45" i="4" s="1"/>
  <c r="L89" i="4" s="1"/>
  <c r="J46" i="4"/>
  <c r="M46" i="4" s="1"/>
  <c r="L46" i="4"/>
  <c r="L47" i="4"/>
  <c r="J47" i="4" s="1"/>
  <c r="M47" i="4" s="1"/>
  <c r="L91" i="4" s="1"/>
  <c r="L52" i="4"/>
  <c r="J52" i="4" s="1"/>
  <c r="M52" i="4" s="1"/>
  <c r="L93" i="4" s="1"/>
  <c r="J53" i="4"/>
  <c r="M53" i="4" s="1"/>
  <c r="L53" i="4"/>
  <c r="L54" i="4"/>
  <c r="J54" i="4" s="1"/>
  <c r="M54" i="4" s="1"/>
  <c r="L95" i="4" s="1"/>
  <c r="L57" i="4"/>
  <c r="J57" i="4" s="1"/>
  <c r="L58" i="4"/>
  <c r="J58" i="4" s="1"/>
  <c r="L59" i="4"/>
  <c r="J59" i="4" s="1"/>
  <c r="L62" i="4"/>
  <c r="J62" i="4" s="1"/>
  <c r="L63" i="4"/>
  <c r="J63" i="4" s="1"/>
  <c r="L64" i="4"/>
  <c r="J64" i="4" s="1"/>
  <c r="L65" i="4"/>
  <c r="J65" i="4" s="1"/>
  <c r="L66" i="4"/>
  <c r="J66" i="4" s="1"/>
  <c r="L67" i="4"/>
  <c r="J67" i="4" s="1"/>
  <c r="L68" i="4"/>
  <c r="J68" i="4" s="1"/>
  <c r="L69" i="4"/>
  <c r="J69" i="4" s="1"/>
  <c r="L70" i="4"/>
  <c r="J70" i="4" s="1"/>
  <c r="L71" i="4"/>
  <c r="J71" i="4" s="1"/>
  <c r="L72" i="4"/>
  <c r="J72" i="4" s="1"/>
  <c r="L73" i="4"/>
  <c r="J73" i="4" s="1"/>
  <c r="L74" i="4"/>
  <c r="J74" i="4" s="1"/>
  <c r="L75" i="4"/>
  <c r="J75" i="4" s="1"/>
  <c r="L76" i="4"/>
  <c r="J76" i="4" s="1"/>
  <c r="L77" i="4"/>
  <c r="J77" i="4" s="1"/>
  <c r="L78" i="4"/>
  <c r="J78" i="4" s="1"/>
  <c r="L79" i="4"/>
  <c r="J79" i="4" s="1"/>
  <c r="L80" i="4"/>
  <c r="J80" i="4" s="1"/>
  <c r="L81" i="4"/>
  <c r="J81" i="4" s="1"/>
  <c r="L82" i="4"/>
  <c r="J82" i="4" s="1"/>
  <c r="L83" i="4"/>
  <c r="J83" i="4" s="1"/>
  <c r="L84" i="4"/>
  <c r="J84" i="4" s="1"/>
  <c r="L85" i="4"/>
  <c r="J85" i="4" s="1"/>
  <c r="L86" i="4"/>
  <c r="J86" i="4" s="1"/>
  <c r="L87" i="4"/>
  <c r="J89" i="4"/>
  <c r="J91" i="4"/>
  <c r="J93" i="4"/>
  <c r="J95" i="4"/>
  <c r="J97" i="4"/>
  <c r="L97" i="4"/>
  <c r="J98" i="4"/>
  <c r="L98" i="4"/>
  <c r="J99" i="4"/>
  <c r="L99" i="4"/>
  <c r="J103" i="4"/>
  <c r="L103" i="4"/>
  <c r="J105" i="4"/>
  <c r="L105" i="4"/>
  <c r="J106" i="4"/>
  <c r="L106" i="4"/>
  <c r="J107" i="4"/>
  <c r="L107" i="4"/>
  <c r="J109" i="4"/>
  <c r="L109" i="4"/>
  <c r="J110" i="4"/>
  <c r="L110" i="4"/>
  <c r="J111" i="4"/>
  <c r="L111" i="4"/>
  <c r="J113" i="4"/>
  <c r="L113" i="4"/>
  <c r="J114" i="4"/>
  <c r="L114" i="4"/>
  <c r="J115" i="4"/>
  <c r="L115" i="4"/>
  <c r="J117" i="4"/>
  <c r="L117" i="4"/>
  <c r="J118" i="4"/>
  <c r="L118" i="4"/>
  <c r="J119" i="4"/>
  <c r="L119" i="4"/>
  <c r="J121" i="4"/>
  <c r="L121" i="4"/>
  <c r="J122" i="4"/>
  <c r="L122" i="4"/>
  <c r="J123" i="4"/>
  <c r="L123" i="4"/>
  <c r="J125" i="4"/>
  <c r="L125" i="4"/>
  <c r="J126" i="4"/>
  <c r="L126" i="4"/>
  <c r="L127" i="4"/>
  <c r="L128" i="4"/>
  <c r="J128" i="4" s="1"/>
  <c r="L129" i="4"/>
  <c r="J129" i="4" s="1"/>
  <c r="L131" i="4"/>
  <c r="J131" i="4" s="1"/>
  <c r="L133" i="4"/>
  <c r="J133" i="4" s="1"/>
  <c r="L135" i="4"/>
  <c r="J135" i="4" s="1"/>
  <c r="L137" i="4"/>
  <c r="J137" i="4" s="1"/>
  <c r="M137" i="4" s="1"/>
  <c r="J138" i="4"/>
  <c r="L138" i="4"/>
  <c r="M138" i="4"/>
  <c r="L218" i="4" s="1"/>
  <c r="L139" i="4"/>
  <c r="J139" i="4" s="1"/>
  <c r="M139" i="4" s="1"/>
  <c r="L141" i="4"/>
  <c r="J141" i="4" s="1"/>
  <c r="M141" i="4" s="1"/>
  <c r="L221" i="4" s="1"/>
  <c r="L143" i="4"/>
  <c r="J143" i="4" s="1"/>
  <c r="M143" i="4" s="1"/>
  <c r="L223" i="4" s="1"/>
  <c r="L145" i="4"/>
  <c r="J145" i="4" s="1"/>
  <c r="M145" i="4" s="1"/>
  <c r="J146" i="4"/>
  <c r="L146" i="4"/>
  <c r="M146" i="4"/>
  <c r="L226" i="4" s="1"/>
  <c r="J226" i="4" s="1"/>
  <c r="L147" i="4"/>
  <c r="J147" i="4" s="1"/>
  <c r="M147" i="4" s="1"/>
  <c r="L149" i="4"/>
  <c r="J149" i="4" s="1"/>
  <c r="M149" i="4" s="1"/>
  <c r="J150" i="4"/>
  <c r="L150" i="4"/>
  <c r="M150" i="4"/>
  <c r="L151" i="4"/>
  <c r="J151" i="4" s="1"/>
  <c r="M151" i="4" s="1"/>
  <c r="L153" i="4"/>
  <c r="J153" i="4" s="1"/>
  <c r="M153" i="4" s="1"/>
  <c r="L233" i="4" s="1"/>
  <c r="J233" i="4" s="1"/>
  <c r="J154" i="4"/>
  <c r="M154" i="4" s="1"/>
  <c r="L234" i="4" s="1"/>
  <c r="J234" i="4" s="1"/>
  <c r="L154" i="4"/>
  <c r="L155" i="4"/>
  <c r="J155" i="4" s="1"/>
  <c r="M155" i="4" s="1"/>
  <c r="L195" i="4" s="1"/>
  <c r="J195" i="4" s="1"/>
  <c r="L157" i="4"/>
  <c r="J157" i="4" s="1"/>
  <c r="M157" i="4" s="1"/>
  <c r="J158" i="4"/>
  <c r="M158" i="4" s="1"/>
  <c r="L238" i="4" s="1"/>
  <c r="J238" i="4" s="1"/>
  <c r="L158" i="4"/>
  <c r="L159" i="4"/>
  <c r="J159" i="4" s="1"/>
  <c r="M159" i="4" s="1"/>
  <c r="L161" i="4"/>
  <c r="J161" i="4" s="1"/>
  <c r="M161" i="4" s="1"/>
  <c r="J162" i="4"/>
  <c r="L162" i="4"/>
  <c r="M162" i="4"/>
  <c r="L242" i="4" s="1"/>
  <c r="J242" i="4" s="1"/>
  <c r="L163" i="4"/>
  <c r="J163" i="4" s="1"/>
  <c r="M163" i="4" s="1"/>
  <c r="L165" i="4"/>
  <c r="J165" i="4" s="1"/>
  <c r="M165" i="4" s="1"/>
  <c r="L166" i="4"/>
  <c r="M166" i="4"/>
  <c r="L167" i="4"/>
  <c r="M167" i="4"/>
  <c r="L169" i="4"/>
  <c r="J169" i="4" s="1"/>
  <c r="M169" i="4" s="1"/>
  <c r="L209" i="4" s="1"/>
  <c r="L171" i="4"/>
  <c r="J171" i="4" s="1"/>
  <c r="M171" i="4" s="1"/>
  <c r="L211" i="4" s="1"/>
  <c r="L175" i="4"/>
  <c r="J175" i="4" s="1"/>
  <c r="M175" i="4" s="1"/>
  <c r="L215" i="4" s="1"/>
  <c r="J215" i="4" s="1"/>
  <c r="L178" i="4"/>
  <c r="J178" i="4" s="1"/>
  <c r="L181" i="4"/>
  <c r="J181" i="4" s="1"/>
  <c r="L183" i="4"/>
  <c r="J183" i="4" s="1"/>
  <c r="L185" i="4"/>
  <c r="J185" i="4" s="1"/>
  <c r="L187" i="4"/>
  <c r="J187" i="4" s="1"/>
  <c r="L190" i="4"/>
  <c r="J190" i="4" s="1"/>
  <c r="L193" i="4"/>
  <c r="J193" i="4" s="1"/>
  <c r="L197" i="4"/>
  <c r="J197" i="4" s="1"/>
  <c r="L198" i="4"/>
  <c r="J198" i="4" s="1"/>
  <c r="L199" i="4"/>
  <c r="J199" i="4" s="1"/>
  <c r="L201" i="4"/>
  <c r="J201" i="4" s="1"/>
  <c r="L203" i="4"/>
  <c r="J203" i="4" s="1"/>
  <c r="L206" i="4"/>
  <c r="J206" i="4" s="1"/>
  <c r="L207" i="4"/>
  <c r="J209" i="4"/>
  <c r="J211" i="4"/>
  <c r="J218" i="4"/>
  <c r="J221" i="4"/>
  <c r="J223" i="4"/>
  <c r="J225" i="4"/>
  <c r="L225" i="4"/>
  <c r="J227" i="4"/>
  <c r="L227" i="4"/>
  <c r="L230" i="4"/>
  <c r="J230" i="4" s="1"/>
  <c r="J237" i="4"/>
  <c r="L237" i="4"/>
  <c r="J239" i="4"/>
  <c r="L239" i="4"/>
  <c r="J241" i="4"/>
  <c r="L241" i="4"/>
  <c r="J243" i="4"/>
  <c r="L243" i="4"/>
  <c r="L246" i="4"/>
  <c r="J246" i="4" s="1"/>
  <c r="L247" i="4"/>
  <c r="L249" i="4"/>
  <c r="J249" i="4" s="1"/>
  <c r="L251" i="4"/>
  <c r="J251" i="4" s="1"/>
  <c r="L258" i="4"/>
  <c r="J258" i="4" s="1"/>
  <c r="J259" i="4"/>
  <c r="L259" i="4"/>
  <c r="L260" i="4"/>
  <c r="J260" i="4" s="1"/>
  <c r="L262" i="4"/>
  <c r="J262" i="4" s="1"/>
  <c r="J263" i="4"/>
  <c r="L263" i="4"/>
  <c r="L264" i="4"/>
  <c r="J264" i="4" s="1"/>
  <c r="J265" i="4"/>
  <c r="L265" i="4"/>
  <c r="L266" i="4"/>
  <c r="J266" i="4" s="1"/>
  <c r="J267" i="4"/>
  <c r="L267" i="4"/>
  <c r="L268" i="4"/>
  <c r="J268" i="4" s="1"/>
  <c r="J269" i="4"/>
  <c r="L269" i="4"/>
  <c r="L270" i="4"/>
  <c r="J270" i="4" s="1"/>
  <c r="J271" i="4"/>
  <c r="L271" i="4"/>
  <c r="L272" i="4"/>
  <c r="J272" i="4" s="1"/>
  <c r="J273" i="4"/>
  <c r="L273" i="4"/>
  <c r="L274" i="4"/>
  <c r="J274" i="4" s="1"/>
  <c r="J275" i="4"/>
  <c r="L275" i="4"/>
  <c r="L276" i="4"/>
  <c r="J276" i="4" s="1"/>
  <c r="J277" i="4"/>
  <c r="L277" i="4"/>
  <c r="L278" i="4"/>
  <c r="J278" i="4" s="1"/>
  <c r="J279" i="4"/>
  <c r="L279" i="4"/>
  <c r="L280" i="4"/>
  <c r="J280" i="4" s="1"/>
  <c r="J281" i="4"/>
  <c r="L281" i="4"/>
  <c r="L282" i="4"/>
  <c r="J283" i="4"/>
  <c r="L283" i="4"/>
  <c r="L284" i="4"/>
  <c r="J284" i="4" s="1"/>
  <c r="J285" i="4"/>
  <c r="L285" i="4"/>
  <c r="L286" i="4"/>
  <c r="J286" i="4" s="1"/>
  <c r="L287" i="4"/>
  <c r="L288" i="4"/>
  <c r="L289" i="4"/>
  <c r="L290" i="4"/>
  <c r="J290" i="4" s="1"/>
  <c r="L291" i="4"/>
  <c r="L292" i="4"/>
  <c r="J292" i="4" s="1"/>
  <c r="L294" i="4"/>
  <c r="J294" i="4" s="1"/>
  <c r="L295" i="4"/>
  <c r="J296" i="4"/>
  <c r="L296" i="4"/>
  <c r="J298" i="4"/>
  <c r="L298" i="4"/>
  <c r="L299" i="4"/>
  <c r="J299" i="4" s="1"/>
  <c r="J300" i="4"/>
  <c r="L300" i="4"/>
  <c r="L301" i="4"/>
  <c r="J301" i="4" s="1"/>
  <c r="J302" i="4"/>
  <c r="L302" i="4"/>
  <c r="L303" i="4"/>
  <c r="J303" i="4" s="1"/>
  <c r="J304" i="4"/>
  <c r="L304" i="4"/>
  <c r="L305" i="4"/>
  <c r="J305" i="4" s="1"/>
  <c r="J306" i="4"/>
  <c r="L306" i="4"/>
  <c r="L307" i="4"/>
  <c r="J307" i="4" s="1"/>
  <c r="J308" i="4"/>
  <c r="L308" i="4"/>
  <c r="L309" i="4"/>
  <c r="J309" i="4" s="1"/>
  <c r="J310" i="4"/>
  <c r="L310" i="4"/>
  <c r="L311" i="4"/>
  <c r="J311" i="4" s="1"/>
  <c r="J312" i="4"/>
  <c r="L312" i="4"/>
  <c r="L313" i="4"/>
  <c r="J313" i="4" s="1"/>
  <c r="J314" i="4"/>
  <c r="L314" i="4"/>
  <c r="L315" i="4"/>
  <c r="J315" i="4" s="1"/>
  <c r="J316" i="4"/>
  <c r="L316" i="4"/>
  <c r="L317" i="4"/>
  <c r="J317" i="4" s="1"/>
  <c r="J318" i="4"/>
  <c r="L318" i="4"/>
  <c r="L319" i="4"/>
  <c r="J319" i="4" s="1"/>
  <c r="J320" i="4"/>
  <c r="L320" i="4"/>
  <c r="L321" i="4"/>
  <c r="J321" i="4" s="1"/>
  <c r="L322" i="4"/>
  <c r="L323" i="4"/>
  <c r="L324" i="4"/>
  <c r="J324" i="4" s="1"/>
  <c r="J325" i="4"/>
  <c r="L325" i="4"/>
  <c r="L326" i="4"/>
  <c r="J326" i="4" s="1"/>
  <c r="L327" i="4"/>
  <c r="L328" i="4"/>
  <c r="L329" i="4"/>
  <c r="J330" i="4"/>
  <c r="L330" i="4"/>
  <c r="L332" i="4"/>
  <c r="J332" i="4" s="1"/>
  <c r="L334" i="4"/>
  <c r="J334" i="4" s="1"/>
  <c r="L336" i="4"/>
  <c r="J336" i="4" s="1"/>
  <c r="L339" i="4"/>
  <c r="J339" i="4" s="1"/>
  <c r="L340" i="4"/>
  <c r="J341" i="4"/>
  <c r="L341" i="4"/>
  <c r="J343" i="4"/>
  <c r="L343" i="4"/>
  <c r="L344" i="4"/>
  <c r="J344" i="4" s="1"/>
  <c r="J345" i="4"/>
  <c r="L345" i="4"/>
  <c r="L347" i="4"/>
  <c r="J347" i="4" s="1"/>
  <c r="L349" i="4"/>
  <c r="J349" i="4" s="1"/>
  <c r="J351" i="4"/>
  <c r="L351" i="4"/>
  <c r="L253" i="6" l="1"/>
  <c r="J253" i="6" s="1"/>
  <c r="L213" i="6"/>
  <c r="J213" i="6" s="1"/>
  <c r="L209" i="6"/>
  <c r="J209" i="6" s="1"/>
  <c r="L249" i="6"/>
  <c r="J249" i="6" s="1"/>
  <c r="M177" i="5"/>
  <c r="K177" i="5" s="1"/>
  <c r="M217" i="5"/>
  <c r="K217" i="5" s="1"/>
  <c r="M181" i="5"/>
  <c r="K181" i="5" s="1"/>
  <c r="M221" i="5"/>
  <c r="K221" i="5" s="1"/>
  <c r="M185" i="5"/>
  <c r="K185" i="5" s="1"/>
  <c r="M225" i="5"/>
  <c r="K225" i="5" s="1"/>
  <c r="M193" i="5"/>
  <c r="K193" i="5" s="1"/>
  <c r="M233" i="5"/>
  <c r="K233" i="5" s="1"/>
  <c r="M241" i="5"/>
  <c r="K241" i="5" s="1"/>
  <c r="M201" i="5"/>
  <c r="K201" i="5" s="1"/>
  <c r="M211" i="5"/>
  <c r="K211" i="5" s="1"/>
  <c r="M251" i="5"/>
  <c r="K251" i="5" s="1"/>
  <c r="M169" i="5"/>
  <c r="K169" i="5" s="1"/>
  <c r="N169" i="5" s="1"/>
  <c r="M129" i="5"/>
  <c r="K129" i="5" s="1"/>
  <c r="M330" i="5"/>
  <c r="K330" i="5" s="1"/>
  <c r="M345" i="5"/>
  <c r="K345" i="5" s="1"/>
  <c r="M89" i="5"/>
  <c r="K89" i="5" s="1"/>
  <c r="M290" i="5"/>
  <c r="K290" i="5" s="1"/>
  <c r="M182" i="5"/>
  <c r="K182" i="5" s="1"/>
  <c r="M222" i="5"/>
  <c r="K222" i="5" s="1"/>
  <c r="M173" i="5"/>
  <c r="K173" i="5" s="1"/>
  <c r="N173" i="5" s="1"/>
  <c r="M133" i="5"/>
  <c r="K133" i="5" s="1"/>
  <c r="M334" i="5"/>
  <c r="K334" i="5" s="1"/>
  <c r="M294" i="5"/>
  <c r="K294" i="5" s="1"/>
  <c r="M349" i="5"/>
  <c r="K349" i="5" s="1"/>
  <c r="M93" i="5"/>
  <c r="K93" i="5" s="1"/>
  <c r="M215" i="5"/>
  <c r="K215" i="5" s="1"/>
  <c r="M255" i="5"/>
  <c r="K255" i="5" s="1"/>
  <c r="M189" i="5"/>
  <c r="K189" i="5" s="1"/>
  <c r="M229" i="5"/>
  <c r="K229" i="5" s="1"/>
  <c r="M197" i="5"/>
  <c r="K197" i="5" s="1"/>
  <c r="M237" i="5"/>
  <c r="K237" i="5" s="1"/>
  <c r="M245" i="5"/>
  <c r="K245" i="5" s="1"/>
  <c r="M205" i="5"/>
  <c r="K205" i="5" s="1"/>
  <c r="L217" i="4"/>
  <c r="J217" i="4" s="1"/>
  <c r="L177" i="4"/>
  <c r="J177" i="4" s="1"/>
  <c r="L202" i="4"/>
  <c r="J202" i="4" s="1"/>
  <c r="L245" i="4"/>
  <c r="J245" i="4" s="1"/>
  <c r="L205" i="4"/>
  <c r="J205" i="4" s="1"/>
  <c r="L191" i="4"/>
  <c r="J191" i="4" s="1"/>
  <c r="L231" i="4"/>
  <c r="J231" i="4" s="1"/>
  <c r="L229" i="4"/>
  <c r="J229" i="4" s="1"/>
  <c r="L189" i="4"/>
  <c r="J189" i="4" s="1"/>
  <c r="L219" i="4"/>
  <c r="J219" i="4" s="1"/>
  <c r="L179" i="4"/>
  <c r="J179" i="4" s="1"/>
  <c r="L140" i="4"/>
  <c r="J140" i="4" s="1"/>
  <c r="M140" i="4" s="1"/>
  <c r="L48" i="4"/>
  <c r="J48" i="4" s="1"/>
  <c r="M48" i="4" s="1"/>
  <c r="L55" i="4"/>
  <c r="J55" i="4" s="1"/>
  <c r="M55" i="4" s="1"/>
  <c r="L100" i="4"/>
  <c r="J100" i="4" s="1"/>
  <c r="L261" i="4"/>
  <c r="J261" i="4" s="1"/>
  <c r="L60" i="4"/>
  <c r="J60" i="4" s="1"/>
  <c r="L342" i="4"/>
  <c r="L174" i="4"/>
  <c r="J174" i="4" s="1"/>
  <c r="M174" i="4" s="1"/>
  <c r="L94" i="4"/>
  <c r="J94" i="4" s="1"/>
  <c r="L134" i="4"/>
  <c r="J134" i="4" s="1"/>
  <c r="L335" i="4"/>
  <c r="L350" i="4"/>
  <c r="L255" i="4"/>
  <c r="J255" i="4" s="1"/>
  <c r="L194" i="4"/>
  <c r="J194" i="4" s="1"/>
  <c r="L186" i="4"/>
  <c r="J186" i="4" s="1"/>
  <c r="L170" i="4"/>
  <c r="J170" i="4" s="1"/>
  <c r="M170" i="4" s="1"/>
  <c r="L90" i="4"/>
  <c r="J90" i="4" s="1"/>
  <c r="L346" i="4"/>
  <c r="L331" i="4"/>
  <c r="L102" i="4"/>
  <c r="J102" i="4" s="1"/>
  <c r="L142" i="4"/>
  <c r="J142" i="4" s="1"/>
  <c r="M142" i="4" s="1"/>
  <c r="L235" i="4"/>
  <c r="J235" i="4" s="1"/>
  <c r="L173" i="4"/>
  <c r="J173" i="4" s="1"/>
  <c r="M173" i="4" s="1"/>
  <c r="L130" i="4"/>
  <c r="J130" i="4" s="1"/>
  <c r="L88" i="4"/>
  <c r="J88" i="4" s="1"/>
  <c r="L168" i="4"/>
  <c r="J168" i="4" s="1"/>
  <c r="M168" i="4" s="1"/>
  <c r="L164" i="4"/>
  <c r="J164" i="4" s="1"/>
  <c r="M164" i="4" s="1"/>
  <c r="L124" i="4"/>
  <c r="J124" i="4" s="1"/>
  <c r="L160" i="4"/>
  <c r="J160" i="4" s="1"/>
  <c r="M160" i="4" s="1"/>
  <c r="L120" i="4"/>
  <c r="J120" i="4" s="1"/>
  <c r="L156" i="4"/>
  <c r="J156" i="4" s="1"/>
  <c r="M156" i="4" s="1"/>
  <c r="L116" i="4"/>
  <c r="J116" i="4" s="1"/>
  <c r="L152" i="4"/>
  <c r="J152" i="4" s="1"/>
  <c r="M152" i="4" s="1"/>
  <c r="L112" i="4"/>
  <c r="J112" i="4" s="1"/>
  <c r="L148" i="4"/>
  <c r="J148" i="4" s="1"/>
  <c r="M148" i="4" s="1"/>
  <c r="L108" i="4"/>
  <c r="J108" i="4" s="1"/>
  <c r="L144" i="4"/>
  <c r="J144" i="4" s="1"/>
  <c r="M144" i="4" s="1"/>
  <c r="L104" i="4"/>
  <c r="J104" i="4" s="1"/>
  <c r="L101" i="4"/>
  <c r="J101" i="4" s="1"/>
  <c r="L61" i="4"/>
  <c r="J61" i="4" s="1"/>
  <c r="K318" i="3"/>
  <c r="K317" i="3"/>
  <c r="M213" i="5" l="1"/>
  <c r="K213" i="5" s="1"/>
  <c r="M253" i="5"/>
  <c r="K253" i="5" s="1"/>
  <c r="M209" i="5"/>
  <c r="K209" i="5" s="1"/>
  <c r="M249" i="5"/>
  <c r="K249" i="5" s="1"/>
  <c r="L240" i="4"/>
  <c r="J240" i="4" s="1"/>
  <c r="L200" i="4"/>
  <c r="J200" i="4" s="1"/>
  <c r="L210" i="4"/>
  <c r="J210" i="4" s="1"/>
  <c r="L250" i="4"/>
  <c r="J250" i="4" s="1"/>
  <c r="L214" i="4"/>
  <c r="J214" i="4" s="1"/>
  <c r="L254" i="4"/>
  <c r="J254" i="4" s="1"/>
  <c r="L184" i="4"/>
  <c r="J184" i="4" s="1"/>
  <c r="L224" i="4"/>
  <c r="J224" i="4" s="1"/>
  <c r="L220" i="4"/>
  <c r="J220" i="4" s="1"/>
  <c r="L180" i="4"/>
  <c r="J180" i="4" s="1"/>
  <c r="L188" i="4"/>
  <c r="J188" i="4" s="1"/>
  <c r="L228" i="4"/>
  <c r="J228" i="4" s="1"/>
  <c r="L236" i="4"/>
  <c r="J236" i="4" s="1"/>
  <c r="L196" i="4"/>
  <c r="J196" i="4" s="1"/>
  <c r="L244" i="4"/>
  <c r="J244" i="4" s="1"/>
  <c r="L204" i="4"/>
  <c r="J204" i="4" s="1"/>
  <c r="L213" i="4"/>
  <c r="J213" i="4" s="1"/>
  <c r="L253" i="4"/>
  <c r="J253" i="4" s="1"/>
  <c r="L96" i="4"/>
  <c r="J96" i="4" s="1"/>
  <c r="L176" i="4"/>
  <c r="J176" i="4" s="1"/>
  <c r="M176" i="4" s="1"/>
  <c r="L337" i="4"/>
  <c r="J337" i="4" s="1"/>
  <c r="L136" i="4"/>
  <c r="J136" i="4" s="1"/>
  <c r="L352" i="4"/>
  <c r="L297" i="4"/>
  <c r="J297" i="4" s="1"/>
  <c r="L192" i="4"/>
  <c r="J192" i="4" s="1"/>
  <c r="L232" i="4"/>
  <c r="J232" i="4" s="1"/>
  <c r="L222" i="4"/>
  <c r="J222" i="4" s="1"/>
  <c r="L182" i="4"/>
  <c r="J182" i="4" s="1"/>
  <c r="L208" i="4"/>
  <c r="J208" i="4" s="1"/>
  <c r="L248" i="4"/>
  <c r="J248" i="4" s="1"/>
  <c r="L92" i="4"/>
  <c r="J92" i="4" s="1"/>
  <c r="L172" i="4"/>
  <c r="J172" i="4" s="1"/>
  <c r="M172" i="4" s="1"/>
  <c r="L293" i="4"/>
  <c r="J293" i="4" s="1"/>
  <c r="L348" i="4"/>
  <c r="L333" i="4"/>
  <c r="J333" i="4" s="1"/>
  <c r="L132" i="4"/>
  <c r="J132" i="4" s="1"/>
  <c r="J318" i="2"/>
  <c r="J317" i="2"/>
  <c r="L212" i="4" l="1"/>
  <c r="J212" i="4" s="1"/>
  <c r="L252" i="4"/>
  <c r="J252" i="4" s="1"/>
  <c r="L216" i="4"/>
  <c r="J216" i="4" s="1"/>
  <c r="L256" i="4"/>
  <c r="J256" i="4" s="1"/>
  <c r="N8" i="3"/>
  <c r="N9" i="3"/>
  <c r="N10" i="3"/>
  <c r="N11" i="3"/>
  <c r="M12" i="3"/>
  <c r="K12" i="3" s="1"/>
  <c r="N12" i="3" s="1"/>
  <c r="K13" i="3"/>
  <c r="N13" i="3" s="1"/>
  <c r="M100" i="3" s="1"/>
  <c r="K100" i="3" s="1"/>
  <c r="M13" i="3"/>
  <c r="N14" i="3"/>
  <c r="N15" i="3"/>
  <c r="N16" i="3"/>
  <c r="N17" i="3"/>
  <c r="N18" i="3"/>
  <c r="N19" i="3"/>
  <c r="M106" i="3" s="1"/>
  <c r="K106" i="3" s="1"/>
  <c r="N20" i="3"/>
  <c r="N21" i="3"/>
  <c r="N22" i="3"/>
  <c r="N23" i="3"/>
  <c r="M110" i="3" s="1"/>
  <c r="K110" i="3" s="1"/>
  <c r="N24" i="3"/>
  <c r="N25" i="3"/>
  <c r="N26" i="3"/>
  <c r="N27" i="3"/>
  <c r="M114" i="3" s="1"/>
  <c r="K114" i="3" s="1"/>
  <c r="N28" i="3"/>
  <c r="N29" i="3"/>
  <c r="N30" i="3"/>
  <c r="N31" i="3"/>
  <c r="M118" i="3" s="1"/>
  <c r="K118" i="3" s="1"/>
  <c r="N32" i="3"/>
  <c r="N33" i="3"/>
  <c r="N34" i="3"/>
  <c r="N35" i="3"/>
  <c r="M122" i="3" s="1"/>
  <c r="K122" i="3" s="1"/>
  <c r="N36" i="3"/>
  <c r="N37" i="3"/>
  <c r="N38" i="3"/>
  <c r="N39" i="3"/>
  <c r="M43" i="3"/>
  <c r="K43" i="3" s="1"/>
  <c r="N43" i="3" s="1"/>
  <c r="K44" i="3"/>
  <c r="N44" i="3" s="1"/>
  <c r="M44" i="3"/>
  <c r="M45" i="3"/>
  <c r="K45" i="3" s="1"/>
  <c r="N45" i="3" s="1"/>
  <c r="M50" i="3"/>
  <c r="K50" i="3" s="1"/>
  <c r="N50" i="3" s="1"/>
  <c r="K51" i="3"/>
  <c r="N51" i="3" s="1"/>
  <c r="M51" i="3"/>
  <c r="M52" i="3"/>
  <c r="K52" i="3" s="1"/>
  <c r="N52" i="3" s="1"/>
  <c r="M55" i="3"/>
  <c r="K55" i="3" s="1"/>
  <c r="M56" i="3"/>
  <c r="K56" i="3" s="1"/>
  <c r="M57" i="3"/>
  <c r="K57" i="3" s="1"/>
  <c r="M60" i="3"/>
  <c r="K60" i="3" s="1"/>
  <c r="M61" i="3"/>
  <c r="K61" i="3" s="1"/>
  <c r="M62" i="3"/>
  <c r="K62" i="3" s="1"/>
  <c r="M63" i="3"/>
  <c r="K63" i="3" s="1"/>
  <c r="M64" i="3"/>
  <c r="K64" i="3" s="1"/>
  <c r="M65" i="3"/>
  <c r="K65" i="3" s="1"/>
  <c r="M66" i="3"/>
  <c r="K66" i="3" s="1"/>
  <c r="M67" i="3"/>
  <c r="K67" i="3" s="1"/>
  <c r="M68" i="3"/>
  <c r="K68" i="3" s="1"/>
  <c r="M69" i="3"/>
  <c r="K69" i="3" s="1"/>
  <c r="M70" i="3"/>
  <c r="K70" i="3" s="1"/>
  <c r="M71" i="3"/>
  <c r="K71" i="3" s="1"/>
  <c r="M72" i="3"/>
  <c r="K72" i="3" s="1"/>
  <c r="M73" i="3"/>
  <c r="K73" i="3" s="1"/>
  <c r="M74" i="3"/>
  <c r="K74" i="3" s="1"/>
  <c r="M75" i="3"/>
  <c r="K75" i="3" s="1"/>
  <c r="M76" i="3"/>
  <c r="K76" i="3" s="1"/>
  <c r="M77" i="3"/>
  <c r="K77" i="3" s="1"/>
  <c r="M78" i="3"/>
  <c r="K78" i="3" s="1"/>
  <c r="M79" i="3"/>
  <c r="K79" i="3" s="1"/>
  <c r="M80" i="3"/>
  <c r="K80" i="3" s="1"/>
  <c r="M81" i="3"/>
  <c r="K81" i="3" s="1"/>
  <c r="M82" i="3"/>
  <c r="K82" i="3" s="1"/>
  <c r="M83" i="3"/>
  <c r="K83" i="3" s="1"/>
  <c r="M84" i="3"/>
  <c r="K84" i="3" s="1"/>
  <c r="M85" i="3"/>
  <c r="K95" i="3"/>
  <c r="M95" i="3"/>
  <c r="K96" i="3"/>
  <c r="M96" i="3"/>
  <c r="K97" i="3"/>
  <c r="M97" i="3"/>
  <c r="K101" i="3"/>
  <c r="M101" i="3"/>
  <c r="K103" i="3"/>
  <c r="M103" i="3"/>
  <c r="K104" i="3"/>
  <c r="M104" i="3"/>
  <c r="K105" i="3"/>
  <c r="M105" i="3"/>
  <c r="K107" i="3"/>
  <c r="M107" i="3"/>
  <c r="K108" i="3"/>
  <c r="M108" i="3"/>
  <c r="K109" i="3"/>
  <c r="M109" i="3"/>
  <c r="K111" i="3"/>
  <c r="M111" i="3"/>
  <c r="K112" i="3"/>
  <c r="M112" i="3"/>
  <c r="K113" i="3"/>
  <c r="M113" i="3"/>
  <c r="K115" i="3"/>
  <c r="M115" i="3"/>
  <c r="K116" i="3"/>
  <c r="M116" i="3"/>
  <c r="K117" i="3"/>
  <c r="M117" i="3"/>
  <c r="K119" i="3"/>
  <c r="M119" i="3"/>
  <c r="K120" i="3"/>
  <c r="M120" i="3"/>
  <c r="K121" i="3"/>
  <c r="M121" i="3"/>
  <c r="K123" i="3"/>
  <c r="M123" i="3"/>
  <c r="K124" i="3"/>
  <c r="M124" i="3"/>
  <c r="M125" i="3"/>
  <c r="K135" i="3"/>
  <c r="N135" i="3" s="1"/>
  <c r="M135" i="3"/>
  <c r="M136" i="3"/>
  <c r="K136" i="3" s="1"/>
  <c r="N136" i="3" s="1"/>
  <c r="K137" i="3"/>
  <c r="M137" i="3"/>
  <c r="N137" i="3"/>
  <c r="M140" i="3"/>
  <c r="K140" i="3" s="1"/>
  <c r="N140" i="3" s="1"/>
  <c r="K141" i="3"/>
  <c r="M141" i="3"/>
  <c r="N141" i="3"/>
  <c r="K143" i="3"/>
  <c r="N143" i="3" s="1"/>
  <c r="M183" i="3" s="1"/>
  <c r="M143" i="3"/>
  <c r="M144" i="3"/>
  <c r="K144" i="3" s="1"/>
  <c r="N144" i="3" s="1"/>
  <c r="M184" i="3" s="1"/>
  <c r="K184" i="3" s="1"/>
  <c r="K145" i="3"/>
  <c r="M145" i="3"/>
  <c r="N145" i="3"/>
  <c r="M185" i="3" s="1"/>
  <c r="M146" i="3"/>
  <c r="K146" i="3" s="1"/>
  <c r="N146" i="3" s="1"/>
  <c r="M186" i="3" s="1"/>
  <c r="K147" i="3"/>
  <c r="M147" i="3"/>
  <c r="N147" i="3"/>
  <c r="M187" i="3" s="1"/>
  <c r="K187" i="3" s="1"/>
  <c r="M148" i="3"/>
  <c r="K148" i="3" s="1"/>
  <c r="N148" i="3" s="1"/>
  <c r="M188" i="3" s="1"/>
  <c r="K188" i="3" s="1"/>
  <c r="K149" i="3"/>
  <c r="M149" i="3"/>
  <c r="N149" i="3"/>
  <c r="M189" i="3" s="1"/>
  <c r="M150" i="3"/>
  <c r="K150" i="3" s="1"/>
  <c r="N150" i="3" s="1"/>
  <c r="M190" i="3" s="1"/>
  <c r="K151" i="3"/>
  <c r="M151" i="3"/>
  <c r="N151" i="3"/>
  <c r="M191" i="3" s="1"/>
  <c r="K191" i="3" s="1"/>
  <c r="M152" i="3"/>
  <c r="K152" i="3" s="1"/>
  <c r="N152" i="3" s="1"/>
  <c r="M192" i="3" s="1"/>
  <c r="K192" i="3" s="1"/>
  <c r="K153" i="3"/>
  <c r="M153" i="3"/>
  <c r="N153" i="3"/>
  <c r="M193" i="3" s="1"/>
  <c r="M154" i="3"/>
  <c r="K154" i="3" s="1"/>
  <c r="N154" i="3" s="1"/>
  <c r="M194" i="3" s="1"/>
  <c r="K155" i="3"/>
  <c r="M155" i="3"/>
  <c r="N155" i="3"/>
  <c r="M195" i="3" s="1"/>
  <c r="K195" i="3" s="1"/>
  <c r="M156" i="3"/>
  <c r="K156" i="3" s="1"/>
  <c r="N156" i="3" s="1"/>
  <c r="M196" i="3" s="1"/>
  <c r="K196" i="3" s="1"/>
  <c r="K157" i="3"/>
  <c r="M157" i="3"/>
  <c r="N157" i="3"/>
  <c r="M197" i="3" s="1"/>
  <c r="M158" i="3"/>
  <c r="K158" i="3" s="1"/>
  <c r="N158" i="3" s="1"/>
  <c r="M198" i="3" s="1"/>
  <c r="K198" i="3" s="1"/>
  <c r="K159" i="3"/>
  <c r="M159" i="3"/>
  <c r="N159" i="3"/>
  <c r="M199" i="3" s="1"/>
  <c r="K199" i="3" s="1"/>
  <c r="M160" i="3"/>
  <c r="K160" i="3" s="1"/>
  <c r="N160" i="3" s="1"/>
  <c r="M200" i="3" s="1"/>
  <c r="K200" i="3" s="1"/>
  <c r="K161" i="3"/>
  <c r="M161" i="3"/>
  <c r="N161" i="3"/>
  <c r="M201" i="3" s="1"/>
  <c r="M162" i="3"/>
  <c r="K162" i="3" s="1"/>
  <c r="N162" i="3" s="1"/>
  <c r="M202" i="3" s="1"/>
  <c r="K202" i="3" s="1"/>
  <c r="K163" i="3"/>
  <c r="M163" i="3"/>
  <c r="N163" i="3"/>
  <c r="M203" i="3" s="1"/>
  <c r="K203" i="3" s="1"/>
  <c r="M164" i="3"/>
  <c r="N164" i="3"/>
  <c r="M204" i="3" s="1"/>
  <c r="K204" i="3" s="1"/>
  <c r="M165" i="3"/>
  <c r="N165" i="3"/>
  <c r="M205" i="3" s="1"/>
  <c r="M166" i="3"/>
  <c r="K166" i="3" s="1"/>
  <c r="N166" i="3" s="1"/>
  <c r="M206" i="3" s="1"/>
  <c r="K206" i="3" s="1"/>
  <c r="M168" i="3"/>
  <c r="K168" i="3" s="1"/>
  <c r="N168" i="3" s="1"/>
  <c r="M208" i="3" s="1"/>
  <c r="K208" i="3" s="1"/>
  <c r="K183" i="3"/>
  <c r="K185" i="3"/>
  <c r="K186" i="3"/>
  <c r="K189" i="3"/>
  <c r="K190" i="3"/>
  <c r="K193" i="3"/>
  <c r="K194" i="3"/>
  <c r="K197" i="3"/>
  <c r="K201" i="3"/>
  <c r="K205" i="3"/>
  <c r="K223" i="3"/>
  <c r="M223" i="3"/>
  <c r="M224" i="3"/>
  <c r="K224" i="3" s="1"/>
  <c r="M226" i="3"/>
  <c r="K226" i="3" s="1"/>
  <c r="M228" i="3"/>
  <c r="K228" i="3" s="1"/>
  <c r="M230" i="3"/>
  <c r="K230" i="3" s="1"/>
  <c r="M232" i="3"/>
  <c r="K232" i="3" s="1"/>
  <c r="M234" i="3"/>
  <c r="K234" i="3" s="1"/>
  <c r="M236" i="3"/>
  <c r="K236" i="3" s="1"/>
  <c r="M238" i="3"/>
  <c r="K238" i="3" s="1"/>
  <c r="M240" i="3"/>
  <c r="K240" i="3" s="1"/>
  <c r="M244" i="3"/>
  <c r="K244" i="3" s="1"/>
  <c r="M246" i="3"/>
  <c r="K246" i="3" s="1"/>
  <c r="M248" i="3"/>
  <c r="K248" i="3" s="1"/>
  <c r="K256" i="3"/>
  <c r="M256" i="3"/>
  <c r="M257" i="3"/>
  <c r="K257" i="3" s="1"/>
  <c r="K258" i="3"/>
  <c r="M258" i="3"/>
  <c r="K260" i="3"/>
  <c r="M260" i="3"/>
  <c r="M261" i="3"/>
  <c r="K261" i="3" s="1"/>
  <c r="K262" i="3"/>
  <c r="M262" i="3"/>
  <c r="M263" i="3"/>
  <c r="K263" i="3" s="1"/>
  <c r="K264" i="3"/>
  <c r="M264" i="3"/>
  <c r="M265" i="3"/>
  <c r="K265" i="3" s="1"/>
  <c r="K266" i="3"/>
  <c r="M266" i="3"/>
  <c r="M267" i="3"/>
  <c r="K267" i="3" s="1"/>
  <c r="K268" i="3"/>
  <c r="M268" i="3"/>
  <c r="M269" i="3"/>
  <c r="K269" i="3" s="1"/>
  <c r="K270" i="3"/>
  <c r="M270" i="3"/>
  <c r="M271" i="3"/>
  <c r="K271" i="3" s="1"/>
  <c r="K272" i="3"/>
  <c r="M272" i="3"/>
  <c r="M273" i="3"/>
  <c r="K273" i="3" s="1"/>
  <c r="K274" i="3"/>
  <c r="M274" i="3"/>
  <c r="M275" i="3"/>
  <c r="K275" i="3" s="1"/>
  <c r="K276" i="3"/>
  <c r="M276" i="3"/>
  <c r="M277" i="3"/>
  <c r="K277" i="3" s="1"/>
  <c r="K278" i="3"/>
  <c r="M278" i="3"/>
  <c r="M279" i="3"/>
  <c r="K279" i="3" s="1"/>
  <c r="M280" i="3"/>
  <c r="M281" i="3"/>
  <c r="K281" i="3" s="1"/>
  <c r="K282" i="3"/>
  <c r="M282" i="3"/>
  <c r="M283" i="3"/>
  <c r="K283" i="3" s="1"/>
  <c r="K284" i="3"/>
  <c r="M284" i="3"/>
  <c r="M285" i="3"/>
  <c r="M286" i="3"/>
  <c r="M287" i="3"/>
  <c r="K288" i="3"/>
  <c r="M288" i="3"/>
  <c r="M289" i="3"/>
  <c r="K290" i="3"/>
  <c r="M290" i="3"/>
  <c r="K292" i="3"/>
  <c r="M292" i="3"/>
  <c r="M294" i="3"/>
  <c r="K294" i="3" s="1"/>
  <c r="M296" i="3"/>
  <c r="K296" i="3" s="1"/>
  <c r="K297" i="3"/>
  <c r="M297" i="3"/>
  <c r="M298" i="3"/>
  <c r="K298" i="3" s="1"/>
  <c r="M300" i="3"/>
  <c r="K300" i="3" s="1"/>
  <c r="K301" i="3"/>
  <c r="M301" i="3"/>
  <c r="M302" i="3"/>
  <c r="K302" i="3" s="1"/>
  <c r="K303" i="3"/>
  <c r="M303" i="3"/>
  <c r="M304" i="3"/>
  <c r="K304" i="3" s="1"/>
  <c r="K305" i="3"/>
  <c r="M305" i="3"/>
  <c r="M306" i="3"/>
  <c r="K306" i="3" s="1"/>
  <c r="K307" i="3"/>
  <c r="M307" i="3"/>
  <c r="M308" i="3"/>
  <c r="K308" i="3" s="1"/>
  <c r="K309" i="3"/>
  <c r="M309" i="3"/>
  <c r="M310" i="3"/>
  <c r="K310" i="3" s="1"/>
  <c r="K311" i="3"/>
  <c r="M311" i="3"/>
  <c r="M312" i="3"/>
  <c r="K312" i="3" s="1"/>
  <c r="K313" i="3"/>
  <c r="M313" i="3"/>
  <c r="M314" i="3"/>
  <c r="K314" i="3" s="1"/>
  <c r="K315" i="3"/>
  <c r="M315" i="3"/>
  <c r="K316" i="3"/>
  <c r="M316" i="3"/>
  <c r="M317" i="3"/>
  <c r="M318" i="3"/>
  <c r="K319" i="3"/>
  <c r="M319" i="3"/>
  <c r="M320" i="3"/>
  <c r="M321" i="3"/>
  <c r="K322" i="3"/>
  <c r="M322" i="3"/>
  <c r="M323" i="3"/>
  <c r="K323" i="3" s="1"/>
  <c r="K324" i="3"/>
  <c r="M324" i="3"/>
  <c r="M325" i="3"/>
  <c r="M326" i="3"/>
  <c r="M327" i="3"/>
  <c r="K328" i="3"/>
  <c r="M328" i="3"/>
  <c r="M329" i="3"/>
  <c r="K330" i="3"/>
  <c r="M330" i="3"/>
  <c r="K332" i="3"/>
  <c r="M332" i="3"/>
  <c r="M334" i="3"/>
  <c r="K334" i="3" s="1"/>
  <c r="M337" i="3"/>
  <c r="K337" i="3" s="1"/>
  <c r="M338" i="3"/>
  <c r="M339" i="3"/>
  <c r="K339" i="3" s="1"/>
  <c r="K341" i="3"/>
  <c r="M341" i="3"/>
  <c r="K342" i="3"/>
  <c r="M342" i="3"/>
  <c r="K343" i="3"/>
  <c r="M343" i="3"/>
  <c r="M344" i="3"/>
  <c r="K345" i="3"/>
  <c r="M345" i="3"/>
  <c r="M347" i="3"/>
  <c r="K347" i="3" s="1"/>
  <c r="M349" i="3"/>
  <c r="K349" i="3" s="1"/>
  <c r="M138" i="3" l="1"/>
  <c r="K138" i="3" s="1"/>
  <c r="N138" i="3" s="1"/>
  <c r="M46" i="3"/>
  <c r="K46" i="3" s="1"/>
  <c r="N46" i="3" s="1"/>
  <c r="M53" i="3"/>
  <c r="K53" i="3" s="1"/>
  <c r="N53" i="3" s="1"/>
  <c r="M98" i="3"/>
  <c r="K98" i="3" s="1"/>
  <c r="M299" i="3"/>
  <c r="K299" i="3" s="1"/>
  <c r="M58" i="3"/>
  <c r="K58" i="3" s="1"/>
  <c r="M177" i="3"/>
  <c r="K177" i="3" s="1"/>
  <c r="M217" i="3"/>
  <c r="K217" i="3" s="1"/>
  <c r="M92" i="3"/>
  <c r="K92" i="3" s="1"/>
  <c r="M132" i="3"/>
  <c r="K132" i="3" s="1"/>
  <c r="M172" i="3"/>
  <c r="K172" i="3" s="1"/>
  <c r="N172" i="3" s="1"/>
  <c r="M348" i="3"/>
  <c r="M293" i="3"/>
  <c r="M333" i="3"/>
  <c r="M340" i="3"/>
  <c r="M259" i="3"/>
  <c r="K259" i="3" s="1"/>
  <c r="M242" i="3"/>
  <c r="K242" i="3" s="1"/>
  <c r="M175" i="3"/>
  <c r="K175" i="3" s="1"/>
  <c r="M215" i="3"/>
  <c r="K215" i="3" s="1"/>
  <c r="M91" i="3"/>
  <c r="K91" i="3" s="1"/>
  <c r="M131" i="3"/>
  <c r="K131" i="3" s="1"/>
  <c r="M171" i="3"/>
  <c r="K171" i="3" s="1"/>
  <c r="N171" i="3" s="1"/>
  <c r="M88" i="3"/>
  <c r="K88" i="3" s="1"/>
  <c r="M128" i="3"/>
  <c r="K128" i="3" s="1"/>
  <c r="M245" i="3"/>
  <c r="K245" i="3" s="1"/>
  <c r="M243" i="3"/>
  <c r="K243" i="3" s="1"/>
  <c r="M241" i="3"/>
  <c r="K241" i="3" s="1"/>
  <c r="M239" i="3"/>
  <c r="K239" i="3" s="1"/>
  <c r="M237" i="3"/>
  <c r="K237" i="3" s="1"/>
  <c r="M235" i="3"/>
  <c r="K235" i="3" s="1"/>
  <c r="M233" i="3"/>
  <c r="K233" i="3" s="1"/>
  <c r="M231" i="3"/>
  <c r="K231" i="3" s="1"/>
  <c r="M229" i="3"/>
  <c r="K229" i="3" s="1"/>
  <c r="M227" i="3"/>
  <c r="K227" i="3" s="1"/>
  <c r="M225" i="3"/>
  <c r="K225" i="3" s="1"/>
  <c r="M180" i="3"/>
  <c r="K180" i="3" s="1"/>
  <c r="M220" i="3"/>
  <c r="K220" i="3" s="1"/>
  <c r="M93" i="3"/>
  <c r="K93" i="3" s="1"/>
  <c r="M133" i="3"/>
  <c r="K133" i="3" s="1"/>
  <c r="M173" i="3"/>
  <c r="K173" i="3" s="1"/>
  <c r="N173" i="3" s="1"/>
  <c r="M87" i="3"/>
  <c r="K87" i="3" s="1"/>
  <c r="M127" i="3"/>
  <c r="K127" i="3" s="1"/>
  <c r="M167" i="3"/>
  <c r="K167" i="3" s="1"/>
  <c r="N167" i="3" s="1"/>
  <c r="M181" i="3"/>
  <c r="K181" i="3" s="1"/>
  <c r="M221" i="3"/>
  <c r="K221" i="3" s="1"/>
  <c r="M176" i="3"/>
  <c r="K176" i="3" s="1"/>
  <c r="M216" i="3"/>
  <c r="K216" i="3" s="1"/>
  <c r="M89" i="3"/>
  <c r="K89" i="3" s="1"/>
  <c r="M129" i="3"/>
  <c r="K129" i="3" s="1"/>
  <c r="M169" i="3"/>
  <c r="K169" i="3" s="1"/>
  <c r="N169" i="3" s="1"/>
  <c r="M86" i="3"/>
  <c r="K86" i="3" s="1"/>
  <c r="M126" i="3"/>
  <c r="K126" i="3" s="1"/>
  <c r="M142" i="3"/>
  <c r="K142" i="3" s="1"/>
  <c r="N142" i="3" s="1"/>
  <c r="M102" i="3"/>
  <c r="K102" i="3" s="1"/>
  <c r="M99" i="3"/>
  <c r="K99" i="3" s="1"/>
  <c r="M139" i="3"/>
  <c r="K139" i="3" s="1"/>
  <c r="N139" i="3" s="1"/>
  <c r="M59" i="3"/>
  <c r="K59" i="3" s="1"/>
  <c r="M8" i="2"/>
  <c r="M9" i="2"/>
  <c r="M10" i="2"/>
  <c r="M11" i="2"/>
  <c r="L12" i="2"/>
  <c r="J12" i="2" s="1"/>
  <c r="M12" i="2" s="1"/>
  <c r="J13" i="2"/>
  <c r="M13" i="2" s="1"/>
  <c r="L100" i="2" s="1"/>
  <c r="J100" i="2" s="1"/>
  <c r="L13" i="2"/>
  <c r="M14" i="2"/>
  <c r="M15" i="2"/>
  <c r="L102" i="2" s="1"/>
  <c r="J102" i="2" s="1"/>
  <c r="M16" i="2"/>
  <c r="M17" i="2"/>
  <c r="M18" i="2"/>
  <c r="M19" i="2"/>
  <c r="L106" i="2" s="1"/>
  <c r="J106" i="2" s="1"/>
  <c r="M20" i="2"/>
  <c r="M21" i="2"/>
  <c r="M22" i="2"/>
  <c r="M23" i="2"/>
  <c r="L110" i="2" s="1"/>
  <c r="J110" i="2" s="1"/>
  <c r="M24" i="2"/>
  <c r="M25" i="2"/>
  <c r="M26" i="2"/>
  <c r="M27" i="2"/>
  <c r="L114" i="2" s="1"/>
  <c r="J114" i="2" s="1"/>
  <c r="M28" i="2"/>
  <c r="M29" i="2"/>
  <c r="M30" i="2"/>
  <c r="M31" i="2"/>
  <c r="L118" i="2" s="1"/>
  <c r="J118" i="2" s="1"/>
  <c r="M32" i="2"/>
  <c r="M33" i="2"/>
  <c r="M34" i="2"/>
  <c r="M35" i="2"/>
  <c r="L122" i="2" s="1"/>
  <c r="J122" i="2" s="1"/>
  <c r="M36" i="2"/>
  <c r="M37" i="2"/>
  <c r="M38" i="2"/>
  <c r="M39" i="2"/>
  <c r="L43" i="2"/>
  <c r="J43" i="2" s="1"/>
  <c r="M43" i="2" s="1"/>
  <c r="J44" i="2"/>
  <c r="M44" i="2" s="1"/>
  <c r="L44" i="2"/>
  <c r="L45" i="2"/>
  <c r="J45" i="2" s="1"/>
  <c r="M45" i="2" s="1"/>
  <c r="L50" i="2"/>
  <c r="J50" i="2" s="1"/>
  <c r="M50" i="2" s="1"/>
  <c r="J51" i="2"/>
  <c r="M51" i="2" s="1"/>
  <c r="L51" i="2"/>
  <c r="L52" i="2"/>
  <c r="J52" i="2" s="1"/>
  <c r="M52" i="2" s="1"/>
  <c r="L55" i="2"/>
  <c r="J55" i="2" s="1"/>
  <c r="L56" i="2"/>
  <c r="J56" i="2" s="1"/>
  <c r="L57" i="2"/>
  <c r="J57" i="2" s="1"/>
  <c r="L60" i="2"/>
  <c r="J60" i="2" s="1"/>
  <c r="L61" i="2"/>
  <c r="J61" i="2" s="1"/>
  <c r="L62" i="2"/>
  <c r="J62" i="2" s="1"/>
  <c r="L63" i="2"/>
  <c r="J63" i="2" s="1"/>
  <c r="L64" i="2"/>
  <c r="J64" i="2" s="1"/>
  <c r="L65" i="2"/>
  <c r="J65" i="2" s="1"/>
  <c r="L66" i="2"/>
  <c r="J66" i="2" s="1"/>
  <c r="L67" i="2"/>
  <c r="J67" i="2" s="1"/>
  <c r="L68" i="2"/>
  <c r="J68" i="2" s="1"/>
  <c r="L69" i="2"/>
  <c r="J69" i="2" s="1"/>
  <c r="L70" i="2"/>
  <c r="J70" i="2" s="1"/>
  <c r="L71" i="2"/>
  <c r="J71" i="2" s="1"/>
  <c r="L72" i="2"/>
  <c r="J72" i="2" s="1"/>
  <c r="L73" i="2"/>
  <c r="J73" i="2" s="1"/>
  <c r="L74" i="2"/>
  <c r="J74" i="2" s="1"/>
  <c r="L75" i="2"/>
  <c r="J75" i="2" s="1"/>
  <c r="L76" i="2"/>
  <c r="J76" i="2" s="1"/>
  <c r="L77" i="2"/>
  <c r="J77" i="2" s="1"/>
  <c r="L78" i="2"/>
  <c r="J78" i="2" s="1"/>
  <c r="L79" i="2"/>
  <c r="J79" i="2" s="1"/>
  <c r="L80" i="2"/>
  <c r="J80" i="2" s="1"/>
  <c r="L81" i="2"/>
  <c r="J81" i="2" s="1"/>
  <c r="L82" i="2"/>
  <c r="J82" i="2" s="1"/>
  <c r="L83" i="2"/>
  <c r="J83" i="2" s="1"/>
  <c r="L84" i="2"/>
  <c r="J84" i="2" s="1"/>
  <c r="L85" i="2"/>
  <c r="J95" i="2"/>
  <c r="L95" i="2"/>
  <c r="J96" i="2"/>
  <c r="L96" i="2"/>
  <c r="J97" i="2"/>
  <c r="L97" i="2"/>
  <c r="J101" i="2"/>
  <c r="L101" i="2"/>
  <c r="J103" i="2"/>
  <c r="L103" i="2"/>
  <c r="J104" i="2"/>
  <c r="L104" i="2"/>
  <c r="J105" i="2"/>
  <c r="L105" i="2"/>
  <c r="J107" i="2"/>
  <c r="L107" i="2"/>
  <c r="J108" i="2"/>
  <c r="L108" i="2"/>
  <c r="J109" i="2"/>
  <c r="L109" i="2"/>
  <c r="J111" i="2"/>
  <c r="L111" i="2"/>
  <c r="J112" i="2"/>
  <c r="L112" i="2"/>
  <c r="J113" i="2"/>
  <c r="L113" i="2"/>
  <c r="J115" i="2"/>
  <c r="L115" i="2"/>
  <c r="J116" i="2"/>
  <c r="L116" i="2"/>
  <c r="J117" i="2"/>
  <c r="L117" i="2"/>
  <c r="J119" i="2"/>
  <c r="L119" i="2"/>
  <c r="J120" i="2"/>
  <c r="L120" i="2"/>
  <c r="J121" i="2"/>
  <c r="L121" i="2"/>
  <c r="J123" i="2"/>
  <c r="L123" i="2"/>
  <c r="J124" i="2"/>
  <c r="L124" i="2"/>
  <c r="L125" i="2"/>
  <c r="J135" i="2"/>
  <c r="M135" i="2" s="1"/>
  <c r="L135" i="2"/>
  <c r="L136" i="2"/>
  <c r="J136" i="2" s="1"/>
  <c r="M136" i="2" s="1"/>
  <c r="J137" i="2"/>
  <c r="M137" i="2" s="1"/>
  <c r="L137" i="2"/>
  <c r="L140" i="2"/>
  <c r="J140" i="2" s="1"/>
  <c r="M140" i="2" s="1"/>
  <c r="L180" i="2" s="1"/>
  <c r="J141" i="2"/>
  <c r="M141" i="2" s="1"/>
  <c r="L141" i="2"/>
  <c r="L142" i="2"/>
  <c r="J142" i="2" s="1"/>
  <c r="M142" i="2" s="1"/>
  <c r="L182" i="2" s="1"/>
  <c r="J143" i="2"/>
  <c r="M143" i="2" s="1"/>
  <c r="L143" i="2"/>
  <c r="L144" i="2"/>
  <c r="J144" i="2" s="1"/>
  <c r="M144" i="2" s="1"/>
  <c r="L184" i="2" s="1"/>
  <c r="J145" i="2"/>
  <c r="M145" i="2" s="1"/>
  <c r="L145" i="2"/>
  <c r="L146" i="2"/>
  <c r="J146" i="2" s="1"/>
  <c r="M146" i="2" s="1"/>
  <c r="L186" i="2" s="1"/>
  <c r="J147" i="2"/>
  <c r="M147" i="2" s="1"/>
  <c r="L147" i="2"/>
  <c r="L148" i="2"/>
  <c r="J148" i="2" s="1"/>
  <c r="M148" i="2" s="1"/>
  <c r="L188" i="2" s="1"/>
  <c r="J149" i="2"/>
  <c r="M149" i="2" s="1"/>
  <c r="L149" i="2"/>
  <c r="L150" i="2"/>
  <c r="J150" i="2" s="1"/>
  <c r="M150" i="2" s="1"/>
  <c r="L190" i="2" s="1"/>
  <c r="J151" i="2"/>
  <c r="M151" i="2" s="1"/>
  <c r="L151" i="2"/>
  <c r="L152" i="2"/>
  <c r="J152" i="2" s="1"/>
  <c r="M152" i="2" s="1"/>
  <c r="L192" i="2" s="1"/>
  <c r="J153" i="2"/>
  <c r="M153" i="2" s="1"/>
  <c r="L153" i="2"/>
  <c r="L154" i="2"/>
  <c r="J154" i="2" s="1"/>
  <c r="M154" i="2" s="1"/>
  <c r="L194" i="2" s="1"/>
  <c r="J155" i="2"/>
  <c r="M155" i="2" s="1"/>
  <c r="L155" i="2"/>
  <c r="L156" i="2"/>
  <c r="J156" i="2" s="1"/>
  <c r="M156" i="2" s="1"/>
  <c r="L196" i="2" s="1"/>
  <c r="J157" i="2"/>
  <c r="M157" i="2" s="1"/>
  <c r="L157" i="2"/>
  <c r="L158" i="2"/>
  <c r="J158" i="2" s="1"/>
  <c r="M158" i="2" s="1"/>
  <c r="L198" i="2" s="1"/>
  <c r="J159" i="2"/>
  <c r="M159" i="2" s="1"/>
  <c r="L159" i="2"/>
  <c r="L160" i="2"/>
  <c r="J160" i="2" s="1"/>
  <c r="M160" i="2" s="1"/>
  <c r="L200" i="2" s="1"/>
  <c r="J161" i="2"/>
  <c r="M161" i="2" s="1"/>
  <c r="L161" i="2"/>
  <c r="L162" i="2"/>
  <c r="J162" i="2" s="1"/>
  <c r="M162" i="2" s="1"/>
  <c r="L202" i="2" s="1"/>
  <c r="J163" i="2"/>
  <c r="M163" i="2" s="1"/>
  <c r="L163" i="2"/>
  <c r="L164" i="2"/>
  <c r="M164" i="2"/>
  <c r="L204" i="2" s="1"/>
  <c r="L165" i="2"/>
  <c r="M165" i="2"/>
  <c r="L205" i="2" s="1"/>
  <c r="L166" i="2"/>
  <c r="J166" i="2" s="1"/>
  <c r="M166" i="2" s="1"/>
  <c r="L206" i="2" s="1"/>
  <c r="J180" i="2"/>
  <c r="J182" i="2"/>
  <c r="J184" i="2"/>
  <c r="J186" i="2"/>
  <c r="J188" i="2"/>
  <c r="J190" i="2"/>
  <c r="J192" i="2"/>
  <c r="J194" i="2"/>
  <c r="J196" i="2"/>
  <c r="J198" i="2"/>
  <c r="J200" i="2"/>
  <c r="J202" i="2"/>
  <c r="J204" i="2"/>
  <c r="J205" i="2"/>
  <c r="J206" i="2"/>
  <c r="J220" i="2"/>
  <c r="L220" i="2"/>
  <c r="L222" i="2"/>
  <c r="J222" i="2" s="1"/>
  <c r="L224" i="2"/>
  <c r="J224" i="2" s="1"/>
  <c r="L226" i="2"/>
  <c r="J226" i="2" s="1"/>
  <c r="L228" i="2"/>
  <c r="J228" i="2" s="1"/>
  <c r="L230" i="2"/>
  <c r="J230" i="2" s="1"/>
  <c r="L232" i="2"/>
  <c r="J232" i="2" s="1"/>
  <c r="J234" i="2"/>
  <c r="L234" i="2"/>
  <c r="J236" i="2"/>
  <c r="L236" i="2"/>
  <c r="J238" i="2"/>
  <c r="L238" i="2"/>
  <c r="J240" i="2"/>
  <c r="L240" i="2"/>
  <c r="J242" i="2"/>
  <c r="L242" i="2"/>
  <c r="J244" i="2"/>
  <c r="L244" i="2"/>
  <c r="L245" i="2"/>
  <c r="J245" i="2" s="1"/>
  <c r="L246" i="2"/>
  <c r="J246" i="2" s="1"/>
  <c r="L256" i="2"/>
  <c r="J256" i="2" s="1"/>
  <c r="J257" i="2"/>
  <c r="L257" i="2"/>
  <c r="L258" i="2"/>
  <c r="J258" i="2" s="1"/>
  <c r="L259" i="2"/>
  <c r="J259" i="2" s="1"/>
  <c r="L260" i="2"/>
  <c r="J260" i="2" s="1"/>
  <c r="J261" i="2"/>
  <c r="L261" i="2"/>
  <c r="L262" i="2"/>
  <c r="J262" i="2" s="1"/>
  <c r="L263" i="2"/>
  <c r="J263" i="2" s="1"/>
  <c r="L264" i="2"/>
  <c r="J264" i="2" s="1"/>
  <c r="J265" i="2"/>
  <c r="L265" i="2"/>
  <c r="L266" i="2"/>
  <c r="J266" i="2" s="1"/>
  <c r="L267" i="2"/>
  <c r="J267" i="2" s="1"/>
  <c r="L268" i="2"/>
  <c r="J268" i="2" s="1"/>
  <c r="J269" i="2"/>
  <c r="L269" i="2"/>
  <c r="L270" i="2"/>
  <c r="J270" i="2" s="1"/>
  <c r="L271" i="2"/>
  <c r="J271" i="2" s="1"/>
  <c r="L272" i="2"/>
  <c r="J272" i="2" s="1"/>
  <c r="J273" i="2"/>
  <c r="L273" i="2"/>
  <c r="L274" i="2"/>
  <c r="J274" i="2" s="1"/>
  <c r="L275" i="2"/>
  <c r="J275" i="2" s="1"/>
  <c r="L276" i="2"/>
  <c r="J276" i="2" s="1"/>
  <c r="J277" i="2"/>
  <c r="L277" i="2"/>
  <c r="L278" i="2"/>
  <c r="J278" i="2" s="1"/>
  <c r="L279" i="2"/>
  <c r="J279" i="2" s="1"/>
  <c r="L280" i="2"/>
  <c r="L281" i="2"/>
  <c r="J281" i="2" s="1"/>
  <c r="J282" i="2"/>
  <c r="L282" i="2"/>
  <c r="L283" i="2"/>
  <c r="J283" i="2" s="1"/>
  <c r="J284" i="2"/>
  <c r="L284" i="2"/>
  <c r="L285" i="2"/>
  <c r="L286" i="2"/>
  <c r="L287" i="2"/>
  <c r="L288" i="2"/>
  <c r="J288" i="2" s="1"/>
  <c r="L289" i="2"/>
  <c r="J290" i="2"/>
  <c r="L290" i="2"/>
  <c r="L294" i="2"/>
  <c r="J294" i="2" s="1"/>
  <c r="L296" i="2"/>
  <c r="J296" i="2" s="1"/>
  <c r="L297" i="2"/>
  <c r="J297" i="2" s="1"/>
  <c r="J298" i="2"/>
  <c r="L298" i="2"/>
  <c r="J300" i="2"/>
  <c r="L300" i="2"/>
  <c r="L301" i="2"/>
  <c r="J301" i="2" s="1"/>
  <c r="L302" i="2"/>
  <c r="J302" i="2" s="1"/>
  <c r="L303" i="2"/>
  <c r="J303" i="2" s="1"/>
  <c r="J304" i="2"/>
  <c r="L304" i="2"/>
  <c r="L305" i="2"/>
  <c r="J305" i="2" s="1"/>
  <c r="L306" i="2"/>
  <c r="J306" i="2" s="1"/>
  <c r="L307" i="2"/>
  <c r="J307" i="2" s="1"/>
  <c r="J308" i="2"/>
  <c r="L308" i="2"/>
  <c r="L309" i="2"/>
  <c r="J309" i="2" s="1"/>
  <c r="L310" i="2"/>
  <c r="J310" i="2" s="1"/>
  <c r="L311" i="2"/>
  <c r="J311" i="2" s="1"/>
  <c r="J312" i="2"/>
  <c r="L312" i="2"/>
  <c r="L313" i="2"/>
  <c r="J313" i="2" s="1"/>
  <c r="L314" i="2"/>
  <c r="J314" i="2" s="1"/>
  <c r="L315" i="2"/>
  <c r="J315" i="2" s="1"/>
  <c r="J316" i="2"/>
  <c r="L316" i="2"/>
  <c r="L317" i="2"/>
  <c r="L318" i="2"/>
  <c r="J319" i="2"/>
  <c r="L319" i="2"/>
  <c r="L320" i="2"/>
  <c r="L321" i="2"/>
  <c r="J322" i="2"/>
  <c r="L322" i="2"/>
  <c r="L323" i="2"/>
  <c r="J323" i="2" s="1"/>
  <c r="J324" i="2"/>
  <c r="L324" i="2"/>
  <c r="L325" i="2"/>
  <c r="L326" i="2"/>
  <c r="L327" i="2"/>
  <c r="L328" i="2"/>
  <c r="J328" i="2" s="1"/>
  <c r="L329" i="2"/>
  <c r="J330" i="2"/>
  <c r="L330" i="2"/>
  <c r="J334" i="2"/>
  <c r="L334" i="2"/>
  <c r="J337" i="2"/>
  <c r="L337" i="2"/>
  <c r="L338" i="2"/>
  <c r="L339" i="2"/>
  <c r="J339" i="2" s="1"/>
  <c r="L341" i="2"/>
  <c r="J341" i="2" s="1"/>
  <c r="J342" i="2"/>
  <c r="L342" i="2"/>
  <c r="L343" i="2"/>
  <c r="J343" i="2" s="1"/>
  <c r="L344" i="2"/>
  <c r="J345" i="2"/>
  <c r="L345" i="2"/>
  <c r="J347" i="2"/>
  <c r="L347" i="2"/>
  <c r="L349" i="2"/>
  <c r="J349" i="2" s="1"/>
  <c r="M213" i="3" l="1"/>
  <c r="K213" i="3" s="1"/>
  <c r="M253" i="3"/>
  <c r="K253" i="3" s="1"/>
  <c r="M207" i="3"/>
  <c r="K207" i="3" s="1"/>
  <c r="M247" i="3"/>
  <c r="K247" i="3" s="1"/>
  <c r="M212" i="3"/>
  <c r="K212" i="3" s="1"/>
  <c r="M252" i="3"/>
  <c r="K252" i="3" s="1"/>
  <c r="M94" i="3"/>
  <c r="K94" i="3" s="1"/>
  <c r="M134" i="3"/>
  <c r="K134" i="3" s="1"/>
  <c r="M295" i="3"/>
  <c r="K295" i="3" s="1"/>
  <c r="M335" i="3"/>
  <c r="K335" i="3" s="1"/>
  <c r="M350" i="3"/>
  <c r="M174" i="3"/>
  <c r="K174" i="3" s="1"/>
  <c r="N174" i="3" s="1"/>
  <c r="M209" i="3"/>
  <c r="K209" i="3" s="1"/>
  <c r="M249" i="3"/>
  <c r="K249" i="3" s="1"/>
  <c r="M211" i="3"/>
  <c r="K211" i="3" s="1"/>
  <c r="M251" i="3"/>
  <c r="K251" i="3" s="1"/>
  <c r="M90" i="3"/>
  <c r="K90" i="3" s="1"/>
  <c r="M130" i="3"/>
  <c r="K130" i="3" s="1"/>
  <c r="M291" i="3"/>
  <c r="K291" i="3" s="1"/>
  <c r="M170" i="3"/>
  <c r="K170" i="3" s="1"/>
  <c r="N170" i="3" s="1"/>
  <c r="M346" i="3"/>
  <c r="M331" i="3"/>
  <c r="K331" i="3" s="1"/>
  <c r="M179" i="3"/>
  <c r="K179" i="3" s="1"/>
  <c r="M219" i="3"/>
  <c r="K219" i="3" s="1"/>
  <c r="M182" i="3"/>
  <c r="K182" i="3" s="1"/>
  <c r="M222" i="3"/>
  <c r="K222" i="3" s="1"/>
  <c r="M178" i="3"/>
  <c r="K178" i="3" s="1"/>
  <c r="M218" i="3"/>
  <c r="K218" i="3" s="1"/>
  <c r="L201" i="2"/>
  <c r="J201" i="2" s="1"/>
  <c r="L241" i="2"/>
  <c r="J241" i="2" s="1"/>
  <c r="L46" i="2"/>
  <c r="J46" i="2" s="1"/>
  <c r="M46" i="2" s="1"/>
  <c r="L53" i="2"/>
  <c r="J53" i="2" s="1"/>
  <c r="M53" i="2" s="1"/>
  <c r="L98" i="2"/>
  <c r="J98" i="2" s="1"/>
  <c r="L299" i="2"/>
  <c r="J299" i="2" s="1"/>
  <c r="L58" i="2"/>
  <c r="J58" i="2" s="1"/>
  <c r="L138" i="2"/>
  <c r="J138" i="2" s="1"/>
  <c r="M138" i="2" s="1"/>
  <c r="L203" i="2"/>
  <c r="J203" i="2" s="1"/>
  <c r="L243" i="2"/>
  <c r="J243" i="2" s="1"/>
  <c r="L195" i="2"/>
  <c r="J195" i="2" s="1"/>
  <c r="L235" i="2"/>
  <c r="J235" i="2" s="1"/>
  <c r="L187" i="2"/>
  <c r="J187" i="2" s="1"/>
  <c r="L227" i="2"/>
  <c r="J227" i="2" s="1"/>
  <c r="L175" i="2"/>
  <c r="J175" i="2" s="1"/>
  <c r="L215" i="2"/>
  <c r="J215" i="2" s="1"/>
  <c r="L92" i="2"/>
  <c r="J92" i="2" s="1"/>
  <c r="L132" i="2"/>
  <c r="J132" i="2" s="1"/>
  <c r="L348" i="2"/>
  <c r="L293" i="2"/>
  <c r="L333" i="2"/>
  <c r="L172" i="2"/>
  <c r="J172" i="2" s="1"/>
  <c r="M172" i="2" s="1"/>
  <c r="L193" i="2"/>
  <c r="J193" i="2" s="1"/>
  <c r="L233" i="2"/>
  <c r="J233" i="2" s="1"/>
  <c r="L197" i="2"/>
  <c r="J197" i="2" s="1"/>
  <c r="L237" i="2"/>
  <c r="J237" i="2" s="1"/>
  <c r="L189" i="2"/>
  <c r="J189" i="2" s="1"/>
  <c r="L229" i="2"/>
  <c r="J229" i="2" s="1"/>
  <c r="L181" i="2"/>
  <c r="J181" i="2" s="1"/>
  <c r="L221" i="2"/>
  <c r="J221" i="2" s="1"/>
  <c r="L177" i="2"/>
  <c r="J177" i="2" s="1"/>
  <c r="L217" i="2"/>
  <c r="J217" i="2" s="1"/>
  <c r="L185" i="2"/>
  <c r="J185" i="2" s="1"/>
  <c r="L225" i="2"/>
  <c r="J225" i="2" s="1"/>
  <c r="L340" i="2"/>
  <c r="L199" i="2"/>
  <c r="J199" i="2" s="1"/>
  <c r="L239" i="2"/>
  <c r="J239" i="2" s="1"/>
  <c r="L191" i="2"/>
  <c r="J191" i="2" s="1"/>
  <c r="L231" i="2"/>
  <c r="J231" i="2" s="1"/>
  <c r="L183" i="2"/>
  <c r="J183" i="2" s="1"/>
  <c r="L223" i="2"/>
  <c r="J223" i="2" s="1"/>
  <c r="L91" i="2"/>
  <c r="J91" i="2" s="1"/>
  <c r="L131" i="2"/>
  <c r="J131" i="2" s="1"/>
  <c r="L171" i="2"/>
  <c r="J171" i="2" s="1"/>
  <c r="M171" i="2" s="1"/>
  <c r="L88" i="2"/>
  <c r="J88" i="2" s="1"/>
  <c r="L128" i="2"/>
  <c r="J128" i="2" s="1"/>
  <c r="L176" i="2"/>
  <c r="J176" i="2" s="1"/>
  <c r="L216" i="2"/>
  <c r="J216" i="2" s="1"/>
  <c r="L93" i="2"/>
  <c r="J93" i="2" s="1"/>
  <c r="L133" i="2"/>
  <c r="J133" i="2" s="1"/>
  <c r="L173" i="2"/>
  <c r="J173" i="2" s="1"/>
  <c r="M173" i="2" s="1"/>
  <c r="L87" i="2"/>
  <c r="J87" i="2" s="1"/>
  <c r="L127" i="2"/>
  <c r="J127" i="2" s="1"/>
  <c r="L167" i="2"/>
  <c r="J167" i="2" s="1"/>
  <c r="M167" i="2" s="1"/>
  <c r="L332" i="2"/>
  <c r="J332" i="2" s="1"/>
  <c r="L292" i="2"/>
  <c r="J292" i="2" s="1"/>
  <c r="L168" i="2"/>
  <c r="J168" i="2" s="1"/>
  <c r="M168" i="2" s="1"/>
  <c r="L89" i="2"/>
  <c r="J89" i="2" s="1"/>
  <c r="L129" i="2"/>
  <c r="J129" i="2" s="1"/>
  <c r="L169" i="2"/>
  <c r="J169" i="2" s="1"/>
  <c r="M169" i="2" s="1"/>
  <c r="L86" i="2"/>
  <c r="J86" i="2" s="1"/>
  <c r="L126" i="2"/>
  <c r="J126" i="2" s="1"/>
  <c r="L99" i="2"/>
  <c r="J99" i="2" s="1"/>
  <c r="L139" i="2"/>
  <c r="J139" i="2" s="1"/>
  <c r="M139" i="2" s="1"/>
  <c r="L59" i="2"/>
  <c r="J59" i="2" s="1"/>
  <c r="M214" i="3" l="1"/>
  <c r="K214" i="3" s="1"/>
  <c r="M254" i="3"/>
  <c r="K254" i="3" s="1"/>
  <c r="M210" i="3"/>
  <c r="K210" i="3" s="1"/>
  <c r="M250" i="3"/>
  <c r="K250" i="3" s="1"/>
  <c r="L209" i="2"/>
  <c r="J209" i="2" s="1"/>
  <c r="L249" i="2"/>
  <c r="J249" i="2" s="1"/>
  <c r="L211" i="2"/>
  <c r="J211" i="2" s="1"/>
  <c r="L251" i="2"/>
  <c r="J251" i="2" s="1"/>
  <c r="L94" i="2"/>
  <c r="J94" i="2" s="1"/>
  <c r="L134" i="2"/>
  <c r="J134" i="2" s="1"/>
  <c r="L174" i="2"/>
  <c r="J174" i="2" s="1"/>
  <c r="M174" i="2" s="1"/>
  <c r="L295" i="2"/>
  <c r="J295" i="2" s="1"/>
  <c r="L335" i="2"/>
  <c r="J335" i="2" s="1"/>
  <c r="L350" i="2"/>
  <c r="L213" i="2"/>
  <c r="J213" i="2" s="1"/>
  <c r="L253" i="2"/>
  <c r="J253" i="2" s="1"/>
  <c r="L90" i="2"/>
  <c r="J90" i="2" s="1"/>
  <c r="L130" i="2"/>
  <c r="J130" i="2" s="1"/>
  <c r="L346" i="2"/>
  <c r="L291" i="2"/>
  <c r="J291" i="2" s="1"/>
  <c r="L331" i="2"/>
  <c r="J331" i="2" s="1"/>
  <c r="L170" i="2"/>
  <c r="J170" i="2" s="1"/>
  <c r="M170" i="2" s="1"/>
  <c r="L179" i="2"/>
  <c r="J179" i="2" s="1"/>
  <c r="L219" i="2"/>
  <c r="J219" i="2" s="1"/>
  <c r="L178" i="2"/>
  <c r="J178" i="2" s="1"/>
  <c r="L218" i="2"/>
  <c r="J218" i="2" s="1"/>
  <c r="L207" i="2"/>
  <c r="J207" i="2" s="1"/>
  <c r="L247" i="2"/>
  <c r="J247" i="2" s="1"/>
  <c r="L212" i="2"/>
  <c r="J212" i="2" s="1"/>
  <c r="L252" i="2"/>
  <c r="J252" i="2" s="1"/>
  <c r="L208" i="2"/>
  <c r="J208" i="2" s="1"/>
  <c r="L248" i="2"/>
  <c r="J248" i="2" s="1"/>
  <c r="L214" i="2" l="1"/>
  <c r="J214" i="2" s="1"/>
  <c r="L254" i="2"/>
  <c r="J254" i="2" s="1"/>
  <c r="L210" i="2"/>
  <c r="J210" i="2" s="1"/>
  <c r="L250" i="2"/>
  <c r="J250" i="2" s="1"/>
</calcChain>
</file>

<file path=xl/sharedStrings.xml><?xml version="1.0" encoding="utf-8"?>
<sst xmlns="http://schemas.openxmlformats.org/spreadsheetml/2006/main" count="14614" uniqueCount="3360">
  <si>
    <t>令和３年４月サービス提供分から削除</t>
    <rPh sb="0" eb="2">
      <t>レイワ</t>
    </rPh>
    <rPh sb="3" eb="4">
      <t>ネン</t>
    </rPh>
    <rPh sb="5" eb="6">
      <t>ガツ</t>
    </rPh>
    <rPh sb="10" eb="13">
      <t>テイキョウブン</t>
    </rPh>
    <rPh sb="15" eb="17">
      <t>サクジョ</t>
    </rPh>
    <phoneticPr fontId="2"/>
  </si>
  <si>
    <t>白</t>
    <rPh sb="0" eb="1">
      <t>シロ</t>
    </rPh>
    <phoneticPr fontId="2"/>
  </si>
  <si>
    <t>令和３年４月サービス提供分から変更</t>
    <rPh sb="0" eb="2">
      <t>レイワ</t>
    </rPh>
    <rPh sb="3" eb="4">
      <t>ネン</t>
    </rPh>
    <rPh sb="5" eb="6">
      <t>ガツ</t>
    </rPh>
    <rPh sb="10" eb="12">
      <t>テイキョウ</t>
    </rPh>
    <rPh sb="12" eb="13">
      <t>ブン</t>
    </rPh>
    <rPh sb="15" eb="17">
      <t>ヘンコウ</t>
    </rPh>
    <phoneticPr fontId="3"/>
  </si>
  <si>
    <t>黒</t>
    <rPh sb="0" eb="1">
      <t>クロ</t>
    </rPh>
    <phoneticPr fontId="2"/>
  </si>
  <si>
    <t>令和３年４月サービス提供分から新設</t>
    <rPh sb="0" eb="2">
      <t>レイワ</t>
    </rPh>
    <rPh sb="3" eb="4">
      <t>ネン</t>
    </rPh>
    <rPh sb="5" eb="6">
      <t>ガツ</t>
    </rPh>
    <rPh sb="10" eb="13">
      <t>テイキョウブン</t>
    </rPh>
    <rPh sb="15" eb="17">
      <t>シンセツ</t>
    </rPh>
    <phoneticPr fontId="3"/>
  </si>
  <si>
    <t>※四捨五入後1に満たない場合は1に切り上げ</t>
  </si>
  <si>
    <t>１日につき</t>
    <rPh sb="1" eb="2">
      <t>ニチ</t>
    </rPh>
    <phoneticPr fontId="3"/>
  </si>
  <si>
    <t>項目1002の場合</t>
    <rPh sb="0" eb="2">
      <t>コウモク</t>
    </rPh>
    <rPh sb="7" eb="9">
      <t>バアイ</t>
    </rPh>
    <phoneticPr fontId="3"/>
  </si>
  <si>
    <t>項目1082の場合</t>
    <rPh sb="0" eb="2">
      <t>コウモク</t>
    </rPh>
    <rPh sb="7" eb="9">
      <t>バアイ</t>
    </rPh>
    <phoneticPr fontId="3"/>
  </si>
  <si>
    <t>通所型サービス２日割・人欠（制限）</t>
    <rPh sb="8" eb="10">
      <t>ヒワリ</t>
    </rPh>
    <rPh sb="11" eb="13">
      <t>ジン</t>
    </rPh>
    <phoneticPr fontId="3"/>
  </si>
  <si>
    <t>通所型サービス令和３年９月３０日までの上乗せ分・14</t>
    <rPh sb="0" eb="2">
      <t>ツウショ</t>
    </rPh>
    <rPh sb="2" eb="3">
      <t>ガタ</t>
    </rPh>
    <phoneticPr fontId="3"/>
  </si>
  <si>
    <t>A7</t>
  </si>
  <si>
    <t>１月につき</t>
    <rPh sb="1" eb="2">
      <t>ツキ</t>
    </rPh>
    <phoneticPr fontId="3"/>
  </si>
  <si>
    <t>項目1081の場合</t>
    <rPh sb="0" eb="2">
      <t>コウモク</t>
    </rPh>
    <rPh sb="7" eb="9">
      <t>バアイ</t>
    </rPh>
    <phoneticPr fontId="3"/>
  </si>
  <si>
    <t>通所型サービス２・人欠（制限）</t>
    <rPh sb="9" eb="11">
      <t>ジン</t>
    </rPh>
    <phoneticPr fontId="3"/>
  </si>
  <si>
    <t>通所型サービス令和３年９月３０日までの上乗せ分・13</t>
    <rPh sb="0" eb="2">
      <t>ツウショ</t>
    </rPh>
    <rPh sb="2" eb="3">
      <t>ガタ</t>
    </rPh>
    <phoneticPr fontId="3"/>
  </si>
  <si>
    <t>項目1023の場合</t>
    <rPh sb="0" eb="2">
      <t>コウモク</t>
    </rPh>
    <rPh sb="7" eb="9">
      <t>バアイ</t>
    </rPh>
    <phoneticPr fontId="3"/>
  </si>
  <si>
    <t>項目1072の場合</t>
    <rPh sb="0" eb="2">
      <t>コウモク</t>
    </rPh>
    <rPh sb="7" eb="9">
      <t>バアイ</t>
    </rPh>
    <phoneticPr fontId="3"/>
  </si>
  <si>
    <t>通所型サービス１日割・人欠（制限）</t>
    <rPh sb="8" eb="10">
      <t>ヒワリ</t>
    </rPh>
    <rPh sb="11" eb="13">
      <t>ジン</t>
    </rPh>
    <phoneticPr fontId="3"/>
  </si>
  <si>
    <t>通所型サービス令和３年９月３０日までの上乗せ分・12</t>
    <rPh sb="0" eb="2">
      <t>ツウショ</t>
    </rPh>
    <rPh sb="2" eb="3">
      <t>ガタ</t>
    </rPh>
    <phoneticPr fontId="3"/>
  </si>
  <si>
    <t>項目1022の場合</t>
    <rPh sb="0" eb="2">
      <t>コウモク</t>
    </rPh>
    <rPh sb="7" eb="9">
      <t>バアイ</t>
    </rPh>
    <phoneticPr fontId="3"/>
  </si>
  <si>
    <t>項目1071の場合</t>
    <rPh sb="0" eb="2">
      <t>コウモク</t>
    </rPh>
    <rPh sb="7" eb="9">
      <t>バアイ</t>
    </rPh>
    <phoneticPr fontId="3"/>
  </si>
  <si>
    <t>通所型サービス１・人欠（制限）</t>
    <rPh sb="9" eb="10">
      <t>ヒト</t>
    </rPh>
    <rPh sb="10" eb="11">
      <t>ケツ</t>
    </rPh>
    <phoneticPr fontId="3"/>
  </si>
  <si>
    <t>通所型サービス令和３年９月３０日までの上乗せ分・11</t>
    <rPh sb="0" eb="2">
      <t>ツウショ</t>
    </rPh>
    <rPh sb="2" eb="3">
      <t>ガタ</t>
    </rPh>
    <phoneticPr fontId="3"/>
  </si>
  <si>
    <t>項目1012の場合</t>
    <rPh sb="0" eb="2">
      <t>コウモク</t>
    </rPh>
    <rPh sb="7" eb="9">
      <t>バアイ</t>
    </rPh>
    <phoneticPr fontId="3"/>
  </si>
  <si>
    <t>項目1062の場合</t>
    <rPh sb="0" eb="2">
      <t>コウモク</t>
    </rPh>
    <rPh sb="7" eb="9">
      <t>バアイ</t>
    </rPh>
    <phoneticPr fontId="3"/>
  </si>
  <si>
    <t>通所型サービス２日割・定超（制限）</t>
    <rPh sb="8" eb="10">
      <t>ヒワリ</t>
    </rPh>
    <rPh sb="11" eb="12">
      <t>サダム</t>
    </rPh>
    <rPh sb="12" eb="13">
      <t>チョウ</t>
    </rPh>
    <phoneticPr fontId="3"/>
  </si>
  <si>
    <t>通所型サービス令和３年９月３０日までの上乗せ分・10</t>
    <rPh sb="0" eb="2">
      <t>ツウショ</t>
    </rPh>
    <rPh sb="2" eb="3">
      <t>ガタ</t>
    </rPh>
    <phoneticPr fontId="3"/>
  </si>
  <si>
    <t>項目1011の場合</t>
    <rPh sb="0" eb="2">
      <t>コウモク</t>
    </rPh>
    <rPh sb="7" eb="9">
      <t>バアイ</t>
    </rPh>
    <phoneticPr fontId="3"/>
  </si>
  <si>
    <t>項目1061の場合</t>
    <rPh sb="0" eb="2">
      <t>コウモク</t>
    </rPh>
    <rPh sb="7" eb="9">
      <t>バアイ</t>
    </rPh>
    <phoneticPr fontId="3"/>
  </si>
  <si>
    <t>通所型サービス２・定超（制限）</t>
    <rPh sb="9" eb="10">
      <t>サダム</t>
    </rPh>
    <rPh sb="10" eb="11">
      <t>チョウ</t>
    </rPh>
    <phoneticPr fontId="3"/>
  </si>
  <si>
    <t>通所型サービス令和３年９月３０日までの上乗せ分・09</t>
    <rPh sb="0" eb="2">
      <t>ツウショ</t>
    </rPh>
    <rPh sb="2" eb="3">
      <t>ガタ</t>
    </rPh>
    <phoneticPr fontId="3"/>
  </si>
  <si>
    <t>項目1052の場合</t>
    <rPh sb="0" eb="2">
      <t>コウモク</t>
    </rPh>
    <rPh sb="7" eb="9">
      <t>バアイ</t>
    </rPh>
    <phoneticPr fontId="3"/>
  </si>
  <si>
    <t>通所型サービス１日割・定超（制限）</t>
    <rPh sb="8" eb="10">
      <t>ヒワリ</t>
    </rPh>
    <rPh sb="11" eb="12">
      <t>サダム</t>
    </rPh>
    <rPh sb="12" eb="13">
      <t>チョウ</t>
    </rPh>
    <phoneticPr fontId="3"/>
  </si>
  <si>
    <t>通所型サービス令和３年９月３０日までの上乗せ分・08</t>
    <rPh sb="0" eb="2">
      <t>ツウショ</t>
    </rPh>
    <rPh sb="2" eb="3">
      <t>ガタ</t>
    </rPh>
    <phoneticPr fontId="3"/>
  </si>
  <si>
    <t>項目1051の場合</t>
    <rPh sb="0" eb="2">
      <t>コウモク</t>
    </rPh>
    <rPh sb="7" eb="9">
      <t>バアイ</t>
    </rPh>
    <phoneticPr fontId="3"/>
  </si>
  <si>
    <t>通所型サービス１・定超（制限）</t>
    <rPh sb="9" eb="10">
      <t>サダム</t>
    </rPh>
    <rPh sb="10" eb="11">
      <t>チョウ</t>
    </rPh>
    <phoneticPr fontId="3"/>
  </si>
  <si>
    <t>通所型サービス令和３年９月３０日までの上乗せ分・07</t>
    <rPh sb="0" eb="2">
      <t>ツウショ</t>
    </rPh>
    <rPh sb="2" eb="3">
      <t>ガタ</t>
    </rPh>
    <phoneticPr fontId="3"/>
  </si>
  <si>
    <t>通所型サービス同一建物減算２（制限）</t>
    <rPh sb="7" eb="8">
      <t>ドウ</t>
    </rPh>
    <rPh sb="8" eb="9">
      <t>イチ</t>
    </rPh>
    <rPh sb="9" eb="11">
      <t>タテモノ</t>
    </rPh>
    <rPh sb="11" eb="13">
      <t>ゲンサン</t>
    </rPh>
    <phoneticPr fontId="3"/>
  </si>
  <si>
    <t>通所型サービス令和３年９月３０日までの上乗せ分・06</t>
    <rPh sb="0" eb="2">
      <t>ツウショ</t>
    </rPh>
    <rPh sb="2" eb="3">
      <t>ガタ</t>
    </rPh>
    <phoneticPr fontId="3"/>
  </si>
  <si>
    <t>通所型サービス同一建物減算１（制限）</t>
    <rPh sb="7" eb="8">
      <t>ドウ</t>
    </rPh>
    <rPh sb="8" eb="9">
      <t>イチ</t>
    </rPh>
    <rPh sb="9" eb="11">
      <t>タテモノ</t>
    </rPh>
    <rPh sb="11" eb="13">
      <t>ゲンサン</t>
    </rPh>
    <phoneticPr fontId="3"/>
  </si>
  <si>
    <t>通所型サービス令和３年９月３０日までの上乗せ分・05</t>
    <rPh sb="0" eb="2">
      <t>ツウショ</t>
    </rPh>
    <rPh sb="2" eb="3">
      <t>ガタ</t>
    </rPh>
    <phoneticPr fontId="3"/>
  </si>
  <si>
    <t>通所型サービス２日割（制限）</t>
    <rPh sb="8" eb="10">
      <t>ヒワリ</t>
    </rPh>
    <phoneticPr fontId="3"/>
  </si>
  <si>
    <t>通所型サービス令和３年９月３０日までの上乗せ分・04</t>
    <rPh sb="0" eb="2">
      <t>ツウショ</t>
    </rPh>
    <rPh sb="2" eb="3">
      <t>ガタ</t>
    </rPh>
    <phoneticPr fontId="3"/>
  </si>
  <si>
    <t>通所型サービス２（制限）</t>
    <phoneticPr fontId="3"/>
  </si>
  <si>
    <t>通所型サービス令和３年９月３０日までの上乗せ分・03</t>
    <rPh sb="0" eb="2">
      <t>ツウショ</t>
    </rPh>
    <rPh sb="2" eb="3">
      <t>ガタ</t>
    </rPh>
    <phoneticPr fontId="3"/>
  </si>
  <si>
    <t>通所型サービス１日割（制限）</t>
    <rPh sb="8" eb="9">
      <t>ニチ</t>
    </rPh>
    <rPh sb="9" eb="10">
      <t>ワリ</t>
    </rPh>
    <phoneticPr fontId="3"/>
  </si>
  <si>
    <t>通所型サービス令和３年９月３０日までの上乗せ分・02</t>
    <rPh sb="0" eb="2">
      <t>ツウショ</t>
    </rPh>
    <rPh sb="2" eb="3">
      <t>ガタ</t>
    </rPh>
    <phoneticPr fontId="3"/>
  </si>
  <si>
    <t>項目1001の場合</t>
    <rPh sb="0" eb="2">
      <t>コウモク</t>
    </rPh>
    <rPh sb="7" eb="9">
      <t>バアイ</t>
    </rPh>
    <phoneticPr fontId="3"/>
  </si>
  <si>
    <t>通所型サービス１（制限）</t>
    <phoneticPr fontId="3"/>
  </si>
  <si>
    <t>新型コロナウイルス感染症への対応
所定単位数の1/1000 加算</t>
    <rPh sb="0" eb="2">
      <t>シンガタ</t>
    </rPh>
    <rPh sb="9" eb="12">
      <t>カンセンショウ</t>
    </rPh>
    <rPh sb="14" eb="16">
      <t>タイオウ</t>
    </rPh>
    <rPh sb="18" eb="20">
      <t>ショテイ</t>
    </rPh>
    <rPh sb="20" eb="23">
      <t>タンイスウ</t>
    </rPh>
    <rPh sb="31" eb="33">
      <t>カサン</t>
    </rPh>
    <phoneticPr fontId="3"/>
  </si>
  <si>
    <t>通所型サービス令和３年９月３０日までの上乗せ分・01</t>
    <rPh sb="0" eb="2">
      <t>ツウショ</t>
    </rPh>
    <rPh sb="2" eb="3">
      <t>ガタ</t>
    </rPh>
    <phoneticPr fontId="3"/>
  </si>
  <si>
    <t>通所型独自サービス令和３年９月３０日までの上乗せ分</t>
    <rPh sb="0" eb="2">
      <t>ツウショ</t>
    </rPh>
    <rPh sb="2" eb="3">
      <t>ガタ</t>
    </rPh>
    <rPh sb="3" eb="5">
      <t>ドクジ</t>
    </rPh>
    <rPh sb="9" eb="11">
      <t>レイワ</t>
    </rPh>
    <rPh sb="12" eb="13">
      <t>ネン</t>
    </rPh>
    <rPh sb="14" eb="15">
      <t>ガツ</t>
    </rPh>
    <rPh sb="17" eb="18">
      <t>ニチ</t>
    </rPh>
    <rPh sb="21" eb="23">
      <t>ウワノ</t>
    </rPh>
    <rPh sb="24" eb="25">
      <t>ブン</t>
    </rPh>
    <phoneticPr fontId="2"/>
  </si>
  <si>
    <t>通所型サービス特定処遇改善加算Ⅱ・33</t>
    <rPh sb="0" eb="3">
      <t>ツウショガタ</t>
    </rPh>
    <rPh sb="7" eb="15">
      <t>トクテイショグウカイゼンカサン</t>
    </rPh>
    <phoneticPr fontId="3"/>
  </si>
  <si>
    <t>通所型サービス特定処遇改善加算Ⅱ・32</t>
    <rPh sb="0" eb="3">
      <t>ツウショガタ</t>
    </rPh>
    <rPh sb="7" eb="15">
      <t>トクテイショグウカイゼンカサン</t>
    </rPh>
    <phoneticPr fontId="3"/>
  </si>
  <si>
    <t>通所型サービス特定処遇改善加算Ⅱ・31</t>
    <rPh sb="0" eb="3">
      <t>ツウショガタ</t>
    </rPh>
    <rPh sb="7" eb="15">
      <t>トクテイショグウカイゼンカサン</t>
    </rPh>
    <phoneticPr fontId="3"/>
  </si>
  <si>
    <t>通所型サービス特定処遇改善加算Ⅱ・30</t>
    <rPh sb="0" eb="3">
      <t>ツウショガタ</t>
    </rPh>
    <rPh sb="7" eb="15">
      <t>トクテイショグウカイゼンカサン</t>
    </rPh>
    <phoneticPr fontId="3"/>
  </si>
  <si>
    <t>通所型サービス特定処遇改善加算Ⅱ・29</t>
    <rPh sb="0" eb="3">
      <t>ツウショガタ</t>
    </rPh>
    <rPh sb="7" eb="15">
      <t>トクテイショグウカイゼンカサン</t>
    </rPh>
    <phoneticPr fontId="3"/>
  </si>
  <si>
    <t>通所型サービス特定処遇改善加算Ⅱ・28</t>
    <rPh sb="0" eb="3">
      <t>ツウショガタ</t>
    </rPh>
    <rPh sb="7" eb="15">
      <t>トクテイショグウカイゼンカサン</t>
    </rPh>
    <phoneticPr fontId="3"/>
  </si>
  <si>
    <t>通所型サービス特定処遇改善加算Ⅱ・27</t>
    <rPh sb="0" eb="3">
      <t>ツウショガタ</t>
    </rPh>
    <rPh sb="7" eb="15">
      <t>トクテイショグウカイゼンカサン</t>
    </rPh>
    <phoneticPr fontId="3"/>
  </si>
  <si>
    <t>通所型サービス特定処遇改善加算Ⅱ・26</t>
    <rPh sb="0" eb="3">
      <t>ツウショガタ</t>
    </rPh>
    <rPh sb="7" eb="15">
      <t>トクテイショグウカイゼンカサン</t>
    </rPh>
    <phoneticPr fontId="3"/>
  </si>
  <si>
    <t>項目1047の場合</t>
    <rPh sb="0" eb="2">
      <t>コウモク</t>
    </rPh>
    <rPh sb="7" eb="9">
      <t>バアイ</t>
    </rPh>
    <phoneticPr fontId="3"/>
  </si>
  <si>
    <t>項目3053の場合</t>
    <rPh sb="0" eb="2">
      <t>コウモク</t>
    </rPh>
    <rPh sb="7" eb="9">
      <t>バアイ</t>
    </rPh>
    <phoneticPr fontId="3"/>
  </si>
  <si>
    <t>通所型サービス科学的介護推進体制加算（制限）</t>
    <rPh sb="0" eb="2">
      <t>ツウショ</t>
    </rPh>
    <rPh sb="2" eb="3">
      <t>ガタ</t>
    </rPh>
    <rPh sb="7" eb="10">
      <t>カガクテキ</t>
    </rPh>
    <rPh sb="10" eb="12">
      <t>カイゴ</t>
    </rPh>
    <rPh sb="12" eb="14">
      <t>スイシン</t>
    </rPh>
    <rPh sb="14" eb="16">
      <t>タイセイ</t>
    </rPh>
    <rPh sb="16" eb="18">
      <t>カサン</t>
    </rPh>
    <rPh sb="19" eb="21">
      <t>セイゲン</t>
    </rPh>
    <phoneticPr fontId="2"/>
  </si>
  <si>
    <t>通所型サービス特定処遇改善加算Ⅱ・40</t>
    <phoneticPr fontId="2"/>
  </si>
  <si>
    <t>項目1093の場合</t>
    <rPh sb="0" eb="2">
      <t>コウモク</t>
    </rPh>
    <rPh sb="7" eb="9">
      <t>バアイ</t>
    </rPh>
    <phoneticPr fontId="3"/>
  </si>
  <si>
    <t>通所型サービス口腔栄養スクリーニング加算Ⅱ（制限）</t>
    <rPh sb="0" eb="3">
      <t>ツウショガタ</t>
    </rPh>
    <rPh sb="7" eb="9">
      <t>コウクウ</t>
    </rPh>
    <rPh sb="9" eb="11">
      <t>エイヨウ</t>
    </rPh>
    <rPh sb="18" eb="20">
      <t>カサン</t>
    </rPh>
    <rPh sb="22" eb="24">
      <t>セイゲン</t>
    </rPh>
    <phoneticPr fontId="2"/>
  </si>
  <si>
    <t>通所型サービス特定処遇改善加算Ⅱ・25</t>
    <rPh sb="0" eb="3">
      <t>ツウショガタ</t>
    </rPh>
    <rPh sb="7" eb="15">
      <t>トクテイショグウカイゼンカサン</t>
    </rPh>
    <phoneticPr fontId="3"/>
  </si>
  <si>
    <t>１回につき</t>
    <rPh sb="1" eb="2">
      <t>カイ</t>
    </rPh>
    <phoneticPr fontId="3"/>
  </si>
  <si>
    <t>項目3052の場合</t>
    <rPh sb="0" eb="2">
      <t>コウモク</t>
    </rPh>
    <rPh sb="7" eb="9">
      <t>バアイ</t>
    </rPh>
    <phoneticPr fontId="3"/>
  </si>
  <si>
    <t>通所型サービス口腔栄養スクリーニング加算Ⅰ（制限）</t>
    <rPh sb="0" eb="3">
      <t>ツウショガタ</t>
    </rPh>
    <rPh sb="7" eb="9">
      <t>コウクウ</t>
    </rPh>
    <rPh sb="9" eb="11">
      <t>エイヨウ</t>
    </rPh>
    <rPh sb="18" eb="20">
      <t>カサン</t>
    </rPh>
    <rPh sb="22" eb="24">
      <t>セイゲン</t>
    </rPh>
    <phoneticPr fontId="2"/>
  </si>
  <si>
    <t>通所型サービス特定処遇改善加算Ⅱ・39</t>
    <phoneticPr fontId="2"/>
  </si>
  <si>
    <t>項目1092の場合</t>
    <rPh sb="0" eb="2">
      <t>コウモク</t>
    </rPh>
    <rPh sb="7" eb="9">
      <t>バアイ</t>
    </rPh>
    <phoneticPr fontId="3"/>
  </si>
  <si>
    <t>通所型サービス生活機能向上連携加算Ⅱ２（制限）</t>
    <rPh sb="20" eb="22">
      <t>セイゲン</t>
    </rPh>
    <phoneticPr fontId="3"/>
  </si>
  <si>
    <t>通所型サービス特定処遇改善加算Ⅱ・24</t>
    <rPh sb="0" eb="3">
      <t>ツウショガタ</t>
    </rPh>
    <rPh sb="7" eb="15">
      <t>トクテイショグウカイゼンカサン</t>
    </rPh>
    <phoneticPr fontId="3"/>
  </si>
  <si>
    <t>項目1091の場合</t>
    <rPh sb="0" eb="2">
      <t>コウモク</t>
    </rPh>
    <rPh sb="7" eb="9">
      <t>バアイ</t>
    </rPh>
    <phoneticPr fontId="3"/>
  </si>
  <si>
    <t>通所型サービス生活機能向上連携加算Ⅱ１（制限）</t>
    <rPh sb="20" eb="22">
      <t>セイゲン</t>
    </rPh>
    <phoneticPr fontId="3"/>
  </si>
  <si>
    <t>通所型サービス特定処遇改善加算Ⅱ・23</t>
    <rPh sb="0" eb="3">
      <t>ツウショガタ</t>
    </rPh>
    <rPh sb="7" eb="15">
      <t>トクテイショグウカイゼンカサン</t>
    </rPh>
    <phoneticPr fontId="3"/>
  </si>
  <si>
    <t>項目3051の場合</t>
    <rPh sb="0" eb="2">
      <t>コウモク</t>
    </rPh>
    <rPh sb="7" eb="9">
      <t>バアイ</t>
    </rPh>
    <phoneticPr fontId="3"/>
  </si>
  <si>
    <t>通所型サービス生活機能向上連携加算Ⅰ（制限）</t>
    <rPh sb="0" eb="2">
      <t>ツウショ</t>
    </rPh>
    <rPh sb="2" eb="3">
      <t>ガタ</t>
    </rPh>
    <rPh sb="7" eb="9">
      <t>セイカツ</t>
    </rPh>
    <rPh sb="9" eb="11">
      <t>キノウ</t>
    </rPh>
    <rPh sb="11" eb="13">
      <t>コウジョウ</t>
    </rPh>
    <rPh sb="13" eb="15">
      <t>レンケイ</t>
    </rPh>
    <rPh sb="15" eb="17">
      <t>カサン</t>
    </rPh>
    <rPh sb="19" eb="21">
      <t>セイゲン</t>
    </rPh>
    <phoneticPr fontId="2"/>
  </si>
  <si>
    <t>通所型サービス特定処遇改善加算Ⅱ・38</t>
    <phoneticPr fontId="2"/>
  </si>
  <si>
    <t>通所型サービス提供体制加算Ⅲ２（制限）</t>
    <rPh sb="7" eb="9">
      <t>テイキョウ</t>
    </rPh>
    <rPh sb="9" eb="11">
      <t>タイセイ</t>
    </rPh>
    <rPh sb="11" eb="13">
      <t>カサン</t>
    </rPh>
    <phoneticPr fontId="3"/>
  </si>
  <si>
    <t>通所型サービス特定処遇改善加算Ⅱ・22</t>
    <rPh sb="0" eb="3">
      <t>ツウショガタ</t>
    </rPh>
    <rPh sb="7" eb="15">
      <t>トクテイショグウカイゼンカサン</t>
    </rPh>
    <phoneticPr fontId="3"/>
  </si>
  <si>
    <t>項目1046の場合</t>
    <rPh sb="0" eb="2">
      <t>コウモク</t>
    </rPh>
    <rPh sb="7" eb="9">
      <t>バアイ</t>
    </rPh>
    <phoneticPr fontId="3"/>
  </si>
  <si>
    <t>通所型サービス提供体制加算Ⅲ１（制限）</t>
    <rPh sb="7" eb="9">
      <t>テイキョウ</t>
    </rPh>
    <rPh sb="9" eb="11">
      <t>タイセイ</t>
    </rPh>
    <rPh sb="11" eb="13">
      <t>カサン</t>
    </rPh>
    <phoneticPr fontId="3"/>
  </si>
  <si>
    <t>通所型サービス特定処遇改善加算Ⅱ・21</t>
    <rPh sb="0" eb="3">
      <t>ツウショガタ</t>
    </rPh>
    <rPh sb="7" eb="15">
      <t>トクテイショグウカイゼンカサン</t>
    </rPh>
    <phoneticPr fontId="3"/>
  </si>
  <si>
    <t>項目1045の場合</t>
    <rPh sb="0" eb="2">
      <t>コウモク</t>
    </rPh>
    <rPh sb="7" eb="9">
      <t>バアイ</t>
    </rPh>
    <phoneticPr fontId="3"/>
  </si>
  <si>
    <t>通所型サービス提供体制加算Ⅰ２２（制限）</t>
    <rPh sb="7" eb="9">
      <t>テイキョウ</t>
    </rPh>
    <rPh sb="9" eb="11">
      <t>タイセイ</t>
    </rPh>
    <rPh sb="11" eb="13">
      <t>カサン</t>
    </rPh>
    <phoneticPr fontId="3"/>
  </si>
  <si>
    <t>通所型サービス特定処遇改善加算Ⅱ・20</t>
    <rPh sb="0" eb="3">
      <t>ツウショガタ</t>
    </rPh>
    <rPh sb="7" eb="15">
      <t>トクテイショグウカイゼンカサン</t>
    </rPh>
    <phoneticPr fontId="3"/>
  </si>
  <si>
    <t>項目1044の場合</t>
    <rPh sb="0" eb="2">
      <t>コウモク</t>
    </rPh>
    <rPh sb="7" eb="9">
      <t>バアイ</t>
    </rPh>
    <phoneticPr fontId="3"/>
  </si>
  <si>
    <t>通所型サービス提供体制加算Ⅰ２１（制限）</t>
    <rPh sb="7" eb="9">
      <t>テイキョウ</t>
    </rPh>
    <rPh sb="9" eb="11">
      <t>タイセイ</t>
    </rPh>
    <rPh sb="11" eb="13">
      <t>カサン</t>
    </rPh>
    <phoneticPr fontId="3"/>
  </si>
  <si>
    <t>通所型サービス特定処遇改善加算Ⅱ・19</t>
    <rPh sb="0" eb="3">
      <t>ツウショガタ</t>
    </rPh>
    <rPh sb="7" eb="15">
      <t>トクテイショグウカイゼンカサン</t>
    </rPh>
    <phoneticPr fontId="3"/>
  </si>
  <si>
    <t>項目1043の場合</t>
    <rPh sb="0" eb="2">
      <t>コウモク</t>
    </rPh>
    <rPh sb="7" eb="9">
      <t>バアイ</t>
    </rPh>
    <phoneticPr fontId="3"/>
  </si>
  <si>
    <t>通所型サービス提供体制加算Ⅱ２（制限）</t>
    <rPh sb="7" eb="9">
      <t>テイキョウ</t>
    </rPh>
    <rPh sb="9" eb="11">
      <t>タイセイ</t>
    </rPh>
    <rPh sb="11" eb="13">
      <t>カサン</t>
    </rPh>
    <phoneticPr fontId="3"/>
  </si>
  <si>
    <t>通所型サービス特定処遇改善加算Ⅱ・18</t>
    <rPh sb="0" eb="3">
      <t>ツウショガタ</t>
    </rPh>
    <rPh sb="7" eb="15">
      <t>トクテイショグウカイゼンカサン</t>
    </rPh>
    <phoneticPr fontId="3"/>
  </si>
  <si>
    <t>項目1042の場合</t>
    <rPh sb="0" eb="2">
      <t>コウモク</t>
    </rPh>
    <rPh sb="7" eb="9">
      <t>バアイ</t>
    </rPh>
    <phoneticPr fontId="3"/>
  </si>
  <si>
    <t>通所型サービス提供体制加算Ⅱ１（制限）</t>
    <rPh sb="7" eb="9">
      <t>テイキョウ</t>
    </rPh>
    <rPh sb="9" eb="11">
      <t>タイセイ</t>
    </rPh>
    <rPh sb="11" eb="13">
      <t>カサン</t>
    </rPh>
    <phoneticPr fontId="3"/>
  </si>
  <si>
    <t>通所型サービス特定処遇改善加算Ⅱ・17</t>
    <rPh sb="0" eb="3">
      <t>ツウショガタ</t>
    </rPh>
    <rPh sb="7" eb="15">
      <t>トクテイショグウカイゼンカサン</t>
    </rPh>
    <phoneticPr fontId="3"/>
  </si>
  <si>
    <t>項目3050の場合</t>
    <rPh sb="0" eb="2">
      <t>コウモク</t>
    </rPh>
    <rPh sb="7" eb="9">
      <t>バアイ</t>
    </rPh>
    <phoneticPr fontId="3"/>
  </si>
  <si>
    <t>通所型サービス提供体制加算Ⅰ２（制限）</t>
  </si>
  <si>
    <t>通所型サービス特定処遇改善加算Ⅱ・37</t>
    <phoneticPr fontId="2"/>
  </si>
  <si>
    <t>項目1041の場合</t>
    <rPh sb="0" eb="2">
      <t>コウモク</t>
    </rPh>
    <rPh sb="7" eb="9">
      <t>バアイ</t>
    </rPh>
    <phoneticPr fontId="3"/>
  </si>
  <si>
    <t>項目3049の場合</t>
    <rPh sb="0" eb="2">
      <t>コウモク</t>
    </rPh>
    <rPh sb="7" eb="9">
      <t>バアイ</t>
    </rPh>
    <phoneticPr fontId="3"/>
  </si>
  <si>
    <t>通所型サービス提供体制加算Ⅰ１（制限）</t>
  </si>
  <si>
    <t>通所型サービス特定処遇改善加算Ⅱ・36</t>
    <phoneticPr fontId="2"/>
  </si>
  <si>
    <t>通所型サービス事業所評価加算（制限）</t>
    <rPh sb="7" eb="10">
      <t>ジギョウショ</t>
    </rPh>
    <rPh sb="10" eb="12">
      <t>ヒョウカ</t>
    </rPh>
    <rPh sb="12" eb="14">
      <t>カサン</t>
    </rPh>
    <phoneticPr fontId="3"/>
  </si>
  <si>
    <t>通所型サービス特定処遇改善加算Ⅱ・16</t>
    <rPh sb="0" eb="3">
      <t>ツウショガタ</t>
    </rPh>
    <rPh sb="7" eb="15">
      <t>トクテイショグウカイゼンカサン</t>
    </rPh>
    <phoneticPr fontId="3"/>
  </si>
  <si>
    <t>項目1038の場合</t>
    <rPh sb="0" eb="2">
      <t>コウモク</t>
    </rPh>
    <rPh sb="7" eb="9">
      <t>バアイ</t>
    </rPh>
    <phoneticPr fontId="3"/>
  </si>
  <si>
    <t>通所型複数サービス実施加算Ⅱ（制限）</t>
    <rPh sb="0" eb="2">
      <t>ツウショ</t>
    </rPh>
    <rPh sb="2" eb="3">
      <t>ガタ</t>
    </rPh>
    <rPh sb="3" eb="5">
      <t>フクスウ</t>
    </rPh>
    <rPh sb="9" eb="11">
      <t>ジッシ</t>
    </rPh>
    <rPh sb="11" eb="13">
      <t>カサン</t>
    </rPh>
    <phoneticPr fontId="3"/>
  </si>
  <si>
    <t>通所型サービス特定処遇改善加算Ⅱ・15</t>
    <rPh sb="0" eb="3">
      <t>ツウショガタ</t>
    </rPh>
    <rPh sb="7" eb="15">
      <t>トクテイショグウカイゼンカサン</t>
    </rPh>
    <phoneticPr fontId="3"/>
  </si>
  <si>
    <t>項目1037の場合</t>
    <rPh sb="0" eb="2">
      <t>コウモク</t>
    </rPh>
    <rPh sb="7" eb="9">
      <t>バアイ</t>
    </rPh>
    <phoneticPr fontId="3"/>
  </si>
  <si>
    <t>通所型複数サービス実施加算Ⅰ３（制限）</t>
    <rPh sb="0" eb="2">
      <t>ツウショ</t>
    </rPh>
    <rPh sb="2" eb="3">
      <t>ガタ</t>
    </rPh>
    <rPh sb="3" eb="5">
      <t>フクスウ</t>
    </rPh>
    <rPh sb="9" eb="11">
      <t>ジッシ</t>
    </rPh>
    <rPh sb="11" eb="13">
      <t>カサン</t>
    </rPh>
    <phoneticPr fontId="3"/>
  </si>
  <si>
    <t>通所型サービス特定処遇改善加算Ⅱ・14</t>
    <rPh sb="0" eb="3">
      <t>ツウショガタ</t>
    </rPh>
    <rPh sb="7" eb="15">
      <t>トクテイショグウカイゼンカサン</t>
    </rPh>
    <phoneticPr fontId="3"/>
  </si>
  <si>
    <t>項目1036の場合</t>
    <rPh sb="0" eb="2">
      <t>コウモク</t>
    </rPh>
    <rPh sb="7" eb="9">
      <t>バアイ</t>
    </rPh>
    <phoneticPr fontId="3"/>
  </si>
  <si>
    <t>通所型複数サービス実施加算Ⅰ２（制限）</t>
    <rPh sb="0" eb="2">
      <t>ツウショ</t>
    </rPh>
    <rPh sb="2" eb="3">
      <t>ガタ</t>
    </rPh>
    <rPh sb="3" eb="5">
      <t>フクスウ</t>
    </rPh>
    <rPh sb="9" eb="11">
      <t>ジッシ</t>
    </rPh>
    <rPh sb="11" eb="13">
      <t>カサン</t>
    </rPh>
    <phoneticPr fontId="3"/>
  </si>
  <si>
    <t>通所型サービス特定処遇改善加算Ⅱ・13</t>
    <rPh sb="0" eb="3">
      <t>ツウショガタ</t>
    </rPh>
    <rPh sb="7" eb="15">
      <t>トクテイショグウカイゼンカサン</t>
    </rPh>
    <phoneticPr fontId="3"/>
  </si>
  <si>
    <t>項目1035の場合</t>
    <rPh sb="0" eb="2">
      <t>コウモク</t>
    </rPh>
    <rPh sb="7" eb="9">
      <t>バアイ</t>
    </rPh>
    <phoneticPr fontId="3"/>
  </si>
  <si>
    <t>通所型複数サービス実施加算Ⅰ１（制限）</t>
    <rPh sb="0" eb="2">
      <t>ツウショ</t>
    </rPh>
    <rPh sb="2" eb="3">
      <t>ガタ</t>
    </rPh>
    <rPh sb="3" eb="5">
      <t>フクスウ</t>
    </rPh>
    <rPh sb="9" eb="11">
      <t>ジッシ</t>
    </rPh>
    <rPh sb="11" eb="13">
      <t>カサン</t>
    </rPh>
    <phoneticPr fontId="3"/>
  </si>
  <si>
    <t>通所型サービス特定処遇改善加算Ⅱ・12</t>
    <rPh sb="0" eb="3">
      <t>ツウショガタ</t>
    </rPh>
    <rPh sb="7" eb="15">
      <t>トクテイショグウカイゼンカサン</t>
    </rPh>
    <phoneticPr fontId="3"/>
  </si>
  <si>
    <t>項目1034の場合</t>
    <rPh sb="0" eb="2">
      <t>コウモク</t>
    </rPh>
    <rPh sb="7" eb="9">
      <t>バアイ</t>
    </rPh>
    <phoneticPr fontId="3"/>
  </si>
  <si>
    <t>項目3048の場合</t>
    <rPh sb="0" eb="2">
      <t>コウモク</t>
    </rPh>
    <rPh sb="7" eb="9">
      <t>バアイ</t>
    </rPh>
    <phoneticPr fontId="3"/>
  </si>
  <si>
    <t>通所型サービス口腔機能向上加算Ⅱ（制限）</t>
    <rPh sb="7" eb="9">
      <t>コウクウ</t>
    </rPh>
    <rPh sb="9" eb="11">
      <t>キノウ</t>
    </rPh>
    <rPh sb="11" eb="13">
      <t>コウジョウ</t>
    </rPh>
    <rPh sb="13" eb="15">
      <t>カサン</t>
    </rPh>
    <phoneticPr fontId="3"/>
  </si>
  <si>
    <t>通所型サービス特定処遇改善加算Ⅱ・35</t>
    <phoneticPr fontId="2"/>
  </si>
  <si>
    <t>通所型サービス口腔機能向上加算Ⅰ（制限）</t>
    <rPh sb="7" eb="9">
      <t>コウクウ</t>
    </rPh>
    <rPh sb="9" eb="11">
      <t>キノウ</t>
    </rPh>
    <rPh sb="11" eb="13">
      <t>コウジョウ</t>
    </rPh>
    <rPh sb="13" eb="15">
      <t>カサン</t>
    </rPh>
    <phoneticPr fontId="3"/>
  </si>
  <si>
    <t>通所型サービス特定処遇改善加算Ⅱ・11</t>
    <rPh sb="0" eb="3">
      <t>ツウショガタ</t>
    </rPh>
    <rPh sb="7" eb="15">
      <t>トクテイショグウカイゼンカサン</t>
    </rPh>
    <phoneticPr fontId="3"/>
  </si>
  <si>
    <t>項目1033の場合</t>
    <rPh sb="0" eb="2">
      <t>コウモク</t>
    </rPh>
    <rPh sb="7" eb="9">
      <t>バアイ</t>
    </rPh>
    <phoneticPr fontId="3"/>
  </si>
  <si>
    <t>通所型サービス栄養改善加算（制限）</t>
    <rPh sb="7" eb="9">
      <t>エイヨウ</t>
    </rPh>
    <rPh sb="9" eb="11">
      <t>カイゼン</t>
    </rPh>
    <rPh sb="11" eb="13">
      <t>カサン</t>
    </rPh>
    <phoneticPr fontId="3"/>
  </si>
  <si>
    <t>通所型サービス特定処遇改善加算Ⅱ・10</t>
    <rPh sb="0" eb="3">
      <t>ツウショガタ</t>
    </rPh>
    <rPh sb="7" eb="15">
      <t>トクテイショグウカイゼンカサン</t>
    </rPh>
    <phoneticPr fontId="3"/>
  </si>
  <si>
    <t>項目1021の場合</t>
    <rPh sb="0" eb="2">
      <t>コウモク</t>
    </rPh>
    <rPh sb="7" eb="9">
      <t>バアイ</t>
    </rPh>
    <phoneticPr fontId="3"/>
  </si>
  <si>
    <t>項目3047の場合</t>
    <rPh sb="0" eb="2">
      <t>コウモク</t>
    </rPh>
    <rPh sb="7" eb="9">
      <t>バアイ</t>
    </rPh>
    <phoneticPr fontId="3"/>
  </si>
  <si>
    <t>通所型サービス栄養アセスメント加算(制限)</t>
    <rPh sb="0" eb="2">
      <t>ツウショ</t>
    </rPh>
    <rPh sb="2" eb="3">
      <t>ガタ</t>
    </rPh>
    <rPh sb="7" eb="9">
      <t>エイヨウ</t>
    </rPh>
    <rPh sb="15" eb="17">
      <t>カサン</t>
    </rPh>
    <rPh sb="18" eb="20">
      <t>セイゲン</t>
    </rPh>
    <phoneticPr fontId="2"/>
  </si>
  <si>
    <t>通所型サービス特定処遇改善加算Ⅱ・34</t>
    <phoneticPr fontId="2"/>
  </si>
  <si>
    <t>通所型サービス若年性認知症受入加算（制限）</t>
    <rPh sb="7" eb="10">
      <t>ジャクネンセイ</t>
    </rPh>
    <rPh sb="10" eb="13">
      <t>ニンチショウ</t>
    </rPh>
    <rPh sb="13" eb="15">
      <t>ウケイレ</t>
    </rPh>
    <rPh sb="15" eb="17">
      <t>カサン</t>
    </rPh>
    <phoneticPr fontId="3"/>
  </si>
  <si>
    <t>通所型サービス特定処遇改善加算Ⅱ・05</t>
    <rPh sb="0" eb="3">
      <t>ツウショガタ</t>
    </rPh>
    <rPh sb="7" eb="15">
      <t>トクテイショグウカイゼンカサン</t>
    </rPh>
    <phoneticPr fontId="3"/>
  </si>
  <si>
    <t>項目1032の場合</t>
    <rPh sb="0" eb="2">
      <t>コウモク</t>
    </rPh>
    <rPh sb="7" eb="9">
      <t>バアイ</t>
    </rPh>
    <phoneticPr fontId="3"/>
  </si>
  <si>
    <t>通所型サービス運動器機能向上加算（制限）</t>
    <rPh sb="7" eb="9">
      <t>ウンドウ</t>
    </rPh>
    <rPh sb="9" eb="10">
      <t>キ</t>
    </rPh>
    <rPh sb="10" eb="12">
      <t>キノウ</t>
    </rPh>
    <rPh sb="12" eb="14">
      <t>コウジョウ</t>
    </rPh>
    <rPh sb="14" eb="16">
      <t>カサン</t>
    </rPh>
    <phoneticPr fontId="3"/>
  </si>
  <si>
    <t>通所型サービス特定処遇改善加算Ⅱ・09</t>
    <rPh sb="0" eb="3">
      <t>ツウショガタ</t>
    </rPh>
    <rPh sb="7" eb="15">
      <t>トクテイショグウカイゼンカサン</t>
    </rPh>
    <phoneticPr fontId="3"/>
  </si>
  <si>
    <t>項目1031の場合</t>
    <rPh sb="0" eb="2">
      <t>コウモク</t>
    </rPh>
    <rPh sb="7" eb="9">
      <t>バアイ</t>
    </rPh>
    <phoneticPr fontId="3"/>
  </si>
  <si>
    <t>通所型生活向上グループ活動加算（制限）</t>
    <rPh sb="0" eb="2">
      <t>ツウショ</t>
    </rPh>
    <rPh sb="2" eb="3">
      <t>ガタ</t>
    </rPh>
    <rPh sb="3" eb="5">
      <t>セイカツ</t>
    </rPh>
    <rPh sb="5" eb="7">
      <t>コウジョウ</t>
    </rPh>
    <rPh sb="11" eb="13">
      <t>カツドウ</t>
    </rPh>
    <rPh sb="13" eb="15">
      <t>カサン</t>
    </rPh>
    <phoneticPr fontId="3"/>
  </si>
  <si>
    <t>通所型サービス特定処遇改善加算Ⅱ・08</t>
    <rPh sb="0" eb="3">
      <t>ツウショガタ</t>
    </rPh>
    <rPh sb="7" eb="15">
      <t>トクテイショグウカイゼンカサン</t>
    </rPh>
    <phoneticPr fontId="3"/>
  </si>
  <si>
    <t>通所型サービス特定処遇改善加算Ⅱ・07</t>
    <rPh sb="0" eb="3">
      <t>ツウショガタ</t>
    </rPh>
    <rPh sb="7" eb="15">
      <t>トクテイショグウカイゼンカサン</t>
    </rPh>
    <phoneticPr fontId="3"/>
  </si>
  <si>
    <t>通所型サービス特定処遇改善加算Ⅱ・06</t>
    <rPh sb="0" eb="3">
      <t>ツウショガタ</t>
    </rPh>
    <rPh sb="7" eb="15">
      <t>トクテイショグウカイゼンカサン</t>
    </rPh>
    <phoneticPr fontId="3"/>
  </si>
  <si>
    <t>通所型サービス特定処遇改善加算Ⅱ・04</t>
    <rPh sb="0" eb="3">
      <t>ツウショガタ</t>
    </rPh>
    <rPh sb="7" eb="15">
      <t>トクテイショグウカイゼンカサン</t>
    </rPh>
    <phoneticPr fontId="3"/>
  </si>
  <si>
    <t>通所型サービス２（制限）</t>
  </si>
  <si>
    <t>通所型サービス特定処遇改善加算Ⅱ・03</t>
    <rPh sb="0" eb="3">
      <t>ツウショガタ</t>
    </rPh>
    <rPh sb="7" eb="15">
      <t>トクテイショグウカイゼンカサン</t>
    </rPh>
    <phoneticPr fontId="3"/>
  </si>
  <si>
    <t>通所型サービス特定処遇改善加算Ⅱ・02</t>
    <rPh sb="0" eb="3">
      <t>ツウショガタ</t>
    </rPh>
    <rPh sb="7" eb="15">
      <t>トクテイショグウカイゼンカサン</t>
    </rPh>
    <phoneticPr fontId="3"/>
  </si>
  <si>
    <t>通所型サービス１（制限）</t>
  </si>
  <si>
    <t>通所型サービス特定処遇改善加算Ⅱ・01</t>
    <rPh sb="0" eb="3">
      <t>ツウショガタ</t>
    </rPh>
    <rPh sb="7" eb="15">
      <t>トクテイショグウカイゼンカサン</t>
    </rPh>
    <phoneticPr fontId="3"/>
  </si>
  <si>
    <t>通所型サービス特定処遇改善加算Ⅰ・33</t>
    <rPh sb="0" eb="2">
      <t>ツウショ</t>
    </rPh>
    <rPh sb="2" eb="3">
      <t>ガタ</t>
    </rPh>
    <rPh sb="7" eb="9">
      <t>トクテイ</t>
    </rPh>
    <rPh sb="9" eb="11">
      <t>ショグウ</t>
    </rPh>
    <rPh sb="11" eb="13">
      <t>カイゼン</t>
    </rPh>
    <rPh sb="13" eb="15">
      <t>カサン</t>
    </rPh>
    <phoneticPr fontId="3"/>
  </si>
  <si>
    <t>通所型サービス特定処遇改善加算Ⅰ・32</t>
    <rPh sb="0" eb="2">
      <t>ツウショ</t>
    </rPh>
    <rPh sb="2" eb="3">
      <t>ガタ</t>
    </rPh>
    <rPh sb="7" eb="9">
      <t>トクテイ</t>
    </rPh>
    <rPh sb="9" eb="11">
      <t>ショグウ</t>
    </rPh>
    <rPh sb="11" eb="13">
      <t>カイゼン</t>
    </rPh>
    <rPh sb="13" eb="15">
      <t>カサン</t>
    </rPh>
    <phoneticPr fontId="3"/>
  </si>
  <si>
    <t>通所型サービス特定処遇改善加算Ⅰ・31</t>
    <rPh sb="0" eb="2">
      <t>ツウショ</t>
    </rPh>
    <rPh sb="2" eb="3">
      <t>ガタ</t>
    </rPh>
    <rPh sb="7" eb="9">
      <t>トクテイ</t>
    </rPh>
    <rPh sb="9" eb="11">
      <t>ショグウ</t>
    </rPh>
    <rPh sb="11" eb="13">
      <t>カイゼン</t>
    </rPh>
    <rPh sb="13" eb="15">
      <t>カサン</t>
    </rPh>
    <phoneticPr fontId="3"/>
  </si>
  <si>
    <t>通所型サービス特定処遇改善加算Ⅰ・30</t>
    <rPh sb="0" eb="2">
      <t>ツウショ</t>
    </rPh>
    <rPh sb="2" eb="3">
      <t>ガタ</t>
    </rPh>
    <rPh sb="7" eb="9">
      <t>トクテイ</t>
    </rPh>
    <rPh sb="9" eb="11">
      <t>ショグウ</t>
    </rPh>
    <rPh sb="11" eb="13">
      <t>カイゼン</t>
    </rPh>
    <rPh sb="13" eb="15">
      <t>カサン</t>
    </rPh>
    <phoneticPr fontId="3"/>
  </si>
  <si>
    <t>通所型サービス特定処遇改善加算Ⅰ・29</t>
    <rPh sb="0" eb="2">
      <t>ツウショ</t>
    </rPh>
    <rPh sb="2" eb="3">
      <t>ガタ</t>
    </rPh>
    <rPh sb="7" eb="9">
      <t>トクテイ</t>
    </rPh>
    <rPh sb="9" eb="11">
      <t>ショグウ</t>
    </rPh>
    <rPh sb="11" eb="13">
      <t>カイゼン</t>
    </rPh>
    <rPh sb="13" eb="15">
      <t>カサン</t>
    </rPh>
    <phoneticPr fontId="3"/>
  </si>
  <si>
    <t>通所型サービス特定処遇改善加算Ⅰ・28</t>
    <rPh sb="0" eb="2">
      <t>ツウショ</t>
    </rPh>
    <rPh sb="2" eb="3">
      <t>ガタ</t>
    </rPh>
    <rPh sb="7" eb="9">
      <t>トクテイ</t>
    </rPh>
    <rPh sb="9" eb="11">
      <t>ショグウ</t>
    </rPh>
    <rPh sb="11" eb="13">
      <t>カイゼン</t>
    </rPh>
    <rPh sb="13" eb="15">
      <t>カサン</t>
    </rPh>
    <phoneticPr fontId="3"/>
  </si>
  <si>
    <t>通所型サービス特定処遇改善加算Ⅰ・27</t>
    <rPh sb="0" eb="2">
      <t>ツウショ</t>
    </rPh>
    <rPh sb="2" eb="3">
      <t>ガタ</t>
    </rPh>
    <rPh sb="7" eb="9">
      <t>トクテイ</t>
    </rPh>
    <rPh sb="9" eb="11">
      <t>ショグウ</t>
    </rPh>
    <rPh sb="11" eb="13">
      <t>カイゼン</t>
    </rPh>
    <rPh sb="13" eb="15">
      <t>カサン</t>
    </rPh>
    <phoneticPr fontId="3"/>
  </si>
  <si>
    <t>通所型サービス特定処遇改善加算Ⅰ・26</t>
    <rPh sb="0" eb="2">
      <t>ツウショ</t>
    </rPh>
    <rPh sb="2" eb="3">
      <t>ガタ</t>
    </rPh>
    <rPh sb="7" eb="9">
      <t>トクテイ</t>
    </rPh>
    <rPh sb="9" eb="11">
      <t>ショグウ</t>
    </rPh>
    <rPh sb="11" eb="13">
      <t>カイゼン</t>
    </rPh>
    <rPh sb="13" eb="15">
      <t>カサン</t>
    </rPh>
    <phoneticPr fontId="3"/>
  </si>
  <si>
    <t>通所型サービス特定処遇改善加算Ⅰ・40</t>
    <phoneticPr fontId="2"/>
  </si>
  <si>
    <t>A7</t>
    <phoneticPr fontId="2"/>
  </si>
  <si>
    <t>通所型サービス特定処遇改善加算Ⅰ・25</t>
    <rPh sb="0" eb="2">
      <t>ツウショ</t>
    </rPh>
    <rPh sb="2" eb="3">
      <t>ガタ</t>
    </rPh>
    <rPh sb="7" eb="9">
      <t>トクテイ</t>
    </rPh>
    <rPh sb="9" eb="11">
      <t>ショグウ</t>
    </rPh>
    <rPh sb="11" eb="13">
      <t>カイゼン</t>
    </rPh>
    <rPh sb="13" eb="15">
      <t>カサン</t>
    </rPh>
    <phoneticPr fontId="3"/>
  </si>
  <si>
    <t>通所型サービス特定処遇改善加算Ⅰ・39</t>
    <phoneticPr fontId="2"/>
  </si>
  <si>
    <t>通所型サービス特定処遇改善加算Ⅰ・24</t>
    <rPh sb="0" eb="2">
      <t>ツウショ</t>
    </rPh>
    <rPh sb="2" eb="3">
      <t>ガタ</t>
    </rPh>
    <rPh sb="7" eb="9">
      <t>トクテイ</t>
    </rPh>
    <rPh sb="9" eb="11">
      <t>ショグウ</t>
    </rPh>
    <rPh sb="11" eb="13">
      <t>カイゼン</t>
    </rPh>
    <rPh sb="13" eb="15">
      <t>カサン</t>
    </rPh>
    <phoneticPr fontId="3"/>
  </si>
  <si>
    <t>通所型サービス特定処遇改善加算Ⅰ・23</t>
    <rPh sb="0" eb="2">
      <t>ツウショ</t>
    </rPh>
    <rPh sb="2" eb="3">
      <t>ガタ</t>
    </rPh>
    <rPh sb="7" eb="9">
      <t>トクテイ</t>
    </rPh>
    <rPh sb="9" eb="11">
      <t>ショグウ</t>
    </rPh>
    <rPh sb="11" eb="13">
      <t>カイゼン</t>
    </rPh>
    <rPh sb="13" eb="15">
      <t>カサン</t>
    </rPh>
    <phoneticPr fontId="3"/>
  </si>
  <si>
    <t>通所型サービス特定処遇改善加算Ⅰ・38</t>
    <phoneticPr fontId="2"/>
  </si>
  <si>
    <t>通所型サービス特定処遇改善加算Ⅰ・22</t>
    <rPh sb="0" eb="2">
      <t>ツウショ</t>
    </rPh>
    <rPh sb="2" eb="3">
      <t>ガタ</t>
    </rPh>
    <rPh sb="7" eb="9">
      <t>トクテイ</t>
    </rPh>
    <rPh sb="9" eb="11">
      <t>ショグウ</t>
    </rPh>
    <rPh sb="11" eb="13">
      <t>カイゼン</t>
    </rPh>
    <rPh sb="13" eb="15">
      <t>カサン</t>
    </rPh>
    <phoneticPr fontId="3"/>
  </si>
  <si>
    <t>通所型サービス特定処遇改善加算Ⅰ・21</t>
    <rPh sb="0" eb="2">
      <t>ツウショ</t>
    </rPh>
    <rPh sb="2" eb="3">
      <t>ガタ</t>
    </rPh>
    <rPh sb="7" eb="9">
      <t>トクテイ</t>
    </rPh>
    <rPh sb="9" eb="11">
      <t>ショグウ</t>
    </rPh>
    <rPh sb="11" eb="13">
      <t>カイゼン</t>
    </rPh>
    <rPh sb="13" eb="15">
      <t>カサン</t>
    </rPh>
    <phoneticPr fontId="3"/>
  </si>
  <si>
    <t>通所型サービス特定処遇改善加算Ⅰ・20</t>
    <rPh sb="0" eb="2">
      <t>ツウショ</t>
    </rPh>
    <rPh sb="2" eb="3">
      <t>ガタ</t>
    </rPh>
    <rPh sb="7" eb="9">
      <t>トクテイ</t>
    </rPh>
    <rPh sb="9" eb="11">
      <t>ショグウ</t>
    </rPh>
    <rPh sb="11" eb="13">
      <t>カイゼン</t>
    </rPh>
    <rPh sb="13" eb="15">
      <t>カサン</t>
    </rPh>
    <phoneticPr fontId="3"/>
  </si>
  <si>
    <t>通所型サービス特定処遇改善加算Ⅰ・19</t>
    <rPh sb="0" eb="2">
      <t>ツウショ</t>
    </rPh>
    <rPh sb="2" eb="3">
      <t>ガタ</t>
    </rPh>
    <rPh sb="7" eb="9">
      <t>トクテイ</t>
    </rPh>
    <rPh sb="9" eb="11">
      <t>ショグウ</t>
    </rPh>
    <rPh sb="11" eb="13">
      <t>カイゼン</t>
    </rPh>
    <rPh sb="13" eb="15">
      <t>カサン</t>
    </rPh>
    <phoneticPr fontId="3"/>
  </si>
  <si>
    <t>通所型サービス特定処遇改善加算Ⅰ・18</t>
    <rPh sb="0" eb="2">
      <t>ツウショ</t>
    </rPh>
    <rPh sb="2" eb="3">
      <t>ガタ</t>
    </rPh>
    <rPh sb="7" eb="9">
      <t>トクテイ</t>
    </rPh>
    <rPh sb="9" eb="11">
      <t>ショグウ</t>
    </rPh>
    <rPh sb="11" eb="13">
      <t>カイゼン</t>
    </rPh>
    <rPh sb="13" eb="15">
      <t>カサン</t>
    </rPh>
    <phoneticPr fontId="3"/>
  </si>
  <si>
    <t>通所型サービス特定処遇改善加算Ⅰ・17</t>
    <rPh sb="0" eb="2">
      <t>ツウショ</t>
    </rPh>
    <rPh sb="2" eb="3">
      <t>ガタ</t>
    </rPh>
    <rPh sb="7" eb="9">
      <t>トクテイ</t>
    </rPh>
    <rPh sb="9" eb="11">
      <t>ショグウ</t>
    </rPh>
    <rPh sb="11" eb="13">
      <t>カイゼン</t>
    </rPh>
    <rPh sb="13" eb="15">
      <t>カサン</t>
    </rPh>
    <phoneticPr fontId="3"/>
  </si>
  <si>
    <t>通所型サービス特定処遇改善加算Ⅰ・37</t>
    <phoneticPr fontId="2"/>
  </si>
  <si>
    <t>通所型サービス特定処遇改善加算Ⅰ・36</t>
    <phoneticPr fontId="2"/>
  </si>
  <si>
    <t>通所型サービス特定処遇改善加算Ⅰ・16</t>
    <rPh sb="0" eb="2">
      <t>ツウショ</t>
    </rPh>
    <rPh sb="2" eb="3">
      <t>ガタ</t>
    </rPh>
    <rPh sb="7" eb="9">
      <t>トクテイ</t>
    </rPh>
    <rPh sb="9" eb="11">
      <t>ショグウ</t>
    </rPh>
    <rPh sb="11" eb="13">
      <t>カイゼン</t>
    </rPh>
    <rPh sb="13" eb="15">
      <t>カサン</t>
    </rPh>
    <phoneticPr fontId="3"/>
  </si>
  <si>
    <t>通所型サービス特定処遇改善加算Ⅰ・15</t>
    <rPh sb="0" eb="2">
      <t>ツウショ</t>
    </rPh>
    <rPh sb="2" eb="3">
      <t>ガタ</t>
    </rPh>
    <rPh sb="7" eb="9">
      <t>トクテイ</t>
    </rPh>
    <rPh sb="9" eb="11">
      <t>ショグウ</t>
    </rPh>
    <rPh sb="11" eb="13">
      <t>カイゼン</t>
    </rPh>
    <rPh sb="13" eb="15">
      <t>カサン</t>
    </rPh>
    <phoneticPr fontId="3"/>
  </si>
  <si>
    <t>通所型サービス特定処遇改善加算Ⅰ・14</t>
    <rPh sb="0" eb="2">
      <t>ツウショ</t>
    </rPh>
    <rPh sb="2" eb="3">
      <t>ガタ</t>
    </rPh>
    <rPh sb="7" eb="9">
      <t>トクテイ</t>
    </rPh>
    <rPh sb="9" eb="11">
      <t>ショグウ</t>
    </rPh>
    <rPh sb="11" eb="13">
      <t>カイゼン</t>
    </rPh>
    <rPh sb="13" eb="15">
      <t>カサン</t>
    </rPh>
    <phoneticPr fontId="3"/>
  </si>
  <si>
    <t>通所型サービス特定処遇改善加算Ⅰ・13</t>
    <rPh sb="0" eb="2">
      <t>ツウショ</t>
    </rPh>
    <rPh sb="2" eb="3">
      <t>ガタ</t>
    </rPh>
    <rPh sb="7" eb="9">
      <t>トクテイ</t>
    </rPh>
    <rPh sb="9" eb="11">
      <t>ショグウ</t>
    </rPh>
    <rPh sb="11" eb="13">
      <t>カイゼン</t>
    </rPh>
    <rPh sb="13" eb="15">
      <t>カサン</t>
    </rPh>
    <phoneticPr fontId="3"/>
  </si>
  <si>
    <t>通所型サービス特定処遇改善加算Ⅰ・12</t>
    <rPh sb="0" eb="2">
      <t>ツウショ</t>
    </rPh>
    <rPh sb="2" eb="3">
      <t>ガタ</t>
    </rPh>
    <rPh sb="7" eb="9">
      <t>トクテイ</t>
    </rPh>
    <rPh sb="9" eb="11">
      <t>ショグウ</t>
    </rPh>
    <rPh sb="11" eb="13">
      <t>カイゼン</t>
    </rPh>
    <rPh sb="13" eb="15">
      <t>カサン</t>
    </rPh>
    <phoneticPr fontId="3"/>
  </si>
  <si>
    <t>通所型サービス特定処遇改善加算Ⅰ・35</t>
    <phoneticPr fontId="2"/>
  </si>
  <si>
    <t>A7</t>
    <phoneticPr fontId="2"/>
  </si>
  <si>
    <t>通所型サービス特定処遇改善加算Ⅰ・11</t>
    <rPh sb="0" eb="2">
      <t>ツウショ</t>
    </rPh>
    <rPh sb="2" eb="3">
      <t>ガタ</t>
    </rPh>
    <rPh sb="7" eb="9">
      <t>トクテイ</t>
    </rPh>
    <rPh sb="9" eb="11">
      <t>ショグウ</t>
    </rPh>
    <rPh sb="11" eb="13">
      <t>カイゼン</t>
    </rPh>
    <rPh sb="13" eb="15">
      <t>カサン</t>
    </rPh>
    <phoneticPr fontId="3"/>
  </si>
  <si>
    <t>通所型サービス特定処遇改善加算Ⅰ・10</t>
    <rPh sb="0" eb="2">
      <t>ツウショ</t>
    </rPh>
    <rPh sb="2" eb="3">
      <t>ガタ</t>
    </rPh>
    <rPh sb="7" eb="9">
      <t>トクテイ</t>
    </rPh>
    <rPh sb="9" eb="11">
      <t>ショグウ</t>
    </rPh>
    <rPh sb="11" eb="13">
      <t>カイゼン</t>
    </rPh>
    <rPh sb="13" eb="15">
      <t>カサン</t>
    </rPh>
    <phoneticPr fontId="3"/>
  </si>
  <si>
    <t>通所型サービス特定処遇改善加算Ⅰ・34</t>
    <phoneticPr fontId="2"/>
  </si>
  <si>
    <t>A7</t>
    <phoneticPr fontId="2"/>
  </si>
  <si>
    <t>通所型サービス特定処遇改善加算Ⅰ・05</t>
    <rPh sb="0" eb="2">
      <t>ツウショ</t>
    </rPh>
    <rPh sb="2" eb="3">
      <t>ガタ</t>
    </rPh>
    <rPh sb="7" eb="9">
      <t>トクテイ</t>
    </rPh>
    <rPh sb="9" eb="11">
      <t>ショグウ</t>
    </rPh>
    <rPh sb="11" eb="13">
      <t>カイゼン</t>
    </rPh>
    <rPh sb="13" eb="15">
      <t>カサン</t>
    </rPh>
    <phoneticPr fontId="3"/>
  </si>
  <si>
    <t>通所型サービス特定処遇改善加算Ⅰ・09</t>
    <rPh sb="0" eb="2">
      <t>ツウショ</t>
    </rPh>
    <rPh sb="2" eb="3">
      <t>ガタ</t>
    </rPh>
    <rPh sb="7" eb="9">
      <t>トクテイ</t>
    </rPh>
    <rPh sb="9" eb="11">
      <t>ショグウ</t>
    </rPh>
    <rPh sb="11" eb="13">
      <t>カイゼン</t>
    </rPh>
    <rPh sb="13" eb="15">
      <t>カサン</t>
    </rPh>
    <phoneticPr fontId="3"/>
  </si>
  <si>
    <t>通所型サービス特定処遇改善加算Ⅰ・08</t>
    <rPh sb="0" eb="2">
      <t>ツウショ</t>
    </rPh>
    <rPh sb="2" eb="3">
      <t>ガタ</t>
    </rPh>
    <rPh sb="7" eb="9">
      <t>トクテイ</t>
    </rPh>
    <rPh sb="9" eb="11">
      <t>ショグウ</t>
    </rPh>
    <rPh sb="11" eb="13">
      <t>カイゼン</t>
    </rPh>
    <rPh sb="13" eb="15">
      <t>カサン</t>
    </rPh>
    <phoneticPr fontId="3"/>
  </si>
  <si>
    <t>通所型サービス特定処遇改善加算Ⅰ・07</t>
    <rPh sb="0" eb="2">
      <t>ツウショ</t>
    </rPh>
    <rPh sb="2" eb="3">
      <t>ガタ</t>
    </rPh>
    <rPh sb="7" eb="9">
      <t>トクテイ</t>
    </rPh>
    <rPh sb="9" eb="11">
      <t>ショグウ</t>
    </rPh>
    <rPh sb="11" eb="13">
      <t>カイゼン</t>
    </rPh>
    <rPh sb="13" eb="15">
      <t>カサン</t>
    </rPh>
    <phoneticPr fontId="3"/>
  </si>
  <si>
    <t>通所型サービス特定処遇改善加算Ⅰ・06</t>
    <rPh sb="0" eb="2">
      <t>ツウショ</t>
    </rPh>
    <rPh sb="2" eb="3">
      <t>ガタ</t>
    </rPh>
    <rPh sb="7" eb="9">
      <t>トクテイ</t>
    </rPh>
    <rPh sb="9" eb="11">
      <t>ショグウ</t>
    </rPh>
    <rPh sb="11" eb="13">
      <t>カイゼン</t>
    </rPh>
    <rPh sb="13" eb="15">
      <t>カサン</t>
    </rPh>
    <phoneticPr fontId="3"/>
  </si>
  <si>
    <t>通所型サービス特定処遇改善加算Ⅰ・04</t>
    <rPh sb="0" eb="2">
      <t>ツウショ</t>
    </rPh>
    <rPh sb="2" eb="3">
      <t>ガタ</t>
    </rPh>
    <rPh sb="7" eb="9">
      <t>トクテイ</t>
    </rPh>
    <rPh sb="9" eb="11">
      <t>ショグウ</t>
    </rPh>
    <rPh sb="11" eb="13">
      <t>カイゼン</t>
    </rPh>
    <rPh sb="13" eb="15">
      <t>カサン</t>
    </rPh>
    <phoneticPr fontId="3"/>
  </si>
  <si>
    <t>通所型サービス特定処遇改善加算Ⅰ・03</t>
    <rPh sb="0" eb="2">
      <t>ツウショ</t>
    </rPh>
    <rPh sb="2" eb="3">
      <t>ガタ</t>
    </rPh>
    <rPh sb="7" eb="9">
      <t>トクテイ</t>
    </rPh>
    <rPh sb="9" eb="11">
      <t>ショグウ</t>
    </rPh>
    <rPh sb="11" eb="13">
      <t>カイゼン</t>
    </rPh>
    <rPh sb="13" eb="15">
      <t>カサン</t>
    </rPh>
    <phoneticPr fontId="3"/>
  </si>
  <si>
    <t>通所型サービス特定処遇改善加算Ⅰ・02</t>
    <rPh sb="0" eb="2">
      <t>ツウショ</t>
    </rPh>
    <rPh sb="2" eb="3">
      <t>ガタ</t>
    </rPh>
    <rPh sb="7" eb="9">
      <t>トクテイ</t>
    </rPh>
    <rPh sb="9" eb="11">
      <t>ショグウ</t>
    </rPh>
    <rPh sb="11" eb="13">
      <t>カイゼン</t>
    </rPh>
    <rPh sb="13" eb="15">
      <t>カサン</t>
    </rPh>
    <phoneticPr fontId="3"/>
  </si>
  <si>
    <t>通所型サービス特定処遇改善加算Ⅰ・01</t>
    <rPh sb="0" eb="2">
      <t>ツウショ</t>
    </rPh>
    <rPh sb="2" eb="3">
      <t>ガタ</t>
    </rPh>
    <rPh sb="7" eb="9">
      <t>トクテイ</t>
    </rPh>
    <rPh sb="9" eb="11">
      <t>ショグウ</t>
    </rPh>
    <rPh sb="11" eb="13">
      <t>カイゼン</t>
    </rPh>
    <rPh sb="13" eb="15">
      <t>カサン</t>
    </rPh>
    <phoneticPr fontId="3"/>
  </si>
  <si>
    <t>介護職員等特定処遇改善加算</t>
    <rPh sb="0" eb="13">
      <t>カイゴショクイントウトクテイショグウカイゼンカサン</t>
    </rPh>
    <phoneticPr fontId="2"/>
  </si>
  <si>
    <t>通所型サービス処遇改善加算Ⅴ・30</t>
  </si>
  <si>
    <t>通所型サービス処遇改善加算Ⅴ・29</t>
  </si>
  <si>
    <t>通所型サービス処遇改善加算Ⅴ・28</t>
  </si>
  <si>
    <t>通所型サービス処遇改善加算Ⅴ・27</t>
  </si>
  <si>
    <t>通所型サービス処遇改善加算Ⅴ・26</t>
  </si>
  <si>
    <t>通所型サービス処遇改善加算Ⅴ・25</t>
  </si>
  <si>
    <t>通所型サービス処遇改善加算Ⅴ・24</t>
  </si>
  <si>
    <t>通所型サービス処遇改善加算Ⅴ・23</t>
    <phoneticPr fontId="2"/>
  </si>
  <si>
    <t>通所型サービス処遇改善加算Ⅴ・40</t>
    <phoneticPr fontId="2"/>
  </si>
  <si>
    <t>通所型サービス処遇改善加算Ⅴ・33</t>
  </si>
  <si>
    <t>通所型サービス処遇改善加算Ⅴ・39</t>
    <phoneticPr fontId="2"/>
  </si>
  <si>
    <t>通所型サービス処遇改善加算Ⅴ・32</t>
  </si>
  <si>
    <t>通所型サービス処遇改善加算Ⅴ・31</t>
    <phoneticPr fontId="2"/>
  </si>
  <si>
    <t>通所型サービス処遇改善加算Ⅴ・38</t>
    <phoneticPr fontId="2"/>
  </si>
  <si>
    <t>通所型サービス処遇改善加算Ⅴ・22</t>
  </si>
  <si>
    <t>通所型サービス処遇改善加算Ⅴ・21</t>
  </si>
  <si>
    <t>通所型サービス処遇改善加算Ⅴ・20</t>
  </si>
  <si>
    <t>通所型サービス処遇改善加算Ⅴ・19</t>
  </si>
  <si>
    <t>通所型サービス処遇改善加算Ⅴ・18</t>
  </si>
  <si>
    <t>通所型サービス処遇改善加算Ⅴ・17</t>
  </si>
  <si>
    <t>通所型サービス処遇改善加算Ⅴ・37</t>
    <phoneticPr fontId="2"/>
  </si>
  <si>
    <t>通所型サービス処遇改善加算Ⅴ・36</t>
    <phoneticPr fontId="2"/>
  </si>
  <si>
    <t>通所型サービス処遇改善加算Ⅴ・16</t>
  </si>
  <si>
    <t>通所型サービス処遇改善加算Ⅴ・15</t>
  </si>
  <si>
    <t>通所型サービス処遇改善加算Ⅴ・14</t>
  </si>
  <si>
    <t>通所型サービス処遇改善加算Ⅴ・13</t>
  </si>
  <si>
    <t>通所型サービス処遇改善加算Ⅴ・12</t>
  </si>
  <si>
    <t>通所型サービス処遇改善加算Ⅴ・35</t>
    <phoneticPr fontId="2"/>
  </si>
  <si>
    <t>通所型サービス処遇改善加算Ⅴ・11</t>
  </si>
  <si>
    <t>通所型サービス処遇改善加算Ⅴ・10</t>
  </si>
  <si>
    <t>通所型サービス処遇改善加算Ⅴ・34</t>
    <phoneticPr fontId="2"/>
  </si>
  <si>
    <t>通所型サービス処遇改善加算Ⅴ・05</t>
  </si>
  <si>
    <t>通所型サービス処遇改善加算Ⅴ・09</t>
    <phoneticPr fontId="2"/>
  </si>
  <si>
    <t>通所型サービス処遇改善加算Ⅴ・08</t>
  </si>
  <si>
    <t>通所型サービス処遇改善加算Ⅴ・07</t>
  </si>
  <si>
    <t>通所型サービス処遇改善加算Ⅴ・06</t>
  </si>
  <si>
    <t>通所型サービス処遇改善加算Ⅴ・04</t>
  </si>
  <si>
    <t>通所型サービス処遇改善加算Ⅴ・03</t>
  </si>
  <si>
    <t>通所型サービス処遇改善加算Ⅴ・02</t>
  </si>
  <si>
    <t>通所型サービス処遇改善加算Ⅴ・01</t>
    <phoneticPr fontId="3"/>
  </si>
  <si>
    <t>通所型サービス処遇改善加算Ⅳ・30</t>
  </si>
  <si>
    <t>通所型サービス処遇改善加算Ⅳ・29</t>
  </si>
  <si>
    <t>通所型サービス処遇改善加算Ⅳ・28</t>
  </si>
  <si>
    <t>通所型サービス処遇改善加算Ⅳ・27</t>
  </si>
  <si>
    <t>通所型サービス処遇改善加算Ⅳ・26</t>
  </si>
  <si>
    <t>通所型サービス処遇改善加算Ⅳ・25</t>
  </si>
  <si>
    <t>通所型サービス処遇改善加算Ⅳ・24</t>
  </si>
  <si>
    <t>通所型サービス処遇改善加算Ⅳ・23</t>
    <phoneticPr fontId="2"/>
  </si>
  <si>
    <t>通所型サービス処遇改善加算Ⅳ・40</t>
    <phoneticPr fontId="2"/>
  </si>
  <si>
    <t>通所型サービス処遇改善加算Ⅳ・33</t>
  </si>
  <si>
    <t>通所型サービス処遇改善加算Ⅳ・39</t>
    <phoneticPr fontId="2"/>
  </si>
  <si>
    <t>通所型サービス処遇改善加算Ⅳ・32</t>
  </si>
  <si>
    <t>通所型サービス処遇改善加算Ⅳ・31</t>
    <phoneticPr fontId="2"/>
  </si>
  <si>
    <t>通所型サービス処遇改善加算Ⅳ・38</t>
    <phoneticPr fontId="2"/>
  </si>
  <si>
    <t>通所型サービス処遇改善加算Ⅳ・22</t>
    <phoneticPr fontId="2"/>
  </si>
  <si>
    <t>通所型サービス処遇改善加算Ⅳ・21</t>
  </si>
  <si>
    <t>通所型サービス処遇改善加算Ⅳ・20</t>
  </si>
  <si>
    <t>通所型サービス処遇改善加算Ⅳ・19</t>
  </si>
  <si>
    <t>通所型サービス処遇改善加算Ⅳ・18</t>
  </si>
  <si>
    <t>通所型サービス処遇改善加算Ⅳ・17</t>
  </si>
  <si>
    <t>通所型サービス処遇改善加算Ⅳ・37</t>
    <phoneticPr fontId="2"/>
  </si>
  <si>
    <t>通所型サービス処遇改善加算Ⅳ・36</t>
    <phoneticPr fontId="2"/>
  </si>
  <si>
    <t>通所型サービス処遇改善加算Ⅳ・16</t>
  </si>
  <si>
    <t>通所型サービス処遇改善加算Ⅳ・15</t>
  </si>
  <si>
    <t>通所型サービス処遇改善加算Ⅳ・14</t>
  </si>
  <si>
    <t>通所型サービス処遇改善加算Ⅳ・13</t>
  </si>
  <si>
    <t>通所型サービス処遇改善加算Ⅳ・12</t>
  </si>
  <si>
    <t>通所型サービス処遇改善加算Ⅳ・35</t>
    <phoneticPr fontId="2"/>
  </si>
  <si>
    <t>通所型サービス処遇改善加算Ⅳ・11</t>
  </si>
  <si>
    <t>通所型サービス処遇改善加算Ⅳ・10</t>
  </si>
  <si>
    <t>通所型サービス処遇改善加算Ⅳ・34</t>
    <phoneticPr fontId="2"/>
  </si>
  <si>
    <t>通所型サービス処遇改善加算Ⅳ・05</t>
    <phoneticPr fontId="2"/>
  </si>
  <si>
    <t>通所型サービス処遇改善加算Ⅳ・09</t>
  </si>
  <si>
    <t>通所型サービス処遇改善加算Ⅳ・08</t>
  </si>
  <si>
    <t>通所型サービス処遇改善加算Ⅳ・07</t>
  </si>
  <si>
    <t>通所型サービス処遇改善加算Ⅳ・06</t>
  </si>
  <si>
    <t>通所型サービス処遇改善加算Ⅳ・04</t>
  </si>
  <si>
    <t>通所型サービス処遇改善加算Ⅳ・03</t>
  </si>
  <si>
    <t>通所型サービス処遇改善加算Ⅳ・02</t>
  </si>
  <si>
    <t>通所型サービス処遇改善加算Ⅳ・01</t>
    <phoneticPr fontId="3"/>
  </si>
  <si>
    <t>通所型サービス処遇改善加算Ⅲ・30</t>
  </si>
  <si>
    <t>通所型サービス処遇改善加算Ⅲ・29</t>
  </si>
  <si>
    <t>通所型サービス処遇改善加算Ⅲ・28</t>
  </si>
  <si>
    <t>通所型サービス処遇改善加算Ⅲ・27</t>
  </si>
  <si>
    <t>通所型サービス処遇改善加算Ⅲ・26</t>
  </si>
  <si>
    <t>通所型サービス処遇改善加算Ⅲ・25</t>
  </si>
  <si>
    <t>通所型サービス処遇改善加算Ⅲ・24</t>
  </si>
  <si>
    <t>通所型サービス処遇改善加算Ⅲ・23</t>
    <phoneticPr fontId="2"/>
  </si>
  <si>
    <t>通所型サービス処遇改善加算Ⅲ・40</t>
    <phoneticPr fontId="2"/>
  </si>
  <si>
    <t>通所型サービス処遇改善加算Ⅲ・33</t>
  </si>
  <si>
    <t>通所型サービス処遇改善加算Ⅲ・39</t>
    <phoneticPr fontId="2"/>
  </si>
  <si>
    <t>通所型サービス処遇改善加算Ⅲ・32</t>
  </si>
  <si>
    <t>通所型サービス処遇改善加算Ⅲ・31</t>
    <phoneticPr fontId="2"/>
  </si>
  <si>
    <t>通所型サービス処遇改善加算Ⅲ・38</t>
    <phoneticPr fontId="2"/>
  </si>
  <si>
    <t>通所型サービス処遇改善加算Ⅲ・22</t>
  </si>
  <si>
    <t>通所型サービス処遇改善加算Ⅲ・21</t>
  </si>
  <si>
    <t>通所型サービス処遇改善加算Ⅲ・20</t>
  </si>
  <si>
    <t>通所型サービス処遇改善加算Ⅲ・19</t>
  </si>
  <si>
    <t>通所型サービス処遇改善加算Ⅲ・18</t>
  </si>
  <si>
    <t>通所型サービス処遇改善加算Ⅲ・17</t>
  </si>
  <si>
    <t>通所型サービス処遇改善加算Ⅲ・37</t>
    <phoneticPr fontId="2"/>
  </si>
  <si>
    <t>通所型サービス処遇改善加算Ⅲ・36</t>
    <phoneticPr fontId="2"/>
  </si>
  <si>
    <t>通所型サービス処遇改善加算Ⅲ・16</t>
  </si>
  <si>
    <t>通所型サービス処遇改善加算Ⅲ・15</t>
  </si>
  <si>
    <t>通所型サービス処遇改善加算Ⅲ・14</t>
  </si>
  <si>
    <t>通所型サービス処遇改善加算Ⅲ・13</t>
  </si>
  <si>
    <t>通所型サービス処遇改善加算Ⅲ・12</t>
  </si>
  <si>
    <t>通所型サービス処遇改善加算Ⅲ・35</t>
    <phoneticPr fontId="2"/>
  </si>
  <si>
    <t>通所型サービス処遇改善加算Ⅲ・11</t>
  </si>
  <si>
    <t>通所型サービス処遇改善加算Ⅲ・10</t>
  </si>
  <si>
    <t>通所型サービス処遇改善加算Ⅲ・34</t>
    <phoneticPr fontId="2"/>
  </si>
  <si>
    <t>通所型サービス処遇改善加算Ⅲ・05</t>
    <phoneticPr fontId="2"/>
  </si>
  <si>
    <t>通所型サービス処遇改善加算Ⅲ・09</t>
  </si>
  <si>
    <t>通所型サービス処遇改善加算Ⅲ・08</t>
  </si>
  <si>
    <t>通所型サービス処遇改善加算Ⅲ・07</t>
  </si>
  <si>
    <t>通所型サービス処遇改善加算Ⅲ・06</t>
  </si>
  <si>
    <t>通所型サービス処遇改善加算Ⅲ・04</t>
  </si>
  <si>
    <t>通所型サービス処遇改善加算Ⅲ・03</t>
  </si>
  <si>
    <t>通所型サービス処遇改善加算Ⅲ・02</t>
  </si>
  <si>
    <t>通所型サービス処遇改善加算Ⅲ・01</t>
    <phoneticPr fontId="3"/>
  </si>
  <si>
    <t>計算用元データ（掛け算後、四捨五入）</t>
    <rPh sb="0" eb="3">
      <t>ケイサンヨウ</t>
    </rPh>
    <rPh sb="3" eb="4">
      <t>モト</t>
    </rPh>
    <rPh sb="8" eb="9">
      <t>カ</t>
    </rPh>
    <rPh sb="10" eb="11">
      <t>ザン</t>
    </rPh>
    <rPh sb="11" eb="12">
      <t>ゴ</t>
    </rPh>
    <rPh sb="13" eb="17">
      <t>シシャゴニュウ</t>
    </rPh>
    <phoneticPr fontId="3"/>
  </si>
  <si>
    <t>通所型サービス処遇改善加算Ⅱ・30</t>
  </si>
  <si>
    <t>通所型サービス処遇改善加算Ⅱ・29</t>
  </si>
  <si>
    <t>通所型サービス処遇改善加算Ⅱ・28</t>
  </si>
  <si>
    <t>通所型サービス処遇改善加算Ⅱ・27</t>
  </si>
  <si>
    <t>通所型サービス処遇改善加算Ⅱ・26</t>
  </si>
  <si>
    <t>通所型サービス処遇改善加算Ⅱ・25</t>
  </si>
  <si>
    <t>通所型サービス処遇改善加算Ⅱ・24</t>
  </si>
  <si>
    <t>通所型サービス処遇改善加算Ⅱ・23</t>
    <phoneticPr fontId="2"/>
  </si>
  <si>
    <t>通所型サービス処遇改善加算Ⅱ・40</t>
    <phoneticPr fontId="2"/>
  </si>
  <si>
    <t>通所型サービス処遇改善加算Ⅱ・33</t>
  </si>
  <si>
    <t>通所型サービス処遇改善加算Ⅱ・39</t>
    <phoneticPr fontId="2"/>
  </si>
  <si>
    <t>通所型サービス処遇改善加算Ⅱ・32</t>
  </si>
  <si>
    <t>通所型サービス処遇改善加算Ⅱ・31</t>
    <phoneticPr fontId="2"/>
  </si>
  <si>
    <t>通所型サービス処遇改善加算Ⅱ・38</t>
    <phoneticPr fontId="2"/>
  </si>
  <si>
    <t>通所型サービス処遇改善加算Ⅱ・22</t>
  </si>
  <si>
    <t>通所型サービス処遇改善加算Ⅱ・21</t>
  </si>
  <si>
    <t>通所型サービス処遇改善加算Ⅱ・20</t>
  </si>
  <si>
    <t>通所型サービス処遇改善加算Ⅱ・19</t>
  </si>
  <si>
    <t>通所型サービス処遇改善加算Ⅱ・18</t>
  </si>
  <si>
    <t>通所型サービス処遇改善加算Ⅱ・17</t>
  </si>
  <si>
    <t>通所型サービス処遇改善加算Ⅱ・37</t>
    <phoneticPr fontId="2"/>
  </si>
  <si>
    <t>通所型サービス処遇改善加算Ⅱ・36</t>
    <phoneticPr fontId="2"/>
  </si>
  <si>
    <t>通所型サービス処遇改善加算Ⅱ・16</t>
  </si>
  <si>
    <t>通所型サービス処遇改善加算Ⅱ・15</t>
  </si>
  <si>
    <t>通所型サービス処遇改善加算Ⅱ・14</t>
  </si>
  <si>
    <t>通所型サービス処遇改善加算Ⅱ・13</t>
  </si>
  <si>
    <t>通所型サービス処遇改善加算Ⅱ・12</t>
  </si>
  <si>
    <t>通所型サービス処遇改善加算Ⅱ・35</t>
    <phoneticPr fontId="2"/>
  </si>
  <si>
    <t>通所型サービス処遇改善加算Ⅱ・11</t>
  </si>
  <si>
    <t>通所型サービス処遇改善加算Ⅱ・10</t>
    <phoneticPr fontId="2"/>
  </si>
  <si>
    <t>通所型サービス処遇改善加算Ⅱ・34</t>
    <phoneticPr fontId="2"/>
  </si>
  <si>
    <t>通所型サービス処遇改善加算Ⅱ・05</t>
  </si>
  <si>
    <t>通所型サービス処遇改善加算Ⅱ・09</t>
  </si>
  <si>
    <t>通所型サービス処遇改善加算Ⅱ・08</t>
  </si>
  <si>
    <t>通所型サービス処遇改善加算Ⅱ・07</t>
  </si>
  <si>
    <t>通所型サービス処遇改善加算Ⅱ・06</t>
  </si>
  <si>
    <t>通所型サービス処遇改善加算Ⅱ・04</t>
  </si>
  <si>
    <t>通所型サービス処遇改善加算Ⅱ・03</t>
  </si>
  <si>
    <t>通所型サービス処遇改善加算Ⅱ・02</t>
  </si>
  <si>
    <t>通所型サービス処遇改善加算Ⅱ・01</t>
    <phoneticPr fontId="3"/>
  </si>
  <si>
    <t>通所型サービス処遇改善加算Ⅰ・30</t>
  </si>
  <si>
    <t>通所型サービス処遇改善加算Ⅰ・29</t>
  </si>
  <si>
    <t>通所型サービス処遇改善加算Ⅰ・28</t>
  </si>
  <si>
    <t>通所型サービス処遇改善加算Ⅰ・27</t>
  </si>
  <si>
    <t>通所型サービス処遇改善加算Ⅰ・26</t>
  </si>
  <si>
    <t>通所型サービス処遇改善加算Ⅰ・25</t>
  </si>
  <si>
    <t>通所型サービス処遇改善加算Ⅰ・24</t>
    <phoneticPr fontId="2"/>
  </si>
  <si>
    <t>通所型サービス処遇改善加算Ⅰ・23</t>
    <phoneticPr fontId="2"/>
  </si>
  <si>
    <t>通所型サービス処遇改善加算Ⅰ・40</t>
    <phoneticPr fontId="2"/>
  </si>
  <si>
    <t>通所型サービス処遇改善加算Ⅰ・33</t>
    <phoneticPr fontId="2"/>
  </si>
  <si>
    <t>通所型サービス処遇改善加算Ⅰ・39</t>
    <phoneticPr fontId="2"/>
  </si>
  <si>
    <t>通所型サービス処遇改善加算Ⅰ・32</t>
    <phoneticPr fontId="2"/>
  </si>
  <si>
    <t>通所型サービス処遇改善加算Ⅰ・31</t>
    <phoneticPr fontId="2"/>
  </si>
  <si>
    <t>通所型サービス処遇改善加算Ⅰ・38</t>
    <phoneticPr fontId="2"/>
  </si>
  <si>
    <t>通所型サービス処遇改善加算Ⅰ・22</t>
  </si>
  <si>
    <t>通所型サービス処遇改善加算Ⅰ・21</t>
  </si>
  <si>
    <t>通所型サービス処遇改善加算Ⅰ・20</t>
  </si>
  <si>
    <t>通所型サービス処遇改善加算Ⅰ・19</t>
  </si>
  <si>
    <t>通所型サービス処遇改善加算Ⅰ・18</t>
  </si>
  <si>
    <t>通所型サービス処遇改善加算Ⅰ・17</t>
  </si>
  <si>
    <t>通所型サービス処遇改善加算Ⅰ・37</t>
    <phoneticPr fontId="2"/>
  </si>
  <si>
    <t>通所型サービス処遇改善加算Ⅰ・36</t>
    <phoneticPr fontId="2"/>
  </si>
  <si>
    <t>通所型サービス処遇改善加算Ⅰ・16</t>
  </si>
  <si>
    <t>通所型サービス処遇改善加算Ⅰ・15</t>
  </si>
  <si>
    <t>通所型サービス処遇改善加算Ⅰ・14</t>
  </si>
  <si>
    <t>通所型サービス処遇改善加算Ⅰ・13</t>
  </si>
  <si>
    <t>通所型サービス処遇改善加算Ⅰ・12</t>
  </si>
  <si>
    <t>通所型サービス処遇改善加算Ⅰ・35</t>
    <phoneticPr fontId="2"/>
  </si>
  <si>
    <t>通所型サービス処遇改善加算Ⅰ・11</t>
  </si>
  <si>
    <t>通所型サービス処遇改善加算Ⅰ・10</t>
  </si>
  <si>
    <t>通所型サービス処遇改善加算Ⅰ・34</t>
    <phoneticPr fontId="2"/>
  </si>
  <si>
    <t>通所型サービス処遇改善加算Ⅰ・05</t>
  </si>
  <si>
    <t>通所型サービス処遇改善加算Ⅰ・09</t>
  </si>
  <si>
    <t>通所型サービス処遇改善加算Ⅰ・08</t>
  </si>
  <si>
    <t>通所型サービス処遇改善加算Ⅰ・07</t>
  </si>
  <si>
    <t>通所型サービス処遇改善加算Ⅰ・06</t>
  </si>
  <si>
    <t>通所型サービス処遇改善加算Ⅰ・04</t>
  </si>
  <si>
    <t>通所型サービス処遇改善加算Ⅰ・03</t>
  </si>
  <si>
    <t>通所型サービス処遇改善加算Ⅰ・02</t>
  </si>
  <si>
    <t>通所型サービス処遇改善加算Ⅰ・01</t>
    <phoneticPr fontId="3"/>
  </si>
  <si>
    <t>介護職員処遇改善加算</t>
    <rPh sb="0" eb="2">
      <t>カイゴ</t>
    </rPh>
    <rPh sb="2" eb="4">
      <t>ショクイン</t>
    </rPh>
    <rPh sb="4" eb="6">
      <t>ショグウ</t>
    </rPh>
    <rPh sb="6" eb="8">
      <t>カイゼン</t>
    </rPh>
    <rPh sb="8" eb="10">
      <t>カサン</t>
    </rPh>
    <phoneticPr fontId="2"/>
  </si>
  <si>
    <t xml:space="preserve">  113単位</t>
    <rPh sb="5" eb="7">
      <t>タンイ</t>
    </rPh>
    <phoneticPr fontId="3"/>
  </si>
  <si>
    <t>3,428単位</t>
    <rPh sb="5" eb="7">
      <t>タンイ</t>
    </rPh>
    <phoneticPr fontId="3"/>
  </si>
  <si>
    <t>事業対象者・要支援２</t>
    <rPh sb="0" eb="2">
      <t>ジギョウ</t>
    </rPh>
    <rPh sb="2" eb="5">
      <t>タイショウシャ</t>
    </rPh>
    <rPh sb="6" eb="7">
      <t>ヨウ</t>
    </rPh>
    <rPh sb="7" eb="9">
      <t>シエン</t>
    </rPh>
    <phoneticPr fontId="3"/>
  </si>
  <si>
    <t xml:space="preserve">    55単位</t>
    <rPh sb="6" eb="8">
      <t>タンイ</t>
    </rPh>
    <phoneticPr fontId="3"/>
  </si>
  <si>
    <t>看護・介護職員が欠員の場合
×70%</t>
    <rPh sb="0" eb="2">
      <t>カンゴ</t>
    </rPh>
    <rPh sb="3" eb="5">
      <t>カイゴ</t>
    </rPh>
    <rPh sb="5" eb="7">
      <t>ショクイン</t>
    </rPh>
    <rPh sb="8" eb="10">
      <t>ケツイン</t>
    </rPh>
    <rPh sb="11" eb="13">
      <t>バアイ</t>
    </rPh>
    <phoneticPr fontId="3"/>
  </si>
  <si>
    <t>1,672単位</t>
    <rPh sb="5" eb="7">
      <t>タンイ</t>
    </rPh>
    <phoneticPr fontId="3"/>
  </si>
  <si>
    <t>事業対象者・要支援１</t>
    <rPh sb="0" eb="2">
      <t>ジギョウ</t>
    </rPh>
    <rPh sb="2" eb="5">
      <t>タイショウシャ</t>
    </rPh>
    <rPh sb="6" eb="7">
      <t>ヨウ</t>
    </rPh>
    <rPh sb="7" eb="9">
      <t>シエン</t>
    </rPh>
    <phoneticPr fontId="3"/>
  </si>
  <si>
    <t xml:space="preserve">イ　通所型サービス費
(独自／定率)
</t>
    <rPh sb="9" eb="10">
      <t>ヒ</t>
    </rPh>
    <rPh sb="12" eb="14">
      <t>ドクジ</t>
    </rPh>
    <rPh sb="15" eb="17">
      <t>テイリツ</t>
    </rPh>
    <phoneticPr fontId="3"/>
  </si>
  <si>
    <t>項目</t>
    <rPh sb="0" eb="2">
      <t>コウモク</t>
    </rPh>
    <phoneticPr fontId="3"/>
  </si>
  <si>
    <t>種類</t>
    <rPh sb="0" eb="2">
      <t>シュルイ</t>
    </rPh>
    <phoneticPr fontId="3"/>
  </si>
  <si>
    <t>算定単位</t>
    <rPh sb="0" eb="2">
      <t>サンテイ</t>
    </rPh>
    <rPh sb="2" eb="4">
      <t>タンイ</t>
    </rPh>
    <phoneticPr fontId="3"/>
  </si>
  <si>
    <t>合成単位数</t>
    <rPh sb="0" eb="2">
      <t>ゴウセイ</t>
    </rPh>
    <rPh sb="2" eb="4">
      <t>タンイ</t>
    </rPh>
    <rPh sb="4" eb="5">
      <t>スウ</t>
    </rPh>
    <phoneticPr fontId="3"/>
  </si>
  <si>
    <t>算定項目</t>
    <rPh sb="0" eb="2">
      <t>サンテイ</t>
    </rPh>
    <rPh sb="2" eb="4">
      <t>コウモク</t>
    </rPh>
    <phoneticPr fontId="3"/>
  </si>
  <si>
    <t>サービス内容略称</t>
    <rPh sb="4" eb="6">
      <t>ナイヨウ</t>
    </rPh>
    <rPh sb="6" eb="8">
      <t>リャクショウ</t>
    </rPh>
    <phoneticPr fontId="3"/>
  </si>
  <si>
    <t>サービスコード</t>
    <phoneticPr fontId="3"/>
  </si>
  <si>
    <t>看護・介護職員が欠員の場合</t>
    <rPh sb="0" eb="2">
      <t>カンゴ</t>
    </rPh>
    <rPh sb="3" eb="5">
      <t>カイゴ</t>
    </rPh>
    <rPh sb="5" eb="7">
      <t>ショクイン</t>
    </rPh>
    <rPh sb="8" eb="10">
      <t>ケツイン</t>
    </rPh>
    <rPh sb="11" eb="13">
      <t>バアイ</t>
    </rPh>
    <phoneticPr fontId="3"/>
  </si>
  <si>
    <t>定員超過の場合</t>
    <rPh sb="0" eb="2">
      <t>テイイン</t>
    </rPh>
    <rPh sb="2" eb="4">
      <t>チョウカ</t>
    </rPh>
    <rPh sb="5" eb="7">
      <t>バアイ</t>
    </rPh>
    <phoneticPr fontId="3"/>
  </si>
  <si>
    <t>１月につき</t>
    <rPh sb="1" eb="2">
      <t>ツキ</t>
    </rPh>
    <phoneticPr fontId="2"/>
  </si>
  <si>
    <t>40単位加算</t>
    <rPh sb="2" eb="4">
      <t>タンイ</t>
    </rPh>
    <rPh sb="4" eb="6">
      <t>カサン</t>
    </rPh>
    <phoneticPr fontId="2"/>
  </si>
  <si>
    <t>ワ　科学的介護推進体制加算</t>
    <rPh sb="2" eb="5">
      <t>カガクテキ</t>
    </rPh>
    <rPh sb="5" eb="7">
      <t>カイゴ</t>
    </rPh>
    <rPh sb="7" eb="9">
      <t>スイシン</t>
    </rPh>
    <rPh sb="9" eb="11">
      <t>タイセイ</t>
    </rPh>
    <rPh sb="11" eb="13">
      <t>カサン</t>
    </rPh>
    <phoneticPr fontId="2"/>
  </si>
  <si>
    <t>5単位加算</t>
    <rPh sb="1" eb="3">
      <t>タンイ</t>
    </rPh>
    <rPh sb="3" eb="5">
      <t>カサン</t>
    </rPh>
    <phoneticPr fontId="3"/>
  </si>
  <si>
    <t>（２）口腔・栄養スクリーニング加算（Ⅱ）（６月に１回を限度）</t>
    <rPh sb="3" eb="5">
      <t>コウクウ</t>
    </rPh>
    <rPh sb="6" eb="8">
      <t>エイヨウ</t>
    </rPh>
    <rPh sb="15" eb="17">
      <t>カサン</t>
    </rPh>
    <rPh sb="22" eb="23">
      <t>ツキ</t>
    </rPh>
    <rPh sb="25" eb="26">
      <t>カイ</t>
    </rPh>
    <rPh sb="27" eb="29">
      <t>ゲンド</t>
    </rPh>
    <phoneticPr fontId="2"/>
  </si>
  <si>
    <t>20単位加算</t>
    <rPh sb="2" eb="4">
      <t>タンイ</t>
    </rPh>
    <rPh sb="4" eb="6">
      <t>カサン</t>
    </rPh>
    <phoneticPr fontId="2"/>
  </si>
  <si>
    <t>（１）口腔・栄養スクリーニング加算（Ⅰ）（６月に１回を限度）</t>
    <rPh sb="3" eb="5">
      <t>コウクウ</t>
    </rPh>
    <rPh sb="6" eb="8">
      <t>エイヨウ</t>
    </rPh>
    <rPh sb="15" eb="17">
      <t>カサン</t>
    </rPh>
    <rPh sb="22" eb="23">
      <t>ツキ</t>
    </rPh>
    <rPh sb="25" eb="26">
      <t>カイ</t>
    </rPh>
    <rPh sb="27" eb="29">
      <t>ゲンド</t>
    </rPh>
    <phoneticPr fontId="2"/>
  </si>
  <si>
    <t>ヲ　口腔・栄養スクリーニング加算</t>
    <rPh sb="2" eb="4">
      <t>コウクウ</t>
    </rPh>
    <rPh sb="5" eb="7">
      <t>エイヨウ</t>
    </rPh>
    <rPh sb="14" eb="16">
      <t>カサン</t>
    </rPh>
    <phoneticPr fontId="2"/>
  </si>
  <si>
    <t>100単位加算</t>
    <rPh sb="3" eb="5">
      <t>タンイ</t>
    </rPh>
    <rPh sb="5" eb="7">
      <t>カサン</t>
    </rPh>
    <phoneticPr fontId="3"/>
  </si>
  <si>
    <t>運動器機能向上加算を算定している場合</t>
    <rPh sb="0" eb="9">
      <t>ウンドウキキノウコウジョウカサン</t>
    </rPh>
    <rPh sb="10" eb="12">
      <t>サンテイ</t>
    </rPh>
    <rPh sb="16" eb="18">
      <t>バアイ</t>
    </rPh>
    <phoneticPr fontId="2"/>
  </si>
  <si>
    <t>A7</t>
    <phoneticPr fontId="3"/>
  </si>
  <si>
    <t>200単位加算</t>
    <rPh sb="3" eb="5">
      <t>タンイ</t>
    </rPh>
    <rPh sb="5" eb="7">
      <t>カサン</t>
    </rPh>
    <phoneticPr fontId="3"/>
  </si>
  <si>
    <t>（２）生活機能向上連携加算（Ⅱ）</t>
    <phoneticPr fontId="2"/>
  </si>
  <si>
    <t>100単位加算</t>
    <rPh sb="3" eb="5">
      <t>タンイ</t>
    </rPh>
    <rPh sb="5" eb="7">
      <t>カサン</t>
    </rPh>
    <phoneticPr fontId="2"/>
  </si>
  <si>
    <t>（１）生活機能向上連携加算（Ⅰ）（３月に１回を限度）</t>
    <rPh sb="3" eb="5">
      <t>セイカツ</t>
    </rPh>
    <rPh sb="5" eb="7">
      <t>キノウ</t>
    </rPh>
    <rPh sb="7" eb="9">
      <t>コウジョウ</t>
    </rPh>
    <rPh sb="9" eb="11">
      <t>レンケイ</t>
    </rPh>
    <rPh sb="11" eb="13">
      <t>カサン</t>
    </rPh>
    <rPh sb="18" eb="19">
      <t>ツキ</t>
    </rPh>
    <rPh sb="21" eb="22">
      <t>カイ</t>
    </rPh>
    <rPh sb="23" eb="25">
      <t>ゲンド</t>
    </rPh>
    <phoneticPr fontId="2"/>
  </si>
  <si>
    <t>ル　生活機能向上連携加算</t>
    <rPh sb="2" eb="4">
      <t>セイカツ</t>
    </rPh>
    <rPh sb="4" eb="6">
      <t>キノウ</t>
    </rPh>
    <rPh sb="6" eb="8">
      <t>コウジョウ</t>
    </rPh>
    <rPh sb="8" eb="10">
      <t>レンケイ</t>
    </rPh>
    <rPh sb="10" eb="12">
      <t>カサン</t>
    </rPh>
    <phoneticPr fontId="3"/>
  </si>
  <si>
    <t>48単位加算</t>
    <rPh sb="2" eb="4">
      <t>タンイ</t>
    </rPh>
    <rPh sb="4" eb="6">
      <t>カサン</t>
    </rPh>
    <phoneticPr fontId="3"/>
  </si>
  <si>
    <t>24単位加算</t>
    <rPh sb="2" eb="4">
      <t>タンイ</t>
    </rPh>
    <rPh sb="4" eb="6">
      <t>カサン</t>
    </rPh>
    <phoneticPr fontId="3"/>
  </si>
  <si>
    <t>（３）サービス提供体制強化加算（Ⅲ）</t>
    <rPh sb="7" eb="9">
      <t>テイキョウ</t>
    </rPh>
    <rPh sb="9" eb="11">
      <t>タイセイ</t>
    </rPh>
    <rPh sb="11" eb="13">
      <t>キョウカ</t>
    </rPh>
    <rPh sb="13" eb="15">
      <t>カサン</t>
    </rPh>
    <phoneticPr fontId="3"/>
  </si>
  <si>
    <t>96単位加算</t>
    <rPh sb="2" eb="4">
      <t>タンイ</t>
    </rPh>
    <rPh sb="4" eb="6">
      <t>カサン</t>
    </rPh>
    <phoneticPr fontId="3"/>
  </si>
  <si>
    <t>（２）サービス提供体制強化加算（Ⅰ）ロ</t>
    <rPh sb="7" eb="9">
      <t>テイキョウ</t>
    </rPh>
    <rPh sb="9" eb="11">
      <t>タイセイ</t>
    </rPh>
    <rPh sb="11" eb="13">
      <t>キョウカ</t>
    </rPh>
    <rPh sb="13" eb="15">
      <t>カサン</t>
    </rPh>
    <phoneticPr fontId="3"/>
  </si>
  <si>
    <t>144単位加算</t>
    <rPh sb="3" eb="5">
      <t>タンイ</t>
    </rPh>
    <rPh sb="5" eb="7">
      <t>カサン</t>
    </rPh>
    <phoneticPr fontId="3"/>
  </si>
  <si>
    <t>72単位加算</t>
    <rPh sb="2" eb="4">
      <t>タンイ</t>
    </rPh>
    <rPh sb="4" eb="6">
      <t>カサン</t>
    </rPh>
    <phoneticPr fontId="3"/>
  </si>
  <si>
    <t>（２）サービス提供体制強化加算（Ⅱ）</t>
    <rPh sb="7" eb="9">
      <t>テイキョウ</t>
    </rPh>
    <rPh sb="9" eb="11">
      <t>タイセイ</t>
    </rPh>
    <rPh sb="11" eb="13">
      <t>キョウカ</t>
    </rPh>
    <rPh sb="13" eb="15">
      <t>カサン</t>
    </rPh>
    <phoneticPr fontId="3"/>
  </si>
  <si>
    <t>176単位加算</t>
    <rPh sb="3" eb="5">
      <t>タンイ</t>
    </rPh>
    <rPh sb="5" eb="7">
      <t>カサン</t>
    </rPh>
    <phoneticPr fontId="3"/>
  </si>
  <si>
    <t>88単位加算</t>
    <rPh sb="2" eb="4">
      <t>タンイ</t>
    </rPh>
    <rPh sb="4" eb="6">
      <t>カサン</t>
    </rPh>
    <phoneticPr fontId="3"/>
  </si>
  <si>
    <t>（１）サービス提供体制強化加算（Ⅰ）</t>
    <rPh sb="7" eb="9">
      <t>テイキョウ</t>
    </rPh>
    <rPh sb="9" eb="11">
      <t>タイセイ</t>
    </rPh>
    <rPh sb="11" eb="13">
      <t>キョウカ</t>
    </rPh>
    <rPh sb="13" eb="15">
      <t>カサン</t>
    </rPh>
    <phoneticPr fontId="3"/>
  </si>
  <si>
    <t>ヌ　サービス提供体制強化加算</t>
    <rPh sb="6" eb="8">
      <t>テイキョウ</t>
    </rPh>
    <rPh sb="8" eb="10">
      <t>タイセイ</t>
    </rPh>
    <rPh sb="10" eb="12">
      <t>キョウカ</t>
    </rPh>
    <rPh sb="12" eb="14">
      <t>カサン</t>
    </rPh>
    <phoneticPr fontId="3"/>
  </si>
  <si>
    <t>通所型サービス提供体制加算Ⅰ１（制限）</t>
    <phoneticPr fontId="2"/>
  </si>
  <si>
    <t>120単位加算</t>
    <rPh sb="3" eb="5">
      <t>タンイ</t>
    </rPh>
    <rPh sb="5" eb="7">
      <t>カサン</t>
    </rPh>
    <phoneticPr fontId="3"/>
  </si>
  <si>
    <t>リ　事業所評価加算</t>
    <rPh sb="2" eb="5">
      <t>ジギョウショ</t>
    </rPh>
    <rPh sb="5" eb="7">
      <t>ヒョウカ</t>
    </rPh>
    <rPh sb="7" eb="9">
      <t>カサン</t>
    </rPh>
    <phoneticPr fontId="3"/>
  </si>
  <si>
    <t>700単位加算</t>
    <rPh sb="3" eb="5">
      <t>タンイ</t>
    </rPh>
    <rPh sb="5" eb="7">
      <t>カサン</t>
    </rPh>
    <phoneticPr fontId="3"/>
  </si>
  <si>
    <t>運動器機能向上、栄養改善及び口腔機能向上　</t>
    <rPh sb="0" eb="2">
      <t>ウンドウ</t>
    </rPh>
    <rPh sb="2" eb="3">
      <t>キ</t>
    </rPh>
    <rPh sb="3" eb="5">
      <t>キノウ</t>
    </rPh>
    <rPh sb="5" eb="7">
      <t>コウジョウ</t>
    </rPh>
    <rPh sb="8" eb="10">
      <t>エイヨウ</t>
    </rPh>
    <rPh sb="10" eb="12">
      <t>カイゼン</t>
    </rPh>
    <rPh sb="12" eb="13">
      <t>オヨ</t>
    </rPh>
    <rPh sb="14" eb="16">
      <t>コウクウ</t>
    </rPh>
    <rPh sb="16" eb="18">
      <t>キノウ</t>
    </rPh>
    <rPh sb="18" eb="20">
      <t>コウジョウ</t>
    </rPh>
    <phoneticPr fontId="3"/>
  </si>
  <si>
    <t>（２）選択的サービス複数実施加算（Ⅱ）</t>
    <rPh sb="3" eb="6">
      <t>センタクテキ</t>
    </rPh>
    <rPh sb="10" eb="12">
      <t>フクスウ</t>
    </rPh>
    <rPh sb="12" eb="14">
      <t>ジッシ</t>
    </rPh>
    <rPh sb="14" eb="16">
      <t>カサン</t>
    </rPh>
    <phoneticPr fontId="3"/>
  </si>
  <si>
    <t>480単位加算</t>
    <rPh sb="3" eb="5">
      <t>タンイ</t>
    </rPh>
    <rPh sb="5" eb="7">
      <t>カサン</t>
    </rPh>
    <phoneticPr fontId="3"/>
  </si>
  <si>
    <t>栄養改善及び口腔機能向上</t>
    <rPh sb="0" eb="2">
      <t>エイヨウ</t>
    </rPh>
    <rPh sb="2" eb="4">
      <t>カイゼン</t>
    </rPh>
    <rPh sb="4" eb="5">
      <t>オヨ</t>
    </rPh>
    <rPh sb="6" eb="8">
      <t>コウクウ</t>
    </rPh>
    <rPh sb="8" eb="10">
      <t>キノウ</t>
    </rPh>
    <rPh sb="10" eb="12">
      <t>コウジョウ</t>
    </rPh>
    <phoneticPr fontId="3"/>
  </si>
  <si>
    <t>運動器機能向上及び口腔機能向上</t>
    <rPh sb="0" eb="2">
      <t>ウンドウ</t>
    </rPh>
    <rPh sb="2" eb="3">
      <t>キ</t>
    </rPh>
    <rPh sb="3" eb="5">
      <t>キノウ</t>
    </rPh>
    <rPh sb="5" eb="7">
      <t>コウジョウ</t>
    </rPh>
    <rPh sb="7" eb="8">
      <t>オヨ</t>
    </rPh>
    <rPh sb="9" eb="11">
      <t>コウクウ</t>
    </rPh>
    <rPh sb="11" eb="13">
      <t>キノウ</t>
    </rPh>
    <rPh sb="13" eb="15">
      <t>コウジョウ</t>
    </rPh>
    <phoneticPr fontId="3"/>
  </si>
  <si>
    <t>運動器機能向上及び栄養改善</t>
    <rPh sb="0" eb="2">
      <t>ウンドウ</t>
    </rPh>
    <rPh sb="2" eb="3">
      <t>キ</t>
    </rPh>
    <rPh sb="3" eb="5">
      <t>キノウ</t>
    </rPh>
    <rPh sb="5" eb="7">
      <t>コウジョウ</t>
    </rPh>
    <rPh sb="7" eb="8">
      <t>オヨ</t>
    </rPh>
    <rPh sb="9" eb="11">
      <t>エイヨウ</t>
    </rPh>
    <rPh sb="11" eb="13">
      <t>カイゼン</t>
    </rPh>
    <phoneticPr fontId="3"/>
  </si>
  <si>
    <t>（１）選択的サービス複数実施加算（Ⅰ）</t>
    <rPh sb="3" eb="6">
      <t>センタクテキ</t>
    </rPh>
    <rPh sb="10" eb="12">
      <t>フクスウ</t>
    </rPh>
    <rPh sb="12" eb="14">
      <t>ジッシ</t>
    </rPh>
    <rPh sb="14" eb="16">
      <t>カサン</t>
    </rPh>
    <phoneticPr fontId="3"/>
  </si>
  <si>
    <t>チ　選択的サービス複数実施加算</t>
    <rPh sb="2" eb="5">
      <t>センタクテキ</t>
    </rPh>
    <rPh sb="9" eb="11">
      <t>フクスウ</t>
    </rPh>
    <rPh sb="11" eb="13">
      <t>ジッシ</t>
    </rPh>
    <rPh sb="13" eb="15">
      <t>カサン</t>
    </rPh>
    <phoneticPr fontId="3"/>
  </si>
  <si>
    <t>160単位加算</t>
    <rPh sb="3" eb="5">
      <t>タンイ</t>
    </rPh>
    <rPh sb="5" eb="7">
      <t>カサン</t>
    </rPh>
    <phoneticPr fontId="2"/>
  </si>
  <si>
    <t>（２）口腔機能向上加算（Ⅱ）</t>
    <rPh sb="3" eb="5">
      <t>コウクウ</t>
    </rPh>
    <rPh sb="5" eb="7">
      <t>キノウ</t>
    </rPh>
    <rPh sb="7" eb="9">
      <t>コウジョウ</t>
    </rPh>
    <rPh sb="9" eb="11">
      <t>カサン</t>
    </rPh>
    <phoneticPr fontId="2"/>
  </si>
  <si>
    <t>A7</t>
    <phoneticPr fontId="2"/>
  </si>
  <si>
    <t>150単位加算</t>
    <rPh sb="3" eb="5">
      <t>タンイ</t>
    </rPh>
    <rPh sb="5" eb="7">
      <t>カサン</t>
    </rPh>
    <phoneticPr fontId="3"/>
  </si>
  <si>
    <t>（１）口腔機能向上加算（Ⅰ）</t>
    <rPh sb="3" eb="5">
      <t>コウクウ</t>
    </rPh>
    <rPh sb="5" eb="7">
      <t>キノウ</t>
    </rPh>
    <rPh sb="7" eb="9">
      <t>コウジョウ</t>
    </rPh>
    <rPh sb="9" eb="11">
      <t>カサン</t>
    </rPh>
    <phoneticPr fontId="2"/>
  </si>
  <si>
    <t>ト　口腔機能向上加算</t>
    <rPh sb="2" eb="4">
      <t>コウクウ</t>
    </rPh>
    <rPh sb="4" eb="6">
      <t>キノウ</t>
    </rPh>
    <rPh sb="6" eb="8">
      <t>コウジョウ</t>
    </rPh>
    <rPh sb="8" eb="10">
      <t>カサン</t>
    </rPh>
    <phoneticPr fontId="3"/>
  </si>
  <si>
    <t>へ　栄養改善加算</t>
    <rPh sb="2" eb="4">
      <t>エイヨウ</t>
    </rPh>
    <rPh sb="4" eb="6">
      <t>カイゼン</t>
    </rPh>
    <rPh sb="6" eb="8">
      <t>カサン</t>
    </rPh>
    <phoneticPr fontId="3"/>
  </si>
  <si>
    <t>50単位加算</t>
    <rPh sb="2" eb="4">
      <t>タンイ</t>
    </rPh>
    <rPh sb="4" eb="6">
      <t>カサン</t>
    </rPh>
    <phoneticPr fontId="2"/>
  </si>
  <si>
    <t>ホ　栄養アセスメント加算</t>
    <rPh sb="2" eb="4">
      <t>エイヨウ</t>
    </rPh>
    <rPh sb="10" eb="12">
      <t>カサン</t>
    </rPh>
    <phoneticPr fontId="2"/>
  </si>
  <si>
    <t>240単位加算</t>
    <rPh sb="3" eb="5">
      <t>タンイ</t>
    </rPh>
    <rPh sb="5" eb="7">
      <t>カサン</t>
    </rPh>
    <phoneticPr fontId="3"/>
  </si>
  <si>
    <t>ニ　若年性認知症利用者受入加算</t>
    <rPh sb="2" eb="5">
      <t>ジャクネンセイ</t>
    </rPh>
    <rPh sb="5" eb="8">
      <t>ニンチショウ</t>
    </rPh>
    <rPh sb="8" eb="11">
      <t>リヨウシャ</t>
    </rPh>
    <rPh sb="11" eb="13">
      <t>ウケイレ</t>
    </rPh>
    <rPh sb="13" eb="15">
      <t>カサン</t>
    </rPh>
    <phoneticPr fontId="3"/>
  </si>
  <si>
    <t>225単位加算</t>
    <rPh sb="3" eb="5">
      <t>タンイ</t>
    </rPh>
    <rPh sb="5" eb="7">
      <t>カサン</t>
    </rPh>
    <phoneticPr fontId="3"/>
  </si>
  <si>
    <t>ハ　運動器機能向上加算</t>
    <rPh sb="2" eb="9">
      <t>ウン</t>
    </rPh>
    <rPh sb="9" eb="11">
      <t>カサン</t>
    </rPh>
    <phoneticPr fontId="3"/>
  </si>
  <si>
    <t>ロ　生活機能向上グループ活動加算</t>
    <rPh sb="2" eb="4">
      <t>セイカツ</t>
    </rPh>
    <rPh sb="4" eb="6">
      <t>キノウ</t>
    </rPh>
    <rPh sb="6" eb="8">
      <t>コウジョウ</t>
    </rPh>
    <rPh sb="12" eb="14">
      <t>カツドウ</t>
    </rPh>
    <rPh sb="14" eb="16">
      <t>カサン</t>
    </rPh>
    <phoneticPr fontId="3"/>
  </si>
  <si>
    <t>752単位減算</t>
    <phoneticPr fontId="2"/>
  </si>
  <si>
    <t>事業対象者・要支援２</t>
    <rPh sb="0" eb="2">
      <t>ジギョウ</t>
    </rPh>
    <rPh sb="2" eb="4">
      <t>タイショウ</t>
    </rPh>
    <rPh sb="4" eb="5">
      <t>シャ</t>
    </rPh>
    <rPh sb="6" eb="9">
      <t>ヨウシエン</t>
    </rPh>
    <phoneticPr fontId="2"/>
  </si>
  <si>
    <t>376単位減算</t>
    <phoneticPr fontId="2"/>
  </si>
  <si>
    <t>事業対象者・要支援１</t>
    <rPh sb="0" eb="2">
      <t>ジギョウ</t>
    </rPh>
    <rPh sb="2" eb="4">
      <t>タイショウ</t>
    </rPh>
    <rPh sb="4" eb="5">
      <t>シャ</t>
    </rPh>
    <rPh sb="6" eb="9">
      <t>ヨウシエン</t>
    </rPh>
    <phoneticPr fontId="2"/>
  </si>
  <si>
    <t>　事業所と同一建物に居住する者又は同一
  建物から利用する者に通所型サービス
  を行う場合</t>
    <rPh sb="1" eb="4">
      <t>ジギョウショ</t>
    </rPh>
    <rPh sb="5" eb="7">
      <t>ドウイツ</t>
    </rPh>
    <rPh sb="7" eb="9">
      <t>タテモノ</t>
    </rPh>
    <rPh sb="10" eb="12">
      <t>キョジュウ</t>
    </rPh>
    <rPh sb="14" eb="15">
      <t>モノ</t>
    </rPh>
    <rPh sb="15" eb="16">
      <t>マタ</t>
    </rPh>
    <rPh sb="17" eb="19">
      <t>ドウイツ</t>
    </rPh>
    <rPh sb="22" eb="24">
      <t>タテモノ</t>
    </rPh>
    <rPh sb="26" eb="28">
      <t>リヨウ</t>
    </rPh>
    <rPh sb="30" eb="31">
      <t>モノ</t>
    </rPh>
    <rPh sb="45" eb="47">
      <t>バアイ</t>
    </rPh>
    <phoneticPr fontId="3"/>
  </si>
  <si>
    <t>113単位</t>
    <rPh sb="3" eb="5">
      <t>タンイ</t>
    </rPh>
    <phoneticPr fontId="3"/>
  </si>
  <si>
    <t>事業対象者・要支援２</t>
    <rPh sb="0" eb="2">
      <t>ジギョウ</t>
    </rPh>
    <rPh sb="2" eb="5">
      <t>タイショウシャ</t>
    </rPh>
    <rPh sb="6" eb="9">
      <t>ヨウシエン</t>
    </rPh>
    <phoneticPr fontId="3"/>
  </si>
  <si>
    <t>55単位</t>
    <rPh sb="2" eb="4">
      <t>タンイ</t>
    </rPh>
    <phoneticPr fontId="3"/>
  </si>
  <si>
    <t>※四捨五入後1に満たない場合は1に切り上げ</t>
    <rPh sb="1" eb="6">
      <t>シシャゴニュウゴ</t>
    </rPh>
    <rPh sb="8" eb="9">
      <t>ミ</t>
    </rPh>
    <rPh sb="12" eb="14">
      <t>バアイ</t>
    </rPh>
    <rPh sb="17" eb="18">
      <t>キ</t>
    </rPh>
    <rPh sb="19" eb="20">
      <t>ア</t>
    </rPh>
    <phoneticPr fontId="2"/>
  </si>
  <si>
    <t>合成
単位数</t>
    <rPh sb="0" eb="2">
      <t>ゴウセイ</t>
    </rPh>
    <rPh sb="3" eb="5">
      <t>タンイ</t>
    </rPh>
    <rPh sb="5" eb="6">
      <t>スウ</t>
    </rPh>
    <phoneticPr fontId="3"/>
  </si>
  <si>
    <t>※介護保険負担割合証の「利用者負担の割合」欄に記載された割合が１割又は２割の利用者の給付制限期間中の給付率は、負担割合証の負担割合に関わらず70%となります。</t>
    <phoneticPr fontId="2"/>
  </si>
  <si>
    <t>　 また、Ａ5・Ａ6とは異なり、それぞれの条件に合致した項目で算定します。</t>
    <phoneticPr fontId="2"/>
  </si>
  <si>
    <t>※同一建物減算、サービス提供体制加算、介護職員処遇改善加算及び介護職員等特定処遇改善加算は、支給限度額管理の対象外の算定項目となります。</t>
    <rPh sb="1" eb="7">
      <t>ドウイツタテモノゲンサン</t>
    </rPh>
    <rPh sb="12" eb="14">
      <t>テイキョウ</t>
    </rPh>
    <rPh sb="14" eb="16">
      <t>タイセイ</t>
    </rPh>
    <rPh sb="16" eb="18">
      <t>カサン</t>
    </rPh>
    <rPh sb="29" eb="30">
      <t>オヨ</t>
    </rPh>
    <rPh sb="31" eb="44">
      <t>カイゴショクイントウトクテイショグウカイゼンカサン</t>
    </rPh>
    <phoneticPr fontId="2"/>
  </si>
  <si>
    <t>給付制限対象者のサービス請求時に使用します。</t>
    <rPh sb="0" eb="2">
      <t>キュウフ</t>
    </rPh>
    <rPh sb="2" eb="4">
      <t>セイゲン</t>
    </rPh>
    <rPh sb="4" eb="7">
      <t>タイショウシャ</t>
    </rPh>
    <rPh sb="12" eb="14">
      <t>セイキュウ</t>
    </rPh>
    <rPh sb="14" eb="15">
      <t>ジ</t>
    </rPh>
    <rPh sb="16" eb="18">
      <t>シヨウ</t>
    </rPh>
    <phoneticPr fontId="2"/>
  </si>
  <si>
    <t>八尾市</t>
    <rPh sb="0" eb="3">
      <t>ヤオシ</t>
    </rPh>
    <phoneticPr fontId="3"/>
  </si>
  <si>
    <t>項目1682の場合</t>
    <rPh sb="0" eb="2">
      <t>コウモク</t>
    </rPh>
    <rPh sb="7" eb="9">
      <t>バアイ</t>
    </rPh>
    <phoneticPr fontId="3"/>
  </si>
  <si>
    <t>通所型サービス２日割・人欠（制限・４割）</t>
    <rPh sb="8" eb="10">
      <t>ヒワリ</t>
    </rPh>
    <rPh sb="11" eb="13">
      <t>ジン</t>
    </rPh>
    <phoneticPr fontId="3"/>
  </si>
  <si>
    <t>通所型サービス令和３年９月３０日までの上乗せ分・14（制限・４割）</t>
    <rPh sb="0" eb="2">
      <t>ツウショ</t>
    </rPh>
    <rPh sb="2" eb="3">
      <t>ガタ</t>
    </rPh>
    <phoneticPr fontId="3"/>
  </si>
  <si>
    <t>項目1681の場合</t>
    <rPh sb="0" eb="2">
      <t>コウモク</t>
    </rPh>
    <rPh sb="7" eb="9">
      <t>バアイ</t>
    </rPh>
    <phoneticPr fontId="3"/>
  </si>
  <si>
    <t>通所型サービス２・人欠（制限・４割）</t>
    <rPh sb="9" eb="11">
      <t>ジン</t>
    </rPh>
    <phoneticPr fontId="3"/>
  </si>
  <si>
    <t>通所型サービス令和３年９月３０日までの上乗せ分・13（制限・４割）</t>
    <rPh sb="0" eb="2">
      <t>ツウショ</t>
    </rPh>
    <rPh sb="2" eb="3">
      <t>ガタ</t>
    </rPh>
    <phoneticPr fontId="3"/>
  </si>
  <si>
    <t>項目1672の場合</t>
    <rPh sb="0" eb="2">
      <t>コウモク</t>
    </rPh>
    <rPh sb="7" eb="9">
      <t>バアイ</t>
    </rPh>
    <phoneticPr fontId="3"/>
  </si>
  <si>
    <t>通所型サービス１日割・人欠（制限・４割）</t>
    <rPh sb="8" eb="10">
      <t>ヒワリ</t>
    </rPh>
    <rPh sb="11" eb="13">
      <t>ジン</t>
    </rPh>
    <phoneticPr fontId="3"/>
  </si>
  <si>
    <t>通所型サービス令和３年９月３０日までの上乗せ分・12（制限・４割）</t>
    <rPh sb="0" eb="2">
      <t>ツウショ</t>
    </rPh>
    <rPh sb="2" eb="3">
      <t>ガタ</t>
    </rPh>
    <phoneticPr fontId="3"/>
  </si>
  <si>
    <t>項目1671の場合</t>
    <rPh sb="0" eb="2">
      <t>コウモク</t>
    </rPh>
    <rPh sb="7" eb="9">
      <t>バアイ</t>
    </rPh>
    <phoneticPr fontId="3"/>
  </si>
  <si>
    <t>通所型サービス１・人欠（制限・４割）</t>
    <rPh sb="9" eb="10">
      <t>ヒト</t>
    </rPh>
    <rPh sb="10" eb="11">
      <t>ケツ</t>
    </rPh>
    <phoneticPr fontId="3"/>
  </si>
  <si>
    <t>通所型サービス令和３年９月３０日までの上乗せ分・11（制限・４割）</t>
    <rPh sb="0" eb="2">
      <t>ツウショ</t>
    </rPh>
    <rPh sb="2" eb="3">
      <t>ガタ</t>
    </rPh>
    <phoneticPr fontId="3"/>
  </si>
  <si>
    <t>項目1662の場合</t>
    <rPh sb="0" eb="2">
      <t>コウモク</t>
    </rPh>
    <rPh sb="7" eb="9">
      <t>バアイ</t>
    </rPh>
    <phoneticPr fontId="3"/>
  </si>
  <si>
    <t>通所型サービス２日割・定超（制限・４割）</t>
    <rPh sb="8" eb="10">
      <t>ヒワリ</t>
    </rPh>
    <rPh sb="11" eb="12">
      <t>サダム</t>
    </rPh>
    <rPh sb="12" eb="13">
      <t>チョウ</t>
    </rPh>
    <phoneticPr fontId="3"/>
  </si>
  <si>
    <t>通所型サービス令和３年９月３０日までの上乗せ分・10（制限・４割）</t>
    <rPh sb="0" eb="2">
      <t>ツウショ</t>
    </rPh>
    <rPh sb="2" eb="3">
      <t>ガタ</t>
    </rPh>
    <phoneticPr fontId="3"/>
  </si>
  <si>
    <t>項目1661の場合</t>
    <rPh sb="0" eb="2">
      <t>コウモク</t>
    </rPh>
    <rPh sb="7" eb="9">
      <t>バアイ</t>
    </rPh>
    <phoneticPr fontId="3"/>
  </si>
  <si>
    <t>通所型サービス２・定超（制限・４割）</t>
    <rPh sb="9" eb="10">
      <t>サダム</t>
    </rPh>
    <rPh sb="10" eb="11">
      <t>チョウ</t>
    </rPh>
    <phoneticPr fontId="3"/>
  </si>
  <si>
    <t>通所型サービス令和３年９月３０日までの上乗せ分・09（制限・４割）</t>
    <rPh sb="0" eb="2">
      <t>ツウショ</t>
    </rPh>
    <rPh sb="2" eb="3">
      <t>ガタ</t>
    </rPh>
    <phoneticPr fontId="3"/>
  </si>
  <si>
    <t>項目1652の場合</t>
    <rPh sb="0" eb="2">
      <t>コウモク</t>
    </rPh>
    <rPh sb="7" eb="9">
      <t>バアイ</t>
    </rPh>
    <phoneticPr fontId="3"/>
  </si>
  <si>
    <t>通所型サービス１日割・定超（制限・４割）</t>
    <rPh sb="8" eb="10">
      <t>ヒワリ</t>
    </rPh>
    <rPh sb="11" eb="12">
      <t>サダム</t>
    </rPh>
    <rPh sb="12" eb="13">
      <t>チョウ</t>
    </rPh>
    <phoneticPr fontId="3"/>
  </si>
  <si>
    <t>通所型サービス令和３年９月３０日までの上乗せ分・08（制限・４割）</t>
    <rPh sb="0" eb="2">
      <t>ツウショ</t>
    </rPh>
    <rPh sb="2" eb="3">
      <t>ガタ</t>
    </rPh>
    <phoneticPr fontId="3"/>
  </si>
  <si>
    <t>項目1651の場合</t>
    <rPh sb="0" eb="2">
      <t>コウモク</t>
    </rPh>
    <rPh sb="7" eb="9">
      <t>バアイ</t>
    </rPh>
    <phoneticPr fontId="3"/>
  </si>
  <si>
    <t>通所型サービス１・定超（制限・４割）</t>
    <rPh sb="9" eb="10">
      <t>サダム</t>
    </rPh>
    <rPh sb="10" eb="11">
      <t>チョウ</t>
    </rPh>
    <phoneticPr fontId="3"/>
  </si>
  <si>
    <t>通所型サービス令和３年９月３０日までの上乗せ分・07（制限・４割）</t>
    <rPh sb="0" eb="2">
      <t>ツウショ</t>
    </rPh>
    <rPh sb="2" eb="3">
      <t>ガタ</t>
    </rPh>
    <phoneticPr fontId="3"/>
  </si>
  <si>
    <t>項目1623の場合</t>
    <rPh sb="0" eb="2">
      <t>コウモク</t>
    </rPh>
    <rPh sb="7" eb="9">
      <t>バアイ</t>
    </rPh>
    <phoneticPr fontId="3"/>
  </si>
  <si>
    <t>通所型サービス同一建物減算２（制限・４割）</t>
    <rPh sb="7" eb="8">
      <t>ドウ</t>
    </rPh>
    <rPh sb="8" eb="9">
      <t>イチ</t>
    </rPh>
    <rPh sb="9" eb="11">
      <t>タテモノ</t>
    </rPh>
    <rPh sb="11" eb="13">
      <t>ゲンサン</t>
    </rPh>
    <phoneticPr fontId="3"/>
  </si>
  <si>
    <t>通所型サービス令和３年９月３０日までの上乗せ分・06（制限・４割）</t>
    <rPh sb="0" eb="2">
      <t>ツウショ</t>
    </rPh>
    <rPh sb="2" eb="3">
      <t>ガタ</t>
    </rPh>
    <phoneticPr fontId="3"/>
  </si>
  <si>
    <t>項目1622の場合</t>
    <rPh sb="0" eb="2">
      <t>コウモク</t>
    </rPh>
    <rPh sb="7" eb="9">
      <t>バアイ</t>
    </rPh>
    <phoneticPr fontId="3"/>
  </si>
  <si>
    <t>通所型サービス同一建物減算１（制限・４割）</t>
    <rPh sb="7" eb="8">
      <t>ドウ</t>
    </rPh>
    <rPh sb="8" eb="9">
      <t>イチ</t>
    </rPh>
    <rPh sb="9" eb="11">
      <t>タテモノ</t>
    </rPh>
    <rPh sb="11" eb="13">
      <t>ゲンサン</t>
    </rPh>
    <phoneticPr fontId="3"/>
  </si>
  <si>
    <t>通所型サービス令和３年９月３０日までの上乗せ分・05（制限・４割）</t>
    <rPh sb="0" eb="2">
      <t>ツウショ</t>
    </rPh>
    <rPh sb="2" eb="3">
      <t>ガタ</t>
    </rPh>
    <phoneticPr fontId="3"/>
  </si>
  <si>
    <t>項目1612の場合</t>
    <rPh sb="0" eb="2">
      <t>コウモク</t>
    </rPh>
    <rPh sb="7" eb="9">
      <t>バアイ</t>
    </rPh>
    <phoneticPr fontId="3"/>
  </si>
  <si>
    <t>通所型サービス２日割（制限・４割）</t>
    <rPh sb="8" eb="10">
      <t>ヒワリ</t>
    </rPh>
    <phoneticPr fontId="3"/>
  </si>
  <si>
    <t>通所型サービス令和３年９月３０日までの上乗せ分・04（制限・４割）</t>
    <rPh sb="0" eb="2">
      <t>ツウショ</t>
    </rPh>
    <rPh sb="2" eb="3">
      <t>ガタ</t>
    </rPh>
    <phoneticPr fontId="3"/>
  </si>
  <si>
    <t>項目1611の場合</t>
    <rPh sb="0" eb="2">
      <t>コウモク</t>
    </rPh>
    <rPh sb="7" eb="9">
      <t>バアイ</t>
    </rPh>
    <phoneticPr fontId="3"/>
  </si>
  <si>
    <t>通所型サービス２（制限・４割）</t>
    <phoneticPr fontId="3"/>
  </si>
  <si>
    <t>通所型サービス令和３年９月３０日までの上乗せ分・03（制限・４割）</t>
    <rPh sb="0" eb="2">
      <t>ツウショ</t>
    </rPh>
    <rPh sb="2" eb="3">
      <t>ガタ</t>
    </rPh>
    <phoneticPr fontId="3"/>
  </si>
  <si>
    <t>項目1602の場合</t>
    <rPh sb="0" eb="2">
      <t>コウモク</t>
    </rPh>
    <rPh sb="7" eb="9">
      <t>バアイ</t>
    </rPh>
    <phoneticPr fontId="3"/>
  </si>
  <si>
    <t>通所型サービス令和３年９月３０日までの上乗せ分・02（制限・４割）</t>
    <rPh sb="0" eb="2">
      <t>ツウショ</t>
    </rPh>
    <rPh sb="2" eb="3">
      <t>ガタ</t>
    </rPh>
    <phoneticPr fontId="3"/>
  </si>
  <si>
    <t>項目1601の場合</t>
    <rPh sb="0" eb="2">
      <t>コウモク</t>
    </rPh>
    <rPh sb="7" eb="9">
      <t>バアイ</t>
    </rPh>
    <phoneticPr fontId="3"/>
  </si>
  <si>
    <t>通所型サービス１（制限）</t>
    <phoneticPr fontId="3"/>
  </si>
  <si>
    <t>通所型サービス令和３年９月３０日までの上乗せ分・01（制限・４割）</t>
    <rPh sb="0" eb="2">
      <t>ツウショ</t>
    </rPh>
    <rPh sb="2" eb="3">
      <t>ガタ</t>
    </rPh>
    <phoneticPr fontId="3"/>
  </si>
  <si>
    <t>通所型サービス特定処遇改善加算Ⅱ・33（制限・４割）</t>
    <rPh sb="0" eb="3">
      <t>ツウショガタ</t>
    </rPh>
    <rPh sb="7" eb="15">
      <t>トクテイショグウカイゼンカサン</t>
    </rPh>
    <phoneticPr fontId="3"/>
  </si>
  <si>
    <t>通所型サービス特定処遇改善加算Ⅱ・32（制限・４割）</t>
    <rPh sb="0" eb="3">
      <t>ツウショガタ</t>
    </rPh>
    <rPh sb="7" eb="15">
      <t>トクテイショグウカイゼンカサン</t>
    </rPh>
    <phoneticPr fontId="3"/>
  </si>
  <si>
    <t>通所型サービス特定処遇改善加算Ⅱ・31（制限・４割）</t>
    <rPh sb="0" eb="3">
      <t>ツウショガタ</t>
    </rPh>
    <rPh sb="7" eb="15">
      <t>トクテイショグウカイゼンカサン</t>
    </rPh>
    <phoneticPr fontId="3"/>
  </si>
  <si>
    <t>通所型サービス特定処遇改善加算Ⅱ・30（制限・４割）</t>
    <rPh sb="0" eb="3">
      <t>ツウショガタ</t>
    </rPh>
    <rPh sb="7" eb="15">
      <t>トクテイショグウカイゼンカサン</t>
    </rPh>
    <phoneticPr fontId="3"/>
  </si>
  <si>
    <t>通所型サービス特定処遇改善加算Ⅱ・29（制限・４割）</t>
    <rPh sb="0" eb="3">
      <t>ツウショガタ</t>
    </rPh>
    <rPh sb="7" eb="15">
      <t>トクテイショグウカイゼンカサン</t>
    </rPh>
    <phoneticPr fontId="3"/>
  </si>
  <si>
    <t>通所型サービス特定処遇改善加算Ⅱ・28（制限・４割）</t>
    <rPh sb="0" eb="3">
      <t>ツウショガタ</t>
    </rPh>
    <rPh sb="7" eb="15">
      <t>トクテイショグウカイゼンカサン</t>
    </rPh>
    <phoneticPr fontId="3"/>
  </si>
  <si>
    <t>通所型サービス特定処遇改善加算Ⅱ・27（制限・４割）</t>
    <rPh sb="0" eb="3">
      <t>ツウショガタ</t>
    </rPh>
    <rPh sb="7" eb="15">
      <t>トクテイショグウカイゼンカサン</t>
    </rPh>
    <phoneticPr fontId="3"/>
  </si>
  <si>
    <t>通所型サービス特定処遇改善加算Ⅱ・26（制限・４割）</t>
    <rPh sb="0" eb="3">
      <t>ツウショガタ</t>
    </rPh>
    <rPh sb="7" eb="15">
      <t>トクテイショグウカイゼンカサン</t>
    </rPh>
    <phoneticPr fontId="3"/>
  </si>
  <si>
    <t>項目3130の場合</t>
    <rPh sb="0" eb="2">
      <t>コウモク</t>
    </rPh>
    <rPh sb="7" eb="9">
      <t>バアイ</t>
    </rPh>
    <phoneticPr fontId="3"/>
  </si>
  <si>
    <t>通所型サービス科学的介護推進体制加算（制限・４割）</t>
    <rPh sb="0" eb="2">
      <t>ツウショ</t>
    </rPh>
    <rPh sb="2" eb="3">
      <t>ガタ</t>
    </rPh>
    <rPh sb="7" eb="10">
      <t>カガクテキ</t>
    </rPh>
    <rPh sb="10" eb="12">
      <t>カイゴ</t>
    </rPh>
    <rPh sb="12" eb="14">
      <t>スイシン</t>
    </rPh>
    <rPh sb="14" eb="16">
      <t>タイセイ</t>
    </rPh>
    <rPh sb="16" eb="18">
      <t>カサン</t>
    </rPh>
    <phoneticPr fontId="2"/>
  </si>
  <si>
    <t>通所型サービス特定処遇改善加算Ⅱ・40（制限・４割）</t>
    <phoneticPr fontId="2"/>
  </si>
  <si>
    <t>項目1693の場合</t>
    <rPh sb="0" eb="2">
      <t>コウモク</t>
    </rPh>
    <rPh sb="7" eb="9">
      <t>バアイ</t>
    </rPh>
    <phoneticPr fontId="3"/>
  </si>
  <si>
    <t>通所型サービス口腔栄養スクリーニング加算Ⅱ（制限・４割）</t>
    <rPh sb="0" eb="3">
      <t>ツウショガタ</t>
    </rPh>
    <rPh sb="7" eb="9">
      <t>コウクウ</t>
    </rPh>
    <rPh sb="9" eb="11">
      <t>エイヨウ</t>
    </rPh>
    <rPh sb="18" eb="20">
      <t>カサン</t>
    </rPh>
    <phoneticPr fontId="2"/>
  </si>
  <si>
    <t>通所型サービス特定処遇改善加算Ⅱ・25（制限・４割）</t>
    <rPh sb="0" eb="3">
      <t>ツウショガタ</t>
    </rPh>
    <rPh sb="7" eb="15">
      <t>トクテイショグウカイゼンカサン</t>
    </rPh>
    <phoneticPr fontId="3"/>
  </si>
  <si>
    <t>項目3129の場合</t>
    <rPh sb="0" eb="2">
      <t>コウモク</t>
    </rPh>
    <rPh sb="7" eb="9">
      <t>バアイ</t>
    </rPh>
    <phoneticPr fontId="3"/>
  </si>
  <si>
    <t>通所型サービス口腔栄養スクリーニング加算Ⅰ（制限・４割）</t>
    <rPh sb="0" eb="3">
      <t>ツウショガタ</t>
    </rPh>
    <rPh sb="7" eb="9">
      <t>コウクウ</t>
    </rPh>
    <rPh sb="9" eb="11">
      <t>エイヨウ</t>
    </rPh>
    <rPh sb="18" eb="20">
      <t>カサン</t>
    </rPh>
    <phoneticPr fontId="2"/>
  </si>
  <si>
    <t>通所型サービス特定処遇改善加算Ⅱ・39（制限・４割）</t>
    <phoneticPr fontId="2"/>
  </si>
  <si>
    <t>項目1692の場合</t>
    <rPh sb="0" eb="2">
      <t>コウモク</t>
    </rPh>
    <rPh sb="7" eb="9">
      <t>バアイ</t>
    </rPh>
    <phoneticPr fontId="3"/>
  </si>
  <si>
    <t>通所型サービス特定処遇改善加算Ⅱ・24（制限・４割）</t>
    <rPh sb="0" eb="3">
      <t>ツウショガタ</t>
    </rPh>
    <rPh sb="7" eb="15">
      <t>トクテイショグウカイゼンカサン</t>
    </rPh>
    <phoneticPr fontId="3"/>
  </si>
  <si>
    <t>項目1691の場合</t>
    <rPh sb="0" eb="2">
      <t>コウモク</t>
    </rPh>
    <rPh sb="7" eb="9">
      <t>バアイ</t>
    </rPh>
    <phoneticPr fontId="3"/>
  </si>
  <si>
    <t>通所型サービス特定処遇改善加算Ⅱ・23（制限・４割）</t>
    <rPh sb="0" eb="3">
      <t>ツウショガタ</t>
    </rPh>
    <rPh sb="7" eb="15">
      <t>トクテイショグウカイゼンカサン</t>
    </rPh>
    <phoneticPr fontId="3"/>
  </si>
  <si>
    <t>項目3128の場合</t>
    <rPh sb="0" eb="2">
      <t>コウモク</t>
    </rPh>
    <rPh sb="7" eb="9">
      <t>バアイ</t>
    </rPh>
    <phoneticPr fontId="3"/>
  </si>
  <si>
    <t>通所型サービス生活機能向上連携加算Ⅰ（制限・４割）</t>
    <rPh sb="0" eb="2">
      <t>ツウショ</t>
    </rPh>
    <rPh sb="2" eb="3">
      <t>ガタ</t>
    </rPh>
    <rPh sb="7" eb="9">
      <t>セイカツ</t>
    </rPh>
    <rPh sb="9" eb="11">
      <t>キノウ</t>
    </rPh>
    <rPh sb="11" eb="13">
      <t>コウジョウ</t>
    </rPh>
    <rPh sb="13" eb="15">
      <t>レンケイ</t>
    </rPh>
    <rPh sb="15" eb="17">
      <t>カサン</t>
    </rPh>
    <phoneticPr fontId="2"/>
  </si>
  <si>
    <t>通所型サービス特定処遇改善加算Ⅱ・38（制限・４割）</t>
    <phoneticPr fontId="2"/>
  </si>
  <si>
    <t>項目1647の場合</t>
    <rPh sb="0" eb="2">
      <t>コウモク</t>
    </rPh>
    <rPh sb="7" eb="9">
      <t>バアイ</t>
    </rPh>
    <phoneticPr fontId="3"/>
  </si>
  <si>
    <t>通所型サービス提供体制加算Ⅲ２（制限・４割）</t>
    <rPh sb="7" eb="9">
      <t>テイキョウ</t>
    </rPh>
    <rPh sb="9" eb="11">
      <t>タイセイ</t>
    </rPh>
    <rPh sb="11" eb="13">
      <t>カサン</t>
    </rPh>
    <phoneticPr fontId="3"/>
  </si>
  <si>
    <t>通所型サービス特定処遇改善加算Ⅱ・22（制限・４割）</t>
    <rPh sb="0" eb="3">
      <t>ツウショガタ</t>
    </rPh>
    <rPh sb="7" eb="15">
      <t>トクテイショグウカイゼンカサン</t>
    </rPh>
    <phoneticPr fontId="3"/>
  </si>
  <si>
    <t>項目1646の場合</t>
    <rPh sb="0" eb="2">
      <t>コウモク</t>
    </rPh>
    <rPh sb="7" eb="9">
      <t>バアイ</t>
    </rPh>
    <phoneticPr fontId="3"/>
  </si>
  <si>
    <t>通所型サービス提供体制加算Ⅲ１（制限・４割）</t>
    <rPh sb="7" eb="9">
      <t>テイキョウ</t>
    </rPh>
    <rPh sb="9" eb="11">
      <t>タイセイ</t>
    </rPh>
    <rPh sb="11" eb="13">
      <t>カサン</t>
    </rPh>
    <phoneticPr fontId="3"/>
  </si>
  <si>
    <t>通所型サービス特定処遇改善加算Ⅱ・21（制限・４割）</t>
    <rPh sb="0" eb="3">
      <t>ツウショガタ</t>
    </rPh>
    <rPh sb="7" eb="15">
      <t>トクテイショグウカイゼンカサン</t>
    </rPh>
    <phoneticPr fontId="3"/>
  </si>
  <si>
    <t>項目1645の場合</t>
    <rPh sb="0" eb="2">
      <t>コウモク</t>
    </rPh>
    <rPh sb="7" eb="9">
      <t>バアイ</t>
    </rPh>
    <phoneticPr fontId="3"/>
  </si>
  <si>
    <t>通所型サービス提供体制加算Ⅰ２２（制限・４割）</t>
    <rPh sb="7" eb="9">
      <t>テイキョウ</t>
    </rPh>
    <rPh sb="9" eb="11">
      <t>タイセイ</t>
    </rPh>
    <rPh sb="11" eb="13">
      <t>カサン</t>
    </rPh>
    <phoneticPr fontId="3"/>
  </si>
  <si>
    <t>通所型サービス特定処遇改善加算Ⅱ・20（制限・４割）</t>
    <rPh sb="0" eb="3">
      <t>ツウショガタ</t>
    </rPh>
    <rPh sb="7" eb="15">
      <t>トクテイショグウカイゼンカサン</t>
    </rPh>
    <phoneticPr fontId="3"/>
  </si>
  <si>
    <t>項目1644の場合</t>
    <rPh sb="0" eb="2">
      <t>コウモク</t>
    </rPh>
    <rPh sb="7" eb="9">
      <t>バアイ</t>
    </rPh>
    <phoneticPr fontId="3"/>
  </si>
  <si>
    <t>通所型サービス提供体制加算Ⅰ２１（制限・４割）</t>
    <rPh sb="7" eb="9">
      <t>テイキョウ</t>
    </rPh>
    <rPh sb="9" eb="11">
      <t>タイセイ</t>
    </rPh>
    <rPh sb="11" eb="13">
      <t>カサン</t>
    </rPh>
    <phoneticPr fontId="3"/>
  </si>
  <si>
    <t>通所型サービス特定処遇改善加算Ⅱ・19（制限・４割）</t>
    <rPh sb="0" eb="3">
      <t>ツウショガタ</t>
    </rPh>
    <rPh sb="7" eb="15">
      <t>トクテイショグウカイゼンカサン</t>
    </rPh>
    <phoneticPr fontId="3"/>
  </si>
  <si>
    <t>項目1643の場合</t>
    <rPh sb="0" eb="2">
      <t>コウモク</t>
    </rPh>
    <rPh sb="7" eb="9">
      <t>バアイ</t>
    </rPh>
    <phoneticPr fontId="3"/>
  </si>
  <si>
    <t>通所型サービス提供体制加算Ⅱ２（制限・４割）</t>
    <rPh sb="7" eb="9">
      <t>テイキョウ</t>
    </rPh>
    <rPh sb="9" eb="11">
      <t>タイセイ</t>
    </rPh>
    <rPh sb="11" eb="13">
      <t>カサン</t>
    </rPh>
    <phoneticPr fontId="3"/>
  </si>
  <si>
    <t>通所型サービス特定処遇改善加算Ⅱ・18（制限・４割）</t>
    <rPh sb="0" eb="3">
      <t>ツウショガタ</t>
    </rPh>
    <rPh sb="7" eb="15">
      <t>トクテイショグウカイゼンカサン</t>
    </rPh>
    <phoneticPr fontId="3"/>
  </si>
  <si>
    <t>項目1642の場合</t>
    <rPh sb="0" eb="2">
      <t>コウモク</t>
    </rPh>
    <rPh sb="7" eb="9">
      <t>バアイ</t>
    </rPh>
    <phoneticPr fontId="3"/>
  </si>
  <si>
    <t>通所型サービス提供体制加算Ⅱ１（制限・４割）</t>
    <rPh sb="7" eb="9">
      <t>テイキョウ</t>
    </rPh>
    <rPh sb="9" eb="11">
      <t>タイセイ</t>
    </rPh>
    <rPh sb="11" eb="13">
      <t>カサン</t>
    </rPh>
    <phoneticPr fontId="3"/>
  </si>
  <si>
    <t>通所型サービス特定処遇改善加算Ⅱ・17（制限・４割）</t>
    <rPh sb="0" eb="3">
      <t>ツウショガタ</t>
    </rPh>
    <rPh sb="7" eb="15">
      <t>トクテイショグウカイゼンカサン</t>
    </rPh>
    <phoneticPr fontId="3"/>
  </si>
  <si>
    <t>項目3127の場合</t>
    <rPh sb="0" eb="2">
      <t>コウモク</t>
    </rPh>
    <rPh sb="7" eb="9">
      <t>バアイ</t>
    </rPh>
    <phoneticPr fontId="3"/>
  </si>
  <si>
    <t>通所型サービス特定処遇改善加算Ⅱ・37（制限・４割）</t>
    <phoneticPr fontId="2"/>
  </si>
  <si>
    <t>項目3126の場合</t>
    <rPh sb="0" eb="2">
      <t>コウモク</t>
    </rPh>
    <rPh sb="7" eb="9">
      <t>バアイ</t>
    </rPh>
    <phoneticPr fontId="3"/>
  </si>
  <si>
    <t>通所型サービス特定処遇改善加算Ⅱ・36（制限・４割）</t>
    <phoneticPr fontId="2"/>
  </si>
  <si>
    <t>項目1641の場合</t>
    <rPh sb="0" eb="2">
      <t>コウモク</t>
    </rPh>
    <rPh sb="7" eb="9">
      <t>バアイ</t>
    </rPh>
    <phoneticPr fontId="3"/>
  </si>
  <si>
    <t>通所型サービス事業所評価加算（制限・４割）</t>
    <rPh sb="7" eb="10">
      <t>ジギョウショ</t>
    </rPh>
    <rPh sb="10" eb="12">
      <t>ヒョウカ</t>
    </rPh>
    <rPh sb="12" eb="14">
      <t>カサン</t>
    </rPh>
    <phoneticPr fontId="3"/>
  </si>
  <si>
    <t>通所型サービス特定処遇改善加算Ⅱ・16（制限・４割）</t>
    <rPh sb="0" eb="3">
      <t>ツウショガタ</t>
    </rPh>
    <rPh sb="7" eb="15">
      <t>トクテイショグウカイゼンカサン</t>
    </rPh>
    <phoneticPr fontId="3"/>
  </si>
  <si>
    <t>項目1638の場合</t>
    <rPh sb="0" eb="2">
      <t>コウモク</t>
    </rPh>
    <rPh sb="7" eb="9">
      <t>バアイ</t>
    </rPh>
    <phoneticPr fontId="3"/>
  </si>
  <si>
    <t>通所型複数サービス実施加算Ⅱ（制限・４割）</t>
    <rPh sb="0" eb="2">
      <t>ツウショ</t>
    </rPh>
    <rPh sb="2" eb="3">
      <t>ガタ</t>
    </rPh>
    <rPh sb="3" eb="5">
      <t>フクスウ</t>
    </rPh>
    <rPh sb="9" eb="11">
      <t>ジッシ</t>
    </rPh>
    <rPh sb="11" eb="13">
      <t>カサン</t>
    </rPh>
    <phoneticPr fontId="3"/>
  </si>
  <si>
    <t>通所型サービス特定処遇改善加算Ⅱ・15（制限・４割）</t>
    <rPh sb="0" eb="3">
      <t>ツウショガタ</t>
    </rPh>
    <rPh sb="7" eb="15">
      <t>トクテイショグウカイゼンカサン</t>
    </rPh>
    <phoneticPr fontId="3"/>
  </si>
  <si>
    <t>項目1637の場合</t>
    <rPh sb="0" eb="2">
      <t>コウモク</t>
    </rPh>
    <rPh sb="7" eb="9">
      <t>バアイ</t>
    </rPh>
    <phoneticPr fontId="3"/>
  </si>
  <si>
    <t>通所型複数サービス実施加算Ⅰ３（制限・４割）</t>
    <rPh sb="0" eb="2">
      <t>ツウショ</t>
    </rPh>
    <rPh sb="2" eb="3">
      <t>ガタ</t>
    </rPh>
    <rPh sb="3" eb="5">
      <t>フクスウ</t>
    </rPh>
    <rPh sb="9" eb="11">
      <t>ジッシ</t>
    </rPh>
    <rPh sb="11" eb="13">
      <t>カサン</t>
    </rPh>
    <phoneticPr fontId="3"/>
  </si>
  <si>
    <t>通所型サービス特定処遇改善加算Ⅱ・14（制限・４割）</t>
    <rPh sb="0" eb="3">
      <t>ツウショガタ</t>
    </rPh>
    <rPh sb="7" eb="15">
      <t>トクテイショグウカイゼンカサン</t>
    </rPh>
    <phoneticPr fontId="3"/>
  </si>
  <si>
    <t>項目1636の場合</t>
    <rPh sb="0" eb="2">
      <t>コウモク</t>
    </rPh>
    <rPh sb="7" eb="9">
      <t>バアイ</t>
    </rPh>
    <phoneticPr fontId="3"/>
  </si>
  <si>
    <t>通所型複数サービス実施加算Ⅰ２（制限・４割）</t>
    <rPh sb="0" eb="2">
      <t>ツウショ</t>
    </rPh>
    <rPh sb="2" eb="3">
      <t>ガタ</t>
    </rPh>
    <rPh sb="3" eb="5">
      <t>フクスウ</t>
    </rPh>
    <rPh sb="9" eb="11">
      <t>ジッシ</t>
    </rPh>
    <rPh sb="11" eb="13">
      <t>カサン</t>
    </rPh>
    <phoneticPr fontId="3"/>
  </si>
  <si>
    <t>通所型サービス特定処遇改善加算Ⅱ・13（制限・４割）</t>
    <rPh sb="0" eb="3">
      <t>ツウショガタ</t>
    </rPh>
    <rPh sb="7" eb="15">
      <t>トクテイショグウカイゼンカサン</t>
    </rPh>
    <phoneticPr fontId="3"/>
  </si>
  <si>
    <t>項目1635の場合</t>
    <rPh sb="0" eb="2">
      <t>コウモク</t>
    </rPh>
    <rPh sb="7" eb="9">
      <t>バアイ</t>
    </rPh>
    <phoneticPr fontId="3"/>
  </si>
  <si>
    <t>通所型複数サービス実施加算Ⅰ１（制限・４割）</t>
    <rPh sb="0" eb="2">
      <t>ツウショ</t>
    </rPh>
    <rPh sb="2" eb="3">
      <t>ガタ</t>
    </rPh>
    <rPh sb="3" eb="5">
      <t>フクスウ</t>
    </rPh>
    <rPh sb="9" eb="11">
      <t>ジッシ</t>
    </rPh>
    <rPh sb="11" eb="13">
      <t>カサン</t>
    </rPh>
    <phoneticPr fontId="3"/>
  </si>
  <si>
    <t>通所型サービス特定処遇改善加算Ⅱ・12（制限・４割）</t>
    <rPh sb="0" eb="3">
      <t>ツウショガタ</t>
    </rPh>
    <rPh sb="7" eb="15">
      <t>トクテイショグウカイゼンカサン</t>
    </rPh>
    <phoneticPr fontId="3"/>
  </si>
  <si>
    <t>項目3125の場合</t>
    <rPh sb="0" eb="2">
      <t>コウモク</t>
    </rPh>
    <rPh sb="7" eb="9">
      <t>バアイ</t>
    </rPh>
    <phoneticPr fontId="3"/>
  </si>
  <si>
    <t>通所型サービス口腔機能向上加算Ⅱ（制限・４割）</t>
    <rPh sb="7" eb="9">
      <t>コウクウ</t>
    </rPh>
    <rPh sb="9" eb="11">
      <t>キノウ</t>
    </rPh>
    <rPh sb="11" eb="13">
      <t>コウジョウ</t>
    </rPh>
    <rPh sb="13" eb="15">
      <t>カサン</t>
    </rPh>
    <phoneticPr fontId="3"/>
  </si>
  <si>
    <t>通所型サービス特定処遇改善加算Ⅱ・35（制限・４割）</t>
    <phoneticPr fontId="2"/>
  </si>
  <si>
    <t>項目1634の場合</t>
    <rPh sb="0" eb="2">
      <t>コウモク</t>
    </rPh>
    <rPh sb="7" eb="9">
      <t>バアイ</t>
    </rPh>
    <phoneticPr fontId="3"/>
  </si>
  <si>
    <t>通所型サービス口腔機能向上加算Ⅰ（制限・４割）</t>
    <rPh sb="7" eb="9">
      <t>コウクウ</t>
    </rPh>
    <rPh sb="9" eb="11">
      <t>キノウ</t>
    </rPh>
    <rPh sb="11" eb="13">
      <t>コウジョウ</t>
    </rPh>
    <rPh sb="13" eb="15">
      <t>カサン</t>
    </rPh>
    <phoneticPr fontId="3"/>
  </si>
  <si>
    <t>通所型サービス特定処遇改善加算Ⅱ・11（制限・４割）</t>
    <rPh sb="0" eb="3">
      <t>ツウショガタ</t>
    </rPh>
    <rPh sb="7" eb="15">
      <t>トクテイショグウカイゼンカサン</t>
    </rPh>
    <phoneticPr fontId="3"/>
  </si>
  <si>
    <t>項目1633の場合</t>
    <rPh sb="0" eb="2">
      <t>コウモク</t>
    </rPh>
    <rPh sb="7" eb="9">
      <t>バアイ</t>
    </rPh>
    <phoneticPr fontId="3"/>
  </si>
  <si>
    <t>通所型サービス栄養改善加算（制限・４割）</t>
    <rPh sb="7" eb="9">
      <t>エイヨウ</t>
    </rPh>
    <rPh sb="9" eb="11">
      <t>カイゼン</t>
    </rPh>
    <rPh sb="11" eb="13">
      <t>カサン</t>
    </rPh>
    <phoneticPr fontId="3"/>
  </si>
  <si>
    <t>通所型サービス特定処遇改善加算Ⅱ・10（制限・４割）</t>
    <rPh sb="0" eb="3">
      <t>ツウショガタ</t>
    </rPh>
    <rPh sb="7" eb="15">
      <t>トクテイショグウカイゼンカサン</t>
    </rPh>
    <phoneticPr fontId="3"/>
  </si>
  <si>
    <t>項目3124の場合</t>
    <rPh sb="0" eb="2">
      <t>コウモク</t>
    </rPh>
    <rPh sb="7" eb="9">
      <t>バアイ</t>
    </rPh>
    <phoneticPr fontId="3"/>
  </si>
  <si>
    <t>通所型サービス栄養アセスメント加算（制限・４割）</t>
    <rPh sb="0" eb="2">
      <t>ツウショ</t>
    </rPh>
    <rPh sb="2" eb="3">
      <t>ガタ</t>
    </rPh>
    <rPh sb="7" eb="9">
      <t>エイヨウ</t>
    </rPh>
    <rPh sb="15" eb="17">
      <t>カサン</t>
    </rPh>
    <phoneticPr fontId="2"/>
  </si>
  <si>
    <t>通所型サービス特定処遇改善加算Ⅱ・34（制限・４割）</t>
    <phoneticPr fontId="2"/>
  </si>
  <si>
    <t>項目1621の場合</t>
    <rPh sb="0" eb="2">
      <t>コウモク</t>
    </rPh>
    <rPh sb="7" eb="9">
      <t>バアイ</t>
    </rPh>
    <phoneticPr fontId="3"/>
  </si>
  <si>
    <t>通所型サービス若年性認知症受入加算（制限・４割）</t>
    <rPh sb="7" eb="10">
      <t>ジャクネンセイ</t>
    </rPh>
    <rPh sb="10" eb="13">
      <t>ニンチショウ</t>
    </rPh>
    <rPh sb="13" eb="15">
      <t>ウケイレ</t>
    </rPh>
    <rPh sb="15" eb="17">
      <t>カサン</t>
    </rPh>
    <phoneticPr fontId="3"/>
  </si>
  <si>
    <t>通所型サービス特定処遇改善加算Ⅱ・05（制限・４割）</t>
    <rPh sb="0" eb="3">
      <t>ツウショガタ</t>
    </rPh>
    <rPh sb="7" eb="15">
      <t>トクテイショグウカイゼンカサン</t>
    </rPh>
    <phoneticPr fontId="3"/>
  </si>
  <si>
    <t>項目1632の場合</t>
    <rPh sb="0" eb="2">
      <t>コウモク</t>
    </rPh>
    <rPh sb="7" eb="9">
      <t>バアイ</t>
    </rPh>
    <phoneticPr fontId="3"/>
  </si>
  <si>
    <t>通所型サービス運動器機能向上加算（制限・４割）</t>
    <rPh sb="7" eb="9">
      <t>ウンドウ</t>
    </rPh>
    <rPh sb="9" eb="10">
      <t>キ</t>
    </rPh>
    <rPh sb="10" eb="12">
      <t>キノウ</t>
    </rPh>
    <rPh sb="12" eb="14">
      <t>コウジョウ</t>
    </rPh>
    <rPh sb="14" eb="16">
      <t>カサン</t>
    </rPh>
    <phoneticPr fontId="3"/>
  </si>
  <si>
    <t>通所型サービス特定処遇改善加算Ⅱ・09（制限・４割）</t>
    <rPh sb="0" eb="3">
      <t>ツウショガタ</t>
    </rPh>
    <rPh sb="7" eb="15">
      <t>トクテイショグウカイゼンカサン</t>
    </rPh>
    <phoneticPr fontId="3"/>
  </si>
  <si>
    <t>項目1631の場合</t>
    <rPh sb="0" eb="2">
      <t>コウモク</t>
    </rPh>
    <rPh sb="7" eb="9">
      <t>バアイ</t>
    </rPh>
    <phoneticPr fontId="3"/>
  </si>
  <si>
    <t>通所型生活向上グループ活動加算（制限・４割）</t>
    <rPh sb="0" eb="2">
      <t>ツウショ</t>
    </rPh>
    <rPh sb="2" eb="3">
      <t>ガタ</t>
    </rPh>
    <rPh sb="3" eb="5">
      <t>セイカツ</t>
    </rPh>
    <rPh sb="5" eb="7">
      <t>コウジョウ</t>
    </rPh>
    <rPh sb="11" eb="13">
      <t>カツドウ</t>
    </rPh>
    <rPh sb="13" eb="15">
      <t>カサン</t>
    </rPh>
    <phoneticPr fontId="3"/>
  </si>
  <si>
    <t>通所型サービス特定処遇改善加算Ⅱ・08（制限・４割）</t>
    <rPh sb="0" eb="3">
      <t>ツウショガタ</t>
    </rPh>
    <rPh sb="7" eb="15">
      <t>トクテイショグウカイゼンカサン</t>
    </rPh>
    <phoneticPr fontId="3"/>
  </si>
  <si>
    <t>通所型サービス特定処遇改善加算Ⅱ・07（制限・４割）</t>
    <rPh sb="0" eb="3">
      <t>ツウショガタ</t>
    </rPh>
    <rPh sb="7" eb="15">
      <t>トクテイショグウカイゼンカサン</t>
    </rPh>
    <phoneticPr fontId="3"/>
  </si>
  <si>
    <t>通所型サービス特定処遇改善加算Ⅱ・06（制限・４割）</t>
    <rPh sb="0" eb="3">
      <t>ツウショガタ</t>
    </rPh>
    <rPh sb="7" eb="15">
      <t>トクテイショグウカイゼンカサン</t>
    </rPh>
    <phoneticPr fontId="3"/>
  </si>
  <si>
    <t>通所型サービス特定処遇改善加算Ⅱ・04（制限・４割）</t>
    <rPh sb="0" eb="3">
      <t>ツウショガタ</t>
    </rPh>
    <rPh sb="7" eb="15">
      <t>トクテイショグウカイゼンカサン</t>
    </rPh>
    <phoneticPr fontId="3"/>
  </si>
  <si>
    <t>通所型サービス２（制限・４割）</t>
  </si>
  <si>
    <t>通所型サービス特定処遇改善加算Ⅱ・03（制限・４割）</t>
    <rPh sb="0" eb="3">
      <t>ツウショガタ</t>
    </rPh>
    <rPh sb="7" eb="15">
      <t>トクテイショグウカイゼンカサン</t>
    </rPh>
    <phoneticPr fontId="3"/>
  </si>
  <si>
    <t>通所型サービス１日割（制限・４割）</t>
    <rPh sb="8" eb="9">
      <t>ニチ</t>
    </rPh>
    <rPh sb="9" eb="10">
      <t>ワリ</t>
    </rPh>
    <phoneticPr fontId="3"/>
  </si>
  <si>
    <t>通所型サービス特定処遇改善加算Ⅱ・02（制限・４割）</t>
    <rPh sb="0" eb="3">
      <t>ツウショガタ</t>
    </rPh>
    <rPh sb="7" eb="15">
      <t>トクテイショグウカイゼンカサン</t>
    </rPh>
    <phoneticPr fontId="3"/>
  </si>
  <si>
    <t>通所型サービス特定処遇改善加算Ⅱ・01（制限・４割）</t>
    <rPh sb="0" eb="3">
      <t>ツウショガタ</t>
    </rPh>
    <rPh sb="7" eb="15">
      <t>トクテイショグウカイゼンカサン</t>
    </rPh>
    <phoneticPr fontId="3"/>
  </si>
  <si>
    <t>通所型サービス特定処遇改善加算Ⅰ・33（制限・４割）</t>
    <rPh sb="0" eb="2">
      <t>ツウショ</t>
    </rPh>
    <rPh sb="2" eb="3">
      <t>ガタ</t>
    </rPh>
    <rPh sb="7" eb="9">
      <t>トクテイ</t>
    </rPh>
    <rPh sb="9" eb="11">
      <t>ショグウ</t>
    </rPh>
    <rPh sb="11" eb="13">
      <t>カイゼン</t>
    </rPh>
    <rPh sb="13" eb="15">
      <t>カサン</t>
    </rPh>
    <phoneticPr fontId="3"/>
  </si>
  <si>
    <t>通所型サービス特定処遇改善加算Ⅰ・32（制限・４割）</t>
    <rPh sb="0" eb="2">
      <t>ツウショ</t>
    </rPh>
    <rPh sb="2" eb="3">
      <t>ガタ</t>
    </rPh>
    <rPh sb="7" eb="9">
      <t>トクテイ</t>
    </rPh>
    <rPh sb="9" eb="11">
      <t>ショグウ</t>
    </rPh>
    <rPh sb="11" eb="13">
      <t>カイゼン</t>
    </rPh>
    <rPh sb="13" eb="15">
      <t>カサン</t>
    </rPh>
    <phoneticPr fontId="3"/>
  </si>
  <si>
    <t>通所型サービス特定処遇改善加算Ⅰ・31（制限・４割）</t>
    <rPh sb="0" eb="2">
      <t>ツウショ</t>
    </rPh>
    <rPh sb="2" eb="3">
      <t>ガタ</t>
    </rPh>
    <rPh sb="7" eb="9">
      <t>トクテイ</t>
    </rPh>
    <rPh sb="9" eb="11">
      <t>ショグウ</t>
    </rPh>
    <rPh sb="11" eb="13">
      <t>カイゼン</t>
    </rPh>
    <rPh sb="13" eb="15">
      <t>カサン</t>
    </rPh>
    <phoneticPr fontId="3"/>
  </si>
  <si>
    <t>通所型サービス特定処遇改善加算Ⅰ・30（制限・４割）</t>
    <rPh sb="0" eb="2">
      <t>ツウショ</t>
    </rPh>
    <rPh sb="2" eb="3">
      <t>ガタ</t>
    </rPh>
    <rPh sb="7" eb="9">
      <t>トクテイ</t>
    </rPh>
    <rPh sb="9" eb="11">
      <t>ショグウ</t>
    </rPh>
    <rPh sb="11" eb="13">
      <t>カイゼン</t>
    </rPh>
    <rPh sb="13" eb="15">
      <t>カサン</t>
    </rPh>
    <phoneticPr fontId="3"/>
  </si>
  <si>
    <t>通所型サービス特定処遇改善加算Ⅰ・29（制限・４割）</t>
    <rPh sb="0" eb="2">
      <t>ツウショ</t>
    </rPh>
    <rPh sb="2" eb="3">
      <t>ガタ</t>
    </rPh>
    <rPh sb="7" eb="9">
      <t>トクテイ</t>
    </rPh>
    <rPh sb="9" eb="11">
      <t>ショグウ</t>
    </rPh>
    <rPh sb="11" eb="13">
      <t>カイゼン</t>
    </rPh>
    <rPh sb="13" eb="15">
      <t>カサン</t>
    </rPh>
    <phoneticPr fontId="3"/>
  </si>
  <si>
    <t>通所型サービス特定処遇改善加算Ⅰ・28（制限・４割）</t>
    <rPh sb="0" eb="2">
      <t>ツウショ</t>
    </rPh>
    <rPh sb="2" eb="3">
      <t>ガタ</t>
    </rPh>
    <rPh sb="7" eb="9">
      <t>トクテイ</t>
    </rPh>
    <rPh sb="9" eb="11">
      <t>ショグウ</t>
    </rPh>
    <rPh sb="11" eb="13">
      <t>カイゼン</t>
    </rPh>
    <rPh sb="13" eb="15">
      <t>カサン</t>
    </rPh>
    <phoneticPr fontId="3"/>
  </si>
  <si>
    <t>通所型サービス特定処遇改善加算Ⅰ・27（制限・４割）</t>
    <rPh sb="0" eb="2">
      <t>ツウショ</t>
    </rPh>
    <rPh sb="2" eb="3">
      <t>ガタ</t>
    </rPh>
    <rPh sb="7" eb="9">
      <t>トクテイ</t>
    </rPh>
    <rPh sb="9" eb="11">
      <t>ショグウ</t>
    </rPh>
    <rPh sb="11" eb="13">
      <t>カイゼン</t>
    </rPh>
    <rPh sb="13" eb="15">
      <t>カサン</t>
    </rPh>
    <phoneticPr fontId="3"/>
  </si>
  <si>
    <t>通所型サービス特定処遇改善加算Ⅰ・26（制限・４割）</t>
    <rPh sb="0" eb="2">
      <t>ツウショ</t>
    </rPh>
    <rPh sb="2" eb="3">
      <t>ガタ</t>
    </rPh>
    <rPh sb="7" eb="9">
      <t>トクテイ</t>
    </rPh>
    <rPh sb="9" eb="11">
      <t>ショグウ</t>
    </rPh>
    <rPh sb="11" eb="13">
      <t>カイゼン</t>
    </rPh>
    <rPh sb="13" eb="15">
      <t>カサン</t>
    </rPh>
    <phoneticPr fontId="3"/>
  </si>
  <si>
    <t>通所型サービス特定処遇改善加算Ⅰ・40（制限・４割）</t>
    <phoneticPr fontId="2"/>
  </si>
  <si>
    <t>A7</t>
    <phoneticPr fontId="2"/>
  </si>
  <si>
    <t>通所型サービス特定処遇改善加算Ⅰ・25（制限・４割）</t>
    <rPh sb="0" eb="2">
      <t>ツウショ</t>
    </rPh>
    <rPh sb="2" eb="3">
      <t>ガタ</t>
    </rPh>
    <rPh sb="7" eb="9">
      <t>トクテイ</t>
    </rPh>
    <rPh sb="9" eb="11">
      <t>ショグウ</t>
    </rPh>
    <rPh sb="11" eb="13">
      <t>カイゼン</t>
    </rPh>
    <rPh sb="13" eb="15">
      <t>カサン</t>
    </rPh>
    <phoneticPr fontId="3"/>
  </si>
  <si>
    <t>通所型サービス特定処遇改善加算Ⅰ・39（制限・４割）</t>
    <phoneticPr fontId="2"/>
  </si>
  <si>
    <t>A7</t>
    <phoneticPr fontId="2"/>
  </si>
  <si>
    <t>通所型サービス特定処遇改善加算Ⅰ・24（制限・４割）</t>
    <rPh sb="0" eb="2">
      <t>ツウショ</t>
    </rPh>
    <rPh sb="2" eb="3">
      <t>ガタ</t>
    </rPh>
    <rPh sb="7" eb="9">
      <t>トクテイ</t>
    </rPh>
    <rPh sb="9" eb="11">
      <t>ショグウ</t>
    </rPh>
    <rPh sb="11" eb="13">
      <t>カイゼン</t>
    </rPh>
    <rPh sb="13" eb="15">
      <t>カサン</t>
    </rPh>
    <phoneticPr fontId="3"/>
  </si>
  <si>
    <t>通所型サービス特定処遇改善加算Ⅰ・23（制限・４割）</t>
    <rPh sb="0" eb="2">
      <t>ツウショ</t>
    </rPh>
    <rPh sb="2" eb="3">
      <t>ガタ</t>
    </rPh>
    <rPh sb="7" eb="9">
      <t>トクテイ</t>
    </rPh>
    <rPh sb="9" eb="11">
      <t>ショグウ</t>
    </rPh>
    <rPh sb="11" eb="13">
      <t>カイゼン</t>
    </rPh>
    <rPh sb="13" eb="15">
      <t>カサン</t>
    </rPh>
    <phoneticPr fontId="3"/>
  </si>
  <si>
    <t>通所型サービス特定処遇改善加算Ⅰ・38（制限・４割）</t>
    <phoneticPr fontId="2"/>
  </si>
  <si>
    <t>A7</t>
    <phoneticPr fontId="2"/>
  </si>
  <si>
    <t>通所型サービス特定処遇改善加算Ⅰ・22（制限・４割）</t>
    <rPh sb="0" eb="2">
      <t>ツウショ</t>
    </rPh>
    <rPh sb="2" eb="3">
      <t>ガタ</t>
    </rPh>
    <rPh sb="7" eb="9">
      <t>トクテイ</t>
    </rPh>
    <rPh sb="9" eb="11">
      <t>ショグウ</t>
    </rPh>
    <rPh sb="11" eb="13">
      <t>カイゼン</t>
    </rPh>
    <rPh sb="13" eb="15">
      <t>カサン</t>
    </rPh>
    <phoneticPr fontId="3"/>
  </si>
  <si>
    <t>通所型サービス特定処遇改善加算Ⅰ・21（制限・４割）</t>
    <rPh sb="0" eb="2">
      <t>ツウショ</t>
    </rPh>
    <rPh sb="2" eb="3">
      <t>ガタ</t>
    </rPh>
    <rPh sb="7" eb="9">
      <t>トクテイ</t>
    </rPh>
    <rPh sb="9" eb="11">
      <t>ショグウ</t>
    </rPh>
    <rPh sb="11" eb="13">
      <t>カイゼン</t>
    </rPh>
    <rPh sb="13" eb="15">
      <t>カサン</t>
    </rPh>
    <phoneticPr fontId="3"/>
  </si>
  <si>
    <t>通所型サービス特定処遇改善加算Ⅰ・20（制限・４割）</t>
    <rPh sb="0" eb="2">
      <t>ツウショ</t>
    </rPh>
    <rPh sb="2" eb="3">
      <t>ガタ</t>
    </rPh>
    <rPh sb="7" eb="9">
      <t>トクテイ</t>
    </rPh>
    <rPh sb="9" eb="11">
      <t>ショグウ</t>
    </rPh>
    <rPh sb="11" eb="13">
      <t>カイゼン</t>
    </rPh>
    <rPh sb="13" eb="15">
      <t>カサン</t>
    </rPh>
    <phoneticPr fontId="3"/>
  </si>
  <si>
    <t>通所型サービス特定処遇改善加算Ⅰ・19（制限・４割）</t>
    <rPh sb="0" eb="2">
      <t>ツウショ</t>
    </rPh>
    <rPh sb="2" eb="3">
      <t>ガタ</t>
    </rPh>
    <rPh sb="7" eb="9">
      <t>トクテイ</t>
    </rPh>
    <rPh sb="9" eb="11">
      <t>ショグウ</t>
    </rPh>
    <rPh sb="11" eb="13">
      <t>カイゼン</t>
    </rPh>
    <rPh sb="13" eb="15">
      <t>カサン</t>
    </rPh>
    <phoneticPr fontId="3"/>
  </si>
  <si>
    <t>通所型サービス特定処遇改善加算Ⅰ・18（制限・４割）</t>
    <rPh sb="0" eb="2">
      <t>ツウショ</t>
    </rPh>
    <rPh sb="2" eb="3">
      <t>ガタ</t>
    </rPh>
    <rPh sb="7" eb="9">
      <t>トクテイ</t>
    </rPh>
    <rPh sb="9" eb="11">
      <t>ショグウ</t>
    </rPh>
    <rPh sb="11" eb="13">
      <t>カイゼン</t>
    </rPh>
    <rPh sb="13" eb="15">
      <t>カサン</t>
    </rPh>
    <phoneticPr fontId="3"/>
  </si>
  <si>
    <t>通所型サービス特定処遇改善加算Ⅰ・17（制限・４割）</t>
    <rPh sb="0" eb="2">
      <t>ツウショ</t>
    </rPh>
    <rPh sb="2" eb="3">
      <t>ガタ</t>
    </rPh>
    <rPh sb="7" eb="9">
      <t>トクテイ</t>
    </rPh>
    <rPh sb="9" eb="11">
      <t>ショグウ</t>
    </rPh>
    <rPh sb="11" eb="13">
      <t>カイゼン</t>
    </rPh>
    <rPh sb="13" eb="15">
      <t>カサン</t>
    </rPh>
    <phoneticPr fontId="3"/>
  </si>
  <si>
    <t>通所型サービス特定処遇改善加算Ⅰ・37（制限・４割）</t>
    <phoneticPr fontId="2"/>
  </si>
  <si>
    <t>A7</t>
    <phoneticPr fontId="2"/>
  </si>
  <si>
    <t>通所型サービス特定処遇改善加算Ⅰ・36（制限・４割）</t>
    <phoneticPr fontId="2"/>
  </si>
  <si>
    <t>A7</t>
    <phoneticPr fontId="2"/>
  </si>
  <si>
    <t>通所型サービス特定処遇改善加算Ⅰ・16（制限・４割）</t>
    <rPh sb="0" eb="2">
      <t>ツウショ</t>
    </rPh>
    <rPh sb="2" eb="3">
      <t>ガタ</t>
    </rPh>
    <rPh sb="7" eb="9">
      <t>トクテイ</t>
    </rPh>
    <rPh sb="9" eb="11">
      <t>ショグウ</t>
    </rPh>
    <rPh sb="11" eb="13">
      <t>カイゼン</t>
    </rPh>
    <rPh sb="13" eb="15">
      <t>カサン</t>
    </rPh>
    <phoneticPr fontId="3"/>
  </si>
  <si>
    <t>通所型サービス特定処遇改善加算Ⅰ・15（制限・４割）</t>
    <rPh sb="0" eb="2">
      <t>ツウショ</t>
    </rPh>
    <rPh sb="2" eb="3">
      <t>ガタ</t>
    </rPh>
    <rPh sb="7" eb="9">
      <t>トクテイ</t>
    </rPh>
    <rPh sb="9" eb="11">
      <t>ショグウ</t>
    </rPh>
    <rPh sb="11" eb="13">
      <t>カイゼン</t>
    </rPh>
    <rPh sb="13" eb="15">
      <t>カサン</t>
    </rPh>
    <phoneticPr fontId="3"/>
  </si>
  <si>
    <t>通所型サービス特定処遇改善加算Ⅰ・14（制限・４割）</t>
    <rPh sb="0" eb="2">
      <t>ツウショ</t>
    </rPh>
    <rPh sb="2" eb="3">
      <t>ガタ</t>
    </rPh>
    <rPh sb="7" eb="9">
      <t>トクテイ</t>
    </rPh>
    <rPh sb="9" eb="11">
      <t>ショグウ</t>
    </rPh>
    <rPh sb="11" eb="13">
      <t>カイゼン</t>
    </rPh>
    <rPh sb="13" eb="15">
      <t>カサン</t>
    </rPh>
    <phoneticPr fontId="3"/>
  </si>
  <si>
    <t>通所型サービス特定処遇改善加算Ⅰ・13（制限・４割）</t>
    <rPh sb="0" eb="2">
      <t>ツウショ</t>
    </rPh>
    <rPh sb="2" eb="3">
      <t>ガタ</t>
    </rPh>
    <rPh sb="7" eb="9">
      <t>トクテイ</t>
    </rPh>
    <rPh sb="9" eb="11">
      <t>ショグウ</t>
    </rPh>
    <rPh sb="11" eb="13">
      <t>カイゼン</t>
    </rPh>
    <rPh sb="13" eb="15">
      <t>カサン</t>
    </rPh>
    <phoneticPr fontId="3"/>
  </si>
  <si>
    <t>通所型サービス特定処遇改善加算Ⅰ・12（制限・４割）</t>
    <rPh sb="0" eb="2">
      <t>ツウショ</t>
    </rPh>
    <rPh sb="2" eb="3">
      <t>ガタ</t>
    </rPh>
    <rPh sb="7" eb="9">
      <t>トクテイ</t>
    </rPh>
    <rPh sb="9" eb="11">
      <t>ショグウ</t>
    </rPh>
    <rPh sb="11" eb="13">
      <t>カイゼン</t>
    </rPh>
    <rPh sb="13" eb="15">
      <t>カサン</t>
    </rPh>
    <phoneticPr fontId="3"/>
  </si>
  <si>
    <t>通所型サービス特定処遇改善加算Ⅰ・35（制限・４割）</t>
    <phoneticPr fontId="2"/>
  </si>
  <si>
    <t>通所型サービス特定処遇改善加算Ⅰ・11（制限・４割）</t>
    <rPh sb="0" eb="2">
      <t>ツウショ</t>
    </rPh>
    <rPh sb="2" eb="3">
      <t>ガタ</t>
    </rPh>
    <rPh sb="7" eb="9">
      <t>トクテイ</t>
    </rPh>
    <rPh sb="9" eb="11">
      <t>ショグウ</t>
    </rPh>
    <rPh sb="11" eb="13">
      <t>カイゼン</t>
    </rPh>
    <rPh sb="13" eb="15">
      <t>カサン</t>
    </rPh>
    <phoneticPr fontId="3"/>
  </si>
  <si>
    <t>通所型サービス特定処遇改善加算Ⅰ・10（制限・４割）</t>
    <rPh sb="0" eb="2">
      <t>ツウショ</t>
    </rPh>
    <rPh sb="2" eb="3">
      <t>ガタ</t>
    </rPh>
    <rPh sb="7" eb="9">
      <t>トクテイ</t>
    </rPh>
    <rPh sb="9" eb="11">
      <t>ショグウ</t>
    </rPh>
    <rPh sb="11" eb="13">
      <t>カイゼン</t>
    </rPh>
    <rPh sb="13" eb="15">
      <t>カサン</t>
    </rPh>
    <phoneticPr fontId="3"/>
  </si>
  <si>
    <t>通所型サービス特定処遇改善加算Ⅰ・34（制限・４割）</t>
    <phoneticPr fontId="2"/>
  </si>
  <si>
    <t>A7</t>
    <phoneticPr fontId="2"/>
  </si>
  <si>
    <t>通所型サービス特定処遇改善加算Ⅰ・05（制限・４割）</t>
    <rPh sb="0" eb="2">
      <t>ツウショ</t>
    </rPh>
    <rPh sb="2" eb="3">
      <t>ガタ</t>
    </rPh>
    <rPh sb="7" eb="9">
      <t>トクテイ</t>
    </rPh>
    <rPh sb="9" eb="11">
      <t>ショグウ</t>
    </rPh>
    <rPh sb="11" eb="13">
      <t>カイゼン</t>
    </rPh>
    <rPh sb="13" eb="15">
      <t>カサン</t>
    </rPh>
    <phoneticPr fontId="3"/>
  </si>
  <si>
    <t>通所型サービス特定処遇改善加算Ⅰ・09（制限・４割）</t>
    <rPh sb="0" eb="2">
      <t>ツウショ</t>
    </rPh>
    <rPh sb="2" eb="3">
      <t>ガタ</t>
    </rPh>
    <rPh sb="7" eb="9">
      <t>トクテイ</t>
    </rPh>
    <rPh sb="9" eb="11">
      <t>ショグウ</t>
    </rPh>
    <rPh sb="11" eb="13">
      <t>カイゼン</t>
    </rPh>
    <rPh sb="13" eb="15">
      <t>カサン</t>
    </rPh>
    <phoneticPr fontId="3"/>
  </si>
  <si>
    <t>通所型サービス特定処遇改善加算Ⅰ・08（制限・４割）</t>
    <rPh sb="0" eb="2">
      <t>ツウショ</t>
    </rPh>
    <rPh sb="2" eb="3">
      <t>ガタ</t>
    </rPh>
    <rPh sb="7" eb="9">
      <t>トクテイ</t>
    </rPh>
    <rPh sb="9" eb="11">
      <t>ショグウ</t>
    </rPh>
    <rPh sb="11" eb="13">
      <t>カイゼン</t>
    </rPh>
    <rPh sb="13" eb="15">
      <t>カサン</t>
    </rPh>
    <phoneticPr fontId="3"/>
  </si>
  <si>
    <t>通所型サービス特定処遇改善加算Ⅰ・07（制限・４割）</t>
    <rPh sb="0" eb="2">
      <t>ツウショ</t>
    </rPh>
    <rPh sb="2" eb="3">
      <t>ガタ</t>
    </rPh>
    <rPh sb="7" eb="9">
      <t>トクテイ</t>
    </rPh>
    <rPh sb="9" eb="11">
      <t>ショグウ</t>
    </rPh>
    <rPh sb="11" eb="13">
      <t>カイゼン</t>
    </rPh>
    <rPh sb="13" eb="15">
      <t>カサン</t>
    </rPh>
    <phoneticPr fontId="3"/>
  </si>
  <si>
    <t>通所型サービス特定処遇改善加算Ⅰ・06（制限・４割）</t>
    <rPh sb="0" eb="2">
      <t>ツウショ</t>
    </rPh>
    <rPh sb="2" eb="3">
      <t>ガタ</t>
    </rPh>
    <rPh sb="7" eb="9">
      <t>トクテイ</t>
    </rPh>
    <rPh sb="9" eb="11">
      <t>ショグウ</t>
    </rPh>
    <rPh sb="11" eb="13">
      <t>カイゼン</t>
    </rPh>
    <rPh sb="13" eb="15">
      <t>カサン</t>
    </rPh>
    <phoneticPr fontId="3"/>
  </si>
  <si>
    <t>通所型サービス特定処遇改善加算Ⅰ・04（制限・４割）</t>
    <rPh sb="0" eb="2">
      <t>ツウショ</t>
    </rPh>
    <rPh sb="2" eb="3">
      <t>ガタ</t>
    </rPh>
    <rPh sb="7" eb="9">
      <t>トクテイ</t>
    </rPh>
    <rPh sb="9" eb="11">
      <t>ショグウ</t>
    </rPh>
    <rPh sb="11" eb="13">
      <t>カイゼン</t>
    </rPh>
    <rPh sb="13" eb="15">
      <t>カサン</t>
    </rPh>
    <phoneticPr fontId="3"/>
  </si>
  <si>
    <t>通所型サービス特定処遇改善加算Ⅰ・03（制限・４割）</t>
    <rPh sb="0" eb="2">
      <t>ツウショ</t>
    </rPh>
    <rPh sb="2" eb="3">
      <t>ガタ</t>
    </rPh>
    <rPh sb="7" eb="9">
      <t>トクテイ</t>
    </rPh>
    <rPh sb="9" eb="11">
      <t>ショグウ</t>
    </rPh>
    <rPh sb="11" eb="13">
      <t>カイゼン</t>
    </rPh>
    <rPh sb="13" eb="15">
      <t>カサン</t>
    </rPh>
    <phoneticPr fontId="3"/>
  </si>
  <si>
    <t>通所型サービス特定処遇改善加算Ⅰ・02（制限・４割）</t>
    <rPh sb="0" eb="2">
      <t>ツウショ</t>
    </rPh>
    <rPh sb="2" eb="3">
      <t>ガタ</t>
    </rPh>
    <rPh sb="7" eb="9">
      <t>トクテイ</t>
    </rPh>
    <rPh sb="9" eb="11">
      <t>ショグウ</t>
    </rPh>
    <rPh sb="11" eb="13">
      <t>カイゼン</t>
    </rPh>
    <rPh sb="13" eb="15">
      <t>カサン</t>
    </rPh>
    <phoneticPr fontId="3"/>
  </si>
  <si>
    <t>通所型サービス特定処遇改善加算Ⅰ・01（制限・４割）</t>
    <rPh sb="0" eb="2">
      <t>ツウショ</t>
    </rPh>
    <rPh sb="2" eb="3">
      <t>ガタ</t>
    </rPh>
    <rPh sb="7" eb="9">
      <t>トクテイ</t>
    </rPh>
    <rPh sb="9" eb="11">
      <t>ショグウ</t>
    </rPh>
    <rPh sb="11" eb="13">
      <t>カイゼン</t>
    </rPh>
    <rPh sb="13" eb="15">
      <t>カサン</t>
    </rPh>
    <phoneticPr fontId="3"/>
  </si>
  <si>
    <t>通所型サービス処遇改善加算Ⅴ・30（制限・４割）</t>
    <phoneticPr fontId="2"/>
  </si>
  <si>
    <t>通所型サービス処遇改善加算Ⅴ・29（制限・４割）</t>
    <phoneticPr fontId="2"/>
  </si>
  <si>
    <t>通所型サービス処遇改善加算Ⅴ・28（制限・４割）</t>
    <phoneticPr fontId="2"/>
  </si>
  <si>
    <t>通所型サービス処遇改善加算Ⅴ・27（制限・４割）</t>
    <phoneticPr fontId="2"/>
  </si>
  <si>
    <t>通所型サービス処遇改善加算Ⅴ・26（制限・４割）</t>
    <phoneticPr fontId="2"/>
  </si>
  <si>
    <t>通所型サービス処遇改善加算Ⅴ・25（制限・４割）</t>
    <phoneticPr fontId="2"/>
  </si>
  <si>
    <t>通所型サービス処遇改善加算Ⅴ・24（制限・４割）</t>
    <phoneticPr fontId="2"/>
  </si>
  <si>
    <t>通所型サービス処遇改善加算Ⅴ・23（制限・４割）</t>
    <phoneticPr fontId="2"/>
  </si>
  <si>
    <t>通所型サービス処遇改善加算Ⅴ・40（制限・４割）</t>
    <phoneticPr fontId="2"/>
  </si>
  <si>
    <t>通所型サービス処遇改善加算Ⅴ・33（制限・４割）</t>
    <phoneticPr fontId="2"/>
  </si>
  <si>
    <t>通所型サービス処遇改善加算Ⅴ・39（制限・４割）</t>
    <phoneticPr fontId="2"/>
  </si>
  <si>
    <t>通所型サービス処遇改善加算Ⅴ・32（制限・４割）</t>
    <phoneticPr fontId="2"/>
  </si>
  <si>
    <t>通所型サービス処遇改善加算Ⅴ・31（制限・４割）</t>
    <phoneticPr fontId="2"/>
  </si>
  <si>
    <t>通所型サービス処遇改善加算Ⅴ・38（制限・４割）</t>
    <phoneticPr fontId="2"/>
  </si>
  <si>
    <t>通所型サービス処遇改善加算Ⅴ・22（制限・４割）</t>
    <phoneticPr fontId="2"/>
  </si>
  <si>
    <t>通所型サービス処遇改善加算Ⅴ・21（制限・４割）</t>
    <phoneticPr fontId="2"/>
  </si>
  <si>
    <t>通所型サービス処遇改善加算Ⅴ・20（制限・４割）</t>
    <phoneticPr fontId="2"/>
  </si>
  <si>
    <t>通所型サービス処遇改善加算Ⅴ・19（制限・４割）</t>
    <phoneticPr fontId="2"/>
  </si>
  <si>
    <t>通所型サービス処遇改善加算Ⅴ・18（制限・４割）</t>
    <phoneticPr fontId="2"/>
  </si>
  <si>
    <t>通所型サービス処遇改善加算Ⅴ・17（制限・４割）</t>
    <phoneticPr fontId="2"/>
  </si>
  <si>
    <t>通所型サービス処遇改善加算Ⅴ・37（制限・４割）</t>
    <phoneticPr fontId="2"/>
  </si>
  <si>
    <t>通所型サービス処遇改善加算Ⅴ・36（制限・４割）</t>
    <phoneticPr fontId="2"/>
  </si>
  <si>
    <t>通所型サービス処遇改善加算Ⅴ・16（制限・４割）</t>
    <phoneticPr fontId="2"/>
  </si>
  <si>
    <t>通所型サービス処遇改善加算Ⅴ・15（制限・４割）</t>
    <phoneticPr fontId="2"/>
  </si>
  <si>
    <t>通所型サービス処遇改善加算Ⅴ・14（制限・４割）</t>
    <phoneticPr fontId="2"/>
  </si>
  <si>
    <t>通所型サービス処遇改善加算Ⅴ・13（制限・４割）</t>
    <phoneticPr fontId="2"/>
  </si>
  <si>
    <t>通所型サービス処遇改善加算Ⅴ・12（制限・４割）</t>
    <phoneticPr fontId="2"/>
  </si>
  <si>
    <t>通所型サービス処遇改善加算Ⅴ・35（制限・４割）</t>
    <phoneticPr fontId="2"/>
  </si>
  <si>
    <t>通所型サービス処遇改善加算Ⅴ・11（制限・４割）</t>
    <phoneticPr fontId="2"/>
  </si>
  <si>
    <t>通所型サービス処遇改善加算Ⅴ・10（制限・４割）</t>
    <phoneticPr fontId="2"/>
  </si>
  <si>
    <t>通所型サービス処遇改善加算Ⅴ・34（制限・４割）</t>
    <phoneticPr fontId="2"/>
  </si>
  <si>
    <t>通所型サービス処遇改善加算Ⅴ・05（制限・４割）</t>
    <phoneticPr fontId="2"/>
  </si>
  <si>
    <t>通所型サービス処遇改善加算Ⅴ・09（制限・４割）</t>
    <phoneticPr fontId="2"/>
  </si>
  <si>
    <t>通所型サービス処遇改善加算Ⅴ・08（制限・４割）</t>
    <phoneticPr fontId="2"/>
  </si>
  <si>
    <t>通所型サービス処遇改善加算Ⅴ・07（制限・４割）</t>
    <phoneticPr fontId="2"/>
  </si>
  <si>
    <t>通所型サービス処遇改善加算Ⅴ・06（制限・４割）</t>
    <phoneticPr fontId="2"/>
  </si>
  <si>
    <t>通所型サービス処遇改善加算Ⅴ・04（制限・４割）</t>
    <phoneticPr fontId="2"/>
  </si>
  <si>
    <t>通所型サービス処遇改善加算Ⅴ・03（制限・４割）</t>
    <phoneticPr fontId="2"/>
  </si>
  <si>
    <t>通所型サービス処遇改善加算Ⅴ・02（制限・４割）</t>
    <phoneticPr fontId="2"/>
  </si>
  <si>
    <t>通所型サービス処遇改善加算Ⅴ・01（制限・４割）</t>
    <phoneticPr fontId="3"/>
  </si>
  <si>
    <t>通所型サービス処遇改善加算Ⅳ・30（制限・４割）</t>
    <phoneticPr fontId="2"/>
  </si>
  <si>
    <t>通所型サービス処遇改善加算Ⅳ・29（制限・４割）</t>
    <phoneticPr fontId="2"/>
  </si>
  <si>
    <t>通所型サービス処遇改善加算Ⅳ・28（制限・４割）</t>
    <phoneticPr fontId="2"/>
  </si>
  <si>
    <t>通所型サービス処遇改善加算Ⅳ・27（制限・４割）</t>
    <phoneticPr fontId="2"/>
  </si>
  <si>
    <t>通所型サービス処遇改善加算Ⅳ・26（制限・４割）</t>
    <phoneticPr fontId="2"/>
  </si>
  <si>
    <t>通所型サービス処遇改善加算Ⅳ・25（制限・４割）</t>
    <phoneticPr fontId="2"/>
  </si>
  <si>
    <t>通所型サービス処遇改善加算Ⅳ・24（制限・４割）</t>
    <phoneticPr fontId="2"/>
  </si>
  <si>
    <t>通所型サービス処遇改善加算Ⅳ・23（制限・４割）</t>
    <phoneticPr fontId="2"/>
  </si>
  <si>
    <t>通所型サービス処遇改善加算Ⅳ・40（制限・４割）</t>
    <phoneticPr fontId="2"/>
  </si>
  <si>
    <t>通所型サービス処遇改善加算Ⅳ・33（制限・４割）</t>
    <phoneticPr fontId="2"/>
  </si>
  <si>
    <t>通所型サービス処遇改善加算Ⅳ・39（制限・４割）</t>
    <phoneticPr fontId="2"/>
  </si>
  <si>
    <t>通所型サービス処遇改善加算Ⅳ・32（制限・４割）</t>
    <phoneticPr fontId="2"/>
  </si>
  <si>
    <t>通所型サービス処遇改善加算Ⅳ・31（制限・４割）</t>
    <phoneticPr fontId="2"/>
  </si>
  <si>
    <t>通所型サービス処遇改善加算Ⅳ・38（制限・４割）</t>
    <phoneticPr fontId="2"/>
  </si>
  <si>
    <t>通所型サービス処遇改善加算Ⅳ・22（制限・４割）</t>
    <phoneticPr fontId="2"/>
  </si>
  <si>
    <t>通所型サービス処遇改善加算Ⅳ・21（制限・４割）</t>
    <phoneticPr fontId="2"/>
  </si>
  <si>
    <t>通所型サービス処遇改善加算Ⅳ・20（制限・４割）</t>
    <phoneticPr fontId="2"/>
  </si>
  <si>
    <t>通所型サービス処遇改善加算Ⅳ・19（制限・４割）</t>
    <phoneticPr fontId="2"/>
  </si>
  <si>
    <t>通所型サービス処遇改善加算Ⅳ・18（制限・４割）</t>
    <phoneticPr fontId="2"/>
  </si>
  <si>
    <t>通所型サービス処遇改善加算Ⅳ・17（制限・４割）</t>
    <phoneticPr fontId="2"/>
  </si>
  <si>
    <t>通所型サービス処遇改善加算Ⅳ・37（制限・４割）</t>
    <phoneticPr fontId="2"/>
  </si>
  <si>
    <t>通所型サービス処遇改善加算Ⅳ・36（制限・４割）</t>
    <phoneticPr fontId="2"/>
  </si>
  <si>
    <t>通所型サービス処遇改善加算Ⅳ・16（制限・４割）</t>
    <phoneticPr fontId="2"/>
  </si>
  <si>
    <t>通所型サービス処遇改善加算Ⅳ・15（制限・４割）</t>
    <phoneticPr fontId="2"/>
  </si>
  <si>
    <t>通所型サービス処遇改善加算Ⅳ・14（制限・４割）</t>
    <phoneticPr fontId="2"/>
  </si>
  <si>
    <t>通所型サービス処遇改善加算Ⅳ・13（制限・４割）</t>
    <phoneticPr fontId="2"/>
  </si>
  <si>
    <t>通所型サービス処遇改善加算Ⅳ・12（制限・４割）</t>
    <phoneticPr fontId="2"/>
  </si>
  <si>
    <t>通所型サービス処遇改善加算Ⅳ・35（制限・４割）</t>
    <phoneticPr fontId="2"/>
  </si>
  <si>
    <t>通所型サービス処遇改善加算Ⅳ・11（制限・４割）</t>
    <phoneticPr fontId="2"/>
  </si>
  <si>
    <t>通所型サービス処遇改善加算Ⅳ・10（制限・４割）</t>
    <phoneticPr fontId="2"/>
  </si>
  <si>
    <t>通所型サービス処遇改善加算Ⅳ・34（制限・４割）</t>
    <phoneticPr fontId="2"/>
  </si>
  <si>
    <t>通所型サービス処遇改善加算Ⅳ・05（制限・４割）</t>
    <phoneticPr fontId="2"/>
  </si>
  <si>
    <t>通所型サービス処遇改善加算Ⅳ・09（制限・４割）</t>
    <phoneticPr fontId="2"/>
  </si>
  <si>
    <t>通所型サービス処遇改善加算Ⅳ・08（制限・４割）</t>
    <phoneticPr fontId="2"/>
  </si>
  <si>
    <t>通所型サービス処遇改善加算Ⅳ・07（制限・４割）</t>
    <phoneticPr fontId="2"/>
  </si>
  <si>
    <t>通所型サービス処遇改善加算Ⅳ・06（制限・４割）</t>
    <phoneticPr fontId="2"/>
  </si>
  <si>
    <t>通所型サービス処遇改善加算Ⅳ・04（制限・４割）</t>
    <phoneticPr fontId="2"/>
  </si>
  <si>
    <t>通所型サービス処遇改善加算Ⅳ・03（制限・４割）</t>
    <phoneticPr fontId="2"/>
  </si>
  <si>
    <t>通所型サービス処遇改善加算Ⅳ・02（制限・４割）</t>
    <phoneticPr fontId="2"/>
  </si>
  <si>
    <t>通所型サービス処遇改善加算Ⅳ・01（制限・４割）</t>
    <phoneticPr fontId="3"/>
  </si>
  <si>
    <t>通所型サービス処遇改善加算Ⅲ・30（制限・４割）</t>
    <phoneticPr fontId="2"/>
  </si>
  <si>
    <t>通所型サービス処遇改善加算Ⅲ・29（制限・４割）</t>
    <phoneticPr fontId="2"/>
  </si>
  <si>
    <t>通所型サービス処遇改善加算Ⅲ・28（制限・４割）</t>
    <phoneticPr fontId="2"/>
  </si>
  <si>
    <t>通所型サービス処遇改善加算Ⅲ・27（制限・４割）</t>
    <phoneticPr fontId="2"/>
  </si>
  <si>
    <t>通所型サービス処遇改善加算Ⅲ・26（制限・４割）</t>
    <phoneticPr fontId="2"/>
  </si>
  <si>
    <t>通所型サービス処遇改善加算Ⅲ・25（制限・４割）</t>
    <phoneticPr fontId="2"/>
  </si>
  <si>
    <t>通所型サービス処遇改善加算Ⅲ・24（制限・４割）</t>
    <phoneticPr fontId="2"/>
  </si>
  <si>
    <t>通所型サービス処遇改善加算Ⅲ・23（制限・４割）</t>
    <phoneticPr fontId="2"/>
  </si>
  <si>
    <t>通所型サービス処遇改善加算Ⅲ・40（制限・４割）</t>
    <phoneticPr fontId="2"/>
  </si>
  <si>
    <t>通所型サービス処遇改善加算Ⅲ・33（制限・４割）</t>
    <phoneticPr fontId="2"/>
  </si>
  <si>
    <t>通所型サービス処遇改善加算Ⅲ・39（制限・４割）</t>
    <phoneticPr fontId="2"/>
  </si>
  <si>
    <t>通所型サービス処遇改善加算Ⅲ・32（制限・４割）</t>
    <phoneticPr fontId="2"/>
  </si>
  <si>
    <t>通所型サービス処遇改善加算Ⅲ・31（制限・４割）</t>
    <phoneticPr fontId="2"/>
  </si>
  <si>
    <t>通所型サービス処遇改善加算Ⅲ・38（制限・４割）</t>
    <phoneticPr fontId="2"/>
  </si>
  <si>
    <t>通所型サービス処遇改善加算Ⅲ・22（制限・４割）</t>
    <phoneticPr fontId="2"/>
  </si>
  <si>
    <t>通所型サービス処遇改善加算Ⅲ・21（制限・４割）</t>
    <phoneticPr fontId="2"/>
  </si>
  <si>
    <t>通所型サービス処遇改善加算Ⅲ・20（制限・４割）</t>
    <phoneticPr fontId="2"/>
  </si>
  <si>
    <t>通所型サービス処遇改善加算Ⅲ・19（制限・４割）</t>
    <phoneticPr fontId="2"/>
  </si>
  <si>
    <t>通所型サービス処遇改善加算Ⅲ・18（制限・４割）</t>
    <phoneticPr fontId="2"/>
  </si>
  <si>
    <t>通所型サービス処遇改善加算Ⅲ・17（制限・４割）</t>
    <phoneticPr fontId="2"/>
  </si>
  <si>
    <t>通所型サービス処遇改善加算Ⅲ・37（制限・４割）</t>
    <phoneticPr fontId="2"/>
  </si>
  <si>
    <t>通所型サービス処遇改善加算Ⅲ・36（制限・４割）</t>
    <phoneticPr fontId="2"/>
  </si>
  <si>
    <t>通所型サービス処遇改善加算Ⅲ・16（制限・４割）</t>
    <phoneticPr fontId="2"/>
  </si>
  <si>
    <t>通所型サービス処遇改善加算Ⅲ・15（制限・４割）</t>
    <phoneticPr fontId="2"/>
  </si>
  <si>
    <t>通所型サービス処遇改善加算Ⅲ・14（制限・４割）</t>
    <phoneticPr fontId="2"/>
  </si>
  <si>
    <t>通所型サービス処遇改善加算Ⅲ・13（制限・４割）</t>
    <phoneticPr fontId="2"/>
  </si>
  <si>
    <t>通所型サービス処遇改善加算Ⅲ・12（制限・４割）</t>
    <phoneticPr fontId="2"/>
  </si>
  <si>
    <t>通所型サービス処遇改善加算Ⅲ・35（制限・４割）</t>
    <phoneticPr fontId="2"/>
  </si>
  <si>
    <t>通所型サービス処遇改善加算Ⅲ・11（制限・４割）</t>
    <phoneticPr fontId="2"/>
  </si>
  <si>
    <t>通所型サービス処遇改善加算Ⅲ・10（制限・４割）</t>
    <phoneticPr fontId="2"/>
  </si>
  <si>
    <t>通所型サービス処遇改善加算Ⅲ・34（制限・４割）</t>
    <phoneticPr fontId="2"/>
  </si>
  <si>
    <t>通所型サービス処遇改善加算Ⅲ・05（制限・４割）</t>
    <phoneticPr fontId="2"/>
  </si>
  <si>
    <t>通所型サービス処遇改善加算Ⅲ・09（制限・４割）</t>
    <phoneticPr fontId="2"/>
  </si>
  <si>
    <t>通所型サービス処遇改善加算Ⅲ・08（制限・４割）</t>
    <phoneticPr fontId="2"/>
  </si>
  <si>
    <t>通所型サービス処遇改善加算Ⅲ・07（制限・４割）</t>
    <phoneticPr fontId="2"/>
  </si>
  <si>
    <t>通所型サービス処遇改善加算Ⅲ・06（制限・４割）</t>
    <phoneticPr fontId="2"/>
  </si>
  <si>
    <t>通所型サービス処遇改善加算Ⅲ・04（制限・４割）</t>
    <phoneticPr fontId="2"/>
  </si>
  <si>
    <t>通所型サービス処遇改善加算Ⅲ・03（制限・４割）</t>
    <phoneticPr fontId="2"/>
  </si>
  <si>
    <t>通所型サービス処遇改善加算Ⅲ・02（制限・４割）</t>
    <phoneticPr fontId="2"/>
  </si>
  <si>
    <t>通所型サービス処遇改善加算Ⅲ・01（制限・４割）</t>
    <phoneticPr fontId="3"/>
  </si>
  <si>
    <t>通所型サービス処遇改善加算Ⅱ・30（制限・４割）</t>
    <phoneticPr fontId="2"/>
  </si>
  <si>
    <t>通所型サービス処遇改善加算Ⅱ・29（制限・４割）</t>
    <phoneticPr fontId="2"/>
  </si>
  <si>
    <t>通所型サービス処遇改善加算Ⅱ・28（制限・４割）</t>
    <phoneticPr fontId="2"/>
  </si>
  <si>
    <t>通所型サービス処遇改善加算Ⅱ・27（制限・４割）</t>
    <phoneticPr fontId="2"/>
  </si>
  <si>
    <t>通所型サービス処遇改善加算Ⅱ・26（制限・４割）</t>
    <phoneticPr fontId="2"/>
  </si>
  <si>
    <t>通所型サービス処遇改善加算Ⅱ・25（制限・４割）</t>
    <phoneticPr fontId="2"/>
  </si>
  <si>
    <t>通所型サービス処遇改善加算Ⅱ・24（制限・４割）</t>
    <phoneticPr fontId="2"/>
  </si>
  <si>
    <t>通所型サービス処遇改善加算Ⅱ・23（制限・４割）</t>
    <phoneticPr fontId="2"/>
  </si>
  <si>
    <t>通所型サービス処遇改善加算Ⅱ・40（制限・４割）</t>
    <phoneticPr fontId="2"/>
  </si>
  <si>
    <t>通所型サービス処遇改善加算Ⅱ・33（制限・４割）</t>
    <phoneticPr fontId="2"/>
  </si>
  <si>
    <t>通所型サービス処遇改善加算Ⅱ・39（制限・４割）</t>
    <phoneticPr fontId="2"/>
  </si>
  <si>
    <t>通所型サービス処遇改善加算Ⅱ・32（制限・４割）</t>
    <phoneticPr fontId="2"/>
  </si>
  <si>
    <t>通所型サービス処遇改善加算Ⅱ・31（制限・４割）</t>
    <phoneticPr fontId="2"/>
  </si>
  <si>
    <t>通所型サービス処遇改善加算Ⅱ・38（制限・４割）</t>
    <phoneticPr fontId="2"/>
  </si>
  <si>
    <t>通所型サービス処遇改善加算Ⅱ・22（制限・４割）</t>
    <phoneticPr fontId="2"/>
  </si>
  <si>
    <t>通所型サービス処遇改善加算Ⅱ・21（制限・４割）</t>
    <phoneticPr fontId="2"/>
  </si>
  <si>
    <t>通所型サービス処遇改善加算Ⅱ・20（制限・４割）</t>
    <phoneticPr fontId="2"/>
  </si>
  <si>
    <t>通所型サービス処遇改善加算Ⅱ・19（制限・４割）</t>
    <phoneticPr fontId="2"/>
  </si>
  <si>
    <t>通所型サービス処遇改善加算Ⅱ・18（制限・４割）</t>
    <phoneticPr fontId="2"/>
  </si>
  <si>
    <t>通所型サービス処遇改善加算Ⅱ・17（制限・４割）</t>
    <phoneticPr fontId="2"/>
  </si>
  <si>
    <t>通所型サービス処遇改善加算Ⅱ・37（制限・４割）</t>
    <phoneticPr fontId="2"/>
  </si>
  <si>
    <t>通所型サービス処遇改善加算Ⅱ・36（制限・４割）</t>
    <phoneticPr fontId="2"/>
  </si>
  <si>
    <t>通所型サービス処遇改善加算Ⅱ・16（制限・４割）</t>
    <phoneticPr fontId="2"/>
  </si>
  <si>
    <t>通所型サービス処遇改善加算Ⅱ・15（制限・４割）</t>
    <phoneticPr fontId="2"/>
  </si>
  <si>
    <t>通所型サービス処遇改善加算Ⅱ・14（制限・４割）</t>
    <phoneticPr fontId="2"/>
  </si>
  <si>
    <t>通所型サービス処遇改善加算Ⅱ・13（制限・４割）</t>
    <phoneticPr fontId="2"/>
  </si>
  <si>
    <t>通所型サービス処遇改善加算Ⅱ・12（制限・４割）</t>
    <phoneticPr fontId="2"/>
  </si>
  <si>
    <t>通所型サービス処遇改善加算Ⅱ・35（制限・４割）</t>
    <phoneticPr fontId="2"/>
  </si>
  <si>
    <t>通所型サービス処遇改善加算Ⅱ・11（制限・４割）</t>
    <phoneticPr fontId="2"/>
  </si>
  <si>
    <t>通所型サービス処遇改善加算Ⅱ・10（制限・４割）</t>
    <phoneticPr fontId="2"/>
  </si>
  <si>
    <t>通所型サービス処遇改善加算Ⅱ・34（制限・４割）</t>
    <phoneticPr fontId="2"/>
  </si>
  <si>
    <t>通所型サービス処遇改善加算Ⅱ・05（制限・４割）</t>
    <phoneticPr fontId="2"/>
  </si>
  <si>
    <t>通所型サービス処遇改善加算Ⅱ・09（制限・４割）</t>
    <phoneticPr fontId="2"/>
  </si>
  <si>
    <t>通所型サービス処遇改善加算Ⅱ・08（制限・４割）</t>
    <phoneticPr fontId="2"/>
  </si>
  <si>
    <t>通所型サービス処遇改善加算Ⅱ・07（制限・４割）</t>
    <phoneticPr fontId="2"/>
  </si>
  <si>
    <t>通所型サービス処遇改善加算Ⅱ・06（制限・４割）</t>
    <phoneticPr fontId="2"/>
  </si>
  <si>
    <t>通所型サービス処遇改善加算Ⅱ・04（制限・４割）</t>
    <phoneticPr fontId="2"/>
  </si>
  <si>
    <t>通所型サービス処遇改善加算Ⅱ・03（制限・４割）</t>
    <phoneticPr fontId="2"/>
  </si>
  <si>
    <t>通所型サービス処遇改善加算Ⅱ・02（制限・４割）</t>
    <phoneticPr fontId="2"/>
  </si>
  <si>
    <t>通所型サービス処遇改善加算Ⅱ・01（制限・４割）</t>
    <phoneticPr fontId="3"/>
  </si>
  <si>
    <t>通所型サービス処遇改善加算Ⅰ・30（制限・４割）</t>
    <phoneticPr fontId="2"/>
  </si>
  <si>
    <t>通所型サービス処遇改善加算Ⅰ・29（制限・４割）</t>
    <phoneticPr fontId="2"/>
  </si>
  <si>
    <t>通所型サービス処遇改善加算Ⅰ・28（制限・４割）</t>
    <phoneticPr fontId="2"/>
  </si>
  <si>
    <t>通所型サービス処遇改善加算Ⅰ・27（制限・４割）</t>
    <phoneticPr fontId="2"/>
  </si>
  <si>
    <t>通所型サービス処遇改善加算Ⅰ・26（制限・４割）</t>
    <phoneticPr fontId="2"/>
  </si>
  <si>
    <t>通所型サービス処遇改善加算Ⅰ・25（制限・４割）</t>
    <phoneticPr fontId="2"/>
  </si>
  <si>
    <t>通所型サービス処遇改善加算Ⅰ・24（制限・４割）</t>
    <phoneticPr fontId="2"/>
  </si>
  <si>
    <t>通所型サービス処遇改善加算Ⅰ・23（制限・４割）</t>
    <phoneticPr fontId="2"/>
  </si>
  <si>
    <t>通所型サービス処遇改善加算Ⅰ・40（制限・４割）</t>
    <phoneticPr fontId="2"/>
  </si>
  <si>
    <t>通所型サービス処遇改善加算Ⅰ・33（制限・４割）</t>
    <phoneticPr fontId="2"/>
  </si>
  <si>
    <t>通所型サービス処遇改善加算Ⅰ・39（制限・４割）</t>
    <phoneticPr fontId="2"/>
  </si>
  <si>
    <t>通所型サービス生活機能向上連携加算Ⅱ２（制限・４割）</t>
    <phoneticPr fontId="3"/>
  </si>
  <si>
    <t>通所型サービス処遇改善加算Ⅰ・32（制限・４割）</t>
    <phoneticPr fontId="2"/>
  </si>
  <si>
    <t>通所型サービス生活機能向上連携加算Ⅱ１（制限・４割）</t>
    <phoneticPr fontId="3"/>
  </si>
  <si>
    <t>通所型サービス処遇改善加算Ⅰ・31（制限・４割）</t>
    <phoneticPr fontId="2"/>
  </si>
  <si>
    <t>通所型サービス処遇改善加算Ⅰ・38（制限・４割）</t>
    <phoneticPr fontId="2"/>
  </si>
  <si>
    <t>通所型サービス処遇改善加算Ⅰ・22（制限・４割）</t>
    <phoneticPr fontId="2"/>
  </si>
  <si>
    <t>通所型サービス処遇改善加算Ⅰ・21（制限・４割）</t>
    <phoneticPr fontId="2"/>
  </si>
  <si>
    <t>通所型サービス処遇改善加算Ⅰ・20（制限・４割）</t>
    <phoneticPr fontId="2"/>
  </si>
  <si>
    <t>通所型サービス処遇改善加算Ⅰ・19（制限・４割）</t>
    <phoneticPr fontId="2"/>
  </si>
  <si>
    <t>通所型サービス処遇改善加算Ⅰ・18（制限・４割）</t>
    <phoneticPr fontId="2"/>
  </si>
  <si>
    <t>通所型サービス処遇改善加算Ⅰ・17（制限・４割）</t>
    <phoneticPr fontId="2"/>
  </si>
  <si>
    <t>通所型サービス提供体制加算Ⅰ２（制限・４割）</t>
    <phoneticPr fontId="2"/>
  </si>
  <si>
    <t>通所型サービス処遇改善加算Ⅰ・37（制限・４割）</t>
    <phoneticPr fontId="2"/>
  </si>
  <si>
    <t>通所型サービス提供体制加算Ⅰ１（制限・４割）</t>
    <phoneticPr fontId="2"/>
  </si>
  <si>
    <t>通所型サービス処遇改善加算Ⅰ・36（制限・４割）</t>
    <phoneticPr fontId="2"/>
  </si>
  <si>
    <t>通所型サービス処遇改善加算Ⅰ・16（制限・４割）</t>
    <phoneticPr fontId="2"/>
  </si>
  <si>
    <t>通所型サービス処遇改善加算Ⅰ・15（制限・４割）</t>
    <phoneticPr fontId="2"/>
  </si>
  <si>
    <t>通所型サービス処遇改善加算Ⅰ・14（制限・４割）</t>
    <phoneticPr fontId="2"/>
  </si>
  <si>
    <t>通所型サービス処遇改善加算Ⅰ・13（制限・４割）</t>
    <phoneticPr fontId="2"/>
  </si>
  <si>
    <t>通所型サービス処遇改善加算Ⅰ・12（制限・４割）</t>
    <phoneticPr fontId="2"/>
  </si>
  <si>
    <t>通所型サービス処遇改善加算Ⅰ・35（制限・４割）</t>
    <phoneticPr fontId="2"/>
  </si>
  <si>
    <t>通所型サービス処遇改善加算Ⅰ・11（制限・４割）</t>
    <phoneticPr fontId="2"/>
  </si>
  <si>
    <t>通所型サービス処遇改善加算Ⅰ・10（制限・４割）</t>
    <phoneticPr fontId="2"/>
  </si>
  <si>
    <t>通所型サービス処遇改善加算Ⅰ・34（制限・４割）</t>
    <phoneticPr fontId="2"/>
  </si>
  <si>
    <t>通所型サービス処遇改善加算Ⅰ・05（制限・４割）</t>
    <phoneticPr fontId="2"/>
  </si>
  <si>
    <t>通所型サービス処遇改善加算Ⅰ・09（制限・４割）</t>
    <phoneticPr fontId="2"/>
  </si>
  <si>
    <t>通所型サービス処遇改善加算Ⅰ・08（制限・４割）</t>
    <phoneticPr fontId="2"/>
  </si>
  <si>
    <t>通所型サービス処遇改善加算Ⅰ・07（制限・４割）</t>
    <phoneticPr fontId="2"/>
  </si>
  <si>
    <t>通所型サービス処遇改善加算Ⅰ・06（制限・４割）</t>
    <phoneticPr fontId="2"/>
  </si>
  <si>
    <t>通所型サービス処遇改善加算Ⅰ・04（制限・４割）</t>
    <phoneticPr fontId="2"/>
  </si>
  <si>
    <t>通所型サービス２（制限・４割）</t>
    <phoneticPr fontId="2"/>
  </si>
  <si>
    <t>通所型サービス処遇改善加算Ⅰ・03（制限・４割）</t>
    <phoneticPr fontId="2"/>
  </si>
  <si>
    <t>通所型サービス処遇改善加算Ⅰ・02（制限・４割）</t>
    <phoneticPr fontId="2"/>
  </si>
  <si>
    <t>通所型サービス１（制限・４割）</t>
    <phoneticPr fontId="2"/>
  </si>
  <si>
    <t>通所型サービス処遇改善加算Ⅰ・01（制限・４割）</t>
    <phoneticPr fontId="3"/>
  </si>
  <si>
    <r>
      <rPr>
        <sz val="12"/>
        <color indexed="8"/>
        <rFont val="ＭＳ Ｐゴシック"/>
        <family val="3"/>
        <charset val="128"/>
      </rPr>
      <t>定員超過の場合
×70%</t>
    </r>
    <rPh sb="0" eb="2">
      <t>テイイン</t>
    </rPh>
    <rPh sb="2" eb="4">
      <t>チョウカ</t>
    </rPh>
    <rPh sb="5" eb="7">
      <t>バアイ</t>
    </rPh>
    <phoneticPr fontId="3"/>
  </si>
  <si>
    <t>376単位減算</t>
    <phoneticPr fontId="2"/>
  </si>
  <si>
    <t>通所型サービス１（制限・４割）</t>
    <rPh sb="13" eb="14">
      <t>ワリ</t>
    </rPh>
    <phoneticPr fontId="3"/>
  </si>
  <si>
    <t>　 また、Ａ5・Ａ6とは異なり、それぞれの条件に合致した項目で算定します。</t>
    <phoneticPr fontId="2"/>
  </si>
  <si>
    <t>　事業所と同一建物に居住する者又は同一建物から利用する者に通所型サービスを行う場合</t>
    <rPh sb="1" eb="4">
      <t>ジギョウショ</t>
    </rPh>
    <rPh sb="5" eb="7">
      <t>ドウイツ</t>
    </rPh>
    <rPh sb="7" eb="9">
      <t>タテモノ</t>
    </rPh>
    <rPh sb="10" eb="12">
      <t>キョジュウ</t>
    </rPh>
    <rPh sb="14" eb="15">
      <t>モノ</t>
    </rPh>
    <rPh sb="15" eb="16">
      <t>マタ</t>
    </rPh>
    <rPh sb="17" eb="19">
      <t>ドウイツ</t>
    </rPh>
    <rPh sb="19" eb="21">
      <t>タテモノ</t>
    </rPh>
    <rPh sb="23" eb="25">
      <t>リヨウ</t>
    </rPh>
    <rPh sb="27" eb="28">
      <t>モノ</t>
    </rPh>
    <rPh sb="39" eb="41">
      <t>バアイ</t>
    </rPh>
    <phoneticPr fontId="3"/>
  </si>
  <si>
    <t xml:space="preserve">通所介護相当サービス（給付制限）　サービスコード表【令和３年４月サービス提供分から】         給付率　60%           </t>
    <phoneticPr fontId="3"/>
  </si>
  <si>
    <t xml:space="preserve">通所介護相当サービス（給付制限）　サービスコード表【令和３年４月サービス提供分から】         給付率　70%           </t>
    <phoneticPr fontId="3"/>
  </si>
  <si>
    <t>項目1139の場合</t>
    <rPh sb="0" eb="2">
      <t>コウモク</t>
    </rPh>
    <rPh sb="7" eb="9">
      <t>バアイ</t>
    </rPh>
    <phoneticPr fontId="3"/>
  </si>
  <si>
    <t>通所型サービス／２２日割・人欠（制限）</t>
    <rPh sb="10" eb="12">
      <t>ヒワリ</t>
    </rPh>
    <rPh sb="13" eb="15">
      <t>ジン</t>
    </rPh>
    <phoneticPr fontId="3"/>
  </si>
  <si>
    <t>通所型サービス令和３年９月３０日までの上乗せ分／２・14</t>
    <rPh sb="0" eb="2">
      <t>ツウショ</t>
    </rPh>
    <rPh sb="2" eb="3">
      <t>ガタ</t>
    </rPh>
    <phoneticPr fontId="3"/>
  </si>
  <si>
    <t>項目1130の場合</t>
    <rPh sb="0" eb="2">
      <t>コウモク</t>
    </rPh>
    <rPh sb="7" eb="9">
      <t>バアイ</t>
    </rPh>
    <phoneticPr fontId="3"/>
  </si>
  <si>
    <t>通所型サービス／２２・人欠（制限）</t>
    <rPh sb="11" eb="13">
      <t>ジン</t>
    </rPh>
    <phoneticPr fontId="3"/>
  </si>
  <si>
    <t>通所型サービス令和３年９月３０日までの上乗せ分／２・13</t>
    <rPh sb="0" eb="2">
      <t>ツウショ</t>
    </rPh>
    <rPh sb="2" eb="3">
      <t>ガタ</t>
    </rPh>
    <phoneticPr fontId="3"/>
  </si>
  <si>
    <t>項目1129の場合</t>
    <rPh sb="0" eb="2">
      <t>コウモク</t>
    </rPh>
    <rPh sb="7" eb="9">
      <t>バアイ</t>
    </rPh>
    <phoneticPr fontId="3"/>
  </si>
  <si>
    <t>通所型サービス／２１日割・人欠（制限）</t>
    <rPh sb="10" eb="12">
      <t>ヒワリ</t>
    </rPh>
    <rPh sb="13" eb="15">
      <t>ジン</t>
    </rPh>
    <phoneticPr fontId="3"/>
  </si>
  <si>
    <t>通所型サービス令和３年９月３０日までの上乗せ分／２・12</t>
    <rPh sb="0" eb="2">
      <t>ツウショ</t>
    </rPh>
    <rPh sb="2" eb="3">
      <t>ガタ</t>
    </rPh>
    <phoneticPr fontId="3"/>
  </si>
  <si>
    <t>項目1128の場合</t>
    <rPh sb="0" eb="2">
      <t>コウモク</t>
    </rPh>
    <rPh sb="7" eb="9">
      <t>バアイ</t>
    </rPh>
    <phoneticPr fontId="3"/>
  </si>
  <si>
    <t>通所型サービス／２１・人欠（制限）</t>
    <rPh sb="11" eb="12">
      <t>ヒト</t>
    </rPh>
    <rPh sb="12" eb="13">
      <t>ケツ</t>
    </rPh>
    <phoneticPr fontId="3"/>
  </si>
  <si>
    <t>通所型サービス令和３年９月３０日までの上乗せ分／２・11</t>
    <rPh sb="0" eb="2">
      <t>ツウショ</t>
    </rPh>
    <rPh sb="2" eb="3">
      <t>ガタ</t>
    </rPh>
    <phoneticPr fontId="3"/>
  </si>
  <si>
    <t>項目1127の場合</t>
    <rPh sb="0" eb="2">
      <t>コウモク</t>
    </rPh>
    <rPh sb="7" eb="9">
      <t>バアイ</t>
    </rPh>
    <phoneticPr fontId="3"/>
  </si>
  <si>
    <t>通所型サービス／２２日割・定超（制限）</t>
    <rPh sb="10" eb="12">
      <t>ヒワリ</t>
    </rPh>
    <rPh sb="13" eb="14">
      <t>サダム</t>
    </rPh>
    <rPh sb="14" eb="15">
      <t>チョウ</t>
    </rPh>
    <phoneticPr fontId="3"/>
  </si>
  <si>
    <t>通所型サービス令和３年９月３０日までの上乗せ分／２・10</t>
    <rPh sb="0" eb="2">
      <t>ツウショ</t>
    </rPh>
    <rPh sb="2" eb="3">
      <t>ガタ</t>
    </rPh>
    <phoneticPr fontId="3"/>
  </si>
  <si>
    <t>項目1126の場合</t>
    <rPh sb="0" eb="2">
      <t>コウモク</t>
    </rPh>
    <rPh sb="7" eb="9">
      <t>バアイ</t>
    </rPh>
    <phoneticPr fontId="3"/>
  </si>
  <si>
    <t>通所型サービス／２２・定超（制限）</t>
    <rPh sb="11" eb="12">
      <t>サダム</t>
    </rPh>
    <rPh sb="12" eb="13">
      <t>チョウ</t>
    </rPh>
    <phoneticPr fontId="3"/>
  </si>
  <si>
    <t>通所型サービス令和３年９月３０日までの上乗せ分／２・09</t>
    <rPh sb="0" eb="2">
      <t>ツウショ</t>
    </rPh>
    <rPh sb="2" eb="3">
      <t>ガタ</t>
    </rPh>
    <phoneticPr fontId="3"/>
  </si>
  <si>
    <t>項目1125の場合</t>
    <rPh sb="0" eb="2">
      <t>コウモク</t>
    </rPh>
    <rPh sb="7" eb="9">
      <t>バアイ</t>
    </rPh>
    <phoneticPr fontId="3"/>
  </si>
  <si>
    <t>通所型サービス／２１日割・定超（制限）</t>
    <rPh sb="10" eb="12">
      <t>ヒワリ</t>
    </rPh>
    <rPh sb="13" eb="14">
      <t>サダム</t>
    </rPh>
    <rPh sb="14" eb="15">
      <t>チョウ</t>
    </rPh>
    <phoneticPr fontId="3"/>
  </si>
  <si>
    <t>通所型サービス令和３年９月３０日までの上乗せ分／２・08</t>
    <rPh sb="0" eb="2">
      <t>ツウショ</t>
    </rPh>
    <rPh sb="2" eb="3">
      <t>ガタ</t>
    </rPh>
    <phoneticPr fontId="3"/>
  </si>
  <si>
    <t>項目1124の場合</t>
    <rPh sb="0" eb="2">
      <t>コウモク</t>
    </rPh>
    <rPh sb="7" eb="9">
      <t>バアイ</t>
    </rPh>
    <phoneticPr fontId="3"/>
  </si>
  <si>
    <t>通所型サービス／２１・定超（制限）</t>
    <rPh sb="11" eb="12">
      <t>サダム</t>
    </rPh>
    <rPh sb="12" eb="13">
      <t>チョウ</t>
    </rPh>
    <phoneticPr fontId="3"/>
  </si>
  <si>
    <t>通所型サービス令和３年９月３０日までの上乗せ分／２・07</t>
    <rPh sb="0" eb="2">
      <t>ツウショ</t>
    </rPh>
    <rPh sb="2" eb="3">
      <t>ガタ</t>
    </rPh>
    <phoneticPr fontId="3"/>
  </si>
  <si>
    <t>項目1098の場合</t>
    <rPh sb="0" eb="2">
      <t>コウモク</t>
    </rPh>
    <rPh sb="7" eb="9">
      <t>バアイ</t>
    </rPh>
    <phoneticPr fontId="3"/>
  </si>
  <si>
    <t>752単位減算</t>
  </si>
  <si>
    <t>通所型サービス同一建物減算／２２（制限）</t>
    <rPh sb="7" eb="8">
      <t>ドウ</t>
    </rPh>
    <rPh sb="8" eb="9">
      <t>イチ</t>
    </rPh>
    <rPh sb="9" eb="11">
      <t>タテモノ</t>
    </rPh>
    <rPh sb="11" eb="13">
      <t>ゲンサン</t>
    </rPh>
    <phoneticPr fontId="3"/>
  </si>
  <si>
    <t>通所型サービス令和３年９月３０日までの上乗せ分／２・06</t>
    <rPh sb="0" eb="2">
      <t>ツウショ</t>
    </rPh>
    <rPh sb="2" eb="3">
      <t>ガタ</t>
    </rPh>
    <phoneticPr fontId="3"/>
  </si>
  <si>
    <t>項目1097の場合</t>
    <rPh sb="0" eb="2">
      <t>コウモク</t>
    </rPh>
    <rPh sb="7" eb="9">
      <t>バアイ</t>
    </rPh>
    <phoneticPr fontId="3"/>
  </si>
  <si>
    <t>376単位減算</t>
  </si>
  <si>
    <t>通所型サービス同一建物減算／２１（制限）</t>
    <rPh sb="7" eb="8">
      <t>ドウ</t>
    </rPh>
    <rPh sb="8" eb="9">
      <t>イチ</t>
    </rPh>
    <rPh sb="9" eb="11">
      <t>タテモノ</t>
    </rPh>
    <rPh sb="11" eb="13">
      <t>ゲンサン</t>
    </rPh>
    <phoneticPr fontId="3"/>
  </si>
  <si>
    <t>通所型サービス令和３年９月３０日までの上乗せ分／２・05</t>
    <rPh sb="0" eb="2">
      <t>ツウショ</t>
    </rPh>
    <rPh sb="2" eb="3">
      <t>ガタ</t>
    </rPh>
    <phoneticPr fontId="3"/>
  </si>
  <si>
    <t>項目1095の場合</t>
    <rPh sb="0" eb="2">
      <t>コウモク</t>
    </rPh>
    <rPh sb="7" eb="9">
      <t>バアイ</t>
    </rPh>
    <phoneticPr fontId="3"/>
  </si>
  <si>
    <t>通所型サービス／２２日割（制限）</t>
    <rPh sb="10" eb="12">
      <t>ヒワリ</t>
    </rPh>
    <phoneticPr fontId="3"/>
  </si>
  <si>
    <t>通所型サービス令和３年９月３０日までの上乗せ分／２・04</t>
    <rPh sb="0" eb="2">
      <t>ツウショ</t>
    </rPh>
    <rPh sb="2" eb="3">
      <t>ガタ</t>
    </rPh>
    <phoneticPr fontId="3"/>
  </si>
  <si>
    <t>項目1094の場合</t>
    <rPh sb="0" eb="2">
      <t>コウモク</t>
    </rPh>
    <rPh sb="7" eb="9">
      <t>バアイ</t>
    </rPh>
    <phoneticPr fontId="3"/>
  </si>
  <si>
    <t>通所型サービス／２２（制限）</t>
  </si>
  <si>
    <t>通所型サービス令和３年９月３０日までの上乗せ分／２・03</t>
    <rPh sb="0" eb="2">
      <t>ツウショ</t>
    </rPh>
    <rPh sb="2" eb="3">
      <t>ガタ</t>
    </rPh>
    <phoneticPr fontId="3"/>
  </si>
  <si>
    <t>項目1090の場合</t>
    <rPh sb="0" eb="2">
      <t>コウモク</t>
    </rPh>
    <rPh sb="7" eb="9">
      <t>バアイ</t>
    </rPh>
    <phoneticPr fontId="3"/>
  </si>
  <si>
    <t>通所型サービス／２１日割（制限）</t>
    <rPh sb="10" eb="11">
      <t>ニチ</t>
    </rPh>
    <rPh sb="11" eb="12">
      <t>ワリ</t>
    </rPh>
    <rPh sb="13" eb="15">
      <t>セイゲン</t>
    </rPh>
    <phoneticPr fontId="3"/>
  </si>
  <si>
    <t>通所型サービス令和３年９月３０日までの上乗せ分／２・02</t>
    <rPh sb="0" eb="2">
      <t>ツウショ</t>
    </rPh>
    <rPh sb="2" eb="3">
      <t>ガタ</t>
    </rPh>
    <phoneticPr fontId="3"/>
  </si>
  <si>
    <t>項目1089の場合</t>
    <rPh sb="0" eb="2">
      <t>コウモク</t>
    </rPh>
    <rPh sb="7" eb="9">
      <t>バアイ</t>
    </rPh>
    <phoneticPr fontId="3"/>
  </si>
  <si>
    <t>通所型サービス／２１（制限）</t>
    <rPh sb="11" eb="13">
      <t>セイゲン</t>
    </rPh>
    <phoneticPr fontId="3"/>
  </si>
  <si>
    <t>通所型サービス令和３年９月３０日までの上乗せ分／２・01</t>
    <rPh sb="0" eb="2">
      <t>ツウショ</t>
    </rPh>
    <rPh sb="2" eb="3">
      <t>ガタ</t>
    </rPh>
    <phoneticPr fontId="3"/>
  </si>
  <si>
    <t>通所型サービス特定処遇改善加算Ⅱ／２・33</t>
    <rPh sb="0" eb="3">
      <t>ツウショガタ</t>
    </rPh>
    <rPh sb="7" eb="15">
      <t>トクテイショグウカイゼンカサン</t>
    </rPh>
    <phoneticPr fontId="3"/>
  </si>
  <si>
    <t>通所型サービス特定処遇改善加算Ⅱ／２・32</t>
    <rPh sb="0" eb="3">
      <t>ツウショガタ</t>
    </rPh>
    <rPh sb="7" eb="15">
      <t>トクテイショグウカイゼンカサン</t>
    </rPh>
    <phoneticPr fontId="3"/>
  </si>
  <si>
    <t>通所型サービス特定処遇改善加算Ⅱ／２・31</t>
    <rPh sb="0" eb="3">
      <t>ツウショガタ</t>
    </rPh>
    <rPh sb="7" eb="15">
      <t>トクテイショグウカイゼンカサン</t>
    </rPh>
    <phoneticPr fontId="3"/>
  </si>
  <si>
    <t>通所型サービス特定処遇改善加算Ⅱ／２・30</t>
    <rPh sb="0" eb="3">
      <t>ツウショガタ</t>
    </rPh>
    <rPh sb="7" eb="15">
      <t>トクテイショグウカイゼンカサン</t>
    </rPh>
    <phoneticPr fontId="3"/>
  </si>
  <si>
    <t>通所型サービス特定処遇改善加算Ⅱ／２・29</t>
    <rPh sb="0" eb="3">
      <t>ツウショガタ</t>
    </rPh>
    <rPh sb="7" eb="15">
      <t>トクテイショグウカイゼンカサン</t>
    </rPh>
    <phoneticPr fontId="3"/>
  </si>
  <si>
    <t>通所型サービス特定処遇改善加算Ⅱ／２・28</t>
    <rPh sb="0" eb="3">
      <t>ツウショガタ</t>
    </rPh>
    <rPh sb="7" eb="15">
      <t>トクテイショグウカイゼンカサン</t>
    </rPh>
    <phoneticPr fontId="3"/>
  </si>
  <si>
    <t>通所型サービス特定処遇改善加算Ⅱ／２・27</t>
    <rPh sb="0" eb="3">
      <t>ツウショガタ</t>
    </rPh>
    <rPh sb="7" eb="15">
      <t>トクテイショグウカイゼンカサン</t>
    </rPh>
    <phoneticPr fontId="3"/>
  </si>
  <si>
    <t>通所型サービス特定処遇改善加算Ⅱ／２・26</t>
    <rPh sb="0" eb="3">
      <t>ツウショガタ</t>
    </rPh>
    <rPh sb="7" eb="15">
      <t>トクテイショグウカイゼンカサン</t>
    </rPh>
    <phoneticPr fontId="3"/>
  </si>
  <si>
    <t>※四捨五入後1に満たない場合は1に切り上げ</t>
    <phoneticPr fontId="2"/>
  </si>
  <si>
    <t>項目3207の場合</t>
    <rPh sb="0" eb="2">
      <t>コウモク</t>
    </rPh>
    <rPh sb="7" eb="9">
      <t>バアイ</t>
    </rPh>
    <phoneticPr fontId="3"/>
  </si>
  <si>
    <t>通所型サービス科学的介護推進体制加算／２（制限）</t>
  </si>
  <si>
    <t>通所型サービス特定処遇改善加算Ⅱ／２・40</t>
    <phoneticPr fontId="2"/>
  </si>
  <si>
    <t>項目1120の場合</t>
    <rPh sb="0" eb="2">
      <t>コウモク</t>
    </rPh>
    <rPh sb="7" eb="9">
      <t>バアイ</t>
    </rPh>
    <phoneticPr fontId="3"/>
  </si>
  <si>
    <t>通所型サービス栄養スクーリング加算／２(制限)</t>
    <rPh sb="0" eb="2">
      <t>ツウショ</t>
    </rPh>
    <rPh sb="2" eb="3">
      <t>ガタ</t>
    </rPh>
    <rPh sb="7" eb="9">
      <t>エイヨウ</t>
    </rPh>
    <rPh sb="15" eb="17">
      <t>カサン</t>
    </rPh>
    <rPh sb="20" eb="22">
      <t>セイゲン</t>
    </rPh>
    <phoneticPr fontId="3"/>
  </si>
  <si>
    <t>通所型サービス特定処遇改善加算Ⅱ／２・25</t>
    <rPh sb="0" eb="3">
      <t>ツウショガタ</t>
    </rPh>
    <rPh sb="7" eb="15">
      <t>トクテイショグウカイゼンカサン</t>
    </rPh>
    <phoneticPr fontId="3"/>
  </si>
  <si>
    <t>項目3206の場合</t>
    <rPh sb="0" eb="2">
      <t>コウモク</t>
    </rPh>
    <rPh sb="7" eb="9">
      <t>バアイ</t>
    </rPh>
    <phoneticPr fontId="3"/>
  </si>
  <si>
    <t>通所型サービス口腔栄養スクリーニング加算Ⅰ／２（制限）</t>
  </si>
  <si>
    <t>通所型サービス特定処遇改善加算Ⅱ／２・39</t>
    <phoneticPr fontId="2"/>
  </si>
  <si>
    <t>項目1119の場合</t>
    <rPh sb="0" eb="2">
      <t>コウモク</t>
    </rPh>
    <rPh sb="7" eb="9">
      <t>バアイ</t>
    </rPh>
    <phoneticPr fontId="3"/>
  </si>
  <si>
    <t>通所型サービス生活機能向上連携加算／２Ⅱ(制限)</t>
    <rPh sb="0" eb="2">
      <t>ツウショ</t>
    </rPh>
    <rPh sb="2" eb="3">
      <t>ガタ</t>
    </rPh>
    <rPh sb="7" eb="9">
      <t>セイカツ</t>
    </rPh>
    <rPh sb="9" eb="11">
      <t>キノウ</t>
    </rPh>
    <rPh sb="11" eb="13">
      <t>コウジョウ</t>
    </rPh>
    <rPh sb="13" eb="15">
      <t>レンケイ</t>
    </rPh>
    <rPh sb="15" eb="17">
      <t>カサン</t>
    </rPh>
    <rPh sb="21" eb="23">
      <t>セイゲン</t>
    </rPh>
    <phoneticPr fontId="3"/>
  </si>
  <si>
    <t>通所型サービス特定処遇改善加算Ⅱ／２・24</t>
    <rPh sb="0" eb="3">
      <t>ツウショガタ</t>
    </rPh>
    <rPh sb="7" eb="15">
      <t>トクテイショグウカイゼンカサン</t>
    </rPh>
    <phoneticPr fontId="3"/>
  </si>
  <si>
    <t>項目1118の場合</t>
    <rPh sb="0" eb="2">
      <t>コウモク</t>
    </rPh>
    <rPh sb="7" eb="9">
      <t>バアイ</t>
    </rPh>
    <phoneticPr fontId="3"/>
  </si>
  <si>
    <t>通所型サービス生活機能向上連携加算／２Ⅰ(制限)</t>
    <rPh sb="0" eb="2">
      <t>ツウショ</t>
    </rPh>
    <rPh sb="2" eb="3">
      <t>ガタ</t>
    </rPh>
    <rPh sb="7" eb="9">
      <t>セイカツ</t>
    </rPh>
    <rPh sb="9" eb="11">
      <t>キノウ</t>
    </rPh>
    <rPh sb="11" eb="13">
      <t>コウジョウ</t>
    </rPh>
    <rPh sb="13" eb="15">
      <t>レンケイ</t>
    </rPh>
    <rPh sb="15" eb="17">
      <t>カサン</t>
    </rPh>
    <rPh sb="21" eb="23">
      <t>セイゲン</t>
    </rPh>
    <phoneticPr fontId="3"/>
  </si>
  <si>
    <t>通所型サービス特定処遇改善加算Ⅱ／２・23</t>
    <rPh sb="0" eb="3">
      <t>ツウショガタ</t>
    </rPh>
    <rPh sb="7" eb="15">
      <t>トクテイショグウカイゼンカサン</t>
    </rPh>
    <phoneticPr fontId="3"/>
  </si>
  <si>
    <t>項目3205の場合</t>
    <rPh sb="0" eb="2">
      <t>コウモク</t>
    </rPh>
    <rPh sb="7" eb="9">
      <t>バアイ</t>
    </rPh>
    <phoneticPr fontId="3"/>
  </si>
  <si>
    <t>通所型サービス生活機能向上連携加算Ⅰ／２（制限）</t>
  </si>
  <si>
    <t>通所型サービス特定処遇改善加算Ⅱ／２・38</t>
    <phoneticPr fontId="2"/>
  </si>
  <si>
    <t>項目1117の場合</t>
    <rPh sb="0" eb="2">
      <t>コウモク</t>
    </rPh>
    <rPh sb="7" eb="9">
      <t>バアイ</t>
    </rPh>
    <phoneticPr fontId="3"/>
  </si>
  <si>
    <t>通所型サービス提供体制加算Ⅱ／２２（制限）</t>
    <rPh sb="7" eb="9">
      <t>テイキョウ</t>
    </rPh>
    <rPh sb="9" eb="11">
      <t>タイセイ</t>
    </rPh>
    <rPh sb="11" eb="13">
      <t>カサン</t>
    </rPh>
    <phoneticPr fontId="3"/>
  </si>
  <si>
    <t>通所型サービス特定処遇改善加算Ⅱ／２・22</t>
    <rPh sb="0" eb="3">
      <t>ツウショガタ</t>
    </rPh>
    <rPh sb="7" eb="15">
      <t>トクテイショグウカイゼンカサン</t>
    </rPh>
    <phoneticPr fontId="3"/>
  </si>
  <si>
    <t>項目1116の場合</t>
    <rPh sb="0" eb="2">
      <t>コウモク</t>
    </rPh>
    <rPh sb="7" eb="9">
      <t>バアイ</t>
    </rPh>
    <phoneticPr fontId="3"/>
  </si>
  <si>
    <t>通所型サービス提供体制加算Ⅱ／２１（制限）</t>
    <rPh sb="7" eb="9">
      <t>テイキョウ</t>
    </rPh>
    <rPh sb="9" eb="11">
      <t>タイセイ</t>
    </rPh>
    <rPh sb="11" eb="13">
      <t>カサン</t>
    </rPh>
    <phoneticPr fontId="3"/>
  </si>
  <si>
    <t>通所型サービス特定処遇改善加算Ⅱ／２・21</t>
    <rPh sb="0" eb="3">
      <t>ツウショガタ</t>
    </rPh>
    <rPh sb="7" eb="15">
      <t>トクテイショグウカイゼンカサン</t>
    </rPh>
    <phoneticPr fontId="3"/>
  </si>
  <si>
    <t>項目1115の場合</t>
    <rPh sb="0" eb="2">
      <t>コウモク</t>
    </rPh>
    <rPh sb="7" eb="9">
      <t>バアイ</t>
    </rPh>
    <phoneticPr fontId="3"/>
  </si>
  <si>
    <t>通所型サービス提供体制加算Ⅰ／２２２（制限）</t>
    <rPh sb="7" eb="9">
      <t>テイキョウ</t>
    </rPh>
    <rPh sb="9" eb="11">
      <t>タイセイ</t>
    </rPh>
    <rPh sb="11" eb="13">
      <t>カサン</t>
    </rPh>
    <phoneticPr fontId="3"/>
  </si>
  <si>
    <t>通所型サービス特定処遇改善加算Ⅱ／２・20</t>
    <rPh sb="0" eb="3">
      <t>ツウショガタ</t>
    </rPh>
    <rPh sb="7" eb="15">
      <t>トクテイショグウカイゼンカサン</t>
    </rPh>
    <phoneticPr fontId="3"/>
  </si>
  <si>
    <t>項目1114の場合</t>
    <rPh sb="0" eb="2">
      <t>コウモク</t>
    </rPh>
    <rPh sb="7" eb="9">
      <t>バアイ</t>
    </rPh>
    <phoneticPr fontId="3"/>
  </si>
  <si>
    <t>通所型サービス提供体制加算Ⅰ／２２１（制限）</t>
    <rPh sb="7" eb="9">
      <t>テイキョウ</t>
    </rPh>
    <rPh sb="9" eb="11">
      <t>タイセイ</t>
    </rPh>
    <rPh sb="11" eb="13">
      <t>カサン</t>
    </rPh>
    <phoneticPr fontId="3"/>
  </si>
  <si>
    <t>通所型サービス特定処遇改善加算Ⅱ／２・19</t>
    <rPh sb="0" eb="3">
      <t>ツウショガタ</t>
    </rPh>
    <rPh sb="7" eb="15">
      <t>トクテイショグウカイゼンカサン</t>
    </rPh>
    <phoneticPr fontId="3"/>
  </si>
  <si>
    <t>項目1113の場合</t>
    <rPh sb="0" eb="2">
      <t>コウモク</t>
    </rPh>
    <rPh sb="7" eb="9">
      <t>バアイ</t>
    </rPh>
    <phoneticPr fontId="3"/>
  </si>
  <si>
    <t>通所型サービス提供体制加算Ⅰ／２１２（制限）</t>
    <rPh sb="7" eb="9">
      <t>テイキョウ</t>
    </rPh>
    <rPh sb="9" eb="11">
      <t>タイセイ</t>
    </rPh>
    <rPh sb="11" eb="13">
      <t>カサン</t>
    </rPh>
    <phoneticPr fontId="3"/>
  </si>
  <si>
    <t>通所型サービス特定処遇改善加算Ⅱ／２・18</t>
    <rPh sb="0" eb="3">
      <t>ツウショガタ</t>
    </rPh>
    <rPh sb="7" eb="15">
      <t>トクテイショグウカイゼンカサン</t>
    </rPh>
    <phoneticPr fontId="3"/>
  </si>
  <si>
    <t>項目1110の場合</t>
    <rPh sb="0" eb="2">
      <t>コウモク</t>
    </rPh>
    <rPh sb="7" eb="9">
      <t>バアイ</t>
    </rPh>
    <phoneticPr fontId="3"/>
  </si>
  <si>
    <t>通所型サービス提供体制加算Ⅰ／２１１（制限）</t>
    <rPh sb="7" eb="9">
      <t>テイキョウ</t>
    </rPh>
    <rPh sb="9" eb="11">
      <t>タイセイ</t>
    </rPh>
    <rPh sb="11" eb="13">
      <t>カサン</t>
    </rPh>
    <phoneticPr fontId="3"/>
  </si>
  <si>
    <t>通所型サービス特定処遇改善加算Ⅱ／２・17</t>
    <rPh sb="0" eb="3">
      <t>ツウショガタ</t>
    </rPh>
    <rPh sb="7" eb="15">
      <t>トクテイショグウカイゼンカサン</t>
    </rPh>
    <phoneticPr fontId="3"/>
  </si>
  <si>
    <t>項目3204の場合</t>
    <rPh sb="0" eb="2">
      <t>コウモク</t>
    </rPh>
    <rPh sb="7" eb="9">
      <t>バアイ</t>
    </rPh>
    <phoneticPr fontId="3"/>
  </si>
  <si>
    <t>通所型サービス提供体制加算Ⅰ／２２（制限）</t>
    <phoneticPr fontId="2"/>
  </si>
  <si>
    <t>通所型サービス特定処遇改善加算Ⅱ／２・37</t>
    <phoneticPr fontId="2"/>
  </si>
  <si>
    <t>項目3203の場合</t>
    <rPh sb="0" eb="2">
      <t>コウモク</t>
    </rPh>
    <rPh sb="7" eb="9">
      <t>バアイ</t>
    </rPh>
    <phoneticPr fontId="3"/>
  </si>
  <si>
    <t>通所型サービス提供体制加算Ⅰ／２１（制限）</t>
    <phoneticPr fontId="2"/>
  </si>
  <si>
    <t>通所型サービス特定処遇改善加算Ⅱ／２・36</t>
    <phoneticPr fontId="2"/>
  </si>
  <si>
    <t>項目1109の場合</t>
    <rPh sb="0" eb="2">
      <t>コウモク</t>
    </rPh>
    <rPh sb="7" eb="9">
      <t>バアイ</t>
    </rPh>
    <phoneticPr fontId="3"/>
  </si>
  <si>
    <t>通所型サービス事業所評価加算／２（制限）</t>
    <rPh sb="7" eb="10">
      <t>ジギョウショ</t>
    </rPh>
    <rPh sb="10" eb="12">
      <t>ヒョウカ</t>
    </rPh>
    <rPh sb="12" eb="14">
      <t>カサン</t>
    </rPh>
    <phoneticPr fontId="3"/>
  </si>
  <si>
    <t>通所型サービス特定処遇改善加算Ⅱ／２・16</t>
    <rPh sb="0" eb="3">
      <t>ツウショガタ</t>
    </rPh>
    <rPh sb="7" eb="15">
      <t>トクテイショグウカイゼンカサン</t>
    </rPh>
    <phoneticPr fontId="3"/>
  </si>
  <si>
    <t>項目1108の場合</t>
    <rPh sb="0" eb="2">
      <t>コウモク</t>
    </rPh>
    <rPh sb="7" eb="9">
      <t>バアイ</t>
    </rPh>
    <phoneticPr fontId="3"/>
  </si>
  <si>
    <t>通所型複数サービス実施加算Ⅱ／２（制限）</t>
    <rPh sb="0" eb="2">
      <t>ツウショ</t>
    </rPh>
    <rPh sb="2" eb="3">
      <t>ガタ</t>
    </rPh>
    <rPh sb="3" eb="5">
      <t>フクスウ</t>
    </rPh>
    <rPh sb="9" eb="11">
      <t>ジッシ</t>
    </rPh>
    <rPh sb="11" eb="13">
      <t>カサン</t>
    </rPh>
    <phoneticPr fontId="3"/>
  </si>
  <si>
    <t>通所型サービス特定処遇改善加算Ⅱ／２・15</t>
    <rPh sb="0" eb="3">
      <t>ツウショガタ</t>
    </rPh>
    <rPh sb="7" eb="15">
      <t>トクテイショグウカイゼンカサン</t>
    </rPh>
    <phoneticPr fontId="3"/>
  </si>
  <si>
    <t>項目1107の場合</t>
    <rPh sb="0" eb="2">
      <t>コウモク</t>
    </rPh>
    <rPh sb="7" eb="9">
      <t>バアイ</t>
    </rPh>
    <phoneticPr fontId="3"/>
  </si>
  <si>
    <t>通所型複数サービス実施加算Ⅰ／２３（制限）</t>
    <rPh sb="0" eb="2">
      <t>ツウショ</t>
    </rPh>
    <rPh sb="2" eb="3">
      <t>ガタ</t>
    </rPh>
    <rPh sb="3" eb="5">
      <t>フクスウ</t>
    </rPh>
    <rPh sb="9" eb="11">
      <t>ジッシ</t>
    </rPh>
    <rPh sb="11" eb="13">
      <t>カサン</t>
    </rPh>
    <phoneticPr fontId="3"/>
  </si>
  <si>
    <t>通所型サービス特定処遇改善加算Ⅱ／２・14</t>
    <rPh sb="0" eb="3">
      <t>ツウショガタ</t>
    </rPh>
    <rPh sb="7" eb="15">
      <t>トクテイショグウカイゼンカサン</t>
    </rPh>
    <phoneticPr fontId="3"/>
  </si>
  <si>
    <t>項目1106の場合</t>
    <rPh sb="0" eb="2">
      <t>コウモク</t>
    </rPh>
    <rPh sb="7" eb="9">
      <t>バアイ</t>
    </rPh>
    <phoneticPr fontId="3"/>
  </si>
  <si>
    <t>通所型複数サービス実施加算Ⅰ／２２（制限）</t>
    <rPh sb="0" eb="2">
      <t>ツウショ</t>
    </rPh>
    <rPh sb="2" eb="3">
      <t>ガタ</t>
    </rPh>
    <rPh sb="3" eb="5">
      <t>フクスウ</t>
    </rPh>
    <rPh sb="9" eb="11">
      <t>ジッシ</t>
    </rPh>
    <rPh sb="11" eb="13">
      <t>カサン</t>
    </rPh>
    <phoneticPr fontId="3"/>
  </si>
  <si>
    <t>通所型サービス特定処遇改善加算Ⅱ／２・13</t>
    <rPh sb="0" eb="3">
      <t>ツウショガタ</t>
    </rPh>
    <rPh sb="7" eb="15">
      <t>トクテイショグウカイゼンカサン</t>
    </rPh>
    <phoneticPr fontId="3"/>
  </si>
  <si>
    <t>項目1105の場合</t>
    <rPh sb="0" eb="2">
      <t>コウモク</t>
    </rPh>
    <rPh sb="7" eb="9">
      <t>バアイ</t>
    </rPh>
    <phoneticPr fontId="3"/>
  </si>
  <si>
    <t>通所型複数サービス実施加算Ⅰ／２１（制限）</t>
    <rPh sb="0" eb="2">
      <t>ツウショ</t>
    </rPh>
    <rPh sb="2" eb="3">
      <t>ガタ</t>
    </rPh>
    <rPh sb="3" eb="5">
      <t>フクスウ</t>
    </rPh>
    <rPh sb="9" eb="11">
      <t>ジッシ</t>
    </rPh>
    <rPh sb="11" eb="13">
      <t>カサン</t>
    </rPh>
    <phoneticPr fontId="3"/>
  </si>
  <si>
    <t>通所型サービス特定処遇改善加算Ⅱ／２・12</t>
    <rPh sb="0" eb="3">
      <t>ツウショガタ</t>
    </rPh>
    <rPh sb="7" eb="15">
      <t>トクテイショグウカイゼンカサン</t>
    </rPh>
    <phoneticPr fontId="3"/>
  </si>
  <si>
    <t>項目3202の場合</t>
    <rPh sb="0" eb="2">
      <t>コウモク</t>
    </rPh>
    <rPh sb="7" eb="9">
      <t>バアイ</t>
    </rPh>
    <phoneticPr fontId="3"/>
  </si>
  <si>
    <t>通所型サービス口腔機能向上加算Ⅱ／２（制限）</t>
    <rPh sb="7" eb="9">
      <t>コウクウ</t>
    </rPh>
    <rPh sb="9" eb="11">
      <t>キノウ</t>
    </rPh>
    <rPh sb="11" eb="13">
      <t>コウジョウ</t>
    </rPh>
    <rPh sb="13" eb="15">
      <t>カサン</t>
    </rPh>
    <phoneticPr fontId="3"/>
  </si>
  <si>
    <t>通所型サービス特定処遇改善加算Ⅱ／２・35</t>
    <phoneticPr fontId="2"/>
  </si>
  <si>
    <t>項目1104の場合</t>
    <rPh sb="0" eb="2">
      <t>コウモク</t>
    </rPh>
    <rPh sb="7" eb="9">
      <t>バアイ</t>
    </rPh>
    <phoneticPr fontId="3"/>
  </si>
  <si>
    <t>通所型サービス口腔機能向上加算／２（制限）</t>
    <rPh sb="7" eb="9">
      <t>コウクウ</t>
    </rPh>
    <rPh sb="9" eb="11">
      <t>キノウ</t>
    </rPh>
    <rPh sb="11" eb="13">
      <t>コウジョウ</t>
    </rPh>
    <rPh sb="13" eb="15">
      <t>カサン</t>
    </rPh>
    <phoneticPr fontId="3"/>
  </si>
  <si>
    <t>通所型サービス特定処遇改善加算Ⅱ／２・11</t>
    <rPh sb="0" eb="3">
      <t>ツウショガタ</t>
    </rPh>
    <rPh sb="7" eb="15">
      <t>トクテイショグウカイゼンカサン</t>
    </rPh>
    <phoneticPr fontId="3"/>
  </si>
  <si>
    <t>項目1103の場合</t>
    <rPh sb="0" eb="2">
      <t>コウモク</t>
    </rPh>
    <rPh sb="7" eb="9">
      <t>バアイ</t>
    </rPh>
    <phoneticPr fontId="3"/>
  </si>
  <si>
    <t>通所型サービス栄養改善加算／２（制限）</t>
    <rPh sb="7" eb="9">
      <t>エイヨウ</t>
    </rPh>
    <rPh sb="9" eb="11">
      <t>カイゼン</t>
    </rPh>
    <rPh sb="11" eb="13">
      <t>カサン</t>
    </rPh>
    <phoneticPr fontId="3"/>
  </si>
  <si>
    <t>通所型サービス特定処遇改善加算Ⅱ／２・10</t>
    <rPh sb="0" eb="3">
      <t>ツウショガタ</t>
    </rPh>
    <rPh sb="7" eb="15">
      <t>トクテイショグウカイゼンカサン</t>
    </rPh>
    <phoneticPr fontId="3"/>
  </si>
  <si>
    <t>項目3201の場合</t>
    <rPh sb="0" eb="2">
      <t>コウモク</t>
    </rPh>
    <rPh sb="7" eb="9">
      <t>バアイ</t>
    </rPh>
    <phoneticPr fontId="3"/>
  </si>
  <si>
    <t>通所型サービス栄養アセスメント加算／２(制限)</t>
  </si>
  <si>
    <t>通所型サービス特定処遇改善加算Ⅱ／２・34</t>
    <phoneticPr fontId="2"/>
  </si>
  <si>
    <t>項目1096の場合</t>
    <rPh sb="0" eb="2">
      <t>コウモク</t>
    </rPh>
    <rPh sb="7" eb="9">
      <t>バアイ</t>
    </rPh>
    <phoneticPr fontId="3"/>
  </si>
  <si>
    <t>通所型サービス若年性認知症受入加算／２（制限）</t>
    <rPh sb="7" eb="10">
      <t>ジャクネンセイ</t>
    </rPh>
    <rPh sb="10" eb="13">
      <t>ニンチショウ</t>
    </rPh>
    <rPh sb="13" eb="15">
      <t>ウケイレ</t>
    </rPh>
    <rPh sb="15" eb="17">
      <t>カサン</t>
    </rPh>
    <phoneticPr fontId="3"/>
  </si>
  <si>
    <t>通所型サービス特定処遇改善加算Ⅱ／２・05</t>
    <rPh sb="0" eb="3">
      <t>ツウショガタ</t>
    </rPh>
    <rPh sb="7" eb="15">
      <t>トクテイショグウカイゼンカサン</t>
    </rPh>
    <phoneticPr fontId="3"/>
  </si>
  <si>
    <t>項目1100の場合</t>
    <rPh sb="0" eb="2">
      <t>コウモク</t>
    </rPh>
    <rPh sb="7" eb="9">
      <t>バアイ</t>
    </rPh>
    <phoneticPr fontId="3"/>
  </si>
  <si>
    <t>通所型サービス運動器機能向上加算／２（制限）</t>
    <rPh sb="7" eb="9">
      <t>ウンドウ</t>
    </rPh>
    <rPh sb="9" eb="10">
      <t>キ</t>
    </rPh>
    <rPh sb="10" eb="12">
      <t>キノウ</t>
    </rPh>
    <rPh sb="12" eb="14">
      <t>コウジョウ</t>
    </rPh>
    <rPh sb="14" eb="16">
      <t>カサン</t>
    </rPh>
    <rPh sb="19" eb="21">
      <t>セイゲン</t>
    </rPh>
    <phoneticPr fontId="3"/>
  </si>
  <si>
    <t>通所型サービス特定処遇改善加算Ⅱ／２・09</t>
    <rPh sb="0" eb="3">
      <t>ツウショガタ</t>
    </rPh>
    <rPh sb="7" eb="15">
      <t>トクテイショグウカイゼンカサン</t>
    </rPh>
    <phoneticPr fontId="3"/>
  </si>
  <si>
    <t>項目1099の場合</t>
    <rPh sb="0" eb="2">
      <t>コウモク</t>
    </rPh>
    <rPh sb="7" eb="9">
      <t>バアイ</t>
    </rPh>
    <phoneticPr fontId="3"/>
  </si>
  <si>
    <t>通所型生活向上グループ活動加算／２（制限）</t>
    <rPh sb="0" eb="2">
      <t>ツウショ</t>
    </rPh>
    <rPh sb="2" eb="3">
      <t>ガタ</t>
    </rPh>
    <rPh sb="3" eb="5">
      <t>セイカツ</t>
    </rPh>
    <rPh sb="5" eb="7">
      <t>コウジョウ</t>
    </rPh>
    <rPh sb="11" eb="13">
      <t>カツドウ</t>
    </rPh>
    <rPh sb="13" eb="15">
      <t>カサン</t>
    </rPh>
    <phoneticPr fontId="3"/>
  </si>
  <si>
    <t>通所型サービス特定処遇改善加算Ⅱ／２・08</t>
    <rPh sb="0" eb="3">
      <t>ツウショガタ</t>
    </rPh>
    <rPh sb="7" eb="15">
      <t>トクテイショグウカイゼンカサン</t>
    </rPh>
    <phoneticPr fontId="3"/>
  </si>
  <si>
    <t>752単位減算</t>
    <phoneticPr fontId="3"/>
  </si>
  <si>
    <t>通所型サービス特定処遇改善加算Ⅱ／２・07</t>
    <rPh sb="0" eb="3">
      <t>ツウショガタ</t>
    </rPh>
    <rPh sb="7" eb="15">
      <t>トクテイショグウカイゼンカサン</t>
    </rPh>
    <phoneticPr fontId="3"/>
  </si>
  <si>
    <t>376単位減算</t>
    <phoneticPr fontId="3"/>
  </si>
  <si>
    <t>通所型サービス特定処遇改善加算Ⅱ／２・06</t>
    <rPh sb="0" eb="3">
      <t>ツウショガタ</t>
    </rPh>
    <rPh sb="7" eb="15">
      <t>トクテイショグウカイゼンカサン</t>
    </rPh>
    <phoneticPr fontId="3"/>
  </si>
  <si>
    <t>通所型サービス特定処遇改善加算Ⅱ／２・04</t>
    <rPh sb="0" eb="3">
      <t>ツウショガタ</t>
    </rPh>
    <rPh sb="7" eb="15">
      <t>トクテイショグウカイゼンカサン</t>
    </rPh>
    <phoneticPr fontId="3"/>
  </si>
  <si>
    <t>通所型サービス／２２（制限）</t>
    <phoneticPr fontId="3"/>
  </si>
  <si>
    <t>通所型サービス特定処遇改善加算Ⅱ／２・03</t>
    <rPh sb="0" eb="3">
      <t>ツウショガタ</t>
    </rPh>
    <rPh sb="7" eb="15">
      <t>トクテイショグウカイゼンカサン</t>
    </rPh>
    <phoneticPr fontId="3"/>
  </si>
  <si>
    <t>通所型サービス特定処遇改善加算Ⅱ／２・02</t>
    <rPh sb="0" eb="3">
      <t>ツウショガタ</t>
    </rPh>
    <rPh sb="7" eb="15">
      <t>トクテイショグウカイゼンカサン</t>
    </rPh>
    <phoneticPr fontId="3"/>
  </si>
  <si>
    <t>通所型サービス特定処遇改善加算Ⅱ／２・01</t>
    <rPh sb="0" eb="3">
      <t>ツウショガタ</t>
    </rPh>
    <rPh sb="7" eb="15">
      <t>トクテイショグウカイゼンカサン</t>
    </rPh>
    <phoneticPr fontId="3"/>
  </si>
  <si>
    <t>通所型サービス特定処遇改善加算Ⅰ／２・33</t>
    <rPh sb="0" eb="2">
      <t>ツウショ</t>
    </rPh>
    <rPh sb="2" eb="3">
      <t>ガタ</t>
    </rPh>
    <rPh sb="7" eb="9">
      <t>トクテイ</t>
    </rPh>
    <rPh sb="9" eb="11">
      <t>ショグウ</t>
    </rPh>
    <rPh sb="11" eb="13">
      <t>カイゼン</t>
    </rPh>
    <rPh sb="13" eb="15">
      <t>カサン</t>
    </rPh>
    <phoneticPr fontId="3"/>
  </si>
  <si>
    <t>通所型サービス特定処遇改善加算Ⅰ／２・32</t>
    <rPh sb="0" eb="2">
      <t>ツウショ</t>
    </rPh>
    <rPh sb="2" eb="3">
      <t>ガタ</t>
    </rPh>
    <rPh sb="7" eb="9">
      <t>トクテイ</t>
    </rPh>
    <rPh sb="9" eb="11">
      <t>ショグウ</t>
    </rPh>
    <rPh sb="11" eb="13">
      <t>カイゼン</t>
    </rPh>
    <rPh sb="13" eb="15">
      <t>カサン</t>
    </rPh>
    <phoneticPr fontId="3"/>
  </si>
  <si>
    <t>通所型サービス特定処遇改善加算Ⅰ／２・31</t>
    <rPh sb="0" eb="2">
      <t>ツウショ</t>
    </rPh>
    <rPh sb="2" eb="3">
      <t>ガタ</t>
    </rPh>
    <rPh sb="7" eb="9">
      <t>トクテイ</t>
    </rPh>
    <rPh sb="9" eb="11">
      <t>ショグウ</t>
    </rPh>
    <rPh sb="11" eb="13">
      <t>カイゼン</t>
    </rPh>
    <rPh sb="13" eb="15">
      <t>カサン</t>
    </rPh>
    <phoneticPr fontId="3"/>
  </si>
  <si>
    <t>通所型サービス特定処遇改善加算Ⅰ／２・30</t>
    <rPh sb="0" eb="2">
      <t>ツウショ</t>
    </rPh>
    <rPh sb="2" eb="3">
      <t>ガタ</t>
    </rPh>
    <rPh sb="7" eb="9">
      <t>トクテイ</t>
    </rPh>
    <rPh sb="9" eb="11">
      <t>ショグウ</t>
    </rPh>
    <rPh sb="11" eb="13">
      <t>カイゼン</t>
    </rPh>
    <rPh sb="13" eb="15">
      <t>カサン</t>
    </rPh>
    <phoneticPr fontId="3"/>
  </si>
  <si>
    <t>通所型サービス特定処遇改善加算Ⅰ／２・29</t>
    <rPh sb="0" eb="2">
      <t>ツウショ</t>
    </rPh>
    <rPh sb="2" eb="3">
      <t>ガタ</t>
    </rPh>
    <rPh sb="7" eb="9">
      <t>トクテイ</t>
    </rPh>
    <rPh sb="9" eb="11">
      <t>ショグウ</t>
    </rPh>
    <rPh sb="11" eb="13">
      <t>カイゼン</t>
    </rPh>
    <rPh sb="13" eb="15">
      <t>カサン</t>
    </rPh>
    <phoneticPr fontId="3"/>
  </si>
  <si>
    <t>通所型サービス特定処遇改善加算Ⅰ／２・28</t>
    <rPh sb="0" eb="2">
      <t>ツウショ</t>
    </rPh>
    <rPh sb="2" eb="3">
      <t>ガタ</t>
    </rPh>
    <rPh sb="7" eb="9">
      <t>トクテイ</t>
    </rPh>
    <rPh sb="9" eb="11">
      <t>ショグウ</t>
    </rPh>
    <rPh sb="11" eb="13">
      <t>カイゼン</t>
    </rPh>
    <rPh sb="13" eb="15">
      <t>カサン</t>
    </rPh>
    <phoneticPr fontId="3"/>
  </si>
  <si>
    <t>通所型サービス特定処遇改善加算Ⅰ／２・27</t>
    <rPh sb="0" eb="2">
      <t>ツウショ</t>
    </rPh>
    <rPh sb="2" eb="3">
      <t>ガタ</t>
    </rPh>
    <rPh sb="7" eb="9">
      <t>トクテイ</t>
    </rPh>
    <rPh sb="9" eb="11">
      <t>ショグウ</t>
    </rPh>
    <rPh sb="11" eb="13">
      <t>カイゼン</t>
    </rPh>
    <rPh sb="13" eb="15">
      <t>カサン</t>
    </rPh>
    <phoneticPr fontId="3"/>
  </si>
  <si>
    <t>通所型サービス特定処遇改善加算Ⅰ／２・26</t>
    <rPh sb="0" eb="2">
      <t>ツウショ</t>
    </rPh>
    <rPh sb="2" eb="3">
      <t>ガタ</t>
    </rPh>
    <rPh sb="7" eb="9">
      <t>トクテイ</t>
    </rPh>
    <rPh sb="9" eb="11">
      <t>ショグウ</t>
    </rPh>
    <rPh sb="11" eb="13">
      <t>カイゼン</t>
    </rPh>
    <rPh sb="13" eb="15">
      <t>カサン</t>
    </rPh>
    <phoneticPr fontId="3"/>
  </si>
  <si>
    <t>通所型サービス特定処遇改善加算Ⅰ／２・40</t>
    <phoneticPr fontId="2"/>
  </si>
  <si>
    <t>通所型サービス特定処遇改善加算Ⅰ／２・25</t>
    <rPh sb="0" eb="2">
      <t>ツウショ</t>
    </rPh>
    <rPh sb="2" eb="3">
      <t>ガタ</t>
    </rPh>
    <rPh sb="7" eb="9">
      <t>トクテイ</t>
    </rPh>
    <rPh sb="9" eb="11">
      <t>ショグウ</t>
    </rPh>
    <rPh sb="11" eb="13">
      <t>カイゼン</t>
    </rPh>
    <rPh sb="13" eb="15">
      <t>カサン</t>
    </rPh>
    <phoneticPr fontId="3"/>
  </si>
  <si>
    <t>通所型サービス特定処遇改善加算Ⅰ／２・39</t>
    <phoneticPr fontId="2"/>
  </si>
  <si>
    <t>通所型サービス特定処遇改善加算Ⅰ／２・24</t>
    <rPh sb="0" eb="2">
      <t>ツウショ</t>
    </rPh>
    <rPh sb="2" eb="3">
      <t>ガタ</t>
    </rPh>
    <rPh sb="7" eb="9">
      <t>トクテイ</t>
    </rPh>
    <rPh sb="9" eb="11">
      <t>ショグウ</t>
    </rPh>
    <rPh sb="11" eb="13">
      <t>カイゼン</t>
    </rPh>
    <rPh sb="13" eb="15">
      <t>カサン</t>
    </rPh>
    <phoneticPr fontId="3"/>
  </si>
  <si>
    <t>通所型サービス特定処遇改善加算Ⅰ／２・23</t>
    <rPh sb="0" eb="2">
      <t>ツウショ</t>
    </rPh>
    <rPh sb="2" eb="3">
      <t>ガタ</t>
    </rPh>
    <rPh sb="7" eb="9">
      <t>トクテイ</t>
    </rPh>
    <rPh sb="9" eb="11">
      <t>ショグウ</t>
    </rPh>
    <rPh sb="11" eb="13">
      <t>カイゼン</t>
    </rPh>
    <rPh sb="13" eb="15">
      <t>カサン</t>
    </rPh>
    <phoneticPr fontId="3"/>
  </si>
  <si>
    <t>通所型サービス特定処遇改善加算Ⅰ／２・38</t>
    <phoneticPr fontId="2"/>
  </si>
  <si>
    <t>通所型サービス特定処遇改善加算Ⅰ／２・22</t>
    <rPh sb="0" eb="2">
      <t>ツウショ</t>
    </rPh>
    <rPh sb="2" eb="3">
      <t>ガタ</t>
    </rPh>
    <rPh sb="7" eb="9">
      <t>トクテイ</t>
    </rPh>
    <rPh sb="9" eb="11">
      <t>ショグウ</t>
    </rPh>
    <rPh sb="11" eb="13">
      <t>カイゼン</t>
    </rPh>
    <rPh sb="13" eb="15">
      <t>カサン</t>
    </rPh>
    <phoneticPr fontId="3"/>
  </si>
  <si>
    <t>通所型サービス特定処遇改善加算Ⅰ／２・21</t>
    <rPh sb="0" eb="2">
      <t>ツウショ</t>
    </rPh>
    <rPh sb="2" eb="3">
      <t>ガタ</t>
    </rPh>
    <rPh sb="7" eb="9">
      <t>トクテイ</t>
    </rPh>
    <rPh sb="9" eb="11">
      <t>ショグウ</t>
    </rPh>
    <rPh sb="11" eb="13">
      <t>カイゼン</t>
    </rPh>
    <rPh sb="13" eb="15">
      <t>カサン</t>
    </rPh>
    <phoneticPr fontId="3"/>
  </si>
  <si>
    <t>通所型サービス特定処遇改善加算Ⅰ／２・20</t>
    <rPh sb="0" eb="2">
      <t>ツウショ</t>
    </rPh>
    <rPh sb="2" eb="3">
      <t>ガタ</t>
    </rPh>
    <rPh sb="7" eb="9">
      <t>トクテイ</t>
    </rPh>
    <rPh sb="9" eb="11">
      <t>ショグウ</t>
    </rPh>
    <rPh sb="11" eb="13">
      <t>カイゼン</t>
    </rPh>
    <rPh sb="13" eb="15">
      <t>カサン</t>
    </rPh>
    <phoneticPr fontId="3"/>
  </si>
  <si>
    <t>通所型サービス特定処遇改善加算Ⅰ／２・19</t>
    <rPh sb="0" eb="2">
      <t>ツウショ</t>
    </rPh>
    <rPh sb="2" eb="3">
      <t>ガタ</t>
    </rPh>
    <rPh sb="7" eb="9">
      <t>トクテイ</t>
    </rPh>
    <rPh sb="9" eb="11">
      <t>ショグウ</t>
    </rPh>
    <rPh sb="11" eb="13">
      <t>カイゼン</t>
    </rPh>
    <rPh sb="13" eb="15">
      <t>カサン</t>
    </rPh>
    <phoneticPr fontId="3"/>
  </si>
  <si>
    <t>通所型サービス特定処遇改善加算Ⅰ／２・18</t>
    <rPh sb="0" eb="2">
      <t>ツウショ</t>
    </rPh>
    <rPh sb="2" eb="3">
      <t>ガタ</t>
    </rPh>
    <rPh sb="7" eb="9">
      <t>トクテイ</t>
    </rPh>
    <rPh sb="9" eb="11">
      <t>ショグウ</t>
    </rPh>
    <rPh sb="11" eb="13">
      <t>カイゼン</t>
    </rPh>
    <rPh sb="13" eb="15">
      <t>カサン</t>
    </rPh>
    <phoneticPr fontId="3"/>
  </si>
  <si>
    <t>通所型サービス特定処遇改善加算Ⅰ／２・17</t>
    <rPh sb="0" eb="2">
      <t>ツウショ</t>
    </rPh>
    <rPh sb="2" eb="3">
      <t>ガタ</t>
    </rPh>
    <rPh sb="7" eb="9">
      <t>トクテイ</t>
    </rPh>
    <rPh sb="9" eb="11">
      <t>ショグウ</t>
    </rPh>
    <rPh sb="11" eb="13">
      <t>カイゼン</t>
    </rPh>
    <rPh sb="13" eb="15">
      <t>カサン</t>
    </rPh>
    <phoneticPr fontId="3"/>
  </si>
  <si>
    <t>通所型サービス特定処遇改善加算Ⅰ／２・37</t>
    <phoneticPr fontId="2"/>
  </si>
  <si>
    <t>通所型サービス提供体制加算Ⅰ／２１（制限）</t>
    <phoneticPr fontId="2"/>
  </si>
  <si>
    <t>通所型サービス特定処遇改善加算Ⅰ／２・36</t>
    <phoneticPr fontId="2"/>
  </si>
  <si>
    <t>通所型サービス特定処遇改善加算Ⅰ／２・16</t>
    <rPh sb="0" eb="2">
      <t>ツウショ</t>
    </rPh>
    <rPh sb="2" eb="3">
      <t>ガタ</t>
    </rPh>
    <rPh sb="7" eb="9">
      <t>トクテイ</t>
    </rPh>
    <rPh sb="9" eb="11">
      <t>ショグウ</t>
    </rPh>
    <rPh sb="11" eb="13">
      <t>カイゼン</t>
    </rPh>
    <rPh sb="13" eb="15">
      <t>カサン</t>
    </rPh>
    <phoneticPr fontId="3"/>
  </si>
  <si>
    <t>通所型サービス特定処遇改善加算Ⅰ／２・15</t>
    <rPh sb="0" eb="2">
      <t>ツウショ</t>
    </rPh>
    <rPh sb="2" eb="3">
      <t>ガタ</t>
    </rPh>
    <rPh sb="7" eb="9">
      <t>トクテイ</t>
    </rPh>
    <rPh sb="9" eb="11">
      <t>ショグウ</t>
    </rPh>
    <rPh sb="11" eb="13">
      <t>カイゼン</t>
    </rPh>
    <rPh sb="13" eb="15">
      <t>カサン</t>
    </rPh>
    <phoneticPr fontId="3"/>
  </si>
  <si>
    <t>通所型サービス特定処遇改善加算Ⅰ／２・14</t>
    <rPh sb="0" eb="2">
      <t>ツウショ</t>
    </rPh>
    <rPh sb="2" eb="3">
      <t>ガタ</t>
    </rPh>
    <rPh sb="7" eb="9">
      <t>トクテイ</t>
    </rPh>
    <rPh sb="9" eb="11">
      <t>ショグウ</t>
    </rPh>
    <rPh sb="11" eb="13">
      <t>カイゼン</t>
    </rPh>
    <rPh sb="13" eb="15">
      <t>カサン</t>
    </rPh>
    <phoneticPr fontId="3"/>
  </si>
  <si>
    <t>通所型サービス特定処遇改善加算Ⅰ／２・13</t>
    <rPh sb="0" eb="2">
      <t>ツウショ</t>
    </rPh>
    <rPh sb="2" eb="3">
      <t>ガタ</t>
    </rPh>
    <rPh sb="7" eb="9">
      <t>トクテイ</t>
    </rPh>
    <rPh sb="9" eb="11">
      <t>ショグウ</t>
    </rPh>
    <rPh sb="11" eb="13">
      <t>カイゼン</t>
    </rPh>
    <rPh sb="13" eb="15">
      <t>カサン</t>
    </rPh>
    <phoneticPr fontId="3"/>
  </si>
  <si>
    <t>通所型サービス特定処遇改善加算Ⅰ／２・12</t>
    <rPh sb="0" eb="2">
      <t>ツウショ</t>
    </rPh>
    <rPh sb="2" eb="3">
      <t>ガタ</t>
    </rPh>
    <rPh sb="7" eb="9">
      <t>トクテイ</t>
    </rPh>
    <rPh sb="9" eb="11">
      <t>ショグウ</t>
    </rPh>
    <rPh sb="11" eb="13">
      <t>カイゼン</t>
    </rPh>
    <rPh sb="13" eb="15">
      <t>カサン</t>
    </rPh>
    <phoneticPr fontId="3"/>
  </si>
  <si>
    <t>通所型サービス特定処遇改善加算Ⅰ／２・35</t>
    <phoneticPr fontId="2"/>
  </si>
  <si>
    <t>通所型サービス特定処遇改善加算Ⅰ／２・11</t>
    <rPh sb="0" eb="2">
      <t>ツウショ</t>
    </rPh>
    <rPh sb="2" eb="3">
      <t>ガタ</t>
    </rPh>
    <rPh sb="7" eb="9">
      <t>トクテイ</t>
    </rPh>
    <rPh sb="9" eb="11">
      <t>ショグウ</t>
    </rPh>
    <rPh sb="11" eb="13">
      <t>カイゼン</t>
    </rPh>
    <rPh sb="13" eb="15">
      <t>カサン</t>
    </rPh>
    <phoneticPr fontId="3"/>
  </si>
  <si>
    <t>通所型サービス特定処遇改善加算Ⅰ／２・10</t>
    <rPh sb="0" eb="2">
      <t>ツウショ</t>
    </rPh>
    <rPh sb="2" eb="3">
      <t>ガタ</t>
    </rPh>
    <rPh sb="7" eb="9">
      <t>トクテイ</t>
    </rPh>
    <rPh sb="9" eb="11">
      <t>ショグウ</t>
    </rPh>
    <rPh sb="11" eb="13">
      <t>カイゼン</t>
    </rPh>
    <rPh sb="13" eb="15">
      <t>カサン</t>
    </rPh>
    <phoneticPr fontId="3"/>
  </si>
  <si>
    <t>通所型サービス特定処遇改善加算Ⅰ／２・34</t>
    <rPh sb="0" eb="2">
      <t>ツウショ</t>
    </rPh>
    <rPh sb="2" eb="3">
      <t>ガタ</t>
    </rPh>
    <rPh sb="7" eb="9">
      <t>トクテイ</t>
    </rPh>
    <rPh sb="9" eb="11">
      <t>ショグウ</t>
    </rPh>
    <rPh sb="11" eb="13">
      <t>カイゼン</t>
    </rPh>
    <rPh sb="13" eb="15">
      <t>カサン</t>
    </rPh>
    <phoneticPr fontId="3"/>
  </si>
  <si>
    <t>通所型サービス特定処遇改善加算Ⅰ／２・05</t>
    <rPh sb="0" eb="2">
      <t>ツウショ</t>
    </rPh>
    <rPh sb="2" eb="3">
      <t>ガタ</t>
    </rPh>
    <rPh sb="7" eb="9">
      <t>トクテイ</t>
    </rPh>
    <rPh sb="9" eb="11">
      <t>ショグウ</t>
    </rPh>
    <rPh sb="11" eb="13">
      <t>カイゼン</t>
    </rPh>
    <rPh sb="13" eb="15">
      <t>カサン</t>
    </rPh>
    <phoneticPr fontId="3"/>
  </si>
  <si>
    <t>通所型サービス特定処遇改善加算Ⅰ／２・09</t>
    <rPh sb="0" eb="2">
      <t>ツウショ</t>
    </rPh>
    <rPh sb="2" eb="3">
      <t>ガタ</t>
    </rPh>
    <rPh sb="7" eb="9">
      <t>トクテイ</t>
    </rPh>
    <rPh sb="9" eb="11">
      <t>ショグウ</t>
    </rPh>
    <rPh sb="11" eb="13">
      <t>カイゼン</t>
    </rPh>
    <rPh sb="13" eb="15">
      <t>カサン</t>
    </rPh>
    <phoneticPr fontId="3"/>
  </si>
  <si>
    <t>通所型サービス特定処遇改善加算Ⅰ／２・08</t>
    <rPh sb="0" eb="2">
      <t>ツウショ</t>
    </rPh>
    <rPh sb="2" eb="3">
      <t>ガタ</t>
    </rPh>
    <rPh sb="7" eb="9">
      <t>トクテイ</t>
    </rPh>
    <rPh sb="9" eb="11">
      <t>ショグウ</t>
    </rPh>
    <rPh sb="11" eb="13">
      <t>カイゼン</t>
    </rPh>
    <rPh sb="13" eb="15">
      <t>カサン</t>
    </rPh>
    <phoneticPr fontId="3"/>
  </si>
  <si>
    <t>通所型サービス特定処遇改善加算Ⅰ／２・07</t>
    <rPh sb="0" eb="2">
      <t>ツウショ</t>
    </rPh>
    <rPh sb="2" eb="3">
      <t>ガタ</t>
    </rPh>
    <rPh sb="7" eb="9">
      <t>トクテイ</t>
    </rPh>
    <rPh sb="9" eb="11">
      <t>ショグウ</t>
    </rPh>
    <rPh sb="11" eb="13">
      <t>カイゼン</t>
    </rPh>
    <rPh sb="13" eb="15">
      <t>カサン</t>
    </rPh>
    <phoneticPr fontId="3"/>
  </si>
  <si>
    <t>通所型サービス特定処遇改善加算Ⅰ／２・06</t>
    <rPh sb="0" eb="2">
      <t>ツウショ</t>
    </rPh>
    <rPh sb="2" eb="3">
      <t>ガタ</t>
    </rPh>
    <rPh sb="7" eb="9">
      <t>トクテイ</t>
    </rPh>
    <rPh sb="9" eb="11">
      <t>ショグウ</t>
    </rPh>
    <rPh sb="11" eb="13">
      <t>カイゼン</t>
    </rPh>
    <rPh sb="13" eb="15">
      <t>カサン</t>
    </rPh>
    <phoneticPr fontId="3"/>
  </si>
  <si>
    <t>通所型サービス特定処遇改善加算Ⅰ／２・04</t>
    <rPh sb="0" eb="2">
      <t>ツウショ</t>
    </rPh>
    <rPh sb="2" eb="3">
      <t>ガタ</t>
    </rPh>
    <rPh sb="7" eb="9">
      <t>トクテイ</t>
    </rPh>
    <rPh sb="9" eb="11">
      <t>ショグウ</t>
    </rPh>
    <rPh sb="11" eb="13">
      <t>カイゼン</t>
    </rPh>
    <rPh sb="13" eb="15">
      <t>カサン</t>
    </rPh>
    <phoneticPr fontId="3"/>
  </si>
  <si>
    <t>通所型サービス／２２（制限）</t>
    <phoneticPr fontId="3"/>
  </si>
  <si>
    <t>通所型サービス特定処遇改善加算Ⅰ／２・03</t>
    <rPh sb="0" eb="2">
      <t>ツウショ</t>
    </rPh>
    <rPh sb="2" eb="3">
      <t>ガタ</t>
    </rPh>
    <rPh sb="7" eb="9">
      <t>トクテイ</t>
    </rPh>
    <rPh sb="9" eb="11">
      <t>ショグウ</t>
    </rPh>
    <rPh sb="11" eb="13">
      <t>カイゼン</t>
    </rPh>
    <rPh sb="13" eb="15">
      <t>カサン</t>
    </rPh>
    <phoneticPr fontId="3"/>
  </si>
  <si>
    <t>通所型サービス特定処遇改善加算Ⅰ／２・02</t>
    <rPh sb="0" eb="2">
      <t>ツウショ</t>
    </rPh>
    <rPh sb="2" eb="3">
      <t>ガタ</t>
    </rPh>
    <rPh sb="7" eb="9">
      <t>トクテイ</t>
    </rPh>
    <rPh sb="9" eb="11">
      <t>ショグウ</t>
    </rPh>
    <rPh sb="11" eb="13">
      <t>カイゼン</t>
    </rPh>
    <rPh sb="13" eb="15">
      <t>カサン</t>
    </rPh>
    <phoneticPr fontId="3"/>
  </si>
  <si>
    <t>通所型サービス特定処遇改善加算Ⅰ／２・01</t>
    <rPh sb="0" eb="2">
      <t>ツウショ</t>
    </rPh>
    <rPh sb="2" eb="3">
      <t>ガタ</t>
    </rPh>
    <rPh sb="7" eb="9">
      <t>トクテイ</t>
    </rPh>
    <rPh sb="9" eb="11">
      <t>ショグウ</t>
    </rPh>
    <rPh sb="11" eb="13">
      <t>カイゼン</t>
    </rPh>
    <rPh sb="13" eb="15">
      <t>カサン</t>
    </rPh>
    <phoneticPr fontId="3"/>
  </si>
  <si>
    <t>通所型サービス処遇改善加算Ⅴ／２・30</t>
    <phoneticPr fontId="2"/>
  </si>
  <si>
    <t>通所型サービス処遇改善加算Ⅴ／２・29</t>
    <phoneticPr fontId="2"/>
  </si>
  <si>
    <t>通所型サービス処遇改善加算Ⅴ／２・28</t>
    <phoneticPr fontId="2"/>
  </si>
  <si>
    <t>通所型サービス処遇改善加算Ⅴ／２・27</t>
    <phoneticPr fontId="2"/>
  </si>
  <si>
    <t>通所型サービス処遇改善加算Ⅴ／２・26</t>
    <phoneticPr fontId="2"/>
  </si>
  <si>
    <t>通所型サービス処遇改善加算Ⅴ／２・25</t>
    <phoneticPr fontId="2"/>
  </si>
  <si>
    <t>通所型サービス処遇改善加算Ⅴ／２・24</t>
    <phoneticPr fontId="2"/>
  </si>
  <si>
    <t>通所型サービス処遇改善加算Ⅴ／２・23</t>
    <phoneticPr fontId="2"/>
  </si>
  <si>
    <t>通所型サービス処遇改善加算Ⅴ／２・40</t>
    <phoneticPr fontId="2"/>
  </si>
  <si>
    <t>通所型サービス処遇改善加算Ⅴ／２・33</t>
    <phoneticPr fontId="2"/>
  </si>
  <si>
    <t>通所型サービス処遇改善加算Ⅴ／２・39</t>
    <phoneticPr fontId="2"/>
  </si>
  <si>
    <t>通所型サービス処遇改善加算Ⅴ／２・32</t>
    <phoneticPr fontId="2"/>
  </si>
  <si>
    <t>通所型サービス処遇改善加算Ⅴ／２・31</t>
    <phoneticPr fontId="2"/>
  </si>
  <si>
    <t>通所型サービス処遇改善加算Ⅴ／２・38</t>
    <phoneticPr fontId="2"/>
  </si>
  <si>
    <t>通所型サービス処遇改善加算Ⅴ／２・22</t>
    <phoneticPr fontId="2"/>
  </si>
  <si>
    <t>通所型サービス処遇改善加算Ⅴ／２・21</t>
    <phoneticPr fontId="2"/>
  </si>
  <si>
    <t>通所型サービス処遇改善加算Ⅴ／２・20</t>
    <phoneticPr fontId="2"/>
  </si>
  <si>
    <t>通所型サービス処遇改善加算Ⅴ／２・19</t>
    <phoneticPr fontId="2"/>
  </si>
  <si>
    <t>通所型サービス処遇改善加算Ⅴ／２・18</t>
    <phoneticPr fontId="2"/>
  </si>
  <si>
    <t>通所型サービス処遇改善加算Ⅴ／２・17</t>
    <phoneticPr fontId="2"/>
  </si>
  <si>
    <t>通所型サービス提供体制加算Ⅰ／２２（制限）</t>
    <phoneticPr fontId="2"/>
  </si>
  <si>
    <t>通所型サービス処遇改善加算Ⅴ／２・37</t>
    <phoneticPr fontId="2"/>
  </si>
  <si>
    <t>通所型サービス処遇改善加算Ⅴ／２・36</t>
    <phoneticPr fontId="2"/>
  </si>
  <si>
    <t>通所型サービス処遇改善加算Ⅴ／２・16</t>
    <phoneticPr fontId="2"/>
  </si>
  <si>
    <t>通所型サービス処遇改善加算Ⅴ／２・15</t>
    <phoneticPr fontId="2"/>
  </si>
  <si>
    <t>通所型サービス処遇改善加算Ⅴ／２・14</t>
    <phoneticPr fontId="2"/>
  </si>
  <si>
    <t>通所型サービス処遇改善加算Ⅴ／２・13</t>
    <phoneticPr fontId="2"/>
  </si>
  <si>
    <t>通所型サービス処遇改善加算Ⅴ／２・12</t>
    <phoneticPr fontId="2"/>
  </si>
  <si>
    <t>通所型サービス処遇改善加算Ⅴ／２・35</t>
    <phoneticPr fontId="2"/>
  </si>
  <si>
    <t>通所型サービス処遇改善加算Ⅴ／２・11</t>
    <phoneticPr fontId="2"/>
  </si>
  <si>
    <t>通所型サービス処遇改善加算Ⅴ／２・10</t>
    <phoneticPr fontId="2"/>
  </si>
  <si>
    <t>通所型サービス処遇改善加算Ⅴ／２・34</t>
    <phoneticPr fontId="2"/>
  </si>
  <si>
    <t>通所型サービス処遇改善加算Ⅴ／２・05</t>
    <phoneticPr fontId="2"/>
  </si>
  <si>
    <t>通所型サービス処遇改善加算Ⅴ／２・09</t>
    <phoneticPr fontId="2"/>
  </si>
  <si>
    <t>通所型サービス処遇改善加算Ⅴ／２・08</t>
    <phoneticPr fontId="2"/>
  </si>
  <si>
    <t>通所型サービス処遇改善加算Ⅴ／２・07</t>
    <phoneticPr fontId="2"/>
  </si>
  <si>
    <t>通所型サービス処遇改善加算Ⅴ／２・06</t>
    <phoneticPr fontId="2"/>
  </si>
  <si>
    <t>通所型サービス処遇改善加算Ⅴ／２・04</t>
    <phoneticPr fontId="2"/>
  </si>
  <si>
    <t>通所型サービス／２２（制限）</t>
    <phoneticPr fontId="3"/>
  </si>
  <si>
    <t>通所型サービス処遇改善加算Ⅴ／２・03</t>
    <phoneticPr fontId="2"/>
  </si>
  <si>
    <t>通所型サービス処遇改善加算Ⅴ／２・02</t>
    <phoneticPr fontId="2"/>
  </si>
  <si>
    <t>通所型サービス処遇改善加算Ⅴ／２・01</t>
    <phoneticPr fontId="3"/>
  </si>
  <si>
    <t>通所型サービス処遇改善加算Ⅳ／２・30</t>
    <phoneticPr fontId="2"/>
  </si>
  <si>
    <t>通所型サービス処遇改善加算Ⅳ／２・29</t>
    <phoneticPr fontId="2"/>
  </si>
  <si>
    <t>通所型サービス処遇改善加算Ⅳ／２・28</t>
    <phoneticPr fontId="2"/>
  </si>
  <si>
    <t>通所型サービス処遇改善加算Ⅳ／２・27</t>
    <phoneticPr fontId="2"/>
  </si>
  <si>
    <t>通所型サービス処遇改善加算Ⅳ／２・26</t>
    <phoneticPr fontId="2"/>
  </si>
  <si>
    <t>通所型サービス処遇改善加算Ⅳ／２・25</t>
    <phoneticPr fontId="2"/>
  </si>
  <si>
    <t>通所型サービス処遇改善加算Ⅳ／２・24</t>
    <phoneticPr fontId="2"/>
  </si>
  <si>
    <t>通所型サービス処遇改善加算Ⅳ／２・23</t>
    <phoneticPr fontId="2"/>
  </si>
  <si>
    <t>通所型サービス処遇改善加算Ⅳ／２・40</t>
    <phoneticPr fontId="2"/>
  </si>
  <si>
    <t>通所型サービス処遇改善加算Ⅳ／２・33</t>
    <phoneticPr fontId="2"/>
  </si>
  <si>
    <t>通所型サービス処遇改善加算Ⅳ／２・39</t>
    <phoneticPr fontId="2"/>
  </si>
  <si>
    <t>通所型サービス処遇改善加算Ⅳ／２・32</t>
    <phoneticPr fontId="2"/>
  </si>
  <si>
    <t>通所型サービス処遇改善加算Ⅳ／２・31</t>
    <phoneticPr fontId="2"/>
  </si>
  <si>
    <t>通所型サービス処遇改善加算Ⅳ／２・38</t>
    <phoneticPr fontId="2"/>
  </si>
  <si>
    <t>通所型サービス処遇改善加算Ⅳ／２・22</t>
    <phoneticPr fontId="2"/>
  </si>
  <si>
    <t>通所型サービス処遇改善加算Ⅳ／２・21</t>
    <phoneticPr fontId="2"/>
  </si>
  <si>
    <t>通所型サービス処遇改善加算Ⅳ／２・20</t>
    <phoneticPr fontId="2"/>
  </si>
  <si>
    <t>通所型サービス処遇改善加算Ⅳ／２・19</t>
    <phoneticPr fontId="2"/>
  </si>
  <si>
    <t>通所型サービス処遇改善加算Ⅳ／２・18</t>
    <phoneticPr fontId="2"/>
  </si>
  <si>
    <t>通所型サービス処遇改善加算Ⅳ／２・17</t>
    <phoneticPr fontId="2"/>
  </si>
  <si>
    <t>通所型サービス処遇改善加算Ⅳ／２・37</t>
    <phoneticPr fontId="2"/>
  </si>
  <si>
    <t>通所型サービス処遇改善加算Ⅳ／２・36</t>
    <phoneticPr fontId="2"/>
  </si>
  <si>
    <t>通所型サービス処遇改善加算Ⅳ／２・16</t>
    <phoneticPr fontId="2"/>
  </si>
  <si>
    <t>通所型サービス処遇改善加算Ⅳ／２・15</t>
    <phoneticPr fontId="2"/>
  </si>
  <si>
    <t>通所型サービス処遇改善加算Ⅳ／２・14</t>
    <phoneticPr fontId="2"/>
  </si>
  <si>
    <t>通所型サービス処遇改善加算Ⅳ／２・13</t>
    <phoneticPr fontId="2"/>
  </si>
  <si>
    <t>通所型サービス処遇改善加算Ⅳ／２・12</t>
    <phoneticPr fontId="2"/>
  </si>
  <si>
    <t>通所型サービス処遇改善加算Ⅳ／２・35</t>
    <phoneticPr fontId="2"/>
  </si>
  <si>
    <t>通所型サービス処遇改善加算Ⅳ／２・11</t>
    <phoneticPr fontId="2"/>
  </si>
  <si>
    <t>通所型サービス処遇改善加算Ⅳ／２・10</t>
    <phoneticPr fontId="2"/>
  </si>
  <si>
    <t>通所型サービス処遇改善加算Ⅳ／２・34</t>
    <phoneticPr fontId="2"/>
  </si>
  <si>
    <t>通所型サービス処遇改善加算Ⅳ／２・05</t>
    <phoneticPr fontId="2"/>
  </si>
  <si>
    <t>通所型サービス処遇改善加算Ⅳ／２・09</t>
    <phoneticPr fontId="2"/>
  </si>
  <si>
    <t>通所型サービス処遇改善加算Ⅳ／２・08</t>
    <phoneticPr fontId="2"/>
  </si>
  <si>
    <t>752単位減算</t>
    <phoneticPr fontId="3"/>
  </si>
  <si>
    <t>通所型サービス処遇改善加算Ⅳ／２・07</t>
    <phoneticPr fontId="2"/>
  </si>
  <si>
    <t>通所型サービス処遇改善加算Ⅳ／２・06</t>
    <phoneticPr fontId="2"/>
  </si>
  <si>
    <t>通所型サービス処遇改善加算Ⅳ／２・04</t>
    <phoneticPr fontId="2"/>
  </si>
  <si>
    <t>通所型サービス処遇改善加算Ⅳ／２・03</t>
    <phoneticPr fontId="2"/>
  </si>
  <si>
    <t>通所型サービス処遇改善加算Ⅳ／２・02</t>
    <phoneticPr fontId="2"/>
  </si>
  <si>
    <t>通所型サービス処遇改善加算Ⅳ／２・01</t>
    <phoneticPr fontId="3"/>
  </si>
  <si>
    <t>通所型サービス処遇改善加算Ⅲ／２・30</t>
    <phoneticPr fontId="2"/>
  </si>
  <si>
    <t>通所型サービス処遇改善加算Ⅲ／２・29</t>
    <phoneticPr fontId="2"/>
  </si>
  <si>
    <t>通所型サービス処遇改善加算Ⅲ／２・28</t>
    <phoneticPr fontId="2"/>
  </si>
  <si>
    <t>通所型サービス処遇改善加算Ⅲ／２・27</t>
    <phoneticPr fontId="2"/>
  </si>
  <si>
    <t>通所型サービス処遇改善加算Ⅲ／２・26</t>
    <phoneticPr fontId="2"/>
  </si>
  <si>
    <t>通所型サービス処遇改善加算Ⅲ／２・25</t>
    <phoneticPr fontId="2"/>
  </si>
  <si>
    <t>通所型サービス処遇改善加算Ⅲ／２・24</t>
    <phoneticPr fontId="2"/>
  </si>
  <si>
    <t>通所型サービス処遇改善加算Ⅲ／２・23</t>
    <phoneticPr fontId="2"/>
  </si>
  <si>
    <t>通所型サービス処遇改善加算Ⅲ／２・40</t>
    <phoneticPr fontId="2"/>
  </si>
  <si>
    <t>通所型サービス処遇改善加算Ⅲ／２・33</t>
    <phoneticPr fontId="2"/>
  </si>
  <si>
    <t>通所型サービス処遇改善加算Ⅲ／２・39</t>
    <phoneticPr fontId="2"/>
  </si>
  <si>
    <t>通所型サービス処遇改善加算Ⅲ／２・32</t>
    <phoneticPr fontId="2"/>
  </si>
  <si>
    <t>通所型サービス処遇改善加算Ⅲ／２・31</t>
    <phoneticPr fontId="2"/>
  </si>
  <si>
    <t>通所型サービス処遇改善加算Ⅲ／２・38</t>
    <phoneticPr fontId="2"/>
  </si>
  <si>
    <t>通所型サービス処遇改善加算Ⅲ／２・22</t>
    <phoneticPr fontId="2"/>
  </si>
  <si>
    <t>通所型サービス処遇改善加算Ⅲ／２・21</t>
    <phoneticPr fontId="2"/>
  </si>
  <si>
    <t>通所型サービス処遇改善加算Ⅲ／２・20</t>
    <phoneticPr fontId="2"/>
  </si>
  <si>
    <t>通所型サービス処遇改善加算Ⅲ／２・19</t>
    <phoneticPr fontId="2"/>
  </si>
  <si>
    <t>通所型サービス処遇改善加算Ⅲ／２・18</t>
    <phoneticPr fontId="2"/>
  </si>
  <si>
    <t>通所型サービス処遇改善加算Ⅲ／２・17</t>
    <phoneticPr fontId="2"/>
  </si>
  <si>
    <t>通所型サービス提供体制加算Ⅰ／２２（制限）</t>
    <phoneticPr fontId="2"/>
  </si>
  <si>
    <t>通所型サービス処遇改善加算Ⅲ／２・37</t>
    <phoneticPr fontId="2"/>
  </si>
  <si>
    <t>通所型サービス処遇改善加算Ⅲ／２・36</t>
    <phoneticPr fontId="2"/>
  </si>
  <si>
    <t>通所型サービス処遇改善加算Ⅲ／２・16</t>
    <phoneticPr fontId="2"/>
  </si>
  <si>
    <t>通所型サービス処遇改善加算Ⅲ／２・15</t>
    <phoneticPr fontId="2"/>
  </si>
  <si>
    <t>通所型サービス処遇改善加算Ⅲ／２・14</t>
    <phoneticPr fontId="2"/>
  </si>
  <si>
    <t>通所型サービス処遇改善加算Ⅲ／２・13</t>
    <phoneticPr fontId="2"/>
  </si>
  <si>
    <t>通所型サービス処遇改善加算Ⅲ／２・12</t>
    <phoneticPr fontId="2"/>
  </si>
  <si>
    <t>通所型サービス処遇改善加算Ⅲ／２・35</t>
    <phoneticPr fontId="2"/>
  </si>
  <si>
    <t>通所型サービス処遇改善加算Ⅲ／２・11</t>
    <phoneticPr fontId="2"/>
  </si>
  <si>
    <t>通所型サービス処遇改善加算Ⅲ／２・10</t>
    <phoneticPr fontId="2"/>
  </si>
  <si>
    <t>通所型サービス処遇改善加算Ⅲ／２・34</t>
    <phoneticPr fontId="2"/>
  </si>
  <si>
    <t>通所型サービス処遇改善加算Ⅲ／２・05</t>
    <phoneticPr fontId="2"/>
  </si>
  <si>
    <t>通所型サービス処遇改善加算Ⅲ／２・09</t>
    <phoneticPr fontId="2"/>
  </si>
  <si>
    <t>通所型サービス処遇改善加算Ⅲ／２・08</t>
    <phoneticPr fontId="2"/>
  </si>
  <si>
    <t>通所型サービス処遇改善加算Ⅲ／２・07</t>
    <phoneticPr fontId="2"/>
  </si>
  <si>
    <t>通所型サービス処遇改善加算Ⅲ／２・06</t>
    <phoneticPr fontId="2"/>
  </si>
  <si>
    <t>通所型サービス処遇改善加算Ⅲ／２・04</t>
    <phoneticPr fontId="2"/>
  </si>
  <si>
    <t>通所型サービス処遇改善加算Ⅲ／２・03</t>
    <phoneticPr fontId="2"/>
  </si>
  <si>
    <t>通所型サービス処遇改善加算Ⅲ／２・02</t>
    <phoneticPr fontId="2"/>
  </si>
  <si>
    <t>通所型サービス処遇改善加算Ⅲ／２・01</t>
    <phoneticPr fontId="3"/>
  </si>
  <si>
    <t>通所型サービス処遇改善加算Ⅱ／２・30</t>
    <phoneticPr fontId="2"/>
  </si>
  <si>
    <t>通所型サービス処遇改善加算Ⅱ／２・29</t>
    <phoneticPr fontId="2"/>
  </si>
  <si>
    <t>通所型サービス処遇改善加算Ⅱ／２・28</t>
    <phoneticPr fontId="2"/>
  </si>
  <si>
    <t>通所型サービス処遇改善加算Ⅱ／２・27</t>
    <phoneticPr fontId="2"/>
  </si>
  <si>
    <t>通所型サービス処遇改善加算Ⅱ／２・26</t>
    <phoneticPr fontId="2"/>
  </si>
  <si>
    <t>通所型サービス処遇改善加算Ⅱ／２・25</t>
    <phoneticPr fontId="2"/>
  </si>
  <si>
    <t>通所型サービス処遇改善加算Ⅱ／２・24</t>
    <phoneticPr fontId="2"/>
  </si>
  <si>
    <t>通所型サービス処遇改善加算Ⅱ／２・23</t>
    <phoneticPr fontId="2"/>
  </si>
  <si>
    <t>通所型サービス処遇改善加算Ⅱ／２・40</t>
    <phoneticPr fontId="2"/>
  </si>
  <si>
    <t>通所型サービス処遇改善加算Ⅱ／２・33</t>
    <phoneticPr fontId="2"/>
  </si>
  <si>
    <t>通所型サービス処遇改善加算Ⅱ／２・39</t>
    <phoneticPr fontId="2"/>
  </si>
  <si>
    <t>通所型サービス処遇改善加算Ⅱ／２・32</t>
    <phoneticPr fontId="2"/>
  </si>
  <si>
    <t>通所型サービス処遇改善加算Ⅱ／２・31</t>
    <phoneticPr fontId="2"/>
  </si>
  <si>
    <t>通所型サービス処遇改善加算Ⅱ／２・38</t>
    <phoneticPr fontId="2"/>
  </si>
  <si>
    <t>A7</t>
    <phoneticPr fontId="2"/>
  </si>
  <si>
    <t>通所型サービス処遇改善加算Ⅱ／２・22</t>
    <phoneticPr fontId="2"/>
  </si>
  <si>
    <t>通所型サービス処遇改善加算Ⅱ／２・21</t>
    <phoneticPr fontId="2"/>
  </si>
  <si>
    <t>通所型サービス処遇改善加算Ⅱ／２・20</t>
    <phoneticPr fontId="2"/>
  </si>
  <si>
    <t>通所型サービス処遇改善加算Ⅱ／２・19</t>
    <phoneticPr fontId="2"/>
  </si>
  <si>
    <t>通所型サービス処遇改善加算Ⅱ／２・18</t>
    <phoneticPr fontId="2"/>
  </si>
  <si>
    <t>通所型サービス処遇改善加算Ⅱ／２・17</t>
    <phoneticPr fontId="2"/>
  </si>
  <si>
    <t>通所型サービス処遇改善加算Ⅱ／２・37</t>
    <phoneticPr fontId="2"/>
  </si>
  <si>
    <t>通所型サービス提供体制加算Ⅰ／２１（制限）</t>
    <phoneticPr fontId="2"/>
  </si>
  <si>
    <t>通所型サービス処遇改善加算Ⅱ／２・36</t>
    <phoneticPr fontId="2"/>
  </si>
  <si>
    <t>通所型サービス処遇改善加算Ⅱ／２・16</t>
    <phoneticPr fontId="2"/>
  </si>
  <si>
    <t>通所型サービス処遇改善加算Ⅱ／２・15</t>
    <phoneticPr fontId="2"/>
  </si>
  <si>
    <t>通所型サービス処遇改善加算Ⅱ／２・14</t>
    <phoneticPr fontId="2"/>
  </si>
  <si>
    <t>通所型サービス処遇改善加算Ⅱ／２・13</t>
    <phoneticPr fontId="2"/>
  </si>
  <si>
    <t>通所型サービス処遇改善加算Ⅱ／２・12</t>
    <phoneticPr fontId="2"/>
  </si>
  <si>
    <t>通所型サービス処遇改善加算Ⅱ／２・35</t>
    <phoneticPr fontId="2"/>
  </si>
  <si>
    <t>通所型サービス処遇改善加算Ⅱ／２・11</t>
    <phoneticPr fontId="2"/>
  </si>
  <si>
    <t>通所型サービス処遇改善加算Ⅱ／２・10</t>
    <phoneticPr fontId="2"/>
  </si>
  <si>
    <t>通所型サービス処遇改善加算Ⅱ／２・34</t>
    <phoneticPr fontId="2"/>
  </si>
  <si>
    <t>通所型サービス処遇改善加算Ⅱ／２・05</t>
    <phoneticPr fontId="2"/>
  </si>
  <si>
    <t>通所型サービス処遇改善加算Ⅱ／２・09</t>
    <phoneticPr fontId="2"/>
  </si>
  <si>
    <t>通所型サービス処遇改善加算Ⅱ／２・08</t>
    <phoneticPr fontId="2"/>
  </si>
  <si>
    <t>通所型サービス処遇改善加算Ⅱ／２・07</t>
    <phoneticPr fontId="2"/>
  </si>
  <si>
    <t>通所型サービス処遇改善加算Ⅱ／２・06</t>
    <phoneticPr fontId="2"/>
  </si>
  <si>
    <t>通所型サービス処遇改善加算Ⅱ／２・04</t>
    <phoneticPr fontId="2"/>
  </si>
  <si>
    <t>通所型サービス処遇改善加算Ⅱ／２・03</t>
    <phoneticPr fontId="2"/>
  </si>
  <si>
    <t>通所型サービス処遇改善加算Ⅱ／２・02</t>
    <phoneticPr fontId="2"/>
  </si>
  <si>
    <t>通所型サービス処遇改善加算Ⅱ／２・01</t>
    <phoneticPr fontId="3"/>
  </si>
  <si>
    <t>通所型サービス処遇改善加算Ⅰ／２・30</t>
    <phoneticPr fontId="2"/>
  </si>
  <si>
    <t>通所型サービス処遇改善加算Ⅰ／２・29</t>
    <phoneticPr fontId="2"/>
  </si>
  <si>
    <t>通所型サービス処遇改善加算Ⅰ／２・28</t>
    <phoneticPr fontId="2"/>
  </si>
  <si>
    <t>通所型サービス処遇改善加算Ⅰ／２・27</t>
    <phoneticPr fontId="2"/>
  </si>
  <si>
    <t>通所型サービス処遇改善加算Ⅰ／２・26</t>
    <phoneticPr fontId="2"/>
  </si>
  <si>
    <t>通所型サービス処遇改善加算Ⅰ／２・25</t>
    <phoneticPr fontId="2"/>
  </si>
  <si>
    <t>通所型サービス処遇改善加算Ⅰ／２・24</t>
    <phoneticPr fontId="2"/>
  </si>
  <si>
    <t>通所型サービス処遇改善加算Ⅰ／２・23</t>
    <phoneticPr fontId="2"/>
  </si>
  <si>
    <t>通所型サービス処遇改善加算Ⅰ／２・40</t>
    <phoneticPr fontId="2"/>
  </si>
  <si>
    <t>通所型サービス処遇改善加算Ⅰ／２・33</t>
    <phoneticPr fontId="2"/>
  </si>
  <si>
    <t>通所型サービス処遇改善加算Ⅰ／２・39</t>
    <phoneticPr fontId="2"/>
  </si>
  <si>
    <t>A7</t>
    <phoneticPr fontId="2"/>
  </si>
  <si>
    <t>通所型サービス処遇改善加算Ⅰ／２・32</t>
    <phoneticPr fontId="2"/>
  </si>
  <si>
    <t>通所型サービス処遇改善加算Ⅰ／２・31</t>
    <phoneticPr fontId="2"/>
  </si>
  <si>
    <t>通所型サービス処遇改善加算Ⅰ／２・38</t>
    <phoneticPr fontId="2"/>
  </si>
  <si>
    <t>通所型サービス処遇改善加算Ⅰ／２・22</t>
    <phoneticPr fontId="2"/>
  </si>
  <si>
    <t>通所型サービス処遇改善加算Ⅰ／２・21</t>
    <phoneticPr fontId="2"/>
  </si>
  <si>
    <t>通所型サービス処遇改善加算Ⅰ／２・20</t>
    <phoneticPr fontId="2"/>
  </si>
  <si>
    <t>通所型サービス処遇改善加算Ⅰ／２・19</t>
    <phoneticPr fontId="2"/>
  </si>
  <si>
    <t>通所型サービス処遇改善加算Ⅰ／２・18</t>
    <phoneticPr fontId="2"/>
  </si>
  <si>
    <t>通所型サービス処遇改善加算Ⅰ／２・17</t>
    <phoneticPr fontId="2"/>
  </si>
  <si>
    <t>通所型サービス処遇改善加算Ⅰ／２・37</t>
  </si>
  <si>
    <t>通所型サービス処遇改善加算Ⅰ／２・36</t>
    <phoneticPr fontId="2"/>
  </si>
  <si>
    <t>通所型サービス処遇改善加算Ⅰ／２・16</t>
    <phoneticPr fontId="2"/>
  </si>
  <si>
    <t>通所型サービス処遇改善加算Ⅰ／２・15</t>
    <phoneticPr fontId="2"/>
  </si>
  <si>
    <t>通所型サービス処遇改善加算Ⅰ／２・14</t>
    <phoneticPr fontId="2"/>
  </si>
  <si>
    <t>通所型サービス処遇改善加算Ⅰ／２・13</t>
    <phoneticPr fontId="2"/>
  </si>
  <si>
    <t>通所型サービス処遇改善加算Ⅰ／２・12</t>
    <phoneticPr fontId="2"/>
  </si>
  <si>
    <t>通所型サービス処遇改善加算Ⅰ／２・35</t>
    <phoneticPr fontId="2"/>
  </si>
  <si>
    <t>通所型サービス処遇改善加算Ⅰ／２・11</t>
    <phoneticPr fontId="2"/>
  </si>
  <si>
    <t>通所型サービス処遇改善加算Ⅰ／２・10</t>
    <phoneticPr fontId="2"/>
  </si>
  <si>
    <t>通所型サービス処遇改善加算Ⅰ／２・34</t>
    <phoneticPr fontId="2"/>
  </si>
  <si>
    <t>通所型サービス処遇改善加算Ⅰ／２・05</t>
    <phoneticPr fontId="2"/>
  </si>
  <si>
    <t>通所型サービス処遇改善加算Ⅰ／２・09</t>
    <phoneticPr fontId="2"/>
  </si>
  <si>
    <t>通所型サービス処遇改善加算Ⅰ／２・08</t>
    <phoneticPr fontId="2"/>
  </si>
  <si>
    <t>752単位減算</t>
    <phoneticPr fontId="3"/>
  </si>
  <si>
    <t>通所型サービス処遇改善加算Ⅰ／２・07</t>
    <phoneticPr fontId="2"/>
  </si>
  <si>
    <t>376単位減算</t>
    <phoneticPr fontId="3"/>
  </si>
  <si>
    <t>通所型サービス処遇改善加算Ⅰ／２・06</t>
    <phoneticPr fontId="2"/>
  </si>
  <si>
    <t>通所型サービス処遇改善加算Ⅰ／２・04</t>
    <phoneticPr fontId="2"/>
  </si>
  <si>
    <t>通所型サービス処遇改善加算Ⅰ／２・03</t>
    <phoneticPr fontId="2"/>
  </si>
  <si>
    <t>通所型サービス処遇改善加算Ⅰ／２・02</t>
    <phoneticPr fontId="2"/>
  </si>
  <si>
    <t>通所型サービス処遇改善加算Ⅰ／２・01</t>
    <phoneticPr fontId="3"/>
  </si>
  <si>
    <t xml:space="preserve">  105単位</t>
    <rPh sb="5" eb="7">
      <t>タンイ</t>
    </rPh>
    <phoneticPr fontId="3"/>
  </si>
  <si>
    <t>3,188単位</t>
    <rPh sb="5" eb="7">
      <t>タンイ</t>
    </rPh>
    <phoneticPr fontId="3"/>
  </si>
  <si>
    <t xml:space="preserve">    51単位</t>
    <rPh sb="6" eb="8">
      <t>タンイ</t>
    </rPh>
    <phoneticPr fontId="3"/>
  </si>
  <si>
    <t>1,555単位</t>
    <rPh sb="5" eb="7">
      <t>タンイ</t>
    </rPh>
    <phoneticPr fontId="3"/>
  </si>
  <si>
    <t>サービスコード</t>
    <phoneticPr fontId="3"/>
  </si>
  <si>
    <t>通所型サービス科学的介護推進体制加算／２（制限）</t>
    <phoneticPr fontId="2"/>
  </si>
  <si>
    <t>通所型サービス口腔栄養スクリーニング加算Ⅱ／２（制限）</t>
    <rPh sb="7" eb="9">
      <t>コウクウ</t>
    </rPh>
    <rPh sb="24" eb="26">
      <t>セイゲン</t>
    </rPh>
    <phoneticPr fontId="3"/>
  </si>
  <si>
    <t>通所型サービス口腔栄養スクリーニング加算Ⅰ／２（制限）</t>
    <phoneticPr fontId="2"/>
  </si>
  <si>
    <t>通所型サービス生活機能向上連携加算Ⅱ／２２（制限）</t>
    <rPh sb="22" eb="24">
      <t>セイゲン</t>
    </rPh>
    <phoneticPr fontId="3"/>
  </si>
  <si>
    <t>（２）生活機能向上連携加算（Ⅱ）</t>
    <phoneticPr fontId="2"/>
  </si>
  <si>
    <t>通所型サービス生活機能向上連携加算Ⅱ／２１（制限）</t>
    <rPh sb="22" eb="24">
      <t>セイゲン</t>
    </rPh>
    <phoneticPr fontId="3"/>
  </si>
  <si>
    <t>通所型サービス生活機能向上連携加算Ⅰ／２（制限）</t>
    <phoneticPr fontId="2"/>
  </si>
  <si>
    <t>通所型サービス提供体制加算Ⅲ／２２（制限）</t>
    <rPh sb="7" eb="9">
      <t>テイキョウ</t>
    </rPh>
    <rPh sb="9" eb="11">
      <t>タイセイ</t>
    </rPh>
    <rPh sb="11" eb="13">
      <t>カサン</t>
    </rPh>
    <phoneticPr fontId="3"/>
  </si>
  <si>
    <t>通所型サービス提供体制加算Ⅲ／２１（制限）</t>
    <rPh sb="7" eb="9">
      <t>テイキョウ</t>
    </rPh>
    <rPh sb="9" eb="11">
      <t>タイセイ</t>
    </rPh>
    <rPh sb="11" eb="13">
      <t>カサン</t>
    </rPh>
    <phoneticPr fontId="3"/>
  </si>
  <si>
    <t>通所型サービス提供体制加算Ⅰ／２２（制限）</t>
    <phoneticPr fontId="2"/>
  </si>
  <si>
    <t>通所型サービス提供体制加算Ⅰ／２１（制限）</t>
    <phoneticPr fontId="2"/>
  </si>
  <si>
    <t>通所型サービス口腔機能向上加算Ⅰ／２（制限）</t>
    <rPh sb="7" eb="9">
      <t>コウクウ</t>
    </rPh>
    <rPh sb="9" eb="11">
      <t>キノウ</t>
    </rPh>
    <rPh sb="11" eb="13">
      <t>コウジョウ</t>
    </rPh>
    <rPh sb="13" eb="15">
      <t>カサン</t>
    </rPh>
    <phoneticPr fontId="3"/>
  </si>
  <si>
    <t>通所型サービス栄養アセスメント加算／２(制限)</t>
    <phoneticPr fontId="2"/>
  </si>
  <si>
    <t>通所型サービス運動器機能向上加算／２（制限）</t>
    <rPh sb="7" eb="9">
      <t>ウンドウ</t>
    </rPh>
    <rPh sb="9" eb="10">
      <t>キ</t>
    </rPh>
    <rPh sb="10" eb="12">
      <t>キノウ</t>
    </rPh>
    <rPh sb="12" eb="14">
      <t>コウジョウ</t>
    </rPh>
    <rPh sb="14" eb="16">
      <t>カサン</t>
    </rPh>
    <phoneticPr fontId="3"/>
  </si>
  <si>
    <t>752単位減算</t>
    <phoneticPr fontId="2"/>
  </si>
  <si>
    <t>376単位減算</t>
    <phoneticPr fontId="2"/>
  </si>
  <si>
    <t>105単位</t>
    <rPh sb="3" eb="5">
      <t>タンイ</t>
    </rPh>
    <phoneticPr fontId="3"/>
  </si>
  <si>
    <t>通所型サービス／２２（制限）</t>
    <phoneticPr fontId="3"/>
  </si>
  <si>
    <t>51単位</t>
    <rPh sb="2" eb="4">
      <t>タンイ</t>
    </rPh>
    <phoneticPr fontId="3"/>
  </si>
  <si>
    <t>通所型サービス／２１日割（制限）</t>
    <rPh sb="10" eb="11">
      <t>ニチ</t>
    </rPh>
    <rPh sb="11" eb="12">
      <t>ワリ</t>
    </rPh>
    <phoneticPr fontId="3"/>
  </si>
  <si>
    <t>通所型サービス／２１（制限）</t>
    <phoneticPr fontId="3"/>
  </si>
  <si>
    <t>サービスコード</t>
    <phoneticPr fontId="3"/>
  </si>
  <si>
    <t>通所介護相当サービス(独自)×93％</t>
    <rPh sb="0" eb="6">
      <t>ツウショカイゴソウトウ</t>
    </rPh>
    <rPh sb="11" eb="13">
      <t>ドクジ</t>
    </rPh>
    <phoneticPr fontId="2"/>
  </si>
  <si>
    <t>※介護保険負担割合証の「利用者負担の割合」欄に記載された割合が１割又は２割の利用者の給付制限期間中の給付率は、負担割合証の負担割合に関わらず70%となります。</t>
    <phoneticPr fontId="2"/>
  </si>
  <si>
    <t>　 また、Ａ5・Ａ6とは異なり、それぞれの条件に合致した項目で算定します。</t>
    <phoneticPr fontId="2"/>
  </si>
  <si>
    <t>(指定生活介護事業所による場合)</t>
    <phoneticPr fontId="2"/>
  </si>
  <si>
    <t xml:space="preserve">共生型通所介護相当サービス（給付制限）　サービスコード表【令和３年４月サービス提供分から】         給付率　70%           </t>
    <rPh sb="0" eb="3">
      <t>キョウセイガタ</t>
    </rPh>
    <phoneticPr fontId="3"/>
  </si>
  <si>
    <t>項目1074の場合</t>
    <rPh sb="0" eb="2">
      <t>コウモク</t>
    </rPh>
    <rPh sb="7" eb="9">
      <t>バアイ</t>
    </rPh>
    <phoneticPr fontId="3"/>
  </si>
  <si>
    <t>項目1516の場合</t>
    <rPh sb="0" eb="2">
      <t>コウモク</t>
    </rPh>
    <rPh sb="7" eb="9">
      <t>バアイ</t>
    </rPh>
    <phoneticPr fontId="3"/>
  </si>
  <si>
    <t>通所型サービス／２２日割・人欠（制限・４割）</t>
    <rPh sb="10" eb="12">
      <t>ヒワリ</t>
    </rPh>
    <rPh sb="13" eb="15">
      <t>ジン</t>
    </rPh>
    <phoneticPr fontId="3"/>
  </si>
  <si>
    <t>通所型サービス令和３年９月３０日までの上乗せ分／２・14（制限・４割）</t>
    <rPh sb="0" eb="2">
      <t>ツウショ</t>
    </rPh>
    <rPh sb="2" eb="3">
      <t>ガタ</t>
    </rPh>
    <phoneticPr fontId="3"/>
  </si>
  <si>
    <t>項目1073の場合</t>
    <rPh sb="0" eb="2">
      <t>コウモク</t>
    </rPh>
    <rPh sb="7" eb="9">
      <t>バアイ</t>
    </rPh>
    <phoneticPr fontId="3"/>
  </si>
  <si>
    <t>項目1515の場合</t>
    <rPh sb="0" eb="2">
      <t>コウモク</t>
    </rPh>
    <rPh sb="7" eb="9">
      <t>バアイ</t>
    </rPh>
    <phoneticPr fontId="3"/>
  </si>
  <si>
    <t>通所型サービス／２２・人欠（制限・４割）</t>
    <rPh sb="11" eb="13">
      <t>ジン</t>
    </rPh>
    <phoneticPr fontId="3"/>
  </si>
  <si>
    <t>通所型サービス令和３年９月３０日までの上乗せ分／２・13（制限・４割）</t>
    <rPh sb="0" eb="2">
      <t>ツウショ</t>
    </rPh>
    <rPh sb="2" eb="3">
      <t>ガタ</t>
    </rPh>
    <phoneticPr fontId="3"/>
  </si>
  <si>
    <t>項目1514の場合</t>
    <rPh sb="0" eb="2">
      <t>コウモク</t>
    </rPh>
    <rPh sb="7" eb="9">
      <t>バアイ</t>
    </rPh>
    <phoneticPr fontId="3"/>
  </si>
  <si>
    <t>通所型サービス／２１日割・人欠（制限・４割）</t>
    <rPh sb="10" eb="12">
      <t>ヒワリ</t>
    </rPh>
    <rPh sb="13" eb="15">
      <t>ジン</t>
    </rPh>
    <phoneticPr fontId="3"/>
  </si>
  <si>
    <t>通所型サービス令和３年９月３０日までの上乗せ分／２・12（制限・４割）</t>
    <rPh sb="0" eb="2">
      <t>ツウショ</t>
    </rPh>
    <rPh sb="2" eb="3">
      <t>ガタ</t>
    </rPh>
    <phoneticPr fontId="3"/>
  </si>
  <si>
    <t>項目1513の場合</t>
    <rPh sb="0" eb="2">
      <t>コウモク</t>
    </rPh>
    <rPh sb="7" eb="9">
      <t>バアイ</t>
    </rPh>
    <phoneticPr fontId="3"/>
  </si>
  <si>
    <t>通所型サービス／２１・人欠（制限・４割）</t>
    <rPh sb="11" eb="12">
      <t>ヒト</t>
    </rPh>
    <rPh sb="12" eb="13">
      <t>ケツ</t>
    </rPh>
    <phoneticPr fontId="3"/>
  </si>
  <si>
    <t>通所型サービス令和３年９月３０日までの上乗せ分／２・11（制限・４割）</t>
    <rPh sb="0" eb="2">
      <t>ツウショ</t>
    </rPh>
    <rPh sb="2" eb="3">
      <t>ガタ</t>
    </rPh>
    <phoneticPr fontId="3"/>
  </si>
  <si>
    <t>項目1054の場合</t>
    <rPh sb="0" eb="2">
      <t>コウモク</t>
    </rPh>
    <rPh sb="7" eb="9">
      <t>バアイ</t>
    </rPh>
    <phoneticPr fontId="3"/>
  </si>
  <si>
    <t>項目1510の場合</t>
    <rPh sb="0" eb="2">
      <t>コウモク</t>
    </rPh>
    <rPh sb="7" eb="9">
      <t>バアイ</t>
    </rPh>
    <phoneticPr fontId="3"/>
  </si>
  <si>
    <t>通所型サービス／２２日割・定超（制限・４割）</t>
    <rPh sb="10" eb="12">
      <t>ヒワリ</t>
    </rPh>
    <rPh sb="13" eb="14">
      <t>サダム</t>
    </rPh>
    <rPh sb="14" eb="15">
      <t>チョウ</t>
    </rPh>
    <phoneticPr fontId="3"/>
  </si>
  <si>
    <t>通所型サービス令和３年９月３０日までの上乗せ分／２・10（制限・４割）</t>
    <rPh sb="0" eb="2">
      <t>ツウショ</t>
    </rPh>
    <rPh sb="2" eb="3">
      <t>ガタ</t>
    </rPh>
    <phoneticPr fontId="3"/>
  </si>
  <si>
    <t>項目1053の場合</t>
    <rPh sb="0" eb="2">
      <t>コウモク</t>
    </rPh>
    <rPh sb="7" eb="9">
      <t>バアイ</t>
    </rPh>
    <phoneticPr fontId="3"/>
  </si>
  <si>
    <t>項目1509の場合</t>
    <rPh sb="0" eb="2">
      <t>コウモク</t>
    </rPh>
    <rPh sb="7" eb="9">
      <t>バアイ</t>
    </rPh>
    <phoneticPr fontId="3"/>
  </si>
  <si>
    <t>通所型サービス／２２・定超（制限・４割）</t>
    <rPh sb="11" eb="12">
      <t>サダム</t>
    </rPh>
    <rPh sb="12" eb="13">
      <t>チョウ</t>
    </rPh>
    <phoneticPr fontId="3"/>
  </si>
  <si>
    <t>通所型サービス令和３年９月３０日までの上乗せ分／２・09（制限・４割）</t>
    <rPh sb="0" eb="2">
      <t>ツウショ</t>
    </rPh>
    <rPh sb="2" eb="3">
      <t>ガタ</t>
    </rPh>
    <phoneticPr fontId="3"/>
  </si>
  <si>
    <t>項目1508の場合</t>
    <rPh sb="0" eb="2">
      <t>コウモク</t>
    </rPh>
    <rPh sb="7" eb="9">
      <t>バアイ</t>
    </rPh>
    <phoneticPr fontId="3"/>
  </si>
  <si>
    <t>通所型サービス／２１日割・定超（制限・４割）</t>
    <rPh sb="10" eb="12">
      <t>ヒワリ</t>
    </rPh>
    <rPh sb="13" eb="14">
      <t>サダム</t>
    </rPh>
    <rPh sb="14" eb="15">
      <t>チョウ</t>
    </rPh>
    <phoneticPr fontId="3"/>
  </si>
  <si>
    <t>通所型サービス令和３年９月３０日までの上乗せ分／２・08（制限・４割）</t>
    <rPh sb="0" eb="2">
      <t>ツウショ</t>
    </rPh>
    <rPh sb="2" eb="3">
      <t>ガタ</t>
    </rPh>
    <phoneticPr fontId="3"/>
  </si>
  <si>
    <t>項目1507の場合</t>
    <rPh sb="0" eb="2">
      <t>コウモク</t>
    </rPh>
    <rPh sb="7" eb="9">
      <t>バアイ</t>
    </rPh>
    <phoneticPr fontId="3"/>
  </si>
  <si>
    <t>通所型サービス／２１・定超（制限・４割）</t>
    <rPh sb="11" eb="12">
      <t>サダム</t>
    </rPh>
    <rPh sb="12" eb="13">
      <t>チョウ</t>
    </rPh>
    <phoneticPr fontId="3"/>
  </si>
  <si>
    <t>通所型サービス令和３年９月３０日までの上乗せ分／２・07（制限・４割）</t>
    <rPh sb="0" eb="2">
      <t>ツウショ</t>
    </rPh>
    <rPh sb="2" eb="3">
      <t>ガタ</t>
    </rPh>
    <phoneticPr fontId="3"/>
  </si>
  <si>
    <t>項目1486の場合</t>
    <rPh sb="0" eb="2">
      <t>コウモク</t>
    </rPh>
    <rPh sb="7" eb="9">
      <t>バアイ</t>
    </rPh>
    <phoneticPr fontId="3"/>
  </si>
  <si>
    <t>通所型サービス同一建物減算／２２（制限・４割）</t>
    <rPh sb="7" eb="8">
      <t>ドウ</t>
    </rPh>
    <rPh sb="8" eb="9">
      <t>イチ</t>
    </rPh>
    <rPh sb="9" eb="11">
      <t>タテモノ</t>
    </rPh>
    <rPh sb="11" eb="13">
      <t>ゲンサン</t>
    </rPh>
    <phoneticPr fontId="3"/>
  </si>
  <si>
    <t>通所型サービス令和３年９月３０日までの上乗せ分／２・06（制限・４割）</t>
    <rPh sb="0" eb="2">
      <t>ツウショ</t>
    </rPh>
    <rPh sb="2" eb="3">
      <t>ガタ</t>
    </rPh>
    <phoneticPr fontId="3"/>
  </si>
  <si>
    <t>項目1485の場合</t>
    <rPh sb="0" eb="2">
      <t>コウモク</t>
    </rPh>
    <rPh sb="7" eb="9">
      <t>バアイ</t>
    </rPh>
    <phoneticPr fontId="3"/>
  </si>
  <si>
    <t>通所型サービス同一建物減算／２１（制限・４割）</t>
    <rPh sb="7" eb="8">
      <t>ドウ</t>
    </rPh>
    <rPh sb="8" eb="9">
      <t>イチ</t>
    </rPh>
    <rPh sb="9" eb="11">
      <t>タテモノ</t>
    </rPh>
    <rPh sb="11" eb="13">
      <t>ゲンサン</t>
    </rPh>
    <phoneticPr fontId="3"/>
  </si>
  <si>
    <t>通所型サービス令和３年９月３０日までの上乗せ分／２・05（制限・４割）</t>
    <rPh sb="0" eb="2">
      <t>ツウショ</t>
    </rPh>
    <rPh sb="2" eb="3">
      <t>ガタ</t>
    </rPh>
    <phoneticPr fontId="3"/>
  </si>
  <si>
    <t>項目1483の場合</t>
    <rPh sb="0" eb="2">
      <t>コウモク</t>
    </rPh>
    <rPh sb="7" eb="9">
      <t>バアイ</t>
    </rPh>
    <phoneticPr fontId="3"/>
  </si>
  <si>
    <t>通所型サービス／２２日割（制限・４割）</t>
    <rPh sb="10" eb="12">
      <t>ヒワリ</t>
    </rPh>
    <phoneticPr fontId="3"/>
  </si>
  <si>
    <t>通所型サービス令和３年９月３０日までの上乗せ分／２・04（制限・４割）</t>
    <rPh sb="0" eb="2">
      <t>ツウショ</t>
    </rPh>
    <rPh sb="2" eb="3">
      <t>ガタ</t>
    </rPh>
    <phoneticPr fontId="3"/>
  </si>
  <si>
    <t>項目1480の場合</t>
    <rPh sb="0" eb="2">
      <t>コウモク</t>
    </rPh>
    <rPh sb="7" eb="9">
      <t>バアイ</t>
    </rPh>
    <phoneticPr fontId="3"/>
  </si>
  <si>
    <t>通所型サービス／２２（制限・４割）</t>
    <phoneticPr fontId="2"/>
  </si>
  <si>
    <t>通所型サービス令和３年９月３０日までの上乗せ分／２・03（制限・４割）</t>
    <rPh sb="0" eb="2">
      <t>ツウショ</t>
    </rPh>
    <rPh sb="2" eb="3">
      <t>ガタ</t>
    </rPh>
    <phoneticPr fontId="3"/>
  </si>
  <si>
    <t>項目1479の場合</t>
    <rPh sb="0" eb="2">
      <t>コウモク</t>
    </rPh>
    <rPh sb="7" eb="9">
      <t>バアイ</t>
    </rPh>
    <phoneticPr fontId="3"/>
  </si>
  <si>
    <t>通所型サービス／２１日割（制限・４割）</t>
    <rPh sb="10" eb="11">
      <t>ニチ</t>
    </rPh>
    <rPh sb="11" eb="12">
      <t>ワリ</t>
    </rPh>
    <phoneticPr fontId="3"/>
  </si>
  <si>
    <t>通所型サービス令和３年９月３０日までの上乗せ分／２・02（制限・４割）</t>
    <rPh sb="0" eb="2">
      <t>ツウショ</t>
    </rPh>
    <rPh sb="2" eb="3">
      <t>ガタ</t>
    </rPh>
    <phoneticPr fontId="3"/>
  </si>
  <si>
    <t>項目1478の場合</t>
    <rPh sb="0" eb="2">
      <t>コウモク</t>
    </rPh>
    <rPh sb="7" eb="9">
      <t>バアイ</t>
    </rPh>
    <phoneticPr fontId="3"/>
  </si>
  <si>
    <t>通所型サービス／２１（制限・４割）</t>
    <phoneticPr fontId="3"/>
  </si>
  <si>
    <t>通所型サービス令和３年９月３０日までの上乗せ分／２・01（制限・４割）</t>
    <rPh sb="0" eb="2">
      <t>ツウショ</t>
    </rPh>
    <rPh sb="2" eb="3">
      <t>ガタ</t>
    </rPh>
    <phoneticPr fontId="3"/>
  </si>
  <si>
    <t>通所型サービス特定処遇改善加算Ⅱ／２・33（制限・４割）</t>
    <rPh sb="0" eb="3">
      <t>ツウショガタ</t>
    </rPh>
    <rPh sb="7" eb="15">
      <t>トクテイショグウカイゼンカサン</t>
    </rPh>
    <phoneticPr fontId="3"/>
  </si>
  <si>
    <t>通所型サービス特定処遇改善加算Ⅱ／２・32（制限・４割）</t>
    <rPh sb="0" eb="3">
      <t>ツウショガタ</t>
    </rPh>
    <rPh sb="7" eb="15">
      <t>トクテイショグウカイゼンカサン</t>
    </rPh>
    <phoneticPr fontId="3"/>
  </si>
  <si>
    <t>通所型サービス特定処遇改善加算Ⅱ／２・31（制限・４割）</t>
    <rPh sb="0" eb="3">
      <t>ツウショガタ</t>
    </rPh>
    <rPh sb="7" eb="15">
      <t>トクテイショグウカイゼンカサン</t>
    </rPh>
    <phoneticPr fontId="3"/>
  </si>
  <si>
    <t>通所型サービス特定処遇改善加算Ⅱ／２・30（制限・４割）</t>
    <rPh sb="0" eb="3">
      <t>ツウショガタ</t>
    </rPh>
    <rPh sb="7" eb="15">
      <t>トクテイショグウカイゼンカサン</t>
    </rPh>
    <phoneticPr fontId="3"/>
  </si>
  <si>
    <t>通所型サービス特定処遇改善加算Ⅱ／２・29（制限・４割）</t>
    <rPh sb="0" eb="3">
      <t>ツウショガタ</t>
    </rPh>
    <rPh sb="7" eb="15">
      <t>トクテイショグウカイゼンカサン</t>
    </rPh>
    <phoneticPr fontId="3"/>
  </si>
  <si>
    <t>通所型サービス特定処遇改善加算Ⅱ／２・28（制限・４割）</t>
    <rPh sb="0" eb="3">
      <t>ツウショガタ</t>
    </rPh>
    <rPh sb="7" eb="15">
      <t>トクテイショグウカイゼンカサン</t>
    </rPh>
    <phoneticPr fontId="3"/>
  </si>
  <si>
    <t>通所型サービス特定処遇改善加算Ⅱ／２・27（制限・４割）</t>
    <rPh sb="0" eb="3">
      <t>ツウショガタ</t>
    </rPh>
    <rPh sb="7" eb="15">
      <t>トクテイショグウカイゼンカサン</t>
    </rPh>
    <phoneticPr fontId="3"/>
  </si>
  <si>
    <t>通所型サービス特定処遇改善加算Ⅱ／２・26（制限・４割）</t>
    <rPh sb="0" eb="3">
      <t>ツウショガタ</t>
    </rPh>
    <rPh sb="7" eb="15">
      <t>トクテイショグウカイゼンカサン</t>
    </rPh>
    <phoneticPr fontId="3"/>
  </si>
  <si>
    <t>※四捨五入後1に満たない場合は1に切り上げ</t>
    <phoneticPr fontId="2"/>
  </si>
  <si>
    <t>項目3284の場合</t>
    <rPh sb="0" eb="2">
      <t>コウモク</t>
    </rPh>
    <rPh sb="7" eb="9">
      <t>バアイ</t>
    </rPh>
    <phoneticPr fontId="3"/>
  </si>
  <si>
    <t>通所型サービス科学的介護推進体制加算／２（制限・４割）</t>
  </si>
  <si>
    <t>通所型サービス特定処遇改善加算Ⅱ／２・40（制限・４割）</t>
    <phoneticPr fontId="2"/>
  </si>
  <si>
    <t>項目1506の場合</t>
    <rPh sb="0" eb="2">
      <t>コウモク</t>
    </rPh>
    <rPh sb="7" eb="9">
      <t>バアイ</t>
    </rPh>
    <phoneticPr fontId="3"/>
  </si>
  <si>
    <t>通所型サービス栄養スクーリング加算／２（制限・４割）</t>
    <rPh sb="0" eb="2">
      <t>ツウショ</t>
    </rPh>
    <rPh sb="2" eb="3">
      <t>ガタ</t>
    </rPh>
    <rPh sb="7" eb="9">
      <t>エイヨウ</t>
    </rPh>
    <rPh sb="15" eb="17">
      <t>カサン</t>
    </rPh>
    <phoneticPr fontId="3"/>
  </si>
  <si>
    <t>通所型サービス特定処遇改善加算Ⅱ／２・25（制限・４割）</t>
    <rPh sb="0" eb="3">
      <t>ツウショガタ</t>
    </rPh>
    <rPh sb="7" eb="15">
      <t>トクテイショグウカイゼンカサン</t>
    </rPh>
    <phoneticPr fontId="3"/>
  </si>
  <si>
    <t>項目3283の場合</t>
    <rPh sb="0" eb="2">
      <t>コウモク</t>
    </rPh>
    <rPh sb="7" eb="9">
      <t>バアイ</t>
    </rPh>
    <phoneticPr fontId="3"/>
  </si>
  <si>
    <t>通所型サービス口腔栄養スクリーニング加算Ⅰ／２（制限・４割）</t>
  </si>
  <si>
    <t>通所型サービス特定処遇改善加算Ⅱ／２・39（制限・４割）</t>
    <phoneticPr fontId="2"/>
  </si>
  <si>
    <t>項目1505の場合</t>
    <rPh sb="0" eb="2">
      <t>コウモク</t>
    </rPh>
    <rPh sb="7" eb="9">
      <t>バアイ</t>
    </rPh>
    <phoneticPr fontId="3"/>
  </si>
  <si>
    <t>通所型サービス生活機能向上連携加算／２Ⅱ（制限・４割）</t>
    <rPh sb="0" eb="2">
      <t>ツウショ</t>
    </rPh>
    <rPh sb="2" eb="3">
      <t>ガタ</t>
    </rPh>
    <rPh sb="7" eb="9">
      <t>セイカツ</t>
    </rPh>
    <rPh sb="9" eb="11">
      <t>キノウ</t>
    </rPh>
    <rPh sb="11" eb="13">
      <t>コウジョウ</t>
    </rPh>
    <rPh sb="13" eb="15">
      <t>レンケイ</t>
    </rPh>
    <rPh sb="15" eb="17">
      <t>カサン</t>
    </rPh>
    <phoneticPr fontId="3"/>
  </si>
  <si>
    <t>通所型サービス特定処遇改善加算Ⅱ／２・24（制限・４割）</t>
    <rPh sb="0" eb="3">
      <t>ツウショガタ</t>
    </rPh>
    <rPh sb="7" eb="15">
      <t>トクテイショグウカイゼンカサン</t>
    </rPh>
    <phoneticPr fontId="3"/>
  </si>
  <si>
    <t>項目1504の場合</t>
    <rPh sb="0" eb="2">
      <t>コウモク</t>
    </rPh>
    <rPh sb="7" eb="9">
      <t>バアイ</t>
    </rPh>
    <phoneticPr fontId="3"/>
  </si>
  <si>
    <t>通所型サービス生活機能向上連携加算／２Ⅰ（制限・４割）</t>
    <rPh sb="0" eb="2">
      <t>ツウショ</t>
    </rPh>
    <rPh sb="2" eb="3">
      <t>ガタ</t>
    </rPh>
    <rPh sb="7" eb="9">
      <t>セイカツ</t>
    </rPh>
    <rPh sb="9" eb="11">
      <t>キノウ</t>
    </rPh>
    <rPh sb="11" eb="13">
      <t>コウジョウ</t>
    </rPh>
    <rPh sb="13" eb="15">
      <t>レンケイ</t>
    </rPh>
    <rPh sb="15" eb="17">
      <t>カサン</t>
    </rPh>
    <phoneticPr fontId="3"/>
  </si>
  <si>
    <t>通所型サービス特定処遇改善加算Ⅱ／２・23（制限・４割）</t>
    <rPh sb="0" eb="3">
      <t>ツウショガタ</t>
    </rPh>
    <rPh sb="7" eb="15">
      <t>トクテイショグウカイゼンカサン</t>
    </rPh>
    <phoneticPr fontId="3"/>
  </si>
  <si>
    <t>項目3282の場合</t>
    <rPh sb="0" eb="2">
      <t>コウモク</t>
    </rPh>
    <rPh sb="7" eb="9">
      <t>バアイ</t>
    </rPh>
    <phoneticPr fontId="3"/>
  </si>
  <si>
    <t>通所型サービス生活機能向上連携加算Ⅰ／２（制限・４割）</t>
  </si>
  <si>
    <t>通所型サービス特定処遇改善加算Ⅱ／２・38（制限・４割）</t>
    <phoneticPr fontId="2"/>
  </si>
  <si>
    <t>項目1503の場合</t>
    <rPh sb="0" eb="2">
      <t>コウモク</t>
    </rPh>
    <rPh sb="7" eb="9">
      <t>バアイ</t>
    </rPh>
    <phoneticPr fontId="3"/>
  </si>
  <si>
    <t>通所型サービス提供体制加算Ⅱ／２２（制限・４割）</t>
    <rPh sb="7" eb="9">
      <t>テイキョウ</t>
    </rPh>
    <rPh sb="9" eb="11">
      <t>タイセイ</t>
    </rPh>
    <rPh sb="11" eb="13">
      <t>カサン</t>
    </rPh>
    <phoneticPr fontId="3"/>
  </si>
  <si>
    <t>通所型サービス特定処遇改善加算Ⅱ／２・22（制限・４割）</t>
    <rPh sb="0" eb="3">
      <t>ツウショガタ</t>
    </rPh>
    <rPh sb="7" eb="15">
      <t>トクテイショグウカイゼンカサン</t>
    </rPh>
    <phoneticPr fontId="3"/>
  </si>
  <si>
    <t>項目1500の場合</t>
    <rPh sb="0" eb="2">
      <t>コウモク</t>
    </rPh>
    <rPh sb="7" eb="9">
      <t>バアイ</t>
    </rPh>
    <phoneticPr fontId="3"/>
  </si>
  <si>
    <t>通所型サービス提供体制加算Ⅱ／２１（制限・４割）</t>
    <rPh sb="7" eb="9">
      <t>テイキョウ</t>
    </rPh>
    <rPh sb="9" eb="11">
      <t>タイセイ</t>
    </rPh>
    <rPh sb="11" eb="13">
      <t>カサン</t>
    </rPh>
    <phoneticPr fontId="3"/>
  </si>
  <si>
    <t>通所型サービス特定処遇改善加算Ⅱ／２・21（制限・４割）</t>
    <rPh sb="0" eb="3">
      <t>ツウショガタ</t>
    </rPh>
    <rPh sb="7" eb="15">
      <t>トクテイショグウカイゼンカサン</t>
    </rPh>
    <phoneticPr fontId="3"/>
  </si>
  <si>
    <t>項目1499の場合</t>
    <rPh sb="0" eb="2">
      <t>コウモク</t>
    </rPh>
    <rPh sb="7" eb="9">
      <t>バアイ</t>
    </rPh>
    <phoneticPr fontId="3"/>
  </si>
  <si>
    <t>通所型サービス提供体制加算Ⅰ／２２２（制限・４割）</t>
    <rPh sb="7" eb="9">
      <t>テイキョウ</t>
    </rPh>
    <rPh sb="9" eb="11">
      <t>タイセイ</t>
    </rPh>
    <rPh sb="11" eb="13">
      <t>カサン</t>
    </rPh>
    <phoneticPr fontId="3"/>
  </si>
  <si>
    <t>通所型サービス特定処遇改善加算Ⅱ／２・20（制限・４割）</t>
    <rPh sb="0" eb="3">
      <t>ツウショガタ</t>
    </rPh>
    <rPh sb="7" eb="15">
      <t>トクテイショグウカイゼンカサン</t>
    </rPh>
    <phoneticPr fontId="3"/>
  </si>
  <si>
    <t>項目1498の場合</t>
    <rPh sb="0" eb="2">
      <t>コウモク</t>
    </rPh>
    <rPh sb="7" eb="9">
      <t>バアイ</t>
    </rPh>
    <phoneticPr fontId="3"/>
  </si>
  <si>
    <t>通所型サービス提供体制加算Ⅰ／２２１（制限・４割）</t>
    <rPh sb="7" eb="9">
      <t>テイキョウ</t>
    </rPh>
    <rPh sb="9" eb="11">
      <t>タイセイ</t>
    </rPh>
    <rPh sb="11" eb="13">
      <t>カサン</t>
    </rPh>
    <phoneticPr fontId="3"/>
  </si>
  <si>
    <t>通所型サービス特定処遇改善加算Ⅱ／２・19（制限・４割）</t>
    <rPh sb="0" eb="3">
      <t>ツウショガタ</t>
    </rPh>
    <rPh sb="7" eb="15">
      <t>トクテイショグウカイゼンカサン</t>
    </rPh>
    <phoneticPr fontId="3"/>
  </si>
  <si>
    <t>項目1497の場合</t>
    <rPh sb="0" eb="2">
      <t>コウモク</t>
    </rPh>
    <rPh sb="7" eb="9">
      <t>バアイ</t>
    </rPh>
    <phoneticPr fontId="3"/>
  </si>
  <si>
    <t>通所型サービス提供体制加算Ⅰ／２１２（制限・４割）</t>
    <rPh sb="7" eb="9">
      <t>テイキョウ</t>
    </rPh>
    <rPh sb="9" eb="11">
      <t>タイセイ</t>
    </rPh>
    <rPh sb="11" eb="13">
      <t>カサン</t>
    </rPh>
    <phoneticPr fontId="3"/>
  </si>
  <si>
    <t>通所型サービス特定処遇改善加算Ⅱ／２・18（制限・４割）</t>
    <rPh sb="0" eb="3">
      <t>ツウショガタ</t>
    </rPh>
    <rPh sb="7" eb="15">
      <t>トクテイショグウカイゼンカサン</t>
    </rPh>
    <phoneticPr fontId="3"/>
  </si>
  <si>
    <t>項目1496の場合</t>
    <rPh sb="0" eb="2">
      <t>コウモク</t>
    </rPh>
    <rPh sb="7" eb="9">
      <t>バアイ</t>
    </rPh>
    <phoneticPr fontId="3"/>
  </si>
  <si>
    <t>通所型サービス提供体制加算Ⅰ／２１１（制限・４割）</t>
    <rPh sb="7" eb="9">
      <t>テイキョウ</t>
    </rPh>
    <rPh sb="9" eb="11">
      <t>タイセイ</t>
    </rPh>
    <rPh sb="11" eb="13">
      <t>カサン</t>
    </rPh>
    <phoneticPr fontId="3"/>
  </si>
  <si>
    <t>通所型サービス特定処遇改善加算Ⅱ／２・17（制限・４割）</t>
    <rPh sb="0" eb="3">
      <t>ツウショガタ</t>
    </rPh>
    <rPh sb="7" eb="15">
      <t>トクテイショグウカイゼンカサン</t>
    </rPh>
    <phoneticPr fontId="3"/>
  </si>
  <si>
    <t>項目3281の場合</t>
    <rPh sb="0" eb="2">
      <t>コウモク</t>
    </rPh>
    <rPh sb="7" eb="9">
      <t>バアイ</t>
    </rPh>
    <phoneticPr fontId="3"/>
  </si>
  <si>
    <t>通所型サービス提供体制加算Ⅰ／２２（制限・４割）</t>
  </si>
  <si>
    <t>通所型サービス特定処遇改善加算Ⅱ／２・37（制限・４割）</t>
    <phoneticPr fontId="2"/>
  </si>
  <si>
    <t>項目3280の場合</t>
    <rPh sb="0" eb="2">
      <t>コウモク</t>
    </rPh>
    <rPh sb="7" eb="9">
      <t>バアイ</t>
    </rPh>
    <phoneticPr fontId="3"/>
  </si>
  <si>
    <t>通所型サービス提供体制加算Ⅰ／２１（制限・４割）</t>
  </si>
  <si>
    <t>通所型サービス特定処遇改善加算Ⅱ／２・36（制限・４割）</t>
    <phoneticPr fontId="2"/>
  </si>
  <si>
    <t>項目1495の場合</t>
    <rPh sb="0" eb="2">
      <t>コウモク</t>
    </rPh>
    <rPh sb="7" eb="9">
      <t>バアイ</t>
    </rPh>
    <phoneticPr fontId="3"/>
  </si>
  <si>
    <t>通所型サービス事業所評価加算／２（制限・４割）</t>
    <rPh sb="7" eb="10">
      <t>ジギョウショ</t>
    </rPh>
    <rPh sb="10" eb="12">
      <t>ヒョウカ</t>
    </rPh>
    <rPh sb="12" eb="14">
      <t>カサン</t>
    </rPh>
    <phoneticPr fontId="3"/>
  </si>
  <si>
    <t>通所型サービス特定処遇改善加算Ⅱ／２・16（制限・４割）</t>
    <rPh sb="0" eb="3">
      <t>ツウショガタ</t>
    </rPh>
    <rPh sb="7" eb="15">
      <t>トクテイショグウカイゼンカサン</t>
    </rPh>
    <phoneticPr fontId="3"/>
  </si>
  <si>
    <t>項目1494の場合</t>
    <rPh sb="0" eb="2">
      <t>コウモク</t>
    </rPh>
    <rPh sb="7" eb="9">
      <t>バアイ</t>
    </rPh>
    <phoneticPr fontId="3"/>
  </si>
  <si>
    <t>通所型複数サービス実施加算Ⅱ／２（制限・４割）</t>
    <rPh sb="0" eb="2">
      <t>ツウショ</t>
    </rPh>
    <rPh sb="2" eb="3">
      <t>ガタ</t>
    </rPh>
    <rPh sb="3" eb="5">
      <t>フクスウ</t>
    </rPh>
    <rPh sb="9" eb="11">
      <t>ジッシ</t>
    </rPh>
    <rPh sb="11" eb="13">
      <t>カサン</t>
    </rPh>
    <phoneticPr fontId="3"/>
  </si>
  <si>
    <t>通所型サービス特定処遇改善加算Ⅱ／２・15（制限・４割）</t>
    <rPh sb="0" eb="3">
      <t>ツウショガタ</t>
    </rPh>
    <rPh sb="7" eb="15">
      <t>トクテイショグウカイゼンカサン</t>
    </rPh>
    <phoneticPr fontId="3"/>
  </si>
  <si>
    <t>項目1493の場合</t>
    <rPh sb="0" eb="2">
      <t>コウモク</t>
    </rPh>
    <rPh sb="7" eb="9">
      <t>バアイ</t>
    </rPh>
    <phoneticPr fontId="3"/>
  </si>
  <si>
    <t>通所型複数サービス実施加算Ⅰ／２３（制限・４割）</t>
    <rPh sb="0" eb="2">
      <t>ツウショ</t>
    </rPh>
    <rPh sb="2" eb="3">
      <t>ガタ</t>
    </rPh>
    <rPh sb="3" eb="5">
      <t>フクスウ</t>
    </rPh>
    <rPh sb="9" eb="11">
      <t>ジッシ</t>
    </rPh>
    <rPh sb="11" eb="13">
      <t>カサン</t>
    </rPh>
    <phoneticPr fontId="3"/>
  </si>
  <si>
    <t>通所型サービス特定処遇改善加算Ⅱ／２・14（制限・４割）</t>
    <rPh sb="0" eb="3">
      <t>ツウショガタ</t>
    </rPh>
    <rPh sb="7" eb="15">
      <t>トクテイショグウカイゼンカサン</t>
    </rPh>
    <phoneticPr fontId="3"/>
  </si>
  <si>
    <t>項目1492の場合</t>
    <rPh sb="0" eb="2">
      <t>コウモク</t>
    </rPh>
    <rPh sb="7" eb="9">
      <t>バアイ</t>
    </rPh>
    <phoneticPr fontId="3"/>
  </si>
  <si>
    <t>通所型複数サービス実施加算Ⅰ／２２（制限・４割）</t>
    <rPh sb="0" eb="2">
      <t>ツウショ</t>
    </rPh>
    <rPh sb="2" eb="3">
      <t>ガタ</t>
    </rPh>
    <rPh sb="3" eb="5">
      <t>フクスウ</t>
    </rPh>
    <rPh sb="9" eb="11">
      <t>ジッシ</t>
    </rPh>
    <rPh sb="11" eb="13">
      <t>カサン</t>
    </rPh>
    <phoneticPr fontId="3"/>
  </si>
  <si>
    <t>通所型サービス特定処遇改善加算Ⅱ／２・13（制限・４割）</t>
    <rPh sb="0" eb="3">
      <t>ツウショガタ</t>
    </rPh>
    <rPh sb="7" eb="15">
      <t>トクテイショグウカイゼンカサン</t>
    </rPh>
    <phoneticPr fontId="3"/>
  </si>
  <si>
    <t>項目1491の場合</t>
    <rPh sb="0" eb="2">
      <t>コウモク</t>
    </rPh>
    <rPh sb="7" eb="9">
      <t>バアイ</t>
    </rPh>
    <phoneticPr fontId="3"/>
  </si>
  <si>
    <t>通所型複数サービス実施加算Ⅰ／２１（制限・４割）</t>
    <rPh sb="0" eb="2">
      <t>ツウショ</t>
    </rPh>
    <rPh sb="2" eb="3">
      <t>ガタ</t>
    </rPh>
    <rPh sb="3" eb="5">
      <t>フクスウ</t>
    </rPh>
    <rPh sb="9" eb="11">
      <t>ジッシ</t>
    </rPh>
    <rPh sb="11" eb="13">
      <t>カサン</t>
    </rPh>
    <phoneticPr fontId="3"/>
  </si>
  <si>
    <t>通所型サービス特定処遇改善加算Ⅱ／２・12（制限・４割）</t>
    <rPh sb="0" eb="3">
      <t>ツウショガタ</t>
    </rPh>
    <rPh sb="7" eb="15">
      <t>トクテイショグウカイゼンカサン</t>
    </rPh>
    <phoneticPr fontId="3"/>
  </si>
  <si>
    <t>項目3279の場合</t>
    <rPh sb="0" eb="2">
      <t>コウモク</t>
    </rPh>
    <rPh sb="7" eb="9">
      <t>バアイ</t>
    </rPh>
    <phoneticPr fontId="3"/>
  </si>
  <si>
    <t>通所型サービス口腔機能向上加算Ⅱ／２（制限・４割）</t>
    <rPh sb="7" eb="9">
      <t>コウクウ</t>
    </rPh>
    <rPh sb="9" eb="11">
      <t>キノウ</t>
    </rPh>
    <rPh sb="11" eb="13">
      <t>コウジョウ</t>
    </rPh>
    <rPh sb="13" eb="15">
      <t>カサン</t>
    </rPh>
    <phoneticPr fontId="3"/>
  </si>
  <si>
    <t>通所型サービス特定処遇改善加算Ⅱ／２・35（制限・４割）</t>
    <phoneticPr fontId="2"/>
  </si>
  <si>
    <t>項目1490の場合</t>
    <rPh sb="0" eb="2">
      <t>コウモク</t>
    </rPh>
    <rPh sb="7" eb="9">
      <t>バアイ</t>
    </rPh>
    <phoneticPr fontId="3"/>
  </si>
  <si>
    <t>通所型サービス口腔機能向上加算／２（制限・４割）</t>
    <rPh sb="7" eb="9">
      <t>コウクウ</t>
    </rPh>
    <rPh sb="9" eb="11">
      <t>キノウ</t>
    </rPh>
    <rPh sb="11" eb="13">
      <t>コウジョウ</t>
    </rPh>
    <rPh sb="13" eb="15">
      <t>カサン</t>
    </rPh>
    <phoneticPr fontId="3"/>
  </si>
  <si>
    <t>通所型サービス特定処遇改善加算Ⅱ／２・11（制限・４割）</t>
    <rPh sb="0" eb="3">
      <t>ツウショガタ</t>
    </rPh>
    <rPh sb="7" eb="15">
      <t>トクテイショグウカイゼンカサン</t>
    </rPh>
    <phoneticPr fontId="3"/>
  </si>
  <si>
    <t>項目1489の場合</t>
    <rPh sb="0" eb="2">
      <t>コウモク</t>
    </rPh>
    <rPh sb="7" eb="9">
      <t>バアイ</t>
    </rPh>
    <phoneticPr fontId="3"/>
  </si>
  <si>
    <t>通所型サービス栄養改善加算／２（制限・４割）</t>
    <rPh sb="7" eb="9">
      <t>エイヨウ</t>
    </rPh>
    <rPh sb="9" eb="11">
      <t>カイゼン</t>
    </rPh>
    <rPh sb="11" eb="13">
      <t>カサン</t>
    </rPh>
    <phoneticPr fontId="3"/>
  </si>
  <si>
    <t>通所型サービス特定処遇改善加算Ⅱ／２・10（制限・４割）</t>
    <rPh sb="0" eb="3">
      <t>ツウショガタ</t>
    </rPh>
    <rPh sb="7" eb="15">
      <t>トクテイショグウカイゼンカサン</t>
    </rPh>
    <phoneticPr fontId="3"/>
  </si>
  <si>
    <t>項目3278の場合</t>
    <rPh sb="0" eb="2">
      <t>コウモク</t>
    </rPh>
    <rPh sb="7" eb="9">
      <t>バアイ</t>
    </rPh>
    <phoneticPr fontId="3"/>
  </si>
  <si>
    <t>通所型サービス栄養アセスメント加算／２（制限・４割）</t>
  </si>
  <si>
    <t>通所型サービス特定処遇改善加算Ⅱ／２・34（制限・４割）</t>
    <phoneticPr fontId="2"/>
  </si>
  <si>
    <t>項目1484の場合</t>
    <rPh sb="0" eb="2">
      <t>コウモク</t>
    </rPh>
    <rPh sb="7" eb="9">
      <t>バアイ</t>
    </rPh>
    <phoneticPr fontId="3"/>
  </si>
  <si>
    <t>通所型サービス若年性認知症受入加算／２（制限・４割）</t>
    <rPh sb="7" eb="10">
      <t>ジャクネンセイ</t>
    </rPh>
    <rPh sb="10" eb="13">
      <t>ニンチショウ</t>
    </rPh>
    <rPh sb="13" eb="15">
      <t>ウケイレ</t>
    </rPh>
    <rPh sb="15" eb="17">
      <t>カサン</t>
    </rPh>
    <phoneticPr fontId="3"/>
  </si>
  <si>
    <t>通所型サービス特定処遇改善加算Ⅱ／２・05（制限・４割）</t>
    <rPh sb="0" eb="3">
      <t>ツウショガタ</t>
    </rPh>
    <rPh sb="7" eb="15">
      <t>トクテイショグウカイゼンカサン</t>
    </rPh>
    <phoneticPr fontId="3"/>
  </si>
  <si>
    <t>項目1025の場合</t>
    <rPh sb="0" eb="2">
      <t>コウモク</t>
    </rPh>
    <rPh sb="7" eb="9">
      <t>バアイ</t>
    </rPh>
    <phoneticPr fontId="3"/>
  </si>
  <si>
    <t>項目1488の場合</t>
    <rPh sb="0" eb="2">
      <t>コウモク</t>
    </rPh>
    <rPh sb="7" eb="9">
      <t>バアイ</t>
    </rPh>
    <phoneticPr fontId="3"/>
  </si>
  <si>
    <t>通所型サービス運動器機能向上加算／２（制限・４割）</t>
    <rPh sb="7" eb="9">
      <t>ウンドウ</t>
    </rPh>
    <rPh sb="9" eb="10">
      <t>キ</t>
    </rPh>
    <rPh sb="10" eb="12">
      <t>キノウ</t>
    </rPh>
    <rPh sb="12" eb="14">
      <t>コウジョウ</t>
    </rPh>
    <rPh sb="14" eb="16">
      <t>カサン</t>
    </rPh>
    <phoneticPr fontId="3"/>
  </si>
  <si>
    <t>通所型サービス特定処遇改善加算Ⅱ／２・09（制限・４割）</t>
    <rPh sb="0" eb="3">
      <t>ツウショガタ</t>
    </rPh>
    <rPh sb="7" eb="15">
      <t>トクテイショグウカイゼンカサン</t>
    </rPh>
    <phoneticPr fontId="3"/>
  </si>
  <si>
    <t>項目1024の場合</t>
    <rPh sb="0" eb="2">
      <t>コウモク</t>
    </rPh>
    <rPh sb="7" eb="9">
      <t>バアイ</t>
    </rPh>
    <phoneticPr fontId="3"/>
  </si>
  <si>
    <t>項目1487の場合</t>
    <rPh sb="0" eb="2">
      <t>コウモク</t>
    </rPh>
    <rPh sb="7" eb="9">
      <t>バアイ</t>
    </rPh>
    <phoneticPr fontId="3"/>
  </si>
  <si>
    <t>通所型生活向上グループ活動加算／２（制限・４割）</t>
    <rPh sb="0" eb="2">
      <t>ツウショ</t>
    </rPh>
    <rPh sb="2" eb="3">
      <t>ガタ</t>
    </rPh>
    <rPh sb="3" eb="5">
      <t>セイカツ</t>
    </rPh>
    <rPh sb="5" eb="7">
      <t>コウジョウ</t>
    </rPh>
    <rPh sb="11" eb="13">
      <t>カツドウ</t>
    </rPh>
    <rPh sb="13" eb="15">
      <t>カサン</t>
    </rPh>
    <phoneticPr fontId="3"/>
  </si>
  <si>
    <t>通所型サービス特定処遇改善加算Ⅱ／２・08（制限・４割）</t>
    <rPh sb="0" eb="3">
      <t>ツウショガタ</t>
    </rPh>
    <rPh sb="7" eb="15">
      <t>トクテイショグウカイゼンカサン</t>
    </rPh>
    <phoneticPr fontId="3"/>
  </si>
  <si>
    <t>通所型サービス特定処遇改善加算Ⅱ／２・07（制限・４割）</t>
    <rPh sb="0" eb="3">
      <t>ツウショガタ</t>
    </rPh>
    <rPh sb="7" eb="15">
      <t>トクテイショグウカイゼンカサン</t>
    </rPh>
    <phoneticPr fontId="3"/>
  </si>
  <si>
    <t>通所型サービス特定処遇改善加算Ⅱ／２・06（制限・４割）</t>
    <rPh sb="0" eb="3">
      <t>ツウショガタ</t>
    </rPh>
    <rPh sb="7" eb="15">
      <t>トクテイショグウカイゼンカサン</t>
    </rPh>
    <phoneticPr fontId="3"/>
  </si>
  <si>
    <t>通所型サービス特定処遇改善加算Ⅱ／２・04（制限・４割）</t>
    <rPh sb="0" eb="3">
      <t>ツウショガタ</t>
    </rPh>
    <rPh sb="7" eb="15">
      <t>トクテイショグウカイゼンカサン</t>
    </rPh>
    <phoneticPr fontId="3"/>
  </si>
  <si>
    <t>通所型サービス／２２（制限・４割）</t>
  </si>
  <si>
    <t>通所型サービス特定処遇改善加算Ⅱ／２・03（制限・４割）</t>
    <rPh sb="0" eb="3">
      <t>ツウショガタ</t>
    </rPh>
    <rPh sb="7" eb="15">
      <t>トクテイショグウカイゼンカサン</t>
    </rPh>
    <phoneticPr fontId="3"/>
  </si>
  <si>
    <t>通所型サービス特定処遇改善加算Ⅱ／２・02（制限・４割）</t>
    <rPh sb="0" eb="3">
      <t>ツウショガタ</t>
    </rPh>
    <rPh sb="7" eb="15">
      <t>トクテイショグウカイゼンカサン</t>
    </rPh>
    <phoneticPr fontId="3"/>
  </si>
  <si>
    <t>通所型サービス／２１（制限・４割）</t>
  </si>
  <si>
    <t>通所型サービス特定処遇改善加算Ⅱ／２・01（制限・４割）</t>
    <rPh sb="0" eb="3">
      <t>ツウショガタ</t>
    </rPh>
    <rPh sb="7" eb="15">
      <t>トクテイショグウカイゼンカサン</t>
    </rPh>
    <phoneticPr fontId="3"/>
  </si>
  <si>
    <t>通所型サービス特定処遇改善加算Ⅰ／２・33（制限・４割）</t>
    <rPh sb="0" eb="2">
      <t>ツウショ</t>
    </rPh>
    <rPh sb="2" eb="3">
      <t>ガタ</t>
    </rPh>
    <rPh sb="7" eb="9">
      <t>トクテイ</t>
    </rPh>
    <rPh sb="9" eb="11">
      <t>ショグウ</t>
    </rPh>
    <rPh sb="11" eb="13">
      <t>カイゼン</t>
    </rPh>
    <rPh sb="13" eb="15">
      <t>カサン</t>
    </rPh>
    <phoneticPr fontId="3"/>
  </si>
  <si>
    <t>通所型サービス特定処遇改善加算Ⅰ／２・32（制限・４割）</t>
    <rPh sb="0" eb="2">
      <t>ツウショ</t>
    </rPh>
    <rPh sb="2" eb="3">
      <t>ガタ</t>
    </rPh>
    <rPh sb="7" eb="9">
      <t>トクテイ</t>
    </rPh>
    <rPh sb="9" eb="11">
      <t>ショグウ</t>
    </rPh>
    <rPh sb="11" eb="13">
      <t>カイゼン</t>
    </rPh>
    <rPh sb="13" eb="15">
      <t>カサン</t>
    </rPh>
    <phoneticPr fontId="3"/>
  </si>
  <si>
    <t>通所型サービス特定処遇改善加算Ⅰ／２・31（制限・４割）</t>
    <rPh sb="0" eb="2">
      <t>ツウショ</t>
    </rPh>
    <rPh sb="2" eb="3">
      <t>ガタ</t>
    </rPh>
    <rPh sb="7" eb="9">
      <t>トクテイ</t>
    </rPh>
    <rPh sb="9" eb="11">
      <t>ショグウ</t>
    </rPh>
    <rPh sb="11" eb="13">
      <t>カイゼン</t>
    </rPh>
    <rPh sb="13" eb="15">
      <t>カサン</t>
    </rPh>
    <phoneticPr fontId="3"/>
  </si>
  <si>
    <t>通所型サービス特定処遇改善加算Ⅰ／２・30（制限・４割）</t>
    <rPh sb="0" eb="2">
      <t>ツウショ</t>
    </rPh>
    <rPh sb="2" eb="3">
      <t>ガタ</t>
    </rPh>
    <rPh sb="7" eb="9">
      <t>トクテイ</t>
    </rPh>
    <rPh sb="9" eb="11">
      <t>ショグウ</t>
    </rPh>
    <rPh sb="11" eb="13">
      <t>カイゼン</t>
    </rPh>
    <rPh sb="13" eb="15">
      <t>カサン</t>
    </rPh>
    <phoneticPr fontId="3"/>
  </si>
  <si>
    <t>通所型サービス特定処遇改善加算Ⅰ／２・29（制限・４割）</t>
    <rPh sb="0" eb="2">
      <t>ツウショ</t>
    </rPh>
    <rPh sb="2" eb="3">
      <t>ガタ</t>
    </rPh>
    <rPh sb="7" eb="9">
      <t>トクテイ</t>
    </rPh>
    <rPh sb="9" eb="11">
      <t>ショグウ</t>
    </rPh>
    <rPh sb="11" eb="13">
      <t>カイゼン</t>
    </rPh>
    <rPh sb="13" eb="15">
      <t>カサン</t>
    </rPh>
    <phoneticPr fontId="3"/>
  </si>
  <si>
    <t>通所型サービス特定処遇改善加算Ⅰ／２・28（制限・４割）</t>
    <rPh sb="0" eb="2">
      <t>ツウショ</t>
    </rPh>
    <rPh sb="2" eb="3">
      <t>ガタ</t>
    </rPh>
    <rPh sb="7" eb="9">
      <t>トクテイ</t>
    </rPh>
    <rPh sb="9" eb="11">
      <t>ショグウ</t>
    </rPh>
    <rPh sb="11" eb="13">
      <t>カイゼン</t>
    </rPh>
    <rPh sb="13" eb="15">
      <t>カサン</t>
    </rPh>
    <phoneticPr fontId="3"/>
  </si>
  <si>
    <t>通所型サービス特定処遇改善加算Ⅰ／２・27（制限・４割）</t>
    <rPh sb="0" eb="2">
      <t>ツウショ</t>
    </rPh>
    <rPh sb="2" eb="3">
      <t>ガタ</t>
    </rPh>
    <rPh sb="7" eb="9">
      <t>トクテイ</t>
    </rPh>
    <rPh sb="9" eb="11">
      <t>ショグウ</t>
    </rPh>
    <rPh sb="11" eb="13">
      <t>カイゼン</t>
    </rPh>
    <rPh sb="13" eb="15">
      <t>カサン</t>
    </rPh>
    <phoneticPr fontId="3"/>
  </si>
  <si>
    <t>通所型サービス特定処遇改善加算Ⅰ／２・26（制限・４割）</t>
    <rPh sb="0" eb="2">
      <t>ツウショ</t>
    </rPh>
    <rPh sb="2" eb="3">
      <t>ガタ</t>
    </rPh>
    <rPh sb="7" eb="9">
      <t>トクテイ</t>
    </rPh>
    <rPh sb="9" eb="11">
      <t>ショグウ</t>
    </rPh>
    <rPh sb="11" eb="13">
      <t>カイゼン</t>
    </rPh>
    <rPh sb="13" eb="15">
      <t>カサン</t>
    </rPh>
    <phoneticPr fontId="3"/>
  </si>
  <si>
    <t>通所型サービス特定処遇改善加算Ⅰ／２・40（制限・４割）</t>
    <phoneticPr fontId="2"/>
  </si>
  <si>
    <t>通所型サービス特定処遇改善加算Ⅰ／２・25（制限・４割）</t>
    <rPh sb="0" eb="2">
      <t>ツウショ</t>
    </rPh>
    <rPh sb="2" eb="3">
      <t>ガタ</t>
    </rPh>
    <rPh sb="7" eb="9">
      <t>トクテイ</t>
    </rPh>
    <rPh sb="9" eb="11">
      <t>ショグウ</t>
    </rPh>
    <rPh sb="11" eb="13">
      <t>カイゼン</t>
    </rPh>
    <rPh sb="13" eb="15">
      <t>カサン</t>
    </rPh>
    <phoneticPr fontId="3"/>
  </si>
  <si>
    <t>通所型サービス特定処遇改善加算Ⅰ／２・39（制限・４割）</t>
    <phoneticPr fontId="2"/>
  </si>
  <si>
    <t>通所型サービス特定処遇改善加算Ⅰ／２・24（制限・４割）</t>
    <rPh sb="0" eb="2">
      <t>ツウショ</t>
    </rPh>
    <rPh sb="2" eb="3">
      <t>ガタ</t>
    </rPh>
    <rPh sb="7" eb="9">
      <t>トクテイ</t>
    </rPh>
    <rPh sb="9" eb="11">
      <t>ショグウ</t>
    </rPh>
    <rPh sb="11" eb="13">
      <t>カイゼン</t>
    </rPh>
    <rPh sb="13" eb="15">
      <t>カサン</t>
    </rPh>
    <phoneticPr fontId="3"/>
  </si>
  <si>
    <t>通所型サービス特定処遇改善加算Ⅰ／２・23（制限・４割）</t>
    <rPh sb="0" eb="2">
      <t>ツウショ</t>
    </rPh>
    <rPh sb="2" eb="3">
      <t>ガタ</t>
    </rPh>
    <rPh sb="7" eb="9">
      <t>トクテイ</t>
    </rPh>
    <rPh sb="9" eb="11">
      <t>ショグウ</t>
    </rPh>
    <rPh sb="11" eb="13">
      <t>カイゼン</t>
    </rPh>
    <rPh sb="13" eb="15">
      <t>カサン</t>
    </rPh>
    <phoneticPr fontId="3"/>
  </si>
  <si>
    <t>通所型サービス特定処遇改善加算Ⅰ／２・38（制限・４割）</t>
    <phoneticPr fontId="2"/>
  </si>
  <si>
    <t>通所型サービス特定処遇改善加算Ⅰ／２・22（制限・４割）</t>
    <rPh sb="0" eb="2">
      <t>ツウショ</t>
    </rPh>
    <rPh sb="2" eb="3">
      <t>ガタ</t>
    </rPh>
    <rPh sb="7" eb="9">
      <t>トクテイ</t>
    </rPh>
    <rPh sb="9" eb="11">
      <t>ショグウ</t>
    </rPh>
    <rPh sb="11" eb="13">
      <t>カイゼン</t>
    </rPh>
    <rPh sb="13" eb="15">
      <t>カサン</t>
    </rPh>
    <phoneticPr fontId="3"/>
  </si>
  <si>
    <t>通所型サービス特定処遇改善加算Ⅰ／２・21（制限・４割）</t>
    <rPh sb="0" eb="2">
      <t>ツウショ</t>
    </rPh>
    <rPh sb="2" eb="3">
      <t>ガタ</t>
    </rPh>
    <rPh sb="7" eb="9">
      <t>トクテイ</t>
    </rPh>
    <rPh sb="9" eb="11">
      <t>ショグウ</t>
    </rPh>
    <rPh sb="11" eb="13">
      <t>カイゼン</t>
    </rPh>
    <rPh sb="13" eb="15">
      <t>カサン</t>
    </rPh>
    <phoneticPr fontId="3"/>
  </si>
  <si>
    <t>通所型サービス特定処遇改善加算Ⅰ／２・20（制限・４割）</t>
    <rPh sb="0" eb="2">
      <t>ツウショ</t>
    </rPh>
    <rPh sb="2" eb="3">
      <t>ガタ</t>
    </rPh>
    <rPh sb="7" eb="9">
      <t>トクテイ</t>
    </rPh>
    <rPh sb="9" eb="11">
      <t>ショグウ</t>
    </rPh>
    <rPh sb="11" eb="13">
      <t>カイゼン</t>
    </rPh>
    <rPh sb="13" eb="15">
      <t>カサン</t>
    </rPh>
    <phoneticPr fontId="3"/>
  </si>
  <si>
    <t>通所型サービス特定処遇改善加算Ⅰ／２・19（制限・４割）</t>
    <rPh sb="0" eb="2">
      <t>ツウショ</t>
    </rPh>
    <rPh sb="2" eb="3">
      <t>ガタ</t>
    </rPh>
    <rPh sb="7" eb="9">
      <t>トクテイ</t>
    </rPh>
    <rPh sb="9" eb="11">
      <t>ショグウ</t>
    </rPh>
    <rPh sb="11" eb="13">
      <t>カイゼン</t>
    </rPh>
    <rPh sb="13" eb="15">
      <t>カサン</t>
    </rPh>
    <phoneticPr fontId="3"/>
  </si>
  <si>
    <t>通所型サービス特定処遇改善加算Ⅰ／２・18（制限・４割）</t>
    <rPh sb="0" eb="2">
      <t>ツウショ</t>
    </rPh>
    <rPh sb="2" eb="3">
      <t>ガタ</t>
    </rPh>
    <rPh sb="7" eb="9">
      <t>トクテイ</t>
    </rPh>
    <rPh sb="9" eb="11">
      <t>ショグウ</t>
    </rPh>
    <rPh sb="11" eb="13">
      <t>カイゼン</t>
    </rPh>
    <rPh sb="13" eb="15">
      <t>カサン</t>
    </rPh>
    <phoneticPr fontId="3"/>
  </si>
  <si>
    <t>通所型サービス特定処遇改善加算Ⅰ／２・17（制限・４割）</t>
    <rPh sb="0" eb="2">
      <t>ツウショ</t>
    </rPh>
    <rPh sb="2" eb="3">
      <t>ガタ</t>
    </rPh>
    <rPh sb="7" eb="9">
      <t>トクテイ</t>
    </rPh>
    <rPh sb="9" eb="11">
      <t>ショグウ</t>
    </rPh>
    <rPh sb="11" eb="13">
      <t>カイゼン</t>
    </rPh>
    <rPh sb="13" eb="15">
      <t>カサン</t>
    </rPh>
    <phoneticPr fontId="3"/>
  </si>
  <si>
    <t>通所型サービス特定処遇改善加算Ⅰ／２・37（制限・４割）</t>
    <phoneticPr fontId="2"/>
  </si>
  <si>
    <t>通所型サービス特定処遇改善加算Ⅰ／２・36（制限・４割）</t>
    <phoneticPr fontId="2"/>
  </si>
  <si>
    <t>通所型サービス特定処遇改善加算Ⅰ／２・16（制限・４割）</t>
    <rPh sb="0" eb="2">
      <t>ツウショ</t>
    </rPh>
    <rPh sb="2" eb="3">
      <t>ガタ</t>
    </rPh>
    <rPh sb="7" eb="9">
      <t>トクテイ</t>
    </rPh>
    <rPh sb="9" eb="11">
      <t>ショグウ</t>
    </rPh>
    <rPh sb="11" eb="13">
      <t>カイゼン</t>
    </rPh>
    <rPh sb="13" eb="15">
      <t>カサン</t>
    </rPh>
    <phoneticPr fontId="3"/>
  </si>
  <si>
    <t>通所型サービス特定処遇改善加算Ⅰ／２・15（制限・４割）</t>
    <rPh sb="0" eb="2">
      <t>ツウショ</t>
    </rPh>
    <rPh sb="2" eb="3">
      <t>ガタ</t>
    </rPh>
    <rPh sb="7" eb="9">
      <t>トクテイ</t>
    </rPh>
    <rPh sb="9" eb="11">
      <t>ショグウ</t>
    </rPh>
    <rPh sb="11" eb="13">
      <t>カイゼン</t>
    </rPh>
    <rPh sb="13" eb="15">
      <t>カサン</t>
    </rPh>
    <phoneticPr fontId="3"/>
  </si>
  <si>
    <t>通所型サービス特定処遇改善加算Ⅰ／２・14（制限・４割）</t>
    <rPh sb="0" eb="2">
      <t>ツウショ</t>
    </rPh>
    <rPh sb="2" eb="3">
      <t>ガタ</t>
    </rPh>
    <rPh sb="7" eb="9">
      <t>トクテイ</t>
    </rPh>
    <rPh sb="9" eb="11">
      <t>ショグウ</t>
    </rPh>
    <rPh sb="11" eb="13">
      <t>カイゼン</t>
    </rPh>
    <rPh sb="13" eb="15">
      <t>カサン</t>
    </rPh>
    <phoneticPr fontId="3"/>
  </si>
  <si>
    <t>通所型サービス特定処遇改善加算Ⅰ／２・13（制限・４割）</t>
    <rPh sb="0" eb="2">
      <t>ツウショ</t>
    </rPh>
    <rPh sb="2" eb="3">
      <t>ガタ</t>
    </rPh>
    <rPh sb="7" eb="9">
      <t>トクテイ</t>
    </rPh>
    <rPh sb="9" eb="11">
      <t>ショグウ</t>
    </rPh>
    <rPh sb="11" eb="13">
      <t>カイゼン</t>
    </rPh>
    <rPh sb="13" eb="15">
      <t>カサン</t>
    </rPh>
    <phoneticPr fontId="3"/>
  </si>
  <si>
    <t>通所型サービス特定処遇改善加算Ⅰ／２・12（制限・４割）</t>
    <rPh sb="0" eb="2">
      <t>ツウショ</t>
    </rPh>
    <rPh sb="2" eb="3">
      <t>ガタ</t>
    </rPh>
    <rPh sb="7" eb="9">
      <t>トクテイ</t>
    </rPh>
    <rPh sb="9" eb="11">
      <t>ショグウ</t>
    </rPh>
    <rPh sb="11" eb="13">
      <t>カイゼン</t>
    </rPh>
    <rPh sb="13" eb="15">
      <t>カサン</t>
    </rPh>
    <phoneticPr fontId="3"/>
  </si>
  <si>
    <t>通所型サービス特定処遇改善加算Ⅰ／２・35（制限・４割）</t>
    <phoneticPr fontId="2"/>
  </si>
  <si>
    <t>通所型サービス特定処遇改善加算Ⅰ／２・11（制限・４割）</t>
    <rPh sb="0" eb="2">
      <t>ツウショ</t>
    </rPh>
    <rPh sb="2" eb="3">
      <t>ガタ</t>
    </rPh>
    <rPh sb="7" eb="9">
      <t>トクテイ</t>
    </rPh>
    <rPh sb="9" eb="11">
      <t>ショグウ</t>
    </rPh>
    <rPh sb="11" eb="13">
      <t>カイゼン</t>
    </rPh>
    <rPh sb="13" eb="15">
      <t>カサン</t>
    </rPh>
    <phoneticPr fontId="3"/>
  </si>
  <si>
    <t>通所型サービス特定処遇改善加算Ⅰ／２・10（制限・４割）</t>
    <rPh sb="0" eb="2">
      <t>ツウショ</t>
    </rPh>
    <rPh sb="2" eb="3">
      <t>ガタ</t>
    </rPh>
    <rPh sb="7" eb="9">
      <t>トクテイ</t>
    </rPh>
    <rPh sb="9" eb="11">
      <t>ショグウ</t>
    </rPh>
    <rPh sb="11" eb="13">
      <t>カイゼン</t>
    </rPh>
    <rPh sb="13" eb="15">
      <t>カサン</t>
    </rPh>
    <phoneticPr fontId="3"/>
  </si>
  <si>
    <t>通所型サービス特定処遇改善加算Ⅰ／２・34（制限・４割）</t>
    <rPh sb="0" eb="2">
      <t>ツウショ</t>
    </rPh>
    <rPh sb="2" eb="3">
      <t>ガタ</t>
    </rPh>
    <rPh sb="7" eb="9">
      <t>トクテイ</t>
    </rPh>
    <rPh sb="9" eb="11">
      <t>ショグウ</t>
    </rPh>
    <rPh sb="11" eb="13">
      <t>カイゼン</t>
    </rPh>
    <rPh sb="13" eb="15">
      <t>カサン</t>
    </rPh>
    <phoneticPr fontId="3"/>
  </si>
  <si>
    <t>通所型サービス特定処遇改善加算Ⅰ／２・05（制限・４割）</t>
    <rPh sb="0" eb="2">
      <t>ツウショ</t>
    </rPh>
    <rPh sb="2" eb="3">
      <t>ガタ</t>
    </rPh>
    <rPh sb="7" eb="9">
      <t>トクテイ</t>
    </rPh>
    <rPh sb="9" eb="11">
      <t>ショグウ</t>
    </rPh>
    <rPh sb="11" eb="13">
      <t>カイゼン</t>
    </rPh>
    <rPh sb="13" eb="15">
      <t>カサン</t>
    </rPh>
    <phoneticPr fontId="3"/>
  </si>
  <si>
    <t>通所型サービス特定処遇改善加算Ⅰ／２・09（制限・４割）</t>
    <rPh sb="0" eb="2">
      <t>ツウショ</t>
    </rPh>
    <rPh sb="2" eb="3">
      <t>ガタ</t>
    </rPh>
    <rPh sb="7" eb="9">
      <t>トクテイ</t>
    </rPh>
    <rPh sb="9" eb="11">
      <t>ショグウ</t>
    </rPh>
    <rPh sb="11" eb="13">
      <t>カイゼン</t>
    </rPh>
    <rPh sb="13" eb="15">
      <t>カサン</t>
    </rPh>
    <phoneticPr fontId="3"/>
  </si>
  <si>
    <t>通所型サービス特定処遇改善加算Ⅰ／２・08（制限・４割）</t>
    <rPh sb="0" eb="2">
      <t>ツウショ</t>
    </rPh>
    <rPh sb="2" eb="3">
      <t>ガタ</t>
    </rPh>
    <rPh sb="7" eb="9">
      <t>トクテイ</t>
    </rPh>
    <rPh sb="9" eb="11">
      <t>ショグウ</t>
    </rPh>
    <rPh sb="11" eb="13">
      <t>カイゼン</t>
    </rPh>
    <rPh sb="13" eb="15">
      <t>カサン</t>
    </rPh>
    <phoneticPr fontId="3"/>
  </si>
  <si>
    <t>通所型サービス特定処遇改善加算Ⅰ／２・07（制限・４割）</t>
    <rPh sb="0" eb="2">
      <t>ツウショ</t>
    </rPh>
    <rPh sb="2" eb="3">
      <t>ガタ</t>
    </rPh>
    <rPh sb="7" eb="9">
      <t>トクテイ</t>
    </rPh>
    <rPh sb="9" eb="11">
      <t>ショグウ</t>
    </rPh>
    <rPh sb="11" eb="13">
      <t>カイゼン</t>
    </rPh>
    <rPh sb="13" eb="15">
      <t>カサン</t>
    </rPh>
    <phoneticPr fontId="3"/>
  </si>
  <si>
    <t>通所型サービス特定処遇改善加算Ⅰ／２・06（制限・４割）</t>
    <rPh sb="0" eb="2">
      <t>ツウショ</t>
    </rPh>
    <rPh sb="2" eb="3">
      <t>ガタ</t>
    </rPh>
    <rPh sb="7" eb="9">
      <t>トクテイ</t>
    </rPh>
    <rPh sb="9" eb="11">
      <t>ショグウ</t>
    </rPh>
    <rPh sb="11" eb="13">
      <t>カイゼン</t>
    </rPh>
    <rPh sb="13" eb="15">
      <t>カサン</t>
    </rPh>
    <phoneticPr fontId="3"/>
  </si>
  <si>
    <t>通所型サービス特定処遇改善加算Ⅰ／２・04（制限・４割）</t>
    <rPh sb="0" eb="2">
      <t>ツウショ</t>
    </rPh>
    <rPh sb="2" eb="3">
      <t>ガタ</t>
    </rPh>
    <rPh sb="7" eb="9">
      <t>トクテイ</t>
    </rPh>
    <rPh sb="9" eb="11">
      <t>ショグウ</t>
    </rPh>
    <rPh sb="11" eb="13">
      <t>カイゼン</t>
    </rPh>
    <rPh sb="13" eb="15">
      <t>カサン</t>
    </rPh>
    <phoneticPr fontId="3"/>
  </si>
  <si>
    <t>通所型サービス特定処遇改善加算Ⅰ／２・03（制限・４割）</t>
    <rPh sb="0" eb="2">
      <t>ツウショ</t>
    </rPh>
    <rPh sb="2" eb="3">
      <t>ガタ</t>
    </rPh>
    <rPh sb="7" eb="9">
      <t>トクテイ</t>
    </rPh>
    <rPh sb="9" eb="11">
      <t>ショグウ</t>
    </rPh>
    <rPh sb="11" eb="13">
      <t>カイゼン</t>
    </rPh>
    <rPh sb="13" eb="15">
      <t>カサン</t>
    </rPh>
    <phoneticPr fontId="3"/>
  </si>
  <si>
    <t>通所型サービス特定処遇改善加算Ⅰ／２・02（制限・４割）</t>
    <rPh sb="0" eb="2">
      <t>ツウショ</t>
    </rPh>
    <rPh sb="2" eb="3">
      <t>ガタ</t>
    </rPh>
    <rPh sb="7" eb="9">
      <t>トクテイ</t>
    </rPh>
    <rPh sb="9" eb="11">
      <t>ショグウ</t>
    </rPh>
    <rPh sb="11" eb="13">
      <t>カイゼン</t>
    </rPh>
    <rPh sb="13" eb="15">
      <t>カサン</t>
    </rPh>
    <phoneticPr fontId="3"/>
  </si>
  <si>
    <t>通所型サービス特定処遇改善加算Ⅰ／２・01（制限・４割）</t>
    <rPh sb="0" eb="2">
      <t>ツウショ</t>
    </rPh>
    <rPh sb="2" eb="3">
      <t>ガタ</t>
    </rPh>
    <rPh sb="7" eb="9">
      <t>トクテイ</t>
    </rPh>
    <rPh sb="9" eb="11">
      <t>ショグウ</t>
    </rPh>
    <rPh sb="11" eb="13">
      <t>カイゼン</t>
    </rPh>
    <rPh sb="13" eb="15">
      <t>カサン</t>
    </rPh>
    <phoneticPr fontId="3"/>
  </si>
  <si>
    <t>通所型サービス処遇改善加算Ⅴ／２・30（制限・４割）</t>
    <phoneticPr fontId="2"/>
  </si>
  <si>
    <t>通所型サービス処遇改善加算Ⅴ／２・29（制限・４割）</t>
    <phoneticPr fontId="2"/>
  </si>
  <si>
    <t>通所型サービス処遇改善加算Ⅴ／２・28（制限・４割）</t>
    <phoneticPr fontId="2"/>
  </si>
  <si>
    <t>通所型サービス処遇改善加算Ⅴ／２・27（制限・４割）</t>
    <phoneticPr fontId="2"/>
  </si>
  <si>
    <t>通所型サービス処遇改善加算Ⅴ／２・26（制限・４割）</t>
    <phoneticPr fontId="2"/>
  </si>
  <si>
    <t>通所型サービス処遇改善加算Ⅴ／２・25（制限・４割）</t>
    <phoneticPr fontId="2"/>
  </si>
  <si>
    <t>通所型サービス処遇改善加算Ⅴ／２・24（制限・４割）</t>
    <phoneticPr fontId="2"/>
  </si>
  <si>
    <t>通所型サービス処遇改善加算Ⅴ／２・23（制限・４割）</t>
    <phoneticPr fontId="2"/>
  </si>
  <si>
    <t>通所型サービス処遇改善加算Ⅴ／２・40（制限・４割）</t>
    <phoneticPr fontId="2"/>
  </si>
  <si>
    <t>通所型サービス処遇改善加算Ⅴ／２・33（制限・４割）</t>
    <phoneticPr fontId="2"/>
  </si>
  <si>
    <t>通所型サービス処遇改善加算Ⅴ／２・39（制限・４割）</t>
    <phoneticPr fontId="2"/>
  </si>
  <si>
    <t>通所型サービス処遇改善加算Ⅴ／２・32（制限・４割）</t>
    <phoneticPr fontId="2"/>
  </si>
  <si>
    <t>通所型サービス処遇改善加算Ⅴ／２・31（制限・４割）</t>
    <phoneticPr fontId="2"/>
  </si>
  <si>
    <t>通所型サービス処遇改善加算Ⅴ／２・38（制限・４割）</t>
    <phoneticPr fontId="2"/>
  </si>
  <si>
    <t>通所型サービス処遇改善加算Ⅴ／２・22（制限・４割）</t>
    <phoneticPr fontId="2"/>
  </si>
  <si>
    <t>通所型サービス処遇改善加算Ⅴ／２・21（制限・４割）</t>
    <phoneticPr fontId="2"/>
  </si>
  <si>
    <t>通所型サービス処遇改善加算Ⅴ／２・20（制限・４割）</t>
    <phoneticPr fontId="2"/>
  </si>
  <si>
    <t>通所型サービス処遇改善加算Ⅴ／２・19（制限・４割）</t>
    <phoneticPr fontId="2"/>
  </si>
  <si>
    <t>通所型サービス処遇改善加算Ⅴ／２・18（制限・４割）</t>
    <phoneticPr fontId="2"/>
  </si>
  <si>
    <t>通所型サービス処遇改善加算Ⅴ／２・17（制限・４割）</t>
    <phoneticPr fontId="2"/>
  </si>
  <si>
    <t>通所型サービス処遇改善加算Ⅴ／２・37（制限・４割）</t>
    <phoneticPr fontId="2"/>
  </si>
  <si>
    <t>通所型サービス処遇改善加算Ⅴ／２・36（制限・４割）</t>
    <phoneticPr fontId="2"/>
  </si>
  <si>
    <t>通所型サービス処遇改善加算Ⅴ／２・16（制限・４割）</t>
    <phoneticPr fontId="2"/>
  </si>
  <si>
    <t>通所型サービス処遇改善加算Ⅴ／２・15（制限・４割）</t>
    <phoneticPr fontId="2"/>
  </si>
  <si>
    <t>通所型サービス処遇改善加算Ⅴ／２・14（制限・４割）</t>
    <phoneticPr fontId="2"/>
  </si>
  <si>
    <t>通所型サービス処遇改善加算Ⅴ／２・13（制限・４割）</t>
    <phoneticPr fontId="2"/>
  </si>
  <si>
    <t>通所型サービス処遇改善加算Ⅴ／２・12（制限・４割）</t>
    <phoneticPr fontId="2"/>
  </si>
  <si>
    <t>通所型サービス処遇改善加算Ⅴ／２・35（制限・４割）</t>
    <phoneticPr fontId="2"/>
  </si>
  <si>
    <t>通所型サービス処遇改善加算Ⅴ／２・11（制限・４割）</t>
    <phoneticPr fontId="2"/>
  </si>
  <si>
    <t>通所型サービス処遇改善加算Ⅴ／２・10（制限・４割）</t>
    <phoneticPr fontId="2"/>
  </si>
  <si>
    <t>通所型サービス処遇改善加算Ⅴ／２・34（制限・４割）</t>
    <phoneticPr fontId="2"/>
  </si>
  <si>
    <t>通所型サービス処遇改善加算Ⅴ／２・05（制限・４割）</t>
    <phoneticPr fontId="2"/>
  </si>
  <si>
    <t>通所型サービス処遇改善加算Ⅴ／２・09（制限・４割）</t>
    <phoneticPr fontId="2"/>
  </si>
  <si>
    <t>通所型サービス処遇改善加算Ⅴ／２・08（制限・４割）</t>
    <phoneticPr fontId="2"/>
  </si>
  <si>
    <t>通所型サービス処遇改善加算Ⅴ／２・07（制限・４割）</t>
    <phoneticPr fontId="2"/>
  </si>
  <si>
    <t>通所型サービス処遇改善加算Ⅴ／２・06（制限・４割）</t>
    <phoneticPr fontId="2"/>
  </si>
  <si>
    <t>通所型サービス処遇改善加算Ⅴ／２・04（制限・４割）</t>
    <phoneticPr fontId="2"/>
  </si>
  <si>
    <t>通所型サービス処遇改善加算Ⅴ／２・03（制限・４割）</t>
    <phoneticPr fontId="2"/>
  </si>
  <si>
    <t>通所型サービス処遇改善加算Ⅴ／２・02（制限・４割）</t>
    <phoneticPr fontId="2"/>
  </si>
  <si>
    <t>通所型サービス処遇改善加算Ⅴ／２・01（制限・４割）</t>
    <phoneticPr fontId="3"/>
  </si>
  <si>
    <t>通所型サービス処遇改善加算Ⅳ／２・30（制限・４割）</t>
    <phoneticPr fontId="2"/>
  </si>
  <si>
    <t>通所型サービス処遇改善加算Ⅳ／２・29（制限・４割）</t>
    <phoneticPr fontId="2"/>
  </si>
  <si>
    <t>通所型サービス処遇改善加算Ⅳ／２・28（制限・４割）</t>
    <phoneticPr fontId="2"/>
  </si>
  <si>
    <t>通所型サービス処遇改善加算Ⅳ／２・27（制限・４割）</t>
    <phoneticPr fontId="2"/>
  </si>
  <si>
    <t>通所型サービス処遇改善加算Ⅳ／２・26（制限・４割）</t>
    <phoneticPr fontId="2"/>
  </si>
  <si>
    <t>通所型サービス処遇改善加算Ⅳ／２・25（制限・４割）</t>
    <phoneticPr fontId="2"/>
  </si>
  <si>
    <t>通所型サービス処遇改善加算Ⅳ／２・24（制限・４割）</t>
    <phoneticPr fontId="2"/>
  </si>
  <si>
    <t>通所型サービス処遇改善加算Ⅳ／２・23（制限・４割）</t>
    <phoneticPr fontId="2"/>
  </si>
  <si>
    <t>通所型サービス処遇改善加算Ⅳ／２・40（制限・４割）</t>
    <phoneticPr fontId="2"/>
  </si>
  <si>
    <t>通所型サービス処遇改善加算Ⅳ／２・33（制限・４割）</t>
    <phoneticPr fontId="2"/>
  </si>
  <si>
    <t>通所型サービス処遇改善加算Ⅳ／２・39（制限・４割）</t>
    <phoneticPr fontId="2"/>
  </si>
  <si>
    <t>通所型サービス処遇改善加算Ⅳ／２・32（制限・４割）</t>
    <phoneticPr fontId="2"/>
  </si>
  <si>
    <t>通所型サービス処遇改善加算Ⅳ／２・31（制限・４割）</t>
    <phoneticPr fontId="2"/>
  </si>
  <si>
    <t>通所型サービス処遇改善加算Ⅳ／２・38（制限・４割）</t>
    <phoneticPr fontId="2"/>
  </si>
  <si>
    <t>通所型サービス処遇改善加算Ⅳ／２・22（制限・４割）</t>
    <phoneticPr fontId="2"/>
  </si>
  <si>
    <t>通所型サービス処遇改善加算Ⅳ／２・21（制限・４割）</t>
    <phoneticPr fontId="2"/>
  </si>
  <si>
    <t>通所型サービス処遇改善加算Ⅳ／２・20（制限・４割）</t>
    <phoneticPr fontId="2"/>
  </si>
  <si>
    <t>通所型サービス処遇改善加算Ⅳ／２・19（制限・４割）</t>
    <phoneticPr fontId="2"/>
  </si>
  <si>
    <t>通所型サービス処遇改善加算Ⅳ／２・18（制限・４割）</t>
    <phoneticPr fontId="2"/>
  </si>
  <si>
    <t>通所型サービス処遇改善加算Ⅳ／２・17（制限・４割）</t>
    <phoneticPr fontId="2"/>
  </si>
  <si>
    <t>通所型サービス処遇改善加算Ⅳ／２・37（制限・４割）</t>
    <phoneticPr fontId="2"/>
  </si>
  <si>
    <t>通所型サービス処遇改善加算Ⅳ／２・36（制限・４割）</t>
    <phoneticPr fontId="2"/>
  </si>
  <si>
    <t>通所型サービス処遇改善加算Ⅳ／２・16（制限・４割）</t>
    <phoneticPr fontId="2"/>
  </si>
  <si>
    <t>通所型サービス処遇改善加算Ⅳ／２・15（制限・４割）</t>
    <phoneticPr fontId="2"/>
  </si>
  <si>
    <t>通所型サービス処遇改善加算Ⅳ／２・14（制限・４割）</t>
    <phoneticPr fontId="2"/>
  </si>
  <si>
    <t>通所型サービス処遇改善加算Ⅳ／２・13（制限・４割）</t>
    <phoneticPr fontId="2"/>
  </si>
  <si>
    <t>通所型サービス処遇改善加算Ⅳ／２・12（制限・４割）</t>
    <phoneticPr fontId="2"/>
  </si>
  <si>
    <t>通所型サービス処遇改善加算Ⅳ／２・35（制限・４割）</t>
    <phoneticPr fontId="2"/>
  </si>
  <si>
    <t>通所型サービス処遇改善加算Ⅳ／２・11（制限・４割）</t>
    <phoneticPr fontId="2"/>
  </si>
  <si>
    <t>通所型サービス処遇改善加算Ⅳ／２・10（制限・４割）</t>
    <phoneticPr fontId="2"/>
  </si>
  <si>
    <t>通所型サービス処遇改善加算Ⅳ／２・34（制限・４割）</t>
    <phoneticPr fontId="2"/>
  </si>
  <si>
    <t>通所型サービス処遇改善加算Ⅳ／２・05（制限・４割）</t>
    <phoneticPr fontId="2"/>
  </si>
  <si>
    <t>通所型サービス処遇改善加算Ⅳ／２・09（制限・４割）</t>
    <phoneticPr fontId="2"/>
  </si>
  <si>
    <t>通所型サービス処遇改善加算Ⅳ／２・08（制限・４割）</t>
    <phoneticPr fontId="2"/>
  </si>
  <si>
    <t>通所型サービス処遇改善加算Ⅳ／２・07（制限・４割）</t>
    <phoneticPr fontId="2"/>
  </si>
  <si>
    <t>通所型サービス処遇改善加算Ⅳ／２・06（制限・４割）</t>
    <phoneticPr fontId="2"/>
  </si>
  <si>
    <t>通所型サービス処遇改善加算Ⅳ／２・04（制限・４割）</t>
    <phoneticPr fontId="2"/>
  </si>
  <si>
    <t>通所型サービス処遇改善加算Ⅳ／２・03（制限・４割）</t>
    <phoneticPr fontId="2"/>
  </si>
  <si>
    <t>通所型サービス処遇改善加算Ⅳ／２・02（制限・４割）</t>
    <phoneticPr fontId="2"/>
  </si>
  <si>
    <t>通所型サービス処遇改善加算Ⅳ／２・01（制限・４割）</t>
    <phoneticPr fontId="3"/>
  </si>
  <si>
    <t>通所型サービス処遇改善加算Ⅲ／２・30（制限・４割）</t>
    <phoneticPr fontId="2"/>
  </si>
  <si>
    <t>通所型サービス処遇改善加算Ⅲ／２・29（制限・４割）</t>
    <phoneticPr fontId="2"/>
  </si>
  <si>
    <t>通所型サービス処遇改善加算Ⅲ／２・28（制限・４割）</t>
    <phoneticPr fontId="2"/>
  </si>
  <si>
    <t>通所型サービス処遇改善加算Ⅲ／２・27（制限・４割）</t>
    <phoneticPr fontId="2"/>
  </si>
  <si>
    <t>通所型サービス処遇改善加算Ⅲ／２・26（制限・４割）</t>
    <phoneticPr fontId="2"/>
  </si>
  <si>
    <t>通所型サービス処遇改善加算Ⅲ／２・25（制限・４割）</t>
    <phoneticPr fontId="2"/>
  </si>
  <si>
    <t>通所型サービス処遇改善加算Ⅲ／２・24（制限・４割）</t>
    <phoneticPr fontId="2"/>
  </si>
  <si>
    <t>通所型サービス処遇改善加算Ⅲ／２・23（制限・４割）</t>
    <phoneticPr fontId="2"/>
  </si>
  <si>
    <t>通所型サービス処遇改善加算Ⅲ／２・40（制限・４割）</t>
    <phoneticPr fontId="2"/>
  </si>
  <si>
    <t>通所型サービス処遇改善加算Ⅲ／２・33（制限・４割）</t>
    <phoneticPr fontId="2"/>
  </si>
  <si>
    <t>通所型サービス処遇改善加算Ⅲ／２・39（制限・４割）</t>
    <phoneticPr fontId="2"/>
  </si>
  <si>
    <t>通所型サービス処遇改善加算Ⅲ／２・32（制限・４割）</t>
    <phoneticPr fontId="2"/>
  </si>
  <si>
    <t>通所型サービス処遇改善加算Ⅲ／２・31（制限・４割）</t>
    <phoneticPr fontId="2"/>
  </si>
  <si>
    <t>通所型サービス処遇改善加算Ⅲ／２・38（制限・４割）</t>
    <phoneticPr fontId="2"/>
  </si>
  <si>
    <t>通所型サービス処遇改善加算Ⅲ／２・22（制限・４割）</t>
    <phoneticPr fontId="2"/>
  </si>
  <si>
    <t>通所型サービス処遇改善加算Ⅲ／２・21（制限・４割）</t>
    <phoneticPr fontId="2"/>
  </si>
  <si>
    <t>通所型サービス処遇改善加算Ⅲ／２・20（制限・４割）</t>
    <phoneticPr fontId="2"/>
  </si>
  <si>
    <t>通所型サービス処遇改善加算Ⅲ／２・19（制限・４割）</t>
    <phoneticPr fontId="2"/>
  </si>
  <si>
    <t>通所型サービス処遇改善加算Ⅲ／２・18（制限・４割）</t>
    <phoneticPr fontId="2"/>
  </si>
  <si>
    <t>通所型サービス処遇改善加算Ⅲ／２・17（制限・４割）</t>
    <phoneticPr fontId="2"/>
  </si>
  <si>
    <t>通所型サービス処遇改善加算Ⅲ／２・37（制限・４割）</t>
    <phoneticPr fontId="2"/>
  </si>
  <si>
    <t>通所型サービス処遇改善加算Ⅲ／２・36（制限・４割）</t>
    <phoneticPr fontId="2"/>
  </si>
  <si>
    <t>通所型サービス処遇改善加算Ⅲ／２・16（制限・４割）</t>
    <phoneticPr fontId="2"/>
  </si>
  <si>
    <t>通所型サービス処遇改善加算Ⅲ／２・15（制限・４割）</t>
    <phoneticPr fontId="2"/>
  </si>
  <si>
    <t>通所型サービス処遇改善加算Ⅲ／２・14（制限・４割）</t>
    <phoneticPr fontId="2"/>
  </si>
  <si>
    <t>通所型サービス処遇改善加算Ⅲ／２・13（制限・４割）</t>
    <phoneticPr fontId="2"/>
  </si>
  <si>
    <t>通所型サービス処遇改善加算Ⅲ／２・12（制限・４割）</t>
    <phoneticPr fontId="2"/>
  </si>
  <si>
    <t>通所型サービス処遇改善加算Ⅲ／２・35（制限・４割）</t>
    <phoneticPr fontId="2"/>
  </si>
  <si>
    <t>通所型サービス処遇改善加算Ⅲ／２・11（制限・４割）</t>
    <phoneticPr fontId="2"/>
  </si>
  <si>
    <t>通所型サービス処遇改善加算Ⅲ／２・10（制限・４割）</t>
    <phoneticPr fontId="2"/>
  </si>
  <si>
    <t>通所型サービス処遇改善加算Ⅲ／２・34（制限・４割）</t>
    <phoneticPr fontId="2"/>
  </si>
  <si>
    <t>通所型サービス処遇改善加算Ⅲ／２・05（制限・４割）</t>
    <phoneticPr fontId="2"/>
  </si>
  <si>
    <t>通所型サービス処遇改善加算Ⅲ／２・09（制限・４割）</t>
    <phoneticPr fontId="2"/>
  </si>
  <si>
    <t>通所型サービス処遇改善加算Ⅲ／２・08（制限・４割）</t>
    <phoneticPr fontId="2"/>
  </si>
  <si>
    <t>通所型サービス処遇改善加算Ⅲ／２・07（制限・４割）</t>
    <phoneticPr fontId="2"/>
  </si>
  <si>
    <t>通所型サービス処遇改善加算Ⅲ／２・06（制限・４割）</t>
    <phoneticPr fontId="2"/>
  </si>
  <si>
    <t>通所型サービス処遇改善加算Ⅲ／２・04（制限・４割）</t>
    <phoneticPr fontId="2"/>
  </si>
  <si>
    <t>通所型サービス処遇改善加算Ⅲ／２・03（制限・４割）</t>
    <phoneticPr fontId="2"/>
  </si>
  <si>
    <t>通所型サービス処遇改善加算Ⅲ／２・02（制限・４割）</t>
    <phoneticPr fontId="2"/>
  </si>
  <si>
    <t>通所型サービス処遇改善加算Ⅲ／２・01（制限・４割）</t>
    <phoneticPr fontId="3"/>
  </si>
  <si>
    <t>通所型サービス処遇改善加算Ⅱ／２・30（制限・４割）</t>
    <phoneticPr fontId="2"/>
  </si>
  <si>
    <t>通所型サービス処遇改善加算Ⅱ／２・29（制限・４割）</t>
    <phoneticPr fontId="2"/>
  </si>
  <si>
    <t>通所型サービス処遇改善加算Ⅱ／２・28（制限・４割）</t>
    <phoneticPr fontId="2"/>
  </si>
  <si>
    <t>通所型サービス処遇改善加算Ⅱ／２・27（制限・４割）</t>
    <phoneticPr fontId="2"/>
  </si>
  <si>
    <t>通所型サービス処遇改善加算Ⅱ／２・26（制限・４割）</t>
    <phoneticPr fontId="2"/>
  </si>
  <si>
    <t>通所型サービス処遇改善加算Ⅱ／２・25（制限・４割）</t>
    <phoneticPr fontId="2"/>
  </si>
  <si>
    <t>通所型サービス処遇改善加算Ⅱ／２・24（制限・４割）</t>
    <phoneticPr fontId="2"/>
  </si>
  <si>
    <t>通所型サービス処遇改善加算Ⅱ／２・23（制限・４割）</t>
    <phoneticPr fontId="2"/>
  </si>
  <si>
    <t>通所型サービス処遇改善加算Ⅱ／２・40（制限・４割）</t>
    <phoneticPr fontId="2"/>
  </si>
  <si>
    <t>通所型サービス処遇改善加算Ⅱ／２・33（制限・４割）</t>
    <phoneticPr fontId="2"/>
  </si>
  <si>
    <t>通所型サービス処遇改善加算Ⅱ／２・39（制限・４割）</t>
    <phoneticPr fontId="2"/>
  </si>
  <si>
    <t>通所型サービス処遇改善加算Ⅱ／２・32（制限・４割）</t>
    <phoneticPr fontId="2"/>
  </si>
  <si>
    <t>通所型サービス処遇改善加算Ⅱ／２・31（制限・４割）</t>
    <phoneticPr fontId="2"/>
  </si>
  <si>
    <t>通所型サービス処遇改善加算Ⅱ／２・38（制限・４割）</t>
    <phoneticPr fontId="2"/>
  </si>
  <si>
    <t>通所型サービス処遇改善加算Ⅱ／２・22（制限・４割）</t>
    <phoneticPr fontId="2"/>
  </si>
  <si>
    <t>通所型サービス処遇改善加算Ⅱ／２・21（制限・４割）</t>
    <phoneticPr fontId="2"/>
  </si>
  <si>
    <t>通所型サービス処遇改善加算Ⅱ／２・20（制限・４割）</t>
    <phoneticPr fontId="2"/>
  </si>
  <si>
    <t>通所型サービス処遇改善加算Ⅱ／２・19（制限・４割）</t>
    <phoneticPr fontId="2"/>
  </si>
  <si>
    <t>通所型サービス処遇改善加算Ⅱ／２・18（制限・４割）</t>
    <phoneticPr fontId="2"/>
  </si>
  <si>
    <t>通所型サービス処遇改善加算Ⅱ／２・17（制限・４割）</t>
    <phoneticPr fontId="2"/>
  </si>
  <si>
    <t>通所型サービス処遇改善加算Ⅱ／２・37（制限・４割）</t>
    <phoneticPr fontId="2"/>
  </si>
  <si>
    <t>通所型サービス処遇改善加算Ⅱ／２・36（制限・４割）</t>
    <phoneticPr fontId="2"/>
  </si>
  <si>
    <t>通所型サービス処遇改善加算Ⅱ／２・16（制限・４割）</t>
    <phoneticPr fontId="2"/>
  </si>
  <si>
    <t>通所型サービス処遇改善加算Ⅱ／２・15（制限・４割）</t>
    <phoneticPr fontId="2"/>
  </si>
  <si>
    <t>通所型サービス処遇改善加算Ⅱ／２・14（制限・４割）</t>
    <phoneticPr fontId="2"/>
  </si>
  <si>
    <t>通所型サービス処遇改善加算Ⅱ／２・13（制限・４割）</t>
    <phoneticPr fontId="2"/>
  </si>
  <si>
    <t>通所型サービス処遇改善加算Ⅱ／２・12（制限・４割）</t>
    <phoneticPr fontId="2"/>
  </si>
  <si>
    <t>通所型サービス処遇改善加算Ⅱ／２・35（制限・４割）</t>
    <phoneticPr fontId="2"/>
  </si>
  <si>
    <t>通所型サービス処遇改善加算Ⅱ／２・11（制限・４割）</t>
    <phoneticPr fontId="2"/>
  </si>
  <si>
    <t>通所型サービス処遇改善加算Ⅱ／２・10（制限・４割）</t>
    <phoneticPr fontId="2"/>
  </si>
  <si>
    <t>通所型サービス処遇改善加算Ⅱ／２・34（制限・４割）</t>
    <phoneticPr fontId="2"/>
  </si>
  <si>
    <t>通所型サービス処遇改善加算Ⅱ／２・05（制限・４割）</t>
    <phoneticPr fontId="2"/>
  </si>
  <si>
    <t>通所型サービス処遇改善加算Ⅱ／２・09（制限・４割）</t>
    <phoneticPr fontId="2"/>
  </si>
  <si>
    <t>通所型サービス処遇改善加算Ⅱ／２・08（制限・４割）</t>
    <phoneticPr fontId="2"/>
  </si>
  <si>
    <t>通所型サービス処遇改善加算Ⅱ／２・07（制限・４割）</t>
    <phoneticPr fontId="2"/>
  </si>
  <si>
    <t>通所型サービス処遇改善加算Ⅱ／２・06（制限・４割）</t>
    <phoneticPr fontId="2"/>
  </si>
  <si>
    <t>通所型サービス処遇改善加算Ⅱ／２・04（制限・４割）</t>
    <phoneticPr fontId="2"/>
  </si>
  <si>
    <t>通所型サービス処遇改善加算Ⅱ／２・03（制限・４割）</t>
    <phoneticPr fontId="2"/>
  </si>
  <si>
    <t>通所型サービス処遇改善加算Ⅱ／２・02（制限・４割）</t>
    <phoneticPr fontId="2"/>
  </si>
  <si>
    <t>通所型サービス処遇改善加算Ⅱ／２・01（制限・４割）</t>
    <phoneticPr fontId="3"/>
  </si>
  <si>
    <t>通所型サービス処遇改善加算Ⅰ／２・30（制限・４割）</t>
    <phoneticPr fontId="2"/>
  </si>
  <si>
    <t>通所型サービス処遇改善加算Ⅰ／２・29（制限・４割）</t>
    <phoneticPr fontId="2"/>
  </si>
  <si>
    <t>通所型サービス処遇改善加算Ⅰ／２・28（制限・４割）</t>
    <phoneticPr fontId="2"/>
  </si>
  <si>
    <t>通所型サービス処遇改善加算Ⅰ／２・27（制限・４割）</t>
    <phoneticPr fontId="2"/>
  </si>
  <si>
    <t>通所型サービス処遇改善加算Ⅰ／２・26（制限・４割）</t>
    <phoneticPr fontId="2"/>
  </si>
  <si>
    <t>通所型サービス処遇改善加算Ⅰ／２・25（制限・４割）</t>
    <phoneticPr fontId="2"/>
  </si>
  <si>
    <t>通所型サービス処遇改善加算Ⅰ／２・24（制限・４割）</t>
    <phoneticPr fontId="2"/>
  </si>
  <si>
    <t>通所型サービス処遇改善加算Ⅰ／２・23（制限・４割）</t>
    <phoneticPr fontId="2"/>
  </si>
  <si>
    <t>通所型サービス科学的介護推進体制加算／２（制限・４割）</t>
    <phoneticPr fontId="2"/>
  </si>
  <si>
    <t>通所型サービス処遇改善加算Ⅰ／２・40（制限・４割）</t>
    <phoneticPr fontId="2"/>
  </si>
  <si>
    <t>通所型サービス処遇改善加算Ⅰ／２・33（制限・４割）</t>
    <phoneticPr fontId="2"/>
  </si>
  <si>
    <t>通所型サービス口腔栄養スクリーニング加算Ⅰ／２（制限・４割）</t>
    <phoneticPr fontId="2"/>
  </si>
  <si>
    <t>通所型サービス処遇改善加算Ⅰ／２・39（制限・４割）</t>
    <phoneticPr fontId="2"/>
  </si>
  <si>
    <t>通所型サービス処遇改善加算Ⅰ／２・32（制限・４割）</t>
    <phoneticPr fontId="2"/>
  </si>
  <si>
    <t>通所型サービス処遇改善加算Ⅰ／２・31（制限・４割）</t>
    <phoneticPr fontId="2"/>
  </si>
  <si>
    <t>通所型サービス生活機能向上連携加算Ⅰ／２（制限・４割）</t>
    <phoneticPr fontId="2"/>
  </si>
  <si>
    <t>通所型サービス処遇改善加算Ⅰ／２・38（制限・４割）</t>
    <phoneticPr fontId="2"/>
  </si>
  <si>
    <t>通所型サービス処遇改善加算Ⅰ／２・22（制限・４割）</t>
    <phoneticPr fontId="2"/>
  </si>
  <si>
    <t>通所型サービス処遇改善加算Ⅰ／２・21（制限・４割）</t>
    <phoneticPr fontId="2"/>
  </si>
  <si>
    <t>通所型サービス処遇改善加算Ⅰ／２・20（制限・４割）</t>
    <phoneticPr fontId="2"/>
  </si>
  <si>
    <t>通所型サービス処遇改善加算Ⅰ／２・19（制限・４割）</t>
    <phoneticPr fontId="2"/>
  </si>
  <si>
    <t>通所型サービス処遇改善加算Ⅰ／２・18（制限・４割）</t>
    <phoneticPr fontId="2"/>
  </si>
  <si>
    <t>通所型サービス処遇改善加算Ⅰ／２・17（制限・４割）</t>
    <phoneticPr fontId="2"/>
  </si>
  <si>
    <t>通所型サービス提供体制加算Ⅰ／２２（制限・４割）</t>
    <phoneticPr fontId="2"/>
  </si>
  <si>
    <t>通所型サービス処遇改善加算Ⅰ／２・37（制限・４割）</t>
    <phoneticPr fontId="2"/>
  </si>
  <si>
    <t>通所型サービス提供体制加算Ⅰ／２１（制限・４割）</t>
    <phoneticPr fontId="2"/>
  </si>
  <si>
    <t>通所型サービス処遇改善加算Ⅰ／２・36（制限・４割）</t>
    <phoneticPr fontId="2"/>
  </si>
  <si>
    <t>通所型サービス処遇改善加算Ⅰ／２・16（制限・４割）</t>
    <phoneticPr fontId="2"/>
  </si>
  <si>
    <t>通所型サービス処遇改善加算Ⅰ／２・15（制限・４割）</t>
    <phoneticPr fontId="2"/>
  </si>
  <si>
    <t>通所型サービス処遇改善加算Ⅰ／２・14（制限・４割）</t>
    <phoneticPr fontId="2"/>
  </si>
  <si>
    <t>通所型サービス処遇改善加算Ⅰ／２・13（制限・４割）</t>
    <phoneticPr fontId="2"/>
  </si>
  <si>
    <t>通所型サービス処遇改善加算Ⅰ／２・12（制限・４割）</t>
    <phoneticPr fontId="2"/>
  </si>
  <si>
    <t>通所型サービス処遇改善加算Ⅰ／２・35（制限・４割）</t>
    <phoneticPr fontId="2"/>
  </si>
  <si>
    <t>通所型サービス処遇改善加算Ⅰ／２・11（制限・４割）</t>
    <phoneticPr fontId="2"/>
  </si>
  <si>
    <t>通所型サービス処遇改善加算Ⅰ／２・10（制限・４割）</t>
    <phoneticPr fontId="2"/>
  </si>
  <si>
    <t>通所型サービス栄養アセスメント加算／２（制限・４割）</t>
    <phoneticPr fontId="2"/>
  </si>
  <si>
    <t>通所型サービス処遇改善加算Ⅰ／２・34（制限・４割）</t>
    <phoneticPr fontId="2"/>
  </si>
  <si>
    <t>通所型サービス処遇改善加算Ⅰ／２・05（制限・４割）</t>
    <phoneticPr fontId="2"/>
  </si>
  <si>
    <t>通所型サービス処遇改善加算Ⅰ／２・09（制限・４割）</t>
    <phoneticPr fontId="2"/>
  </si>
  <si>
    <t>通所型サービス処遇改善加算Ⅰ／２・08（制限・４割）</t>
    <phoneticPr fontId="2"/>
  </si>
  <si>
    <t>通所型サービス処遇改善加算Ⅰ／２・07（制限・４割）</t>
    <phoneticPr fontId="2"/>
  </si>
  <si>
    <t>通所型サービス処遇改善加算Ⅰ／２・06（制限・４割）</t>
    <phoneticPr fontId="2"/>
  </si>
  <si>
    <t>通所型サービス処遇改善加算Ⅰ／２・04（制限・４割）</t>
    <phoneticPr fontId="2"/>
  </si>
  <si>
    <t>通所型サービス／２２（制限・４割）</t>
    <phoneticPr fontId="3"/>
  </si>
  <si>
    <t>通所型サービス処遇改善加算Ⅰ／２・03（制限・４割）</t>
    <phoneticPr fontId="2"/>
  </si>
  <si>
    <t>通所型サービス処遇改善加算Ⅰ／２・02（制限・４割）</t>
    <phoneticPr fontId="2"/>
  </si>
  <si>
    <t>通所型サービス／２１（制限・４割）</t>
    <phoneticPr fontId="3"/>
  </si>
  <si>
    <t>通所型サービス処遇改善加算Ⅰ／２・01（制限・４割）</t>
    <phoneticPr fontId="3"/>
  </si>
  <si>
    <t>サービスコード</t>
    <phoneticPr fontId="3"/>
  </si>
  <si>
    <t>通所型サービス科学的介護推進体制加算／２（制限・４割）</t>
    <phoneticPr fontId="2"/>
  </si>
  <si>
    <t>通所型サービス口腔栄養スクリーニング加算Ⅱ／２（制限・４割）</t>
    <rPh sb="7" eb="9">
      <t>コウクウ</t>
    </rPh>
    <phoneticPr fontId="3"/>
  </si>
  <si>
    <t>通所型サービス口腔栄養スクリーニング加算Ⅰ／２（制限・４割）</t>
    <phoneticPr fontId="2"/>
  </si>
  <si>
    <t>通所型サービス生活機能向上連携加算Ⅱ／２２（制限・４割）</t>
    <phoneticPr fontId="3"/>
  </si>
  <si>
    <t>（２）生活機能向上連携加算（Ⅱ）</t>
    <phoneticPr fontId="2"/>
  </si>
  <si>
    <t>通所型サービス生活機能向上連携加算Ⅱ／２１（制限・４割）</t>
    <phoneticPr fontId="3"/>
  </si>
  <si>
    <t>通所型サービス提供体制加算Ⅲ／２２（制限・４割）</t>
    <rPh sb="7" eb="9">
      <t>テイキョウ</t>
    </rPh>
    <rPh sb="9" eb="11">
      <t>タイセイ</t>
    </rPh>
    <rPh sb="11" eb="13">
      <t>カサン</t>
    </rPh>
    <phoneticPr fontId="3"/>
  </si>
  <si>
    <t>通所型サービス提供体制加算Ⅲ／２１（制限・４割）</t>
    <rPh sb="7" eb="9">
      <t>テイキョウ</t>
    </rPh>
    <rPh sb="9" eb="11">
      <t>タイセイ</t>
    </rPh>
    <rPh sb="11" eb="13">
      <t>カサン</t>
    </rPh>
    <phoneticPr fontId="3"/>
  </si>
  <si>
    <t>通所型サービス口腔機能向上加算Ⅰ／２（制限・４割）</t>
    <rPh sb="7" eb="9">
      <t>コウクウ</t>
    </rPh>
    <rPh sb="9" eb="11">
      <t>キノウ</t>
    </rPh>
    <rPh sb="11" eb="13">
      <t>コウジョウ</t>
    </rPh>
    <rPh sb="13" eb="15">
      <t>カサン</t>
    </rPh>
    <phoneticPr fontId="3"/>
  </si>
  <si>
    <t>　事業所と同一建物に居住する者又は同一建物から利用する者に通所型サービス
  を行う場合</t>
    <rPh sb="1" eb="4">
      <t>ジギョウショ</t>
    </rPh>
    <rPh sb="5" eb="7">
      <t>ドウイツ</t>
    </rPh>
    <rPh sb="7" eb="9">
      <t>タテモノ</t>
    </rPh>
    <rPh sb="10" eb="12">
      <t>キョジュウ</t>
    </rPh>
    <rPh sb="14" eb="15">
      <t>モノ</t>
    </rPh>
    <rPh sb="15" eb="16">
      <t>マタ</t>
    </rPh>
    <rPh sb="17" eb="19">
      <t>ドウイツ</t>
    </rPh>
    <rPh sb="19" eb="21">
      <t>タテモノ</t>
    </rPh>
    <rPh sb="23" eb="25">
      <t>リヨウ</t>
    </rPh>
    <rPh sb="27" eb="28">
      <t>モノ</t>
    </rPh>
    <rPh sb="42" eb="44">
      <t>バアイ</t>
    </rPh>
    <phoneticPr fontId="3"/>
  </si>
  <si>
    <t>通所型サービス／２２（制限・４割）</t>
    <phoneticPr fontId="3"/>
  </si>
  <si>
    <t>通所型サービス／２１（制限・４割）</t>
    <phoneticPr fontId="3"/>
  </si>
  <si>
    <t>※介護保険負担割合証の「利用者負担の割合」欄に記載された割合が３割の利用者の給付制限期間中の給付率は、負担割合証の負担割合に関わらず60%となります。</t>
  </si>
  <si>
    <t>(指定生活介護事業所による場合)</t>
    <phoneticPr fontId="2"/>
  </si>
  <si>
    <t xml:space="preserve">共生型通所介護相当サービス（給付制限）　サービスコード表【令和３年４月サービス提供分から】         給付率　60%           </t>
    <rPh sb="0" eb="3">
      <t>キョウセイガタ</t>
    </rPh>
    <phoneticPr fontId="3"/>
  </si>
  <si>
    <t>項目2057の場合</t>
    <rPh sb="0" eb="2">
      <t>コウモク</t>
    </rPh>
    <rPh sb="7" eb="9">
      <t>バアイ</t>
    </rPh>
    <phoneticPr fontId="3"/>
  </si>
  <si>
    <t>通所型サービス／３２日割・人欠（制限）</t>
    <rPh sb="10" eb="12">
      <t>ヒワリ</t>
    </rPh>
    <rPh sb="13" eb="15">
      <t>ジン</t>
    </rPh>
    <phoneticPr fontId="3"/>
  </si>
  <si>
    <t>通所型サービス令和３年９月３０日までの上乗せ分／３・14</t>
    <rPh sb="0" eb="2">
      <t>ツウショ</t>
    </rPh>
    <rPh sb="2" eb="3">
      <t>ガタ</t>
    </rPh>
    <phoneticPr fontId="3"/>
  </si>
  <si>
    <t>項目2056の場合</t>
    <rPh sb="0" eb="2">
      <t>コウモク</t>
    </rPh>
    <rPh sb="7" eb="9">
      <t>バアイ</t>
    </rPh>
    <phoneticPr fontId="3"/>
  </si>
  <si>
    <t>通所型サービス／３２・人欠（制限）</t>
    <rPh sb="11" eb="13">
      <t>ジン</t>
    </rPh>
    <phoneticPr fontId="3"/>
  </si>
  <si>
    <t>通所型サービス令和３年９月３０日までの上乗せ分／３・13</t>
    <rPh sb="0" eb="2">
      <t>ツウショ</t>
    </rPh>
    <rPh sb="2" eb="3">
      <t>ガタ</t>
    </rPh>
    <phoneticPr fontId="3"/>
  </si>
  <si>
    <t>項目2055の場合</t>
    <rPh sb="0" eb="2">
      <t>コウモク</t>
    </rPh>
    <rPh sb="7" eb="9">
      <t>バアイ</t>
    </rPh>
    <phoneticPr fontId="3"/>
  </si>
  <si>
    <t>通所型サービス／３１日割・人欠（制限）</t>
    <rPh sb="10" eb="12">
      <t>ヒワリ</t>
    </rPh>
    <rPh sb="13" eb="15">
      <t>ジン</t>
    </rPh>
    <phoneticPr fontId="3"/>
  </si>
  <si>
    <t>通所型サービス令和３年９月３０日までの上乗せ分／３・12</t>
    <rPh sb="0" eb="2">
      <t>ツウショ</t>
    </rPh>
    <rPh sb="2" eb="3">
      <t>ガタ</t>
    </rPh>
    <phoneticPr fontId="3"/>
  </si>
  <si>
    <t>項目2054の場合</t>
    <rPh sb="0" eb="2">
      <t>コウモク</t>
    </rPh>
    <rPh sb="7" eb="9">
      <t>バアイ</t>
    </rPh>
    <phoneticPr fontId="3"/>
  </si>
  <si>
    <t>通所型サービス／３１・人欠（制限）</t>
    <rPh sb="11" eb="12">
      <t>ヒト</t>
    </rPh>
    <rPh sb="12" eb="13">
      <t>ケツ</t>
    </rPh>
    <phoneticPr fontId="3"/>
  </si>
  <si>
    <t>通所型サービス令和３年９月３０日までの上乗せ分／３・11</t>
    <rPh sb="0" eb="2">
      <t>ツウショ</t>
    </rPh>
    <rPh sb="2" eb="3">
      <t>ガタ</t>
    </rPh>
    <phoneticPr fontId="3"/>
  </si>
  <si>
    <t>項目2053の場合</t>
    <rPh sb="0" eb="2">
      <t>コウモク</t>
    </rPh>
    <rPh sb="7" eb="9">
      <t>バアイ</t>
    </rPh>
    <phoneticPr fontId="3"/>
  </si>
  <si>
    <t>通所型サービス／３２日割・定超（制限）</t>
    <rPh sb="10" eb="12">
      <t>ヒワリ</t>
    </rPh>
    <rPh sb="13" eb="14">
      <t>サダム</t>
    </rPh>
    <rPh sb="14" eb="15">
      <t>チョウ</t>
    </rPh>
    <phoneticPr fontId="3"/>
  </si>
  <si>
    <t>通所型サービス令和３年９月３０日までの上乗せ分／３・10</t>
    <rPh sb="0" eb="2">
      <t>ツウショ</t>
    </rPh>
    <rPh sb="2" eb="3">
      <t>ガタ</t>
    </rPh>
    <phoneticPr fontId="3"/>
  </si>
  <si>
    <t>項目2052の場合</t>
    <rPh sb="0" eb="2">
      <t>コウモク</t>
    </rPh>
    <rPh sb="7" eb="9">
      <t>バアイ</t>
    </rPh>
    <phoneticPr fontId="3"/>
  </si>
  <si>
    <t>通所型サービス／３２・定超（制限）</t>
    <rPh sb="11" eb="12">
      <t>サダム</t>
    </rPh>
    <rPh sb="12" eb="13">
      <t>チョウ</t>
    </rPh>
    <phoneticPr fontId="3"/>
  </si>
  <si>
    <t>通所型サービス令和３年９月３０日までの上乗せ分／３・09</t>
    <rPh sb="0" eb="2">
      <t>ツウショ</t>
    </rPh>
    <rPh sb="2" eb="3">
      <t>ガタ</t>
    </rPh>
    <phoneticPr fontId="3"/>
  </si>
  <si>
    <t>項目2051の場合</t>
    <rPh sb="0" eb="2">
      <t>コウモク</t>
    </rPh>
    <rPh sb="7" eb="9">
      <t>バアイ</t>
    </rPh>
    <phoneticPr fontId="3"/>
  </si>
  <si>
    <t>通所型サービス／３１日割・定超（制限）</t>
    <rPh sb="10" eb="12">
      <t>ヒワリ</t>
    </rPh>
    <rPh sb="13" eb="14">
      <t>サダム</t>
    </rPh>
    <rPh sb="14" eb="15">
      <t>チョウ</t>
    </rPh>
    <phoneticPr fontId="3"/>
  </si>
  <si>
    <t>通所型サービス令和３年９月３０日までの上乗せ分／３・08</t>
    <rPh sb="0" eb="2">
      <t>ツウショ</t>
    </rPh>
    <rPh sb="2" eb="3">
      <t>ガタ</t>
    </rPh>
    <phoneticPr fontId="3"/>
  </si>
  <si>
    <t>項目2050の場合</t>
    <rPh sb="0" eb="2">
      <t>コウモク</t>
    </rPh>
    <rPh sb="7" eb="9">
      <t>バアイ</t>
    </rPh>
    <phoneticPr fontId="3"/>
  </si>
  <si>
    <t>通所型サービス／３１・定超（制限）</t>
    <rPh sb="11" eb="12">
      <t>サダム</t>
    </rPh>
    <rPh sb="12" eb="13">
      <t>チョウ</t>
    </rPh>
    <phoneticPr fontId="3"/>
  </si>
  <si>
    <t>通所型サービス令和３年９月３０日までの上乗せ分／３・07</t>
    <rPh sb="0" eb="2">
      <t>ツウショ</t>
    </rPh>
    <rPh sb="2" eb="3">
      <t>ガタ</t>
    </rPh>
    <phoneticPr fontId="3"/>
  </si>
  <si>
    <t>項目2031の場合</t>
    <rPh sb="0" eb="2">
      <t>コウモク</t>
    </rPh>
    <rPh sb="7" eb="9">
      <t>バアイ</t>
    </rPh>
    <phoneticPr fontId="3"/>
  </si>
  <si>
    <t>通所型サービス同一建物減算／３２（制限）</t>
    <rPh sb="7" eb="8">
      <t>ドウ</t>
    </rPh>
    <rPh sb="8" eb="9">
      <t>イチ</t>
    </rPh>
    <rPh sb="9" eb="11">
      <t>タテモノ</t>
    </rPh>
    <rPh sb="11" eb="13">
      <t>ゲンサン</t>
    </rPh>
    <phoneticPr fontId="3"/>
  </si>
  <si>
    <t>通所型サービス令和３年９月３０日までの上乗せ分／３・06</t>
    <rPh sb="0" eb="2">
      <t>ツウショ</t>
    </rPh>
    <rPh sb="2" eb="3">
      <t>ガタ</t>
    </rPh>
    <phoneticPr fontId="3"/>
  </si>
  <si>
    <t>項目2030の場合</t>
    <rPh sb="0" eb="2">
      <t>コウモク</t>
    </rPh>
    <rPh sb="7" eb="9">
      <t>バアイ</t>
    </rPh>
    <phoneticPr fontId="3"/>
  </si>
  <si>
    <t>通所型サービス同一建物減算／３１（制限）</t>
    <rPh sb="7" eb="8">
      <t>ドウ</t>
    </rPh>
    <rPh sb="8" eb="9">
      <t>イチ</t>
    </rPh>
    <rPh sb="9" eb="11">
      <t>タテモノ</t>
    </rPh>
    <rPh sb="11" eb="13">
      <t>ゲンサン</t>
    </rPh>
    <phoneticPr fontId="3"/>
  </si>
  <si>
    <t>通所型サービス令和３年９月３０日までの上乗せ分／３・05</t>
    <rPh sb="0" eb="2">
      <t>ツウショ</t>
    </rPh>
    <rPh sb="2" eb="3">
      <t>ガタ</t>
    </rPh>
    <phoneticPr fontId="3"/>
  </si>
  <si>
    <t>項目2028の場合</t>
    <rPh sb="0" eb="2">
      <t>コウモク</t>
    </rPh>
    <rPh sb="7" eb="9">
      <t>バアイ</t>
    </rPh>
    <phoneticPr fontId="3"/>
  </si>
  <si>
    <t>通所型サービス／３２日割（制限）</t>
    <rPh sb="10" eb="12">
      <t>ヒワリ</t>
    </rPh>
    <phoneticPr fontId="3"/>
  </si>
  <si>
    <t>通所型サービス令和３年９月３０日までの上乗せ分／３・04</t>
    <rPh sb="0" eb="2">
      <t>ツウショ</t>
    </rPh>
    <rPh sb="2" eb="3">
      <t>ガタ</t>
    </rPh>
    <phoneticPr fontId="3"/>
  </si>
  <si>
    <t>項目2027の場合</t>
    <rPh sb="0" eb="2">
      <t>コウモク</t>
    </rPh>
    <rPh sb="7" eb="9">
      <t>バアイ</t>
    </rPh>
    <phoneticPr fontId="3"/>
  </si>
  <si>
    <t>通所型サービス／３２（制限）</t>
  </si>
  <si>
    <t>通所型サービス令和３年９月３０日までの上乗せ分／３・03</t>
    <rPh sb="0" eb="2">
      <t>ツウショ</t>
    </rPh>
    <rPh sb="2" eb="3">
      <t>ガタ</t>
    </rPh>
    <phoneticPr fontId="3"/>
  </si>
  <si>
    <t>項目2026の場合</t>
    <rPh sb="0" eb="2">
      <t>コウモク</t>
    </rPh>
    <rPh sb="7" eb="9">
      <t>バアイ</t>
    </rPh>
    <phoneticPr fontId="3"/>
  </si>
  <si>
    <t>通所型サービス／３１日割（制限）</t>
    <rPh sb="10" eb="11">
      <t>ニチ</t>
    </rPh>
    <rPh sb="11" eb="12">
      <t>ワリ</t>
    </rPh>
    <rPh sb="13" eb="15">
      <t>セイゲン</t>
    </rPh>
    <phoneticPr fontId="3"/>
  </si>
  <si>
    <t>通所型サービス令和３年９月３０日までの上乗せ分／３・02</t>
    <rPh sb="0" eb="2">
      <t>ツウショ</t>
    </rPh>
    <rPh sb="2" eb="3">
      <t>ガタ</t>
    </rPh>
    <phoneticPr fontId="3"/>
  </si>
  <si>
    <t>項目2025の場合</t>
    <rPh sb="0" eb="2">
      <t>コウモク</t>
    </rPh>
    <rPh sb="7" eb="9">
      <t>バアイ</t>
    </rPh>
    <phoneticPr fontId="3"/>
  </si>
  <si>
    <t>通所型サービス／３１（制限）</t>
    <rPh sb="11" eb="13">
      <t>セイゲン</t>
    </rPh>
    <phoneticPr fontId="3"/>
  </si>
  <si>
    <t>通所型サービス令和３年９月３０日までの上乗せ分／３・01</t>
    <rPh sb="0" eb="2">
      <t>ツウショ</t>
    </rPh>
    <rPh sb="2" eb="3">
      <t>ガタ</t>
    </rPh>
    <phoneticPr fontId="3"/>
  </si>
  <si>
    <t>通所型サービス特定処遇改善加算Ⅱ／３・33</t>
    <rPh sb="0" eb="3">
      <t>ツウショガタ</t>
    </rPh>
    <rPh sb="7" eb="15">
      <t>トクテイショグウカイゼンカサン</t>
    </rPh>
    <phoneticPr fontId="3"/>
  </si>
  <si>
    <t>通所型サービス特定処遇改善加算Ⅱ／３・32</t>
    <rPh sb="0" eb="3">
      <t>ツウショガタ</t>
    </rPh>
    <rPh sb="7" eb="15">
      <t>トクテイショグウカイゼンカサン</t>
    </rPh>
    <phoneticPr fontId="3"/>
  </si>
  <si>
    <t>※四捨五入後1に満たない場合は1に切り上げ</t>
    <rPh sb="1" eb="6">
      <t>シシャゴニュウゴ</t>
    </rPh>
    <rPh sb="8" eb="9">
      <t>ミ</t>
    </rPh>
    <rPh sb="12" eb="14">
      <t>バアイ</t>
    </rPh>
    <rPh sb="17" eb="18">
      <t>キ</t>
    </rPh>
    <rPh sb="19" eb="20">
      <t>ア</t>
    </rPh>
    <phoneticPr fontId="3"/>
  </si>
  <si>
    <t>通所型サービス特定処遇改善加算Ⅱ／３・31</t>
    <rPh sb="0" eb="3">
      <t>ツウショガタ</t>
    </rPh>
    <rPh sb="7" eb="15">
      <t>トクテイショグウカイゼンカサン</t>
    </rPh>
    <phoneticPr fontId="3"/>
  </si>
  <si>
    <t>通所型サービス特定処遇改善加算Ⅱ／３・30</t>
    <rPh sb="0" eb="3">
      <t>ツウショガタ</t>
    </rPh>
    <rPh sb="7" eb="15">
      <t>トクテイショグウカイゼンカサン</t>
    </rPh>
    <phoneticPr fontId="3"/>
  </si>
  <si>
    <t>通所型サービス特定処遇改善加算Ⅱ／３・29</t>
    <rPh sb="0" eb="3">
      <t>ツウショガタ</t>
    </rPh>
    <rPh sb="7" eb="15">
      <t>トクテイショグウカイゼンカサン</t>
    </rPh>
    <phoneticPr fontId="3"/>
  </si>
  <si>
    <t>通所型サービス特定処遇改善加算Ⅱ／３・28</t>
    <rPh sb="0" eb="3">
      <t>ツウショガタ</t>
    </rPh>
    <rPh sb="7" eb="15">
      <t>トクテイショグウカイゼンカサン</t>
    </rPh>
    <phoneticPr fontId="3"/>
  </si>
  <si>
    <t>通所型サービス特定処遇改善加算Ⅱ／３・27</t>
    <rPh sb="0" eb="3">
      <t>ツウショガタ</t>
    </rPh>
    <rPh sb="7" eb="15">
      <t>トクテイショグウカイゼンカサン</t>
    </rPh>
    <phoneticPr fontId="3"/>
  </si>
  <si>
    <t>通所型サービス特定処遇改善加算Ⅱ／３・26</t>
    <rPh sb="0" eb="3">
      <t>ツウショガタ</t>
    </rPh>
    <rPh sb="7" eb="15">
      <t>トクテイショグウカイゼンカサン</t>
    </rPh>
    <phoneticPr fontId="3"/>
  </si>
  <si>
    <t>項目3361の場合</t>
    <rPh sb="0" eb="2">
      <t>コウモク</t>
    </rPh>
    <rPh sb="7" eb="9">
      <t>バアイ</t>
    </rPh>
    <phoneticPr fontId="3"/>
  </si>
  <si>
    <t>通所型サービス科学的介護推進体制加算／３（制限）</t>
  </si>
  <si>
    <t>通所型サービス特定処遇改善加算Ⅱ／３・40</t>
    <phoneticPr fontId="2"/>
  </si>
  <si>
    <t>項目2049の場合</t>
    <rPh sb="0" eb="2">
      <t>コウモク</t>
    </rPh>
    <rPh sb="7" eb="9">
      <t>バアイ</t>
    </rPh>
    <phoneticPr fontId="3"/>
  </si>
  <si>
    <t>通所型サービス栄養スクリーニング加算Ⅱ／３（制限）</t>
    <rPh sb="22" eb="24">
      <t>セイゲン</t>
    </rPh>
    <phoneticPr fontId="3"/>
  </si>
  <si>
    <t>通所型サービス特定処遇改善加算Ⅱ／３・25</t>
    <rPh sb="0" eb="3">
      <t>ツウショガタ</t>
    </rPh>
    <rPh sb="7" eb="15">
      <t>トクテイショグウカイゼンカサン</t>
    </rPh>
    <phoneticPr fontId="3"/>
  </si>
  <si>
    <t>項目3360の場合</t>
    <rPh sb="0" eb="2">
      <t>コウモク</t>
    </rPh>
    <rPh sb="7" eb="9">
      <t>バアイ</t>
    </rPh>
    <phoneticPr fontId="3"/>
  </si>
  <si>
    <t>通所型サービス口腔栄養スクリーニング加算Ⅰ／３（制限）</t>
  </si>
  <si>
    <t>通所型サービス特定処遇改善加算Ⅱ／３・39</t>
    <phoneticPr fontId="2"/>
  </si>
  <si>
    <t>項目2048の場合</t>
    <rPh sb="0" eb="2">
      <t>コウモク</t>
    </rPh>
    <rPh sb="7" eb="9">
      <t>バアイ</t>
    </rPh>
    <phoneticPr fontId="3"/>
  </si>
  <si>
    <t>通所型サービス生活機能向上連携加算Ⅱ／３２（制限）</t>
    <rPh sb="22" eb="24">
      <t>セイゲン</t>
    </rPh>
    <phoneticPr fontId="3"/>
  </si>
  <si>
    <t>通所型サービス特定処遇改善加算Ⅱ／３・24</t>
    <rPh sb="0" eb="3">
      <t>ツウショガタ</t>
    </rPh>
    <rPh sb="7" eb="15">
      <t>トクテイショグウカイゼンカサン</t>
    </rPh>
    <phoneticPr fontId="3"/>
  </si>
  <si>
    <t>項目2047の場合</t>
    <rPh sb="0" eb="2">
      <t>コウモク</t>
    </rPh>
    <rPh sb="7" eb="9">
      <t>バアイ</t>
    </rPh>
    <phoneticPr fontId="3"/>
  </si>
  <si>
    <t>通所型サービス生活機能向上連携加算Ⅱ／３１（制限）</t>
    <rPh sb="22" eb="24">
      <t>セイゲン</t>
    </rPh>
    <phoneticPr fontId="3"/>
  </si>
  <si>
    <t>通所型サービス特定処遇改善加算Ⅱ／３・23</t>
    <rPh sb="0" eb="3">
      <t>ツウショガタ</t>
    </rPh>
    <rPh sb="7" eb="15">
      <t>トクテイショグウカイゼンカサン</t>
    </rPh>
    <phoneticPr fontId="3"/>
  </si>
  <si>
    <t>項目3359の場合</t>
    <rPh sb="0" eb="2">
      <t>コウモク</t>
    </rPh>
    <rPh sb="7" eb="9">
      <t>バアイ</t>
    </rPh>
    <phoneticPr fontId="3"/>
  </si>
  <si>
    <t>通所型サービス生活機能向上連携加算Ⅰ／３（制限）</t>
  </si>
  <si>
    <t>通所型サービス特定処遇改善加算Ⅱ／３・38</t>
    <phoneticPr fontId="2"/>
  </si>
  <si>
    <t>項目2046の場合</t>
    <rPh sb="0" eb="2">
      <t>コウモク</t>
    </rPh>
    <rPh sb="7" eb="9">
      <t>バアイ</t>
    </rPh>
    <phoneticPr fontId="3"/>
  </si>
  <si>
    <t>通所型サービス提供体制加算Ⅲ／３２（制限）</t>
    <rPh sb="7" eb="9">
      <t>テイキョウ</t>
    </rPh>
    <rPh sb="9" eb="11">
      <t>タイセイ</t>
    </rPh>
    <rPh sb="11" eb="13">
      <t>カサン</t>
    </rPh>
    <phoneticPr fontId="3"/>
  </si>
  <si>
    <t>通所型サービス特定処遇改善加算Ⅱ／３・22</t>
    <rPh sb="0" eb="3">
      <t>ツウショガタ</t>
    </rPh>
    <rPh sb="7" eb="15">
      <t>トクテイショグウカイゼンカサン</t>
    </rPh>
    <phoneticPr fontId="3"/>
  </si>
  <si>
    <t>項目2045の場合</t>
    <rPh sb="0" eb="2">
      <t>コウモク</t>
    </rPh>
    <rPh sb="7" eb="9">
      <t>バアイ</t>
    </rPh>
    <phoneticPr fontId="3"/>
  </si>
  <si>
    <t>通所型サービス提供体制加算Ⅲ／３１（制限）</t>
    <rPh sb="7" eb="9">
      <t>テイキョウ</t>
    </rPh>
    <rPh sb="9" eb="11">
      <t>タイセイ</t>
    </rPh>
    <rPh sb="11" eb="13">
      <t>カサン</t>
    </rPh>
    <phoneticPr fontId="3"/>
  </si>
  <si>
    <t>通所型サービス特定処遇改善加算Ⅱ／３・21</t>
    <rPh sb="0" eb="3">
      <t>ツウショガタ</t>
    </rPh>
    <rPh sb="7" eb="15">
      <t>トクテイショグウカイゼンカサン</t>
    </rPh>
    <phoneticPr fontId="3"/>
  </si>
  <si>
    <t>項目2044の場合</t>
    <rPh sb="0" eb="2">
      <t>コウモク</t>
    </rPh>
    <rPh sb="7" eb="9">
      <t>バアイ</t>
    </rPh>
    <phoneticPr fontId="3"/>
  </si>
  <si>
    <t>通所型サービス提供体制加算Ⅰ／３２２（制限）</t>
    <rPh sb="7" eb="9">
      <t>テイキョウ</t>
    </rPh>
    <rPh sb="9" eb="11">
      <t>タイセイ</t>
    </rPh>
    <rPh sb="11" eb="13">
      <t>カサン</t>
    </rPh>
    <phoneticPr fontId="3"/>
  </si>
  <si>
    <t>通所型サービス特定処遇改善加算Ⅱ／３・20</t>
    <rPh sb="0" eb="3">
      <t>ツウショガタ</t>
    </rPh>
    <rPh sb="7" eb="15">
      <t>トクテイショグウカイゼンカサン</t>
    </rPh>
    <phoneticPr fontId="3"/>
  </si>
  <si>
    <t>項目2043の場合</t>
    <rPh sb="0" eb="2">
      <t>コウモク</t>
    </rPh>
    <rPh sb="7" eb="9">
      <t>バアイ</t>
    </rPh>
    <phoneticPr fontId="3"/>
  </si>
  <si>
    <t>通所型サービス提供体制加算Ⅰ／３２１（制限）</t>
    <rPh sb="7" eb="9">
      <t>テイキョウ</t>
    </rPh>
    <rPh sb="9" eb="11">
      <t>タイセイ</t>
    </rPh>
    <rPh sb="11" eb="13">
      <t>カサン</t>
    </rPh>
    <phoneticPr fontId="3"/>
  </si>
  <si>
    <t>通所型サービス特定処遇改善加算Ⅱ／３・19</t>
    <rPh sb="0" eb="3">
      <t>ツウショガタ</t>
    </rPh>
    <rPh sb="7" eb="15">
      <t>トクテイショグウカイゼンカサン</t>
    </rPh>
    <phoneticPr fontId="3"/>
  </si>
  <si>
    <t>項目2042の場合</t>
    <rPh sb="0" eb="2">
      <t>コウモク</t>
    </rPh>
    <rPh sb="7" eb="9">
      <t>バアイ</t>
    </rPh>
    <phoneticPr fontId="3"/>
  </si>
  <si>
    <t>通所型サービス提供体制加算Ⅱ／３２（制限）</t>
    <rPh sb="7" eb="9">
      <t>テイキョウ</t>
    </rPh>
    <rPh sb="9" eb="11">
      <t>タイセイ</t>
    </rPh>
    <rPh sb="11" eb="13">
      <t>カサン</t>
    </rPh>
    <phoneticPr fontId="3"/>
  </si>
  <si>
    <t>通所型サービス特定処遇改善加算Ⅱ／３・18</t>
    <rPh sb="0" eb="3">
      <t>ツウショガタ</t>
    </rPh>
    <rPh sb="7" eb="15">
      <t>トクテイショグウカイゼンカサン</t>
    </rPh>
    <phoneticPr fontId="3"/>
  </si>
  <si>
    <t>項目2041の場合</t>
    <rPh sb="0" eb="2">
      <t>コウモク</t>
    </rPh>
    <rPh sb="7" eb="9">
      <t>バアイ</t>
    </rPh>
    <phoneticPr fontId="3"/>
  </si>
  <si>
    <t>通所型サービス提供体制加算Ⅱ／３１（制限）</t>
    <rPh sb="7" eb="9">
      <t>テイキョウ</t>
    </rPh>
    <rPh sb="9" eb="11">
      <t>タイセイ</t>
    </rPh>
    <rPh sb="11" eb="13">
      <t>カサン</t>
    </rPh>
    <phoneticPr fontId="3"/>
  </si>
  <si>
    <t>通所型サービス特定処遇改善加算Ⅱ／３・17</t>
    <rPh sb="0" eb="3">
      <t>ツウショガタ</t>
    </rPh>
    <rPh sb="7" eb="15">
      <t>トクテイショグウカイゼンカサン</t>
    </rPh>
    <phoneticPr fontId="3"/>
  </si>
  <si>
    <t>項目3358の場合</t>
    <rPh sb="0" eb="2">
      <t>コウモク</t>
    </rPh>
    <rPh sb="7" eb="9">
      <t>バアイ</t>
    </rPh>
    <phoneticPr fontId="3"/>
  </si>
  <si>
    <t>通所型サービス提供体制加算Ⅰ／３２（制限）</t>
  </si>
  <si>
    <t>通所型サービス特定処遇改善加算Ⅱ／３・37</t>
    <phoneticPr fontId="2"/>
  </si>
  <si>
    <t>項目3357の場合</t>
    <rPh sb="0" eb="2">
      <t>コウモク</t>
    </rPh>
    <rPh sb="7" eb="9">
      <t>バアイ</t>
    </rPh>
    <phoneticPr fontId="3"/>
  </si>
  <si>
    <t>通所型サービス提供体制加算Ⅰ／３１（制限）</t>
  </si>
  <si>
    <t>通所型サービス特定処遇改善加算Ⅱ／３・36</t>
    <phoneticPr fontId="2"/>
  </si>
  <si>
    <t>項目2040の場合</t>
    <rPh sb="0" eb="2">
      <t>コウモク</t>
    </rPh>
    <rPh sb="7" eb="9">
      <t>バアイ</t>
    </rPh>
    <phoneticPr fontId="3"/>
  </si>
  <si>
    <t>通所型サービス事業所評価加算／３（制限）</t>
    <rPh sb="7" eb="10">
      <t>ジギョウショ</t>
    </rPh>
    <rPh sb="10" eb="12">
      <t>ヒョウカ</t>
    </rPh>
    <rPh sb="12" eb="14">
      <t>カサン</t>
    </rPh>
    <phoneticPr fontId="3"/>
  </si>
  <si>
    <t>通所型サービス特定処遇改善加算Ⅱ／３・16</t>
    <rPh sb="0" eb="3">
      <t>ツウショガタ</t>
    </rPh>
    <rPh sb="7" eb="15">
      <t>トクテイショグウカイゼンカサン</t>
    </rPh>
    <phoneticPr fontId="3"/>
  </si>
  <si>
    <t>項目2039の場合</t>
    <rPh sb="0" eb="2">
      <t>コウモク</t>
    </rPh>
    <rPh sb="7" eb="9">
      <t>バアイ</t>
    </rPh>
    <phoneticPr fontId="3"/>
  </si>
  <si>
    <t>通所型複数サービス実施加算Ⅱ／３（制限）</t>
    <rPh sb="0" eb="2">
      <t>ツウショ</t>
    </rPh>
    <rPh sb="2" eb="3">
      <t>ガタ</t>
    </rPh>
    <rPh sb="3" eb="5">
      <t>フクスウ</t>
    </rPh>
    <rPh sb="9" eb="11">
      <t>ジッシ</t>
    </rPh>
    <rPh sb="11" eb="13">
      <t>カサン</t>
    </rPh>
    <phoneticPr fontId="3"/>
  </si>
  <si>
    <t>通所型サービス特定処遇改善加算Ⅱ／３・15</t>
    <rPh sb="0" eb="3">
      <t>ツウショガタ</t>
    </rPh>
    <rPh sb="7" eb="15">
      <t>トクテイショグウカイゼンカサン</t>
    </rPh>
    <phoneticPr fontId="3"/>
  </si>
  <si>
    <t>項目2038の場合</t>
    <rPh sb="0" eb="2">
      <t>コウモク</t>
    </rPh>
    <rPh sb="7" eb="9">
      <t>バアイ</t>
    </rPh>
    <phoneticPr fontId="3"/>
  </si>
  <si>
    <t>通所型複数サービス実施加算Ⅰ／３３（制限）</t>
    <rPh sb="0" eb="2">
      <t>ツウショ</t>
    </rPh>
    <rPh sb="2" eb="3">
      <t>ガタ</t>
    </rPh>
    <rPh sb="3" eb="5">
      <t>フクスウ</t>
    </rPh>
    <rPh sb="9" eb="11">
      <t>ジッシ</t>
    </rPh>
    <rPh sb="11" eb="13">
      <t>カサン</t>
    </rPh>
    <phoneticPr fontId="3"/>
  </si>
  <si>
    <t>通所型サービス特定処遇改善加算Ⅱ／３・14</t>
    <rPh sb="0" eb="3">
      <t>ツウショガタ</t>
    </rPh>
    <rPh sb="7" eb="15">
      <t>トクテイショグウカイゼンカサン</t>
    </rPh>
    <phoneticPr fontId="3"/>
  </si>
  <si>
    <t>項目2037の場合</t>
    <rPh sb="0" eb="2">
      <t>コウモク</t>
    </rPh>
    <rPh sb="7" eb="9">
      <t>バアイ</t>
    </rPh>
    <phoneticPr fontId="3"/>
  </si>
  <si>
    <t>通所型複数サービス実施加算Ⅰ／３２（制限）</t>
    <rPh sb="0" eb="2">
      <t>ツウショ</t>
    </rPh>
    <rPh sb="2" eb="3">
      <t>ガタ</t>
    </rPh>
    <rPh sb="3" eb="5">
      <t>フクスウ</t>
    </rPh>
    <rPh sb="9" eb="11">
      <t>ジッシ</t>
    </rPh>
    <rPh sb="11" eb="13">
      <t>カサン</t>
    </rPh>
    <phoneticPr fontId="3"/>
  </si>
  <si>
    <t>通所型サービス特定処遇改善加算Ⅱ／３・13</t>
    <rPh sb="0" eb="3">
      <t>ツウショガタ</t>
    </rPh>
    <rPh sb="7" eb="15">
      <t>トクテイショグウカイゼンカサン</t>
    </rPh>
    <phoneticPr fontId="3"/>
  </si>
  <si>
    <t>項目2036の場合</t>
    <rPh sb="0" eb="2">
      <t>コウモク</t>
    </rPh>
    <rPh sb="7" eb="9">
      <t>バアイ</t>
    </rPh>
    <phoneticPr fontId="3"/>
  </si>
  <si>
    <t>通所型複数サービス実施加算Ⅰ／３１（制限）</t>
    <rPh sb="0" eb="2">
      <t>ツウショ</t>
    </rPh>
    <rPh sb="2" eb="3">
      <t>ガタ</t>
    </rPh>
    <rPh sb="3" eb="5">
      <t>フクスウ</t>
    </rPh>
    <rPh sb="9" eb="11">
      <t>ジッシ</t>
    </rPh>
    <rPh sb="11" eb="13">
      <t>カサン</t>
    </rPh>
    <phoneticPr fontId="3"/>
  </si>
  <si>
    <t>通所型サービス特定処遇改善加算Ⅱ／３・12</t>
    <rPh sb="0" eb="3">
      <t>ツウショガタ</t>
    </rPh>
    <rPh sb="7" eb="15">
      <t>トクテイショグウカイゼンカサン</t>
    </rPh>
    <phoneticPr fontId="3"/>
  </si>
  <si>
    <t>項目3356の場合</t>
    <rPh sb="0" eb="2">
      <t>コウモク</t>
    </rPh>
    <rPh sb="7" eb="9">
      <t>バアイ</t>
    </rPh>
    <phoneticPr fontId="3"/>
  </si>
  <si>
    <t>通所型サービス口腔機能向上加算Ⅱ／３（制限）</t>
    <rPh sb="7" eb="9">
      <t>コウクウ</t>
    </rPh>
    <rPh sb="9" eb="11">
      <t>キノウ</t>
    </rPh>
    <rPh sb="11" eb="13">
      <t>コウジョウ</t>
    </rPh>
    <rPh sb="13" eb="15">
      <t>カサン</t>
    </rPh>
    <phoneticPr fontId="3"/>
  </si>
  <si>
    <t>通所型サービス特定処遇改善加算Ⅱ／３・35</t>
    <phoneticPr fontId="2"/>
  </si>
  <si>
    <t>項目2035の場合</t>
    <rPh sb="0" eb="2">
      <t>コウモク</t>
    </rPh>
    <rPh sb="7" eb="9">
      <t>バアイ</t>
    </rPh>
    <phoneticPr fontId="3"/>
  </si>
  <si>
    <t>通所型サービス口腔機能向上加算Ⅰ／３（制限）</t>
    <rPh sb="7" eb="9">
      <t>コウクウ</t>
    </rPh>
    <rPh sb="9" eb="11">
      <t>キノウ</t>
    </rPh>
    <rPh sb="11" eb="13">
      <t>コウジョウ</t>
    </rPh>
    <rPh sb="13" eb="15">
      <t>カサン</t>
    </rPh>
    <phoneticPr fontId="3"/>
  </si>
  <si>
    <t>通所型サービス特定処遇改善加算Ⅱ／３・11</t>
    <rPh sb="0" eb="3">
      <t>ツウショガタ</t>
    </rPh>
    <rPh sb="7" eb="15">
      <t>トクテイショグウカイゼンカサン</t>
    </rPh>
    <phoneticPr fontId="3"/>
  </si>
  <si>
    <t>項目2034の場合</t>
    <rPh sb="0" eb="2">
      <t>コウモク</t>
    </rPh>
    <rPh sb="7" eb="9">
      <t>バアイ</t>
    </rPh>
    <phoneticPr fontId="3"/>
  </si>
  <si>
    <t>通所型サービス栄養改善加算／３（制限）</t>
    <rPh sb="7" eb="9">
      <t>エイヨウ</t>
    </rPh>
    <rPh sb="9" eb="11">
      <t>カイゼン</t>
    </rPh>
    <rPh sb="11" eb="13">
      <t>カサン</t>
    </rPh>
    <phoneticPr fontId="3"/>
  </si>
  <si>
    <t>通所型サービス特定処遇改善加算Ⅱ／３・10</t>
    <rPh sb="0" eb="3">
      <t>ツウショガタ</t>
    </rPh>
    <rPh sb="7" eb="15">
      <t>トクテイショグウカイゼンカサン</t>
    </rPh>
    <phoneticPr fontId="3"/>
  </si>
  <si>
    <t>項目3355の場合</t>
    <rPh sb="0" eb="2">
      <t>コウモク</t>
    </rPh>
    <rPh sb="7" eb="9">
      <t>バアイ</t>
    </rPh>
    <phoneticPr fontId="3"/>
  </si>
  <si>
    <t>通所型サービス栄養アセスメント加算／３（制限）</t>
    <rPh sb="20" eb="22">
      <t>セイゲン</t>
    </rPh>
    <phoneticPr fontId="2"/>
  </si>
  <si>
    <t>通所型サービス特定処遇改善加算Ⅱ／３・34</t>
    <phoneticPr fontId="2"/>
  </si>
  <si>
    <t>項目2029の場合</t>
    <rPh sb="0" eb="2">
      <t>コウモク</t>
    </rPh>
    <rPh sb="7" eb="9">
      <t>バアイ</t>
    </rPh>
    <phoneticPr fontId="3"/>
  </si>
  <si>
    <t>通所型サービス若年性認知症受入加算／３（制限）</t>
    <rPh sb="7" eb="10">
      <t>ジャクネンセイ</t>
    </rPh>
    <rPh sb="10" eb="13">
      <t>ニンチショウ</t>
    </rPh>
    <rPh sb="13" eb="15">
      <t>ウケイレ</t>
    </rPh>
    <rPh sb="15" eb="17">
      <t>カサン</t>
    </rPh>
    <phoneticPr fontId="3"/>
  </si>
  <si>
    <t>通所型サービス特定処遇改善加算Ⅱ／３・05</t>
    <rPh sb="0" eb="3">
      <t>ツウショガタ</t>
    </rPh>
    <rPh sb="7" eb="15">
      <t>トクテイショグウカイゼンカサン</t>
    </rPh>
    <phoneticPr fontId="3"/>
  </si>
  <si>
    <t>項目2033の場合</t>
    <rPh sb="0" eb="2">
      <t>コウモク</t>
    </rPh>
    <rPh sb="7" eb="9">
      <t>バアイ</t>
    </rPh>
    <phoneticPr fontId="3"/>
  </si>
  <si>
    <t>通所型サービス運動器機能向上加算／３（制限）</t>
    <rPh sb="7" eb="9">
      <t>ウンドウ</t>
    </rPh>
    <rPh sb="9" eb="10">
      <t>キ</t>
    </rPh>
    <rPh sb="10" eb="12">
      <t>キノウ</t>
    </rPh>
    <rPh sb="12" eb="14">
      <t>コウジョウ</t>
    </rPh>
    <rPh sb="14" eb="16">
      <t>カサン</t>
    </rPh>
    <rPh sb="19" eb="21">
      <t>セイゲン</t>
    </rPh>
    <phoneticPr fontId="3"/>
  </si>
  <si>
    <t>通所型サービス特定処遇改善加算Ⅱ／３・09</t>
    <rPh sb="0" eb="3">
      <t>ツウショガタ</t>
    </rPh>
    <rPh sb="7" eb="15">
      <t>トクテイショグウカイゼンカサン</t>
    </rPh>
    <phoneticPr fontId="3"/>
  </si>
  <si>
    <t>項目2032の場合</t>
    <rPh sb="0" eb="2">
      <t>コウモク</t>
    </rPh>
    <rPh sb="7" eb="9">
      <t>バアイ</t>
    </rPh>
    <phoneticPr fontId="3"/>
  </si>
  <si>
    <t>通所型生活向上グループ活動加算／３（制限）</t>
    <rPh sb="0" eb="2">
      <t>ツウショ</t>
    </rPh>
    <rPh sb="2" eb="3">
      <t>ガタ</t>
    </rPh>
    <rPh sb="3" eb="5">
      <t>セイカツ</t>
    </rPh>
    <rPh sb="5" eb="7">
      <t>コウジョウ</t>
    </rPh>
    <rPh sb="11" eb="13">
      <t>カツドウ</t>
    </rPh>
    <rPh sb="13" eb="15">
      <t>カサン</t>
    </rPh>
    <phoneticPr fontId="3"/>
  </si>
  <si>
    <t>通所型サービス特定処遇改善加算Ⅱ／３・08</t>
    <rPh sb="0" eb="3">
      <t>ツウショガタ</t>
    </rPh>
    <rPh sb="7" eb="15">
      <t>トクテイショグウカイゼンカサン</t>
    </rPh>
    <phoneticPr fontId="3"/>
  </si>
  <si>
    <t>通所型サービス特定処遇改善加算Ⅱ／３・07</t>
    <rPh sb="0" eb="3">
      <t>ツウショガタ</t>
    </rPh>
    <rPh sb="7" eb="15">
      <t>トクテイショグウカイゼンカサン</t>
    </rPh>
    <phoneticPr fontId="3"/>
  </si>
  <si>
    <t>通所型サービス特定処遇改善加算Ⅱ／３・06</t>
    <rPh sb="0" eb="3">
      <t>ツウショガタ</t>
    </rPh>
    <rPh sb="7" eb="15">
      <t>トクテイショグウカイゼンカサン</t>
    </rPh>
    <phoneticPr fontId="3"/>
  </si>
  <si>
    <t>通所型サービス特定処遇改善加算Ⅱ／３・04</t>
    <rPh sb="0" eb="3">
      <t>ツウショガタ</t>
    </rPh>
    <rPh sb="7" eb="15">
      <t>トクテイショグウカイゼンカサン</t>
    </rPh>
    <phoneticPr fontId="3"/>
  </si>
  <si>
    <t>通所型サービス／３２（制限）</t>
    <phoneticPr fontId="3"/>
  </si>
  <si>
    <t>通所型サービス特定処遇改善加算Ⅱ／３・03</t>
    <rPh sb="0" eb="3">
      <t>ツウショガタ</t>
    </rPh>
    <rPh sb="7" eb="15">
      <t>トクテイショグウカイゼンカサン</t>
    </rPh>
    <phoneticPr fontId="3"/>
  </si>
  <si>
    <t>通所型サービス特定処遇改善加算Ⅱ／３・02</t>
    <rPh sb="0" eb="3">
      <t>ツウショガタ</t>
    </rPh>
    <rPh sb="7" eb="15">
      <t>トクテイショグウカイゼンカサン</t>
    </rPh>
    <phoneticPr fontId="3"/>
  </si>
  <si>
    <t>通所型サービス特定処遇改善加算Ⅱ／３・01</t>
    <rPh sb="0" eb="3">
      <t>ツウショガタ</t>
    </rPh>
    <rPh sb="7" eb="15">
      <t>トクテイショグウカイゼンカサン</t>
    </rPh>
    <phoneticPr fontId="3"/>
  </si>
  <si>
    <t>通所型サービス特定処遇改善加算Ⅰ／３・33</t>
    <rPh sb="0" eb="2">
      <t>ツウショ</t>
    </rPh>
    <rPh sb="2" eb="3">
      <t>ガタ</t>
    </rPh>
    <rPh sb="7" eb="9">
      <t>トクテイ</t>
    </rPh>
    <rPh sb="9" eb="11">
      <t>ショグウ</t>
    </rPh>
    <rPh sb="11" eb="13">
      <t>カイゼン</t>
    </rPh>
    <rPh sb="13" eb="15">
      <t>カサン</t>
    </rPh>
    <phoneticPr fontId="3"/>
  </si>
  <si>
    <t>通所型サービス特定処遇改善加算Ⅰ／３・32</t>
    <rPh sb="0" eb="2">
      <t>ツウショ</t>
    </rPh>
    <rPh sb="2" eb="3">
      <t>ガタ</t>
    </rPh>
    <rPh sb="7" eb="9">
      <t>トクテイ</t>
    </rPh>
    <rPh sb="9" eb="11">
      <t>ショグウ</t>
    </rPh>
    <rPh sb="11" eb="13">
      <t>カイゼン</t>
    </rPh>
    <rPh sb="13" eb="15">
      <t>カサン</t>
    </rPh>
    <phoneticPr fontId="3"/>
  </si>
  <si>
    <t>通所型サービス特定処遇改善加算Ⅰ／３・31</t>
    <rPh sb="0" eb="2">
      <t>ツウショ</t>
    </rPh>
    <rPh sb="2" eb="3">
      <t>ガタ</t>
    </rPh>
    <rPh sb="7" eb="9">
      <t>トクテイ</t>
    </rPh>
    <rPh sb="9" eb="11">
      <t>ショグウ</t>
    </rPh>
    <rPh sb="11" eb="13">
      <t>カイゼン</t>
    </rPh>
    <rPh sb="13" eb="15">
      <t>カサン</t>
    </rPh>
    <phoneticPr fontId="3"/>
  </si>
  <si>
    <t>通所型サービス特定処遇改善加算Ⅰ／３・30</t>
    <rPh sb="0" eb="2">
      <t>ツウショ</t>
    </rPh>
    <rPh sb="2" eb="3">
      <t>ガタ</t>
    </rPh>
    <rPh sb="7" eb="9">
      <t>トクテイ</t>
    </rPh>
    <rPh sb="9" eb="11">
      <t>ショグウ</t>
    </rPh>
    <rPh sb="11" eb="13">
      <t>カイゼン</t>
    </rPh>
    <rPh sb="13" eb="15">
      <t>カサン</t>
    </rPh>
    <phoneticPr fontId="3"/>
  </si>
  <si>
    <t>通所型サービス特定処遇改善加算Ⅰ／３・29</t>
    <rPh sb="0" eb="2">
      <t>ツウショ</t>
    </rPh>
    <rPh sb="2" eb="3">
      <t>ガタ</t>
    </rPh>
    <rPh sb="7" eb="9">
      <t>トクテイ</t>
    </rPh>
    <rPh sb="9" eb="11">
      <t>ショグウ</t>
    </rPh>
    <rPh sb="11" eb="13">
      <t>カイゼン</t>
    </rPh>
    <rPh sb="13" eb="15">
      <t>カサン</t>
    </rPh>
    <phoneticPr fontId="3"/>
  </si>
  <si>
    <t>通所型サービス特定処遇改善加算Ⅰ／３・28</t>
    <rPh sb="0" eb="2">
      <t>ツウショ</t>
    </rPh>
    <rPh sb="2" eb="3">
      <t>ガタ</t>
    </rPh>
    <rPh sb="7" eb="9">
      <t>トクテイ</t>
    </rPh>
    <rPh sb="9" eb="11">
      <t>ショグウ</t>
    </rPh>
    <rPh sb="11" eb="13">
      <t>カイゼン</t>
    </rPh>
    <rPh sb="13" eb="15">
      <t>カサン</t>
    </rPh>
    <phoneticPr fontId="3"/>
  </si>
  <si>
    <t>通所型サービス特定処遇改善加算Ⅰ／３・27</t>
    <rPh sb="0" eb="2">
      <t>ツウショ</t>
    </rPh>
    <rPh sb="2" eb="3">
      <t>ガタ</t>
    </rPh>
    <rPh sb="7" eb="9">
      <t>トクテイ</t>
    </rPh>
    <rPh sb="9" eb="11">
      <t>ショグウ</t>
    </rPh>
    <rPh sb="11" eb="13">
      <t>カイゼン</t>
    </rPh>
    <rPh sb="13" eb="15">
      <t>カサン</t>
    </rPh>
    <phoneticPr fontId="3"/>
  </si>
  <si>
    <t>通所型サービス特定処遇改善加算Ⅰ／３・26</t>
    <rPh sb="0" eb="2">
      <t>ツウショ</t>
    </rPh>
    <rPh sb="2" eb="3">
      <t>ガタ</t>
    </rPh>
    <rPh sb="7" eb="9">
      <t>トクテイ</t>
    </rPh>
    <rPh sb="9" eb="11">
      <t>ショグウ</t>
    </rPh>
    <rPh sb="11" eb="13">
      <t>カイゼン</t>
    </rPh>
    <rPh sb="13" eb="15">
      <t>カサン</t>
    </rPh>
    <phoneticPr fontId="3"/>
  </si>
  <si>
    <t>通所型サービス特定処遇改善加算Ⅰ／３・40</t>
    <phoneticPr fontId="2"/>
  </si>
  <si>
    <t>通所型サービス特定処遇改善加算Ⅰ／３・25</t>
    <rPh sb="0" eb="2">
      <t>ツウショ</t>
    </rPh>
    <rPh sb="2" eb="3">
      <t>ガタ</t>
    </rPh>
    <rPh sb="7" eb="9">
      <t>トクテイ</t>
    </rPh>
    <rPh sb="9" eb="11">
      <t>ショグウ</t>
    </rPh>
    <rPh sb="11" eb="13">
      <t>カイゼン</t>
    </rPh>
    <rPh sb="13" eb="15">
      <t>カサン</t>
    </rPh>
    <phoneticPr fontId="3"/>
  </si>
  <si>
    <t>通所型サービス特定処遇改善加算Ⅰ／３・39</t>
    <phoneticPr fontId="2"/>
  </si>
  <si>
    <t>通所型サービス特定処遇改善加算Ⅰ／３・24</t>
    <rPh sb="0" eb="2">
      <t>ツウショ</t>
    </rPh>
    <rPh sb="2" eb="3">
      <t>ガタ</t>
    </rPh>
    <rPh sb="7" eb="9">
      <t>トクテイ</t>
    </rPh>
    <rPh sb="9" eb="11">
      <t>ショグウ</t>
    </rPh>
    <rPh sb="11" eb="13">
      <t>カイゼン</t>
    </rPh>
    <rPh sb="13" eb="15">
      <t>カサン</t>
    </rPh>
    <phoneticPr fontId="3"/>
  </si>
  <si>
    <t>通所型サービス特定処遇改善加算Ⅰ／３・23</t>
    <rPh sb="0" eb="2">
      <t>ツウショ</t>
    </rPh>
    <rPh sb="2" eb="3">
      <t>ガタ</t>
    </rPh>
    <rPh sb="7" eb="9">
      <t>トクテイ</t>
    </rPh>
    <rPh sb="9" eb="11">
      <t>ショグウ</t>
    </rPh>
    <rPh sb="11" eb="13">
      <t>カイゼン</t>
    </rPh>
    <rPh sb="13" eb="15">
      <t>カサン</t>
    </rPh>
    <phoneticPr fontId="3"/>
  </si>
  <si>
    <t>通所型サービス特定処遇改善加算Ⅰ／３・38</t>
    <phoneticPr fontId="2"/>
  </si>
  <si>
    <t>通所型サービス特定処遇改善加算Ⅰ／３・22</t>
    <rPh sb="0" eb="2">
      <t>ツウショ</t>
    </rPh>
    <rPh sb="2" eb="3">
      <t>ガタ</t>
    </rPh>
    <rPh sb="7" eb="9">
      <t>トクテイ</t>
    </rPh>
    <rPh sb="9" eb="11">
      <t>ショグウ</t>
    </rPh>
    <rPh sb="11" eb="13">
      <t>カイゼン</t>
    </rPh>
    <rPh sb="13" eb="15">
      <t>カサン</t>
    </rPh>
    <phoneticPr fontId="3"/>
  </si>
  <si>
    <t>通所型サービス特定処遇改善加算Ⅰ／３・21</t>
    <rPh sb="0" eb="2">
      <t>ツウショ</t>
    </rPh>
    <rPh sb="2" eb="3">
      <t>ガタ</t>
    </rPh>
    <rPh sb="7" eb="9">
      <t>トクテイ</t>
    </rPh>
    <rPh sb="9" eb="11">
      <t>ショグウ</t>
    </rPh>
    <rPh sb="11" eb="13">
      <t>カイゼン</t>
    </rPh>
    <rPh sb="13" eb="15">
      <t>カサン</t>
    </rPh>
    <phoneticPr fontId="3"/>
  </si>
  <si>
    <t>通所型サービス特定処遇改善加算Ⅰ／３・20</t>
    <rPh sb="0" eb="2">
      <t>ツウショ</t>
    </rPh>
    <rPh sb="2" eb="3">
      <t>ガタ</t>
    </rPh>
    <rPh sb="7" eb="9">
      <t>トクテイ</t>
    </rPh>
    <rPh sb="9" eb="11">
      <t>ショグウ</t>
    </rPh>
    <rPh sb="11" eb="13">
      <t>カイゼン</t>
    </rPh>
    <rPh sb="13" eb="15">
      <t>カサン</t>
    </rPh>
    <phoneticPr fontId="3"/>
  </si>
  <si>
    <t>通所型サービス特定処遇改善加算Ⅰ／３・19</t>
    <rPh sb="0" eb="2">
      <t>ツウショ</t>
    </rPh>
    <rPh sb="2" eb="3">
      <t>ガタ</t>
    </rPh>
    <rPh sb="7" eb="9">
      <t>トクテイ</t>
    </rPh>
    <rPh sb="9" eb="11">
      <t>ショグウ</t>
    </rPh>
    <rPh sb="11" eb="13">
      <t>カイゼン</t>
    </rPh>
    <rPh sb="13" eb="15">
      <t>カサン</t>
    </rPh>
    <phoneticPr fontId="3"/>
  </si>
  <si>
    <t>通所型サービス特定処遇改善加算Ⅰ／３・18</t>
    <rPh sb="0" eb="2">
      <t>ツウショ</t>
    </rPh>
    <rPh sb="2" eb="3">
      <t>ガタ</t>
    </rPh>
    <rPh sb="7" eb="9">
      <t>トクテイ</t>
    </rPh>
    <rPh sb="9" eb="11">
      <t>ショグウ</t>
    </rPh>
    <rPh sb="11" eb="13">
      <t>カイゼン</t>
    </rPh>
    <rPh sb="13" eb="15">
      <t>カサン</t>
    </rPh>
    <phoneticPr fontId="3"/>
  </si>
  <si>
    <t>通所型サービス特定処遇改善加算Ⅰ／３・17</t>
    <rPh sb="0" eb="2">
      <t>ツウショ</t>
    </rPh>
    <rPh sb="2" eb="3">
      <t>ガタ</t>
    </rPh>
    <rPh sb="7" eb="9">
      <t>トクテイ</t>
    </rPh>
    <rPh sb="9" eb="11">
      <t>ショグウ</t>
    </rPh>
    <rPh sb="11" eb="13">
      <t>カイゼン</t>
    </rPh>
    <rPh sb="13" eb="15">
      <t>カサン</t>
    </rPh>
    <phoneticPr fontId="3"/>
  </si>
  <si>
    <t>通所型サービス特定処遇改善加算Ⅰ／３・37</t>
    <phoneticPr fontId="2"/>
  </si>
  <si>
    <t>通所型サービス特定処遇改善加算Ⅰ／３・36</t>
    <phoneticPr fontId="2"/>
  </si>
  <si>
    <t>通所型サービス特定処遇改善加算Ⅰ／３・16</t>
    <rPh sb="0" eb="2">
      <t>ツウショ</t>
    </rPh>
    <rPh sb="2" eb="3">
      <t>ガタ</t>
    </rPh>
    <rPh sb="7" eb="9">
      <t>トクテイ</t>
    </rPh>
    <rPh sb="9" eb="11">
      <t>ショグウ</t>
    </rPh>
    <rPh sb="11" eb="13">
      <t>カイゼン</t>
    </rPh>
    <rPh sb="13" eb="15">
      <t>カサン</t>
    </rPh>
    <phoneticPr fontId="3"/>
  </si>
  <si>
    <t>通所型サービス特定処遇改善加算Ⅰ／３・15</t>
    <rPh sb="0" eb="2">
      <t>ツウショ</t>
    </rPh>
    <rPh sb="2" eb="3">
      <t>ガタ</t>
    </rPh>
    <rPh sb="7" eb="9">
      <t>トクテイ</t>
    </rPh>
    <rPh sb="9" eb="11">
      <t>ショグウ</t>
    </rPh>
    <rPh sb="11" eb="13">
      <t>カイゼン</t>
    </rPh>
    <rPh sb="13" eb="15">
      <t>カサン</t>
    </rPh>
    <phoneticPr fontId="3"/>
  </si>
  <si>
    <t>通所型サービス特定処遇改善加算Ⅰ／３・14</t>
    <rPh sb="0" eb="2">
      <t>ツウショ</t>
    </rPh>
    <rPh sb="2" eb="3">
      <t>ガタ</t>
    </rPh>
    <rPh sb="7" eb="9">
      <t>トクテイ</t>
    </rPh>
    <rPh sb="9" eb="11">
      <t>ショグウ</t>
    </rPh>
    <rPh sb="11" eb="13">
      <t>カイゼン</t>
    </rPh>
    <rPh sb="13" eb="15">
      <t>カサン</t>
    </rPh>
    <phoneticPr fontId="3"/>
  </si>
  <si>
    <t>通所型サービス特定処遇改善加算Ⅰ／３・13</t>
    <rPh sb="0" eb="2">
      <t>ツウショ</t>
    </rPh>
    <rPh sb="2" eb="3">
      <t>ガタ</t>
    </rPh>
    <rPh sb="7" eb="9">
      <t>トクテイ</t>
    </rPh>
    <rPh sb="9" eb="11">
      <t>ショグウ</t>
    </rPh>
    <rPh sb="11" eb="13">
      <t>カイゼン</t>
    </rPh>
    <rPh sb="13" eb="15">
      <t>カサン</t>
    </rPh>
    <phoneticPr fontId="3"/>
  </si>
  <si>
    <t>通所型サービス特定処遇改善加算Ⅰ／３・12</t>
    <rPh sb="0" eb="2">
      <t>ツウショ</t>
    </rPh>
    <rPh sb="2" eb="3">
      <t>ガタ</t>
    </rPh>
    <rPh sb="7" eb="9">
      <t>トクテイ</t>
    </rPh>
    <rPh sb="9" eb="11">
      <t>ショグウ</t>
    </rPh>
    <rPh sb="11" eb="13">
      <t>カイゼン</t>
    </rPh>
    <rPh sb="13" eb="15">
      <t>カサン</t>
    </rPh>
    <phoneticPr fontId="3"/>
  </si>
  <si>
    <t>通所型サービス特定処遇改善加算Ⅰ／３・35</t>
    <phoneticPr fontId="2"/>
  </si>
  <si>
    <t>通所型サービス特定処遇改善加算Ⅰ／３・11</t>
    <rPh sb="0" eb="2">
      <t>ツウショ</t>
    </rPh>
    <rPh sb="2" eb="3">
      <t>ガタ</t>
    </rPh>
    <rPh sb="7" eb="9">
      <t>トクテイ</t>
    </rPh>
    <rPh sb="9" eb="11">
      <t>ショグウ</t>
    </rPh>
    <rPh sb="11" eb="13">
      <t>カイゼン</t>
    </rPh>
    <rPh sb="13" eb="15">
      <t>カサン</t>
    </rPh>
    <phoneticPr fontId="3"/>
  </si>
  <si>
    <t>通所型サービス特定処遇改善加算Ⅰ／３・10</t>
    <rPh sb="0" eb="2">
      <t>ツウショ</t>
    </rPh>
    <rPh sb="2" eb="3">
      <t>ガタ</t>
    </rPh>
    <rPh sb="7" eb="9">
      <t>トクテイ</t>
    </rPh>
    <rPh sb="9" eb="11">
      <t>ショグウ</t>
    </rPh>
    <rPh sb="11" eb="13">
      <t>カイゼン</t>
    </rPh>
    <rPh sb="13" eb="15">
      <t>カサン</t>
    </rPh>
    <phoneticPr fontId="3"/>
  </si>
  <si>
    <t>通所型サービス特定処遇改善加算Ⅰ／３・34</t>
    <phoneticPr fontId="2"/>
  </si>
  <si>
    <t>通所型サービス特定処遇改善加算Ⅰ／３・05</t>
    <rPh sb="0" eb="2">
      <t>ツウショ</t>
    </rPh>
    <rPh sb="2" eb="3">
      <t>ガタ</t>
    </rPh>
    <rPh sb="7" eb="9">
      <t>トクテイ</t>
    </rPh>
    <rPh sb="9" eb="11">
      <t>ショグウ</t>
    </rPh>
    <rPh sb="11" eb="13">
      <t>カイゼン</t>
    </rPh>
    <rPh sb="13" eb="15">
      <t>カサン</t>
    </rPh>
    <phoneticPr fontId="3"/>
  </si>
  <si>
    <t>通所型サービス特定処遇改善加算Ⅰ／３・09</t>
    <rPh sb="0" eb="2">
      <t>ツウショ</t>
    </rPh>
    <rPh sb="2" eb="3">
      <t>ガタ</t>
    </rPh>
    <rPh sb="7" eb="9">
      <t>トクテイ</t>
    </rPh>
    <rPh sb="9" eb="11">
      <t>ショグウ</t>
    </rPh>
    <rPh sb="11" eb="13">
      <t>カイゼン</t>
    </rPh>
    <rPh sb="13" eb="15">
      <t>カサン</t>
    </rPh>
    <phoneticPr fontId="3"/>
  </si>
  <si>
    <t>通所型サービス特定処遇改善加算Ⅰ／３・08</t>
    <rPh sb="0" eb="2">
      <t>ツウショ</t>
    </rPh>
    <rPh sb="2" eb="3">
      <t>ガタ</t>
    </rPh>
    <rPh sb="7" eb="9">
      <t>トクテイ</t>
    </rPh>
    <rPh sb="9" eb="11">
      <t>ショグウ</t>
    </rPh>
    <rPh sb="11" eb="13">
      <t>カイゼン</t>
    </rPh>
    <rPh sb="13" eb="15">
      <t>カサン</t>
    </rPh>
    <phoneticPr fontId="3"/>
  </si>
  <si>
    <t>752単位減算</t>
    <phoneticPr fontId="3"/>
  </si>
  <si>
    <t>通所型サービス特定処遇改善加算Ⅰ／３・07</t>
    <rPh sb="0" eb="2">
      <t>ツウショ</t>
    </rPh>
    <rPh sb="2" eb="3">
      <t>ガタ</t>
    </rPh>
    <rPh sb="7" eb="9">
      <t>トクテイ</t>
    </rPh>
    <rPh sb="9" eb="11">
      <t>ショグウ</t>
    </rPh>
    <rPh sb="11" eb="13">
      <t>カイゼン</t>
    </rPh>
    <rPh sb="13" eb="15">
      <t>カサン</t>
    </rPh>
    <phoneticPr fontId="3"/>
  </si>
  <si>
    <t>376単位減算</t>
    <phoneticPr fontId="3"/>
  </si>
  <si>
    <t>通所型サービス特定処遇改善加算Ⅰ／３・06</t>
    <rPh sb="0" eb="2">
      <t>ツウショ</t>
    </rPh>
    <rPh sb="2" eb="3">
      <t>ガタ</t>
    </rPh>
    <rPh sb="7" eb="9">
      <t>トクテイ</t>
    </rPh>
    <rPh sb="9" eb="11">
      <t>ショグウ</t>
    </rPh>
    <rPh sb="11" eb="13">
      <t>カイゼン</t>
    </rPh>
    <rPh sb="13" eb="15">
      <t>カサン</t>
    </rPh>
    <phoneticPr fontId="3"/>
  </si>
  <si>
    <t>通所型サービス特定処遇改善加算Ⅰ／３・04</t>
    <rPh sb="0" eb="2">
      <t>ツウショ</t>
    </rPh>
    <rPh sb="2" eb="3">
      <t>ガタ</t>
    </rPh>
    <rPh sb="7" eb="9">
      <t>トクテイ</t>
    </rPh>
    <rPh sb="9" eb="11">
      <t>ショグウ</t>
    </rPh>
    <rPh sb="11" eb="13">
      <t>カイゼン</t>
    </rPh>
    <rPh sb="13" eb="15">
      <t>カサン</t>
    </rPh>
    <phoneticPr fontId="3"/>
  </si>
  <si>
    <t>通所型サービス／３２（制限）</t>
    <phoneticPr fontId="3"/>
  </si>
  <si>
    <t>通所型サービス特定処遇改善加算Ⅰ／３・03</t>
    <rPh sb="0" eb="2">
      <t>ツウショ</t>
    </rPh>
    <rPh sb="2" eb="3">
      <t>ガタ</t>
    </rPh>
    <rPh sb="7" eb="9">
      <t>トクテイ</t>
    </rPh>
    <rPh sb="9" eb="11">
      <t>ショグウ</t>
    </rPh>
    <rPh sb="11" eb="13">
      <t>カイゼン</t>
    </rPh>
    <rPh sb="13" eb="15">
      <t>カサン</t>
    </rPh>
    <phoneticPr fontId="3"/>
  </si>
  <si>
    <t>通所型サービス特定処遇改善加算Ⅰ／３・02</t>
    <rPh sb="0" eb="2">
      <t>ツウショ</t>
    </rPh>
    <rPh sb="2" eb="3">
      <t>ガタ</t>
    </rPh>
    <rPh sb="7" eb="9">
      <t>トクテイ</t>
    </rPh>
    <rPh sb="9" eb="11">
      <t>ショグウ</t>
    </rPh>
    <rPh sb="11" eb="13">
      <t>カイゼン</t>
    </rPh>
    <rPh sb="13" eb="15">
      <t>カサン</t>
    </rPh>
    <phoneticPr fontId="3"/>
  </si>
  <si>
    <t>通所型サービス特定処遇改善加算Ⅰ／３・01</t>
    <rPh sb="0" eb="2">
      <t>ツウショ</t>
    </rPh>
    <rPh sb="2" eb="3">
      <t>ガタ</t>
    </rPh>
    <rPh sb="7" eb="9">
      <t>トクテイ</t>
    </rPh>
    <rPh sb="9" eb="11">
      <t>ショグウ</t>
    </rPh>
    <rPh sb="11" eb="13">
      <t>カイゼン</t>
    </rPh>
    <rPh sb="13" eb="15">
      <t>カサン</t>
    </rPh>
    <phoneticPr fontId="3"/>
  </si>
  <si>
    <t>通所型サービス処遇改善加算Ⅴ／３・30</t>
    <phoneticPr fontId="2"/>
  </si>
  <si>
    <t>通所型サービス処遇改善加算Ⅴ／３・29</t>
    <phoneticPr fontId="2"/>
  </si>
  <si>
    <t>通所型サービス処遇改善加算Ⅴ／３・28</t>
    <phoneticPr fontId="2"/>
  </si>
  <si>
    <t>通所型サービス処遇改善加算Ⅴ／３・27</t>
    <phoneticPr fontId="2"/>
  </si>
  <si>
    <t>通所型サービス処遇改善加算Ⅴ／３・26</t>
    <phoneticPr fontId="2"/>
  </si>
  <si>
    <t>通所型サービス処遇改善加算Ⅴ／３・25</t>
    <phoneticPr fontId="2"/>
  </si>
  <si>
    <t>通所型サービス処遇改善加算Ⅴ／３・24</t>
    <phoneticPr fontId="2"/>
  </si>
  <si>
    <t>通所型サービス処遇改善加算Ⅴ／３・23</t>
    <phoneticPr fontId="2"/>
  </si>
  <si>
    <t>通所型サービス処遇改善加算Ⅴ／３・40</t>
    <phoneticPr fontId="2"/>
  </si>
  <si>
    <t>通所型サービス処遇改善加算Ⅴ／３・33</t>
    <phoneticPr fontId="2"/>
  </si>
  <si>
    <t>通所型サービス処遇改善加算Ⅴ／３・39</t>
    <phoneticPr fontId="2"/>
  </si>
  <si>
    <t>通所型サービス処遇改善加算Ⅴ／３・32</t>
    <phoneticPr fontId="2"/>
  </si>
  <si>
    <t>通所型サービス処遇改善加算Ⅴ／３・31</t>
    <phoneticPr fontId="2"/>
  </si>
  <si>
    <t>通所型サービス処遇改善加算Ⅴ／３・38</t>
    <phoneticPr fontId="2"/>
  </si>
  <si>
    <t>通所型サービス処遇改善加算Ⅴ／３・22</t>
    <phoneticPr fontId="2"/>
  </si>
  <si>
    <t>通所型サービス処遇改善加算Ⅴ／３・21</t>
    <phoneticPr fontId="2"/>
  </si>
  <si>
    <t>通所型サービス処遇改善加算Ⅴ／３・20</t>
    <phoneticPr fontId="2"/>
  </si>
  <si>
    <t>通所型サービス処遇改善加算Ⅴ／３・19</t>
    <phoneticPr fontId="2"/>
  </si>
  <si>
    <t>通所型サービス処遇改善加算Ⅴ／３・18</t>
    <phoneticPr fontId="2"/>
  </si>
  <si>
    <t>通所型サービス処遇改善加算Ⅴ／３・17</t>
    <phoneticPr fontId="2"/>
  </si>
  <si>
    <t>通所型サービス処遇改善加算Ⅴ／３・37</t>
    <phoneticPr fontId="2"/>
  </si>
  <si>
    <t>通所型サービス処遇改善加算Ⅴ／３・36</t>
    <phoneticPr fontId="2"/>
  </si>
  <si>
    <t>通所型サービス処遇改善加算Ⅴ／３・16</t>
    <phoneticPr fontId="2"/>
  </si>
  <si>
    <t>通所型サービス処遇改善加算Ⅴ／３・15</t>
    <phoneticPr fontId="2"/>
  </si>
  <si>
    <t>通所型サービス処遇改善加算Ⅴ／３・14</t>
    <phoneticPr fontId="2"/>
  </si>
  <si>
    <t>通所型サービス処遇改善加算Ⅴ／３・13</t>
    <phoneticPr fontId="2"/>
  </si>
  <si>
    <t>通所型サービス処遇改善加算Ⅴ／３・12</t>
    <phoneticPr fontId="2"/>
  </si>
  <si>
    <t>通所型サービス処遇改善加算Ⅴ／３・35</t>
    <phoneticPr fontId="2"/>
  </si>
  <si>
    <t>通所型サービス処遇改善加算Ⅴ／３・11</t>
    <phoneticPr fontId="2"/>
  </si>
  <si>
    <t>通所型サービス処遇改善加算Ⅴ／３・10</t>
    <phoneticPr fontId="2"/>
  </si>
  <si>
    <t>通所型サービス処遇改善加算Ⅴ／３・34</t>
    <phoneticPr fontId="2"/>
  </si>
  <si>
    <t>通所型サービス処遇改善加算Ⅴ／３・05</t>
    <phoneticPr fontId="2"/>
  </si>
  <si>
    <t>通所型サービス処遇改善加算Ⅴ／３・09</t>
    <phoneticPr fontId="2"/>
  </si>
  <si>
    <t>通所型サービス処遇改善加算Ⅴ／３・08</t>
    <phoneticPr fontId="2"/>
  </si>
  <si>
    <t>752単位減算</t>
    <phoneticPr fontId="3"/>
  </si>
  <si>
    <t>通所型サービス処遇改善加算Ⅴ／３・07</t>
    <phoneticPr fontId="2"/>
  </si>
  <si>
    <t>376単位減算</t>
    <phoneticPr fontId="3"/>
  </si>
  <si>
    <t>通所型サービス処遇改善加算Ⅴ／３・06</t>
    <phoneticPr fontId="2"/>
  </si>
  <si>
    <t>通所型サービス処遇改善加算Ⅴ／３・04</t>
    <phoneticPr fontId="2"/>
  </si>
  <si>
    <t>通所型サービス／３２（制限）</t>
    <phoneticPr fontId="3"/>
  </si>
  <si>
    <t>通所型サービス処遇改善加算Ⅴ／３・03</t>
    <phoneticPr fontId="2"/>
  </si>
  <si>
    <t>通所型サービス処遇改善加算Ⅴ／３・02</t>
    <phoneticPr fontId="2"/>
  </si>
  <si>
    <t>通所型サービス処遇改善加算Ⅴ／３・01</t>
    <phoneticPr fontId="3"/>
  </si>
  <si>
    <t>通所型サービス処遇改善加算Ⅳ／３・30</t>
    <phoneticPr fontId="2"/>
  </si>
  <si>
    <t>通所型サービス処遇改善加算Ⅳ／３・29</t>
    <phoneticPr fontId="2"/>
  </si>
  <si>
    <t>通所型サービス処遇改善加算Ⅳ／３・28</t>
    <phoneticPr fontId="2"/>
  </si>
  <si>
    <t>通所型サービス処遇改善加算Ⅳ／３・27</t>
    <phoneticPr fontId="2"/>
  </si>
  <si>
    <t>通所型サービス処遇改善加算Ⅳ／３・26</t>
    <phoneticPr fontId="2"/>
  </si>
  <si>
    <t>通所型サービス処遇改善加算Ⅳ／３・25</t>
    <phoneticPr fontId="2"/>
  </si>
  <si>
    <t>通所型サービス処遇改善加算Ⅳ／３・24</t>
    <phoneticPr fontId="2"/>
  </si>
  <si>
    <t>通所型サービス処遇改善加算Ⅳ／３・23</t>
    <phoneticPr fontId="2"/>
  </si>
  <si>
    <t>通所型サービス処遇改善加算Ⅳ／３・40</t>
    <phoneticPr fontId="2"/>
  </si>
  <si>
    <t>通所型サービス処遇改善加算Ⅳ／３・33</t>
    <phoneticPr fontId="2"/>
  </si>
  <si>
    <t>通所型サービス処遇改善加算Ⅳ／３・39</t>
    <phoneticPr fontId="2"/>
  </si>
  <si>
    <t>通所型サービス処遇改善加算Ⅳ／３・32</t>
    <phoneticPr fontId="2"/>
  </si>
  <si>
    <t>通所型サービス処遇改善加算Ⅳ／３・31</t>
    <phoneticPr fontId="2"/>
  </si>
  <si>
    <t>通所型サービス処遇改善加算Ⅳ／３・38</t>
    <phoneticPr fontId="2"/>
  </si>
  <si>
    <t>通所型サービス処遇改善加算Ⅳ／３・22</t>
    <phoneticPr fontId="2"/>
  </si>
  <si>
    <t>通所型サービス処遇改善加算Ⅳ／３・21</t>
    <phoneticPr fontId="2"/>
  </si>
  <si>
    <t>通所型サービス処遇改善加算Ⅳ／３・20</t>
    <phoneticPr fontId="2"/>
  </si>
  <si>
    <t>通所型サービス処遇改善加算Ⅳ／３・19</t>
    <phoneticPr fontId="2"/>
  </si>
  <si>
    <t>通所型サービス処遇改善加算Ⅳ／３・18</t>
    <phoneticPr fontId="2"/>
  </si>
  <si>
    <t>通所型サービス処遇改善加算Ⅳ／３・17</t>
    <phoneticPr fontId="2"/>
  </si>
  <si>
    <t>通所型サービス処遇改善加算Ⅳ／３・37</t>
    <phoneticPr fontId="2"/>
  </si>
  <si>
    <t>通所型サービス処遇改善加算Ⅳ／３・36</t>
    <phoneticPr fontId="2"/>
  </si>
  <si>
    <t>通所型サービス処遇改善加算Ⅳ／３・16</t>
    <phoneticPr fontId="2"/>
  </si>
  <si>
    <t>通所型サービス処遇改善加算Ⅳ／３・15</t>
    <phoneticPr fontId="2"/>
  </si>
  <si>
    <t>通所型サービス処遇改善加算Ⅳ／３・14</t>
    <phoneticPr fontId="2"/>
  </si>
  <si>
    <t>通所型サービス処遇改善加算Ⅳ／３・13</t>
    <phoneticPr fontId="2"/>
  </si>
  <si>
    <t>通所型サービス処遇改善加算Ⅳ／３・12</t>
    <phoneticPr fontId="2"/>
  </si>
  <si>
    <t>通所型サービス処遇改善加算Ⅳ／３・35</t>
    <phoneticPr fontId="2"/>
  </si>
  <si>
    <t>通所型サービス処遇改善加算Ⅳ／３・11</t>
    <phoneticPr fontId="2"/>
  </si>
  <si>
    <t>通所型サービス処遇改善加算Ⅳ／３・10</t>
    <phoneticPr fontId="2"/>
  </si>
  <si>
    <t>通所型サービス処遇改善加算Ⅳ／３・34</t>
    <phoneticPr fontId="2"/>
  </si>
  <si>
    <t>通所型サービス処遇改善加算Ⅳ／３・05</t>
    <phoneticPr fontId="2"/>
  </si>
  <si>
    <t>通所型サービス処遇改善加算Ⅳ／３・09</t>
    <phoneticPr fontId="2"/>
  </si>
  <si>
    <t>通所型サービス処遇改善加算Ⅳ／３・08</t>
    <phoneticPr fontId="2"/>
  </si>
  <si>
    <t>752単位減算</t>
    <phoneticPr fontId="3"/>
  </si>
  <si>
    <t>通所型サービス処遇改善加算Ⅳ／３・07</t>
    <phoneticPr fontId="2"/>
  </si>
  <si>
    <t>376単位減算</t>
    <phoneticPr fontId="3"/>
  </si>
  <si>
    <t>通所型サービス処遇改善加算Ⅳ／３・06</t>
    <phoneticPr fontId="2"/>
  </si>
  <si>
    <t>通所型サービス処遇改善加算Ⅳ／３・04</t>
    <phoneticPr fontId="2"/>
  </si>
  <si>
    <t>通所型サービス／３２（制限）</t>
    <phoneticPr fontId="3"/>
  </si>
  <si>
    <t>通所型サービス処遇改善加算Ⅳ／３・03</t>
    <phoneticPr fontId="2"/>
  </si>
  <si>
    <t>通所型サービス処遇改善加算Ⅳ／３・02</t>
    <phoneticPr fontId="2"/>
  </si>
  <si>
    <t>通所型サービス処遇改善加算Ⅳ／３・01</t>
    <phoneticPr fontId="3"/>
  </si>
  <si>
    <t>通所型サービス処遇改善加算Ⅲ／３・30</t>
    <phoneticPr fontId="2"/>
  </si>
  <si>
    <t>通所型サービス処遇改善加算Ⅲ／３・29</t>
    <phoneticPr fontId="2"/>
  </si>
  <si>
    <t>通所型サービス処遇改善加算Ⅲ／３・28</t>
    <phoneticPr fontId="2"/>
  </si>
  <si>
    <t>通所型サービス処遇改善加算Ⅲ／３・27</t>
    <phoneticPr fontId="2"/>
  </si>
  <si>
    <t>通所型サービス処遇改善加算Ⅲ／３・26</t>
    <phoneticPr fontId="2"/>
  </si>
  <si>
    <t>通所型サービス処遇改善加算Ⅲ／３・25</t>
    <phoneticPr fontId="2"/>
  </si>
  <si>
    <t>通所型サービス処遇改善加算Ⅲ／３・24</t>
    <phoneticPr fontId="2"/>
  </si>
  <si>
    <t>通所型サービス処遇改善加算Ⅲ／３・23</t>
    <phoneticPr fontId="2"/>
  </si>
  <si>
    <t>通所型サービス処遇改善加算Ⅲ／３・40</t>
    <phoneticPr fontId="2"/>
  </si>
  <si>
    <t>通所型サービス処遇改善加算Ⅲ／３・33</t>
    <phoneticPr fontId="2"/>
  </si>
  <si>
    <t>通所型サービス処遇改善加算Ⅲ／３・39</t>
    <phoneticPr fontId="2"/>
  </si>
  <si>
    <t>通所型サービス処遇改善加算Ⅲ／３・32</t>
    <phoneticPr fontId="2"/>
  </si>
  <si>
    <t>通所型サービス処遇改善加算Ⅲ／３・31</t>
    <phoneticPr fontId="2"/>
  </si>
  <si>
    <t>通所型サービス処遇改善加算Ⅲ／３・38</t>
    <phoneticPr fontId="2"/>
  </si>
  <si>
    <t>通所型サービス処遇改善加算Ⅲ／３・22</t>
    <phoneticPr fontId="2"/>
  </si>
  <si>
    <t>通所型サービス処遇改善加算Ⅲ／３・21</t>
    <phoneticPr fontId="2"/>
  </si>
  <si>
    <t>通所型サービス処遇改善加算Ⅲ／３・20</t>
    <phoneticPr fontId="2"/>
  </si>
  <si>
    <t>通所型サービス処遇改善加算Ⅲ／３・19</t>
    <phoneticPr fontId="2"/>
  </si>
  <si>
    <t>通所型サービス処遇改善加算Ⅲ／３・18</t>
    <phoneticPr fontId="2"/>
  </si>
  <si>
    <t>通所型サービス処遇改善加算Ⅲ／３・17</t>
    <phoneticPr fontId="2"/>
  </si>
  <si>
    <t>通所型サービス処遇改善加算Ⅲ／３・37</t>
    <phoneticPr fontId="2"/>
  </si>
  <si>
    <t>通所型サービス処遇改善加算Ⅲ／３・36</t>
    <phoneticPr fontId="2"/>
  </si>
  <si>
    <t>通所型サービス処遇改善加算Ⅲ／３・16</t>
    <phoneticPr fontId="2"/>
  </si>
  <si>
    <t>通所型サービス処遇改善加算Ⅲ／３・15</t>
    <phoneticPr fontId="2"/>
  </si>
  <si>
    <t>通所型サービス処遇改善加算Ⅲ／３・14</t>
    <phoneticPr fontId="2"/>
  </si>
  <si>
    <t>通所型サービス処遇改善加算Ⅲ／３・13</t>
    <phoneticPr fontId="2"/>
  </si>
  <si>
    <t>通所型サービス処遇改善加算Ⅲ／３・12</t>
    <phoneticPr fontId="2"/>
  </si>
  <si>
    <t>通所型サービス処遇改善加算Ⅲ／３・35</t>
    <phoneticPr fontId="2"/>
  </si>
  <si>
    <t>通所型サービス処遇改善加算Ⅲ／３・11</t>
    <phoneticPr fontId="2"/>
  </si>
  <si>
    <t>通所型サービス処遇改善加算Ⅲ／３・10</t>
    <phoneticPr fontId="2"/>
  </si>
  <si>
    <t>通所型サービス処遇改善加算Ⅲ／３・34</t>
    <phoneticPr fontId="2"/>
  </si>
  <si>
    <t>通所型サービス処遇改善加算Ⅲ／３・05</t>
    <phoneticPr fontId="2"/>
  </si>
  <si>
    <t>通所型サービス処遇改善加算Ⅲ／３・09</t>
    <phoneticPr fontId="2"/>
  </si>
  <si>
    <t>通所型サービス処遇改善加算Ⅲ／３・08</t>
    <phoneticPr fontId="2"/>
  </si>
  <si>
    <t>通所型サービス処遇改善加算Ⅲ／３・07</t>
    <phoneticPr fontId="2"/>
  </si>
  <si>
    <t>通所型サービス処遇改善加算Ⅲ／３・06</t>
    <phoneticPr fontId="2"/>
  </si>
  <si>
    <t>通所型サービス処遇改善加算Ⅲ／３・04</t>
    <phoneticPr fontId="2"/>
  </si>
  <si>
    <t>通所型サービス処遇改善加算Ⅲ／３・03</t>
    <phoneticPr fontId="2"/>
  </si>
  <si>
    <t>通所型サービス処遇改善加算Ⅲ／３・02</t>
    <phoneticPr fontId="2"/>
  </si>
  <si>
    <t>通所型サービス処遇改善加算Ⅲ／３・01</t>
    <phoneticPr fontId="3"/>
  </si>
  <si>
    <t>通所型サービス処遇改善加算Ⅱ／３・30</t>
    <phoneticPr fontId="2"/>
  </si>
  <si>
    <t>通所型サービス処遇改善加算Ⅱ／３・29</t>
    <phoneticPr fontId="2"/>
  </si>
  <si>
    <t>通所型サービス処遇改善加算Ⅱ／３・28</t>
    <phoneticPr fontId="2"/>
  </si>
  <si>
    <t>通所型サービス処遇改善加算Ⅱ／３・27</t>
    <phoneticPr fontId="2"/>
  </si>
  <si>
    <t>通所型サービス処遇改善加算Ⅱ／３・26</t>
    <phoneticPr fontId="2"/>
  </si>
  <si>
    <t>通所型サービス処遇改善加算Ⅱ／３・25</t>
    <phoneticPr fontId="2"/>
  </si>
  <si>
    <t>通所型サービス処遇改善加算Ⅱ／３・24</t>
    <phoneticPr fontId="2"/>
  </si>
  <si>
    <t>通所型サービス処遇改善加算Ⅱ／３・23</t>
    <phoneticPr fontId="2"/>
  </si>
  <si>
    <t>通所型サービス処遇改善加算Ⅱ／３・40</t>
    <phoneticPr fontId="2"/>
  </si>
  <si>
    <t>通所型サービス処遇改善加算Ⅱ／３・33</t>
    <phoneticPr fontId="2"/>
  </si>
  <si>
    <t>通所型サービス処遇改善加算Ⅱ／３・39</t>
    <phoneticPr fontId="2"/>
  </si>
  <si>
    <t>通所型サービス処遇改善加算Ⅱ／３・32</t>
    <phoneticPr fontId="2"/>
  </si>
  <si>
    <t>通所型サービス処遇改善加算Ⅱ／３・31</t>
    <phoneticPr fontId="2"/>
  </si>
  <si>
    <t>通所型サービス処遇改善加算Ⅱ／３・38</t>
    <phoneticPr fontId="2"/>
  </si>
  <si>
    <t>通所型サービス処遇改善加算Ⅱ／３・22</t>
    <phoneticPr fontId="2"/>
  </si>
  <si>
    <t>通所型サービス処遇改善加算Ⅱ／３・21</t>
    <phoneticPr fontId="2"/>
  </si>
  <si>
    <t>通所型サービス処遇改善加算Ⅱ／３・20</t>
    <phoneticPr fontId="2"/>
  </si>
  <si>
    <t>通所型サービス処遇改善加算Ⅱ／３・19</t>
    <phoneticPr fontId="2"/>
  </si>
  <si>
    <t>通所型サービス処遇改善加算Ⅱ／３・18</t>
    <phoneticPr fontId="2"/>
  </si>
  <si>
    <t>通所型サービス処遇改善加算Ⅱ／３・17</t>
    <phoneticPr fontId="2"/>
  </si>
  <si>
    <t>通所型サービス処遇改善加算Ⅱ／３・37</t>
    <phoneticPr fontId="2"/>
  </si>
  <si>
    <t>通所型サービス処遇改善加算Ⅱ／３・36</t>
    <phoneticPr fontId="2"/>
  </si>
  <si>
    <t>通所型サービス処遇改善加算Ⅱ／３・16</t>
    <phoneticPr fontId="2"/>
  </si>
  <si>
    <t>通所型サービス処遇改善加算Ⅱ／３・15</t>
    <phoneticPr fontId="2"/>
  </si>
  <si>
    <t>通所型サービス処遇改善加算Ⅱ／３・14</t>
    <phoneticPr fontId="2"/>
  </si>
  <si>
    <t>通所型サービス処遇改善加算Ⅱ／３・13</t>
    <phoneticPr fontId="2"/>
  </si>
  <si>
    <t>通所型サービス処遇改善加算Ⅱ／３・12</t>
    <phoneticPr fontId="2"/>
  </si>
  <si>
    <t>通所型サービス処遇改善加算Ⅱ／３・35</t>
    <phoneticPr fontId="2"/>
  </si>
  <si>
    <t>通所型サービス処遇改善加算Ⅱ／３・11</t>
    <phoneticPr fontId="2"/>
  </si>
  <si>
    <t>通所型サービス処遇改善加算Ⅱ／３・10</t>
    <phoneticPr fontId="2"/>
  </si>
  <si>
    <t>通所型サービス処遇改善加算Ⅱ／３・34</t>
    <phoneticPr fontId="2"/>
  </si>
  <si>
    <t>通所型サービス処遇改善加算Ⅱ／３・05</t>
    <phoneticPr fontId="2"/>
  </si>
  <si>
    <t>通所型サービス処遇改善加算Ⅱ／３・09</t>
    <phoneticPr fontId="2"/>
  </si>
  <si>
    <t>通所型サービス処遇改善加算Ⅱ／３・08</t>
    <phoneticPr fontId="2"/>
  </si>
  <si>
    <t>通所型サービス処遇改善加算Ⅱ／３・07</t>
    <phoneticPr fontId="2"/>
  </si>
  <si>
    <t>通所型サービス処遇改善加算Ⅱ／３・06</t>
    <phoneticPr fontId="2"/>
  </si>
  <si>
    <t>通所型サービス処遇改善加算Ⅱ／３・04</t>
    <phoneticPr fontId="2"/>
  </si>
  <si>
    <t>通所型サービス処遇改善加算Ⅱ／３・03</t>
    <phoneticPr fontId="2"/>
  </si>
  <si>
    <t>通所型サービス処遇改善加算Ⅱ／３・02</t>
    <phoneticPr fontId="2"/>
  </si>
  <si>
    <t>通所型サービス処遇改善加算Ⅱ／３・01</t>
    <phoneticPr fontId="3"/>
  </si>
  <si>
    <t>通所型サービス処遇改善加算Ⅰ／３・30</t>
    <phoneticPr fontId="2"/>
  </si>
  <si>
    <t>通所型サービス処遇改善加算Ⅰ／３・29</t>
    <phoneticPr fontId="2"/>
  </si>
  <si>
    <t>通所型サービス処遇改善加算Ⅰ／３・28</t>
    <phoneticPr fontId="2"/>
  </si>
  <si>
    <t>通所型サービス処遇改善加算Ⅰ／３・27</t>
    <phoneticPr fontId="2"/>
  </si>
  <si>
    <t>通所型サービス処遇改善加算Ⅰ／３・26</t>
    <phoneticPr fontId="2"/>
  </si>
  <si>
    <t>通所型サービス処遇改善加算Ⅰ／３・25</t>
    <phoneticPr fontId="2"/>
  </si>
  <si>
    <t>通所型サービス処遇改善加算Ⅰ／３・24</t>
    <phoneticPr fontId="2"/>
  </si>
  <si>
    <t>通所型サービス処遇改善加算Ⅰ／３・23</t>
    <phoneticPr fontId="2"/>
  </si>
  <si>
    <t>通所型サービス処遇改善加算Ⅰ／３・40</t>
    <phoneticPr fontId="2"/>
  </si>
  <si>
    <t>通所型サービス処遇改善加算Ⅰ／３・33</t>
    <phoneticPr fontId="2"/>
  </si>
  <si>
    <t>通所型サービス処遇改善加算Ⅰ／３・39</t>
    <phoneticPr fontId="2"/>
  </si>
  <si>
    <t>通所型サービス処遇改善加算Ⅰ／３・32</t>
    <phoneticPr fontId="2"/>
  </si>
  <si>
    <t>通所型サービス処遇改善加算Ⅰ／３・31</t>
    <phoneticPr fontId="2"/>
  </si>
  <si>
    <t>通所型サービス処遇改善加算Ⅰ／３・38</t>
    <phoneticPr fontId="2"/>
  </si>
  <si>
    <t>通所型サービス処遇改善加算Ⅰ／３・22</t>
    <phoneticPr fontId="2"/>
  </si>
  <si>
    <t>通所型サービス処遇改善加算Ⅰ／３・21</t>
    <phoneticPr fontId="2"/>
  </si>
  <si>
    <t>通所型サービス処遇改善加算Ⅰ／３・20</t>
    <phoneticPr fontId="2"/>
  </si>
  <si>
    <t>通所型サービス処遇改善加算Ⅰ／３・19</t>
    <phoneticPr fontId="2"/>
  </si>
  <si>
    <t>通所型サービス処遇改善加算Ⅰ／３・18</t>
    <phoneticPr fontId="2"/>
  </si>
  <si>
    <t>通所型サービス処遇改善加算Ⅰ／３・17</t>
    <phoneticPr fontId="2"/>
  </si>
  <si>
    <t>通所型サービス処遇改善加算Ⅰ／３・37</t>
    <phoneticPr fontId="2"/>
  </si>
  <si>
    <t>通所型サービス処遇改善加算Ⅰ／３・36</t>
    <phoneticPr fontId="2"/>
  </si>
  <si>
    <t>通所型サービス処遇改善加算Ⅰ／３・16</t>
    <phoneticPr fontId="2"/>
  </si>
  <si>
    <t>通所型サービス処遇改善加算Ⅰ／３・15</t>
    <phoneticPr fontId="2"/>
  </si>
  <si>
    <t>通所型サービス処遇改善加算Ⅰ／３・14</t>
    <phoneticPr fontId="2"/>
  </si>
  <si>
    <t>通所型サービス処遇改善加算Ⅰ／３・13</t>
    <phoneticPr fontId="2"/>
  </si>
  <si>
    <t>通所型サービス処遇改善加算Ⅰ／３・12</t>
    <phoneticPr fontId="2"/>
  </si>
  <si>
    <t>通所型サービス処遇改善加算Ⅰ／３・35</t>
    <phoneticPr fontId="2"/>
  </si>
  <si>
    <t>通所型サービス処遇改善加算Ⅰ／３・11</t>
    <phoneticPr fontId="2"/>
  </si>
  <si>
    <t>通所型サービス処遇改善加算Ⅰ／３・10</t>
    <phoneticPr fontId="2"/>
  </si>
  <si>
    <t>通所型サービス処遇改善加算Ⅰ／３・34</t>
    <phoneticPr fontId="2"/>
  </si>
  <si>
    <t>通所型サービス処遇改善加算Ⅰ／３・05</t>
    <phoneticPr fontId="2"/>
  </si>
  <si>
    <t>通所型サービス処遇改善加算Ⅰ／３・09</t>
    <phoneticPr fontId="2"/>
  </si>
  <si>
    <t>通所型サービス処遇改善加算Ⅰ／３・08</t>
    <phoneticPr fontId="2"/>
  </si>
  <si>
    <t>通所型サービス処遇改善加算Ⅰ／３・07</t>
    <phoneticPr fontId="2"/>
  </si>
  <si>
    <t>通所型サービス処遇改善加算Ⅰ／３・06</t>
    <phoneticPr fontId="2"/>
  </si>
  <si>
    <t>通所型サービス処遇改善加算Ⅰ／３・04</t>
    <phoneticPr fontId="2"/>
  </si>
  <si>
    <t>通所型サービス処遇改善加算Ⅰ／３・03</t>
    <phoneticPr fontId="2"/>
  </si>
  <si>
    <t>通所型サービス処遇改善加算Ⅰ／３・02</t>
    <phoneticPr fontId="2"/>
  </si>
  <si>
    <t>通所型サービス処遇改善加算Ⅰ／３・01</t>
    <phoneticPr fontId="3"/>
  </si>
  <si>
    <t xml:space="preserve">  107単位</t>
    <rPh sb="5" eb="7">
      <t>タンイ</t>
    </rPh>
    <phoneticPr fontId="3"/>
  </si>
  <si>
    <t>3,257単位</t>
    <rPh sb="5" eb="7">
      <t>タンイ</t>
    </rPh>
    <phoneticPr fontId="3"/>
  </si>
  <si>
    <t>通所型サービス／３・人欠（制限）</t>
    <rPh sb="10" eb="12">
      <t>ジン</t>
    </rPh>
    <phoneticPr fontId="3"/>
  </si>
  <si>
    <t xml:space="preserve">    52単位</t>
    <rPh sb="6" eb="8">
      <t>タンイ</t>
    </rPh>
    <phoneticPr fontId="3"/>
  </si>
  <si>
    <t>1,588単位</t>
    <rPh sb="5" eb="7">
      <t>タンイ</t>
    </rPh>
    <phoneticPr fontId="3"/>
  </si>
  <si>
    <t>サービスコード</t>
    <phoneticPr fontId="3"/>
  </si>
  <si>
    <t>サービスコード</t>
    <phoneticPr fontId="3"/>
  </si>
  <si>
    <t>1月につき</t>
    <rPh sb="1" eb="2">
      <t>ツキ</t>
    </rPh>
    <phoneticPr fontId="2"/>
  </si>
  <si>
    <t>通所型サービス科学的介護推進体制加算／３（制限）</t>
    <phoneticPr fontId="2"/>
  </si>
  <si>
    <t>通所型サービス口腔栄養スクリーニング加算Ⅰ／３（制限）</t>
    <phoneticPr fontId="2"/>
  </si>
  <si>
    <t>（２）生活機能向上連携加算（Ⅱ）</t>
    <phoneticPr fontId="2"/>
  </si>
  <si>
    <t>通所型サービス生活機能向上連携加算Ⅰ／３（制限）</t>
    <phoneticPr fontId="2"/>
  </si>
  <si>
    <t>通所型サービス提供体制加算Ⅰ／３２（制限）</t>
    <phoneticPr fontId="2"/>
  </si>
  <si>
    <t>通所型サービス提供体制加算Ⅰ／３１（制限）</t>
    <phoneticPr fontId="2"/>
  </si>
  <si>
    <t>通所型サービス運動器機能向上加算／３（制限）</t>
    <rPh sb="7" eb="9">
      <t>ウンドウ</t>
    </rPh>
    <rPh sb="9" eb="10">
      <t>キ</t>
    </rPh>
    <rPh sb="10" eb="12">
      <t>キノウ</t>
    </rPh>
    <rPh sb="12" eb="14">
      <t>コウジョウ</t>
    </rPh>
    <rPh sb="14" eb="16">
      <t>カサン</t>
    </rPh>
    <phoneticPr fontId="3"/>
  </si>
  <si>
    <t>752単位減算</t>
    <phoneticPr fontId="2"/>
  </si>
  <si>
    <t>376単位減算</t>
    <phoneticPr fontId="2"/>
  </si>
  <si>
    <t>107単位</t>
    <rPh sb="3" eb="5">
      <t>タンイ</t>
    </rPh>
    <phoneticPr fontId="3"/>
  </si>
  <si>
    <t>通所型サービス／３２（制限）</t>
    <phoneticPr fontId="3"/>
  </si>
  <si>
    <t>52単位</t>
    <rPh sb="2" eb="4">
      <t>タンイ</t>
    </rPh>
    <phoneticPr fontId="3"/>
  </si>
  <si>
    <t>通所型サービス／３１日割（制限）</t>
    <rPh sb="10" eb="11">
      <t>ニチ</t>
    </rPh>
    <rPh sb="11" eb="12">
      <t>ワリ</t>
    </rPh>
    <phoneticPr fontId="3"/>
  </si>
  <si>
    <t>通所型サービス／３１（制限）</t>
    <phoneticPr fontId="3"/>
  </si>
  <si>
    <t>サービスコード</t>
    <phoneticPr fontId="3"/>
  </si>
  <si>
    <t>通所介護相当サービス(独自)×95％</t>
    <rPh sb="0" eb="6">
      <t>ツウショカイゴソウトウ</t>
    </rPh>
    <rPh sb="11" eb="13">
      <t>ドクジ</t>
    </rPh>
    <phoneticPr fontId="2"/>
  </si>
  <si>
    <t>　 また、Ａ5・Ａ6とは異なり、それぞれの条件に合致した項目で算定します。</t>
    <phoneticPr fontId="2"/>
  </si>
  <si>
    <t>(指定自立訓練事業所による場合)</t>
    <rPh sb="1" eb="3">
      <t>シテイ</t>
    </rPh>
    <rPh sb="3" eb="5">
      <t>ジリツ</t>
    </rPh>
    <rPh sb="5" eb="7">
      <t>クンレン</t>
    </rPh>
    <rPh sb="7" eb="9">
      <t>ジギョウ</t>
    </rPh>
    <rPh sb="9" eb="10">
      <t>ショ</t>
    </rPh>
    <rPh sb="13" eb="15">
      <t>バアイ</t>
    </rPh>
    <phoneticPr fontId="2"/>
  </si>
  <si>
    <t>通所型サービス令和３年９月３０日までの上乗せ分／３・14（制限・４割）</t>
    <rPh sb="0" eb="2">
      <t>ツウショ</t>
    </rPh>
    <rPh sb="2" eb="3">
      <t>ガタ</t>
    </rPh>
    <phoneticPr fontId="3"/>
  </si>
  <si>
    <t>通所型サービス令和３年９月３０日までの上乗せ分／３・13（制限・４割）</t>
    <rPh sb="0" eb="2">
      <t>ツウショ</t>
    </rPh>
    <rPh sb="2" eb="3">
      <t>ガタ</t>
    </rPh>
    <phoneticPr fontId="3"/>
  </si>
  <si>
    <t>通所型サービス令和３年９月３０日までの上乗せ分／３・12（制限・４割）</t>
    <rPh sb="0" eb="2">
      <t>ツウショ</t>
    </rPh>
    <rPh sb="2" eb="3">
      <t>ガタ</t>
    </rPh>
    <phoneticPr fontId="3"/>
  </si>
  <si>
    <t>通所型サービス令和３年９月３０日までの上乗せ分／３・11（制限・４割）</t>
    <rPh sb="0" eb="2">
      <t>ツウショ</t>
    </rPh>
    <rPh sb="2" eb="3">
      <t>ガタ</t>
    </rPh>
    <phoneticPr fontId="3"/>
  </si>
  <si>
    <t>通所型サービス令和３年９月３０日までの上乗せ分／３・10（制限・４割）</t>
    <rPh sb="0" eb="2">
      <t>ツウショ</t>
    </rPh>
    <rPh sb="2" eb="3">
      <t>ガタ</t>
    </rPh>
    <phoneticPr fontId="3"/>
  </si>
  <si>
    <t>通所型サービス令和３年９月３０日までの上乗せ分／３・09（制限・４割）</t>
    <rPh sb="0" eb="2">
      <t>ツウショ</t>
    </rPh>
    <rPh sb="2" eb="3">
      <t>ガタ</t>
    </rPh>
    <phoneticPr fontId="3"/>
  </si>
  <si>
    <t>通所型サービス令和３年９月３０日までの上乗せ分／３・08（制限・４割）</t>
    <rPh sb="0" eb="2">
      <t>ツウショ</t>
    </rPh>
    <rPh sb="2" eb="3">
      <t>ガタ</t>
    </rPh>
    <phoneticPr fontId="3"/>
  </si>
  <si>
    <t>通所型サービス令和３年９月３０日までの上乗せ分／３・07（制限・４割）</t>
    <rPh sb="0" eb="2">
      <t>ツウショ</t>
    </rPh>
    <rPh sb="2" eb="3">
      <t>ガタ</t>
    </rPh>
    <phoneticPr fontId="3"/>
  </si>
  <si>
    <t>通所型サービス令和３年９月３０日までの上乗せ分／３・06（制限・４割）</t>
    <rPh sb="0" eb="2">
      <t>ツウショ</t>
    </rPh>
    <rPh sb="2" eb="3">
      <t>ガタ</t>
    </rPh>
    <phoneticPr fontId="3"/>
  </si>
  <si>
    <t>通所型サービス令和３年９月３０日までの上乗せ分／３・05（制限・４割）</t>
    <rPh sb="0" eb="2">
      <t>ツウショ</t>
    </rPh>
    <rPh sb="2" eb="3">
      <t>ガタ</t>
    </rPh>
    <phoneticPr fontId="3"/>
  </si>
  <si>
    <t>通所型サービス令和３年９月３０日までの上乗せ分／３・04（制限・４割）</t>
    <rPh sb="0" eb="2">
      <t>ツウショ</t>
    </rPh>
    <rPh sb="2" eb="3">
      <t>ガタ</t>
    </rPh>
    <phoneticPr fontId="3"/>
  </si>
  <si>
    <t>通所型サービス令和３年９月３０日までの上乗せ分／３・03（制限・４割）</t>
    <rPh sb="0" eb="2">
      <t>ツウショ</t>
    </rPh>
    <rPh sb="2" eb="3">
      <t>ガタ</t>
    </rPh>
    <phoneticPr fontId="3"/>
  </si>
  <si>
    <t>通所型サービス令和３年９月３０日までの上乗せ分／３・02（制限・４割）</t>
    <rPh sb="0" eb="2">
      <t>ツウショ</t>
    </rPh>
    <rPh sb="2" eb="3">
      <t>ガタ</t>
    </rPh>
    <phoneticPr fontId="3"/>
  </si>
  <si>
    <t>通所型サービス令和３年９月３０日までの上乗せ分／３・01（制限・４割）</t>
    <rPh sb="0" eb="2">
      <t>ツウショ</t>
    </rPh>
    <rPh sb="2" eb="3">
      <t>ガタ</t>
    </rPh>
    <phoneticPr fontId="3"/>
  </si>
  <si>
    <t>項目2313の場合</t>
    <rPh sb="0" eb="2">
      <t>コウモク</t>
    </rPh>
    <rPh sb="7" eb="9">
      <t>バアイ</t>
    </rPh>
    <phoneticPr fontId="3"/>
  </si>
  <si>
    <t>通所型サービス／３２日割・人欠（制限・４割）</t>
    <rPh sb="10" eb="12">
      <t>ヒワリ</t>
    </rPh>
    <rPh sb="13" eb="15">
      <t>ジン</t>
    </rPh>
    <phoneticPr fontId="3"/>
  </si>
  <si>
    <t>通所型サービス特定処遇改善加算Ⅱ／３・33（制限・４割）</t>
    <rPh sb="0" eb="3">
      <t>ツウショガタ</t>
    </rPh>
    <rPh sb="7" eb="15">
      <t>トクテイショグウカイゼンカサン</t>
    </rPh>
    <phoneticPr fontId="3"/>
  </si>
  <si>
    <t>項目2312の場合</t>
    <rPh sb="0" eb="2">
      <t>コウモク</t>
    </rPh>
    <rPh sb="7" eb="9">
      <t>バアイ</t>
    </rPh>
    <phoneticPr fontId="3"/>
  </si>
  <si>
    <t>通所型サービス／３２・人欠（制限・４割）</t>
    <rPh sb="11" eb="13">
      <t>ジン</t>
    </rPh>
    <phoneticPr fontId="3"/>
  </si>
  <si>
    <t>通所型サービス特定処遇改善加算Ⅱ／３・32（制限・４割）</t>
    <rPh sb="0" eb="3">
      <t>ツウショガタ</t>
    </rPh>
    <rPh sb="7" eb="15">
      <t>トクテイショグウカイゼンカサン</t>
    </rPh>
    <phoneticPr fontId="3"/>
  </si>
  <si>
    <t>項目2311の場合</t>
    <rPh sb="0" eb="2">
      <t>コウモク</t>
    </rPh>
    <rPh sb="7" eb="9">
      <t>バアイ</t>
    </rPh>
    <phoneticPr fontId="3"/>
  </si>
  <si>
    <t>通所型サービス／３１日割・人欠（制限・４割）</t>
    <rPh sb="10" eb="12">
      <t>ヒワリ</t>
    </rPh>
    <rPh sb="13" eb="15">
      <t>ジン</t>
    </rPh>
    <phoneticPr fontId="3"/>
  </si>
  <si>
    <t>通所型サービス特定処遇改善加算Ⅱ／３・31（制限・４割）</t>
    <rPh sb="0" eb="3">
      <t>ツウショガタ</t>
    </rPh>
    <rPh sb="7" eb="15">
      <t>トクテイショグウカイゼンカサン</t>
    </rPh>
    <phoneticPr fontId="3"/>
  </si>
  <si>
    <t>項目2310の場合</t>
    <rPh sb="0" eb="2">
      <t>コウモク</t>
    </rPh>
    <rPh sb="7" eb="9">
      <t>バアイ</t>
    </rPh>
    <phoneticPr fontId="3"/>
  </si>
  <si>
    <t>通所型サービス／３１・人欠（制限・４割）</t>
    <rPh sb="11" eb="12">
      <t>ヒト</t>
    </rPh>
    <rPh sb="12" eb="13">
      <t>ケツ</t>
    </rPh>
    <phoneticPr fontId="3"/>
  </si>
  <si>
    <t>通所型サービス特定処遇改善加算Ⅱ／３・30（制限・４割）</t>
    <rPh sb="0" eb="3">
      <t>ツウショガタ</t>
    </rPh>
    <rPh sb="7" eb="15">
      <t>トクテイショグウカイゼンカサン</t>
    </rPh>
    <phoneticPr fontId="3"/>
  </si>
  <si>
    <t>項目2309の場合</t>
    <rPh sb="0" eb="2">
      <t>コウモク</t>
    </rPh>
    <rPh sb="7" eb="9">
      <t>バアイ</t>
    </rPh>
    <phoneticPr fontId="3"/>
  </si>
  <si>
    <t>通所型サービス／３２日割・定超（制限・４割）</t>
    <rPh sb="10" eb="12">
      <t>ヒワリ</t>
    </rPh>
    <rPh sb="13" eb="14">
      <t>サダム</t>
    </rPh>
    <rPh sb="14" eb="15">
      <t>チョウ</t>
    </rPh>
    <phoneticPr fontId="3"/>
  </si>
  <si>
    <t>通所型サービス特定処遇改善加算Ⅱ／３・29（制限・４割）</t>
    <rPh sb="0" eb="3">
      <t>ツウショガタ</t>
    </rPh>
    <rPh sb="7" eb="15">
      <t>トクテイショグウカイゼンカサン</t>
    </rPh>
    <phoneticPr fontId="3"/>
  </si>
  <si>
    <t>項目2308の場合</t>
    <rPh sb="0" eb="2">
      <t>コウモク</t>
    </rPh>
    <rPh sb="7" eb="9">
      <t>バアイ</t>
    </rPh>
    <phoneticPr fontId="3"/>
  </si>
  <si>
    <t>通所型サービス／３２・定超（制限・４割）</t>
    <rPh sb="11" eb="12">
      <t>サダム</t>
    </rPh>
    <rPh sb="12" eb="13">
      <t>チョウ</t>
    </rPh>
    <phoneticPr fontId="3"/>
  </si>
  <si>
    <t>通所型サービス特定処遇改善加算Ⅱ／３・28（制限・４割）</t>
    <rPh sb="0" eb="3">
      <t>ツウショガタ</t>
    </rPh>
    <rPh sb="7" eb="15">
      <t>トクテイショグウカイゼンカサン</t>
    </rPh>
    <phoneticPr fontId="3"/>
  </si>
  <si>
    <t>項目2307の場合</t>
    <rPh sb="0" eb="2">
      <t>コウモク</t>
    </rPh>
    <rPh sb="7" eb="9">
      <t>バアイ</t>
    </rPh>
    <phoneticPr fontId="3"/>
  </si>
  <si>
    <t>通所型サービス／３１日割・定超（制限・４割）</t>
    <rPh sb="10" eb="12">
      <t>ヒワリ</t>
    </rPh>
    <rPh sb="13" eb="14">
      <t>サダム</t>
    </rPh>
    <rPh sb="14" eb="15">
      <t>チョウ</t>
    </rPh>
    <phoneticPr fontId="3"/>
  </si>
  <si>
    <t>通所型サービス特定処遇改善加算Ⅱ／３・27（制限・４割）</t>
    <rPh sb="0" eb="3">
      <t>ツウショガタ</t>
    </rPh>
    <rPh sb="7" eb="15">
      <t>トクテイショグウカイゼンカサン</t>
    </rPh>
    <phoneticPr fontId="3"/>
  </si>
  <si>
    <t>項目2306の場合</t>
    <rPh sb="0" eb="2">
      <t>コウモク</t>
    </rPh>
    <rPh sb="7" eb="9">
      <t>バアイ</t>
    </rPh>
    <phoneticPr fontId="3"/>
  </si>
  <si>
    <t>通所型サービス／３１・定超（制限・４割）</t>
    <rPh sb="11" eb="12">
      <t>サダム</t>
    </rPh>
    <rPh sb="12" eb="13">
      <t>チョウ</t>
    </rPh>
    <phoneticPr fontId="3"/>
  </si>
  <si>
    <t>通所型サービス特定処遇改善加算Ⅱ／３・26（制限・４割）</t>
    <rPh sb="0" eb="3">
      <t>ツウショガタ</t>
    </rPh>
    <rPh sb="7" eb="15">
      <t>トクテイショグウカイゼンカサン</t>
    </rPh>
    <phoneticPr fontId="3"/>
  </si>
  <si>
    <t>通所型サービス科学的介護推進体制加算／３（制限・４割）</t>
  </si>
  <si>
    <t>通所型サービス特定処遇改善加算Ⅱ／３・40（制限・４割）</t>
    <phoneticPr fontId="2"/>
  </si>
  <si>
    <t>項目2305の場合</t>
    <rPh sb="0" eb="2">
      <t>コウモク</t>
    </rPh>
    <rPh sb="7" eb="9">
      <t>バアイ</t>
    </rPh>
    <phoneticPr fontId="3"/>
  </si>
  <si>
    <t>通所型サービス栄養スクリーニング加算Ⅱ／３（制限・４割）</t>
  </si>
  <si>
    <t>通所型サービス特定処遇改善加算Ⅱ／３・25（制限・４割）</t>
    <rPh sb="0" eb="3">
      <t>ツウショガタ</t>
    </rPh>
    <rPh sb="7" eb="15">
      <t>トクテイショグウカイゼンカサン</t>
    </rPh>
    <phoneticPr fontId="3"/>
  </si>
  <si>
    <t>通所型サービス口腔栄養スクリーニング加算Ⅰ／３（制限・４割）</t>
  </si>
  <si>
    <t>通所型サービス特定処遇改善加算Ⅱ／３・39（制限・４割）</t>
    <phoneticPr fontId="2"/>
  </si>
  <si>
    <t>項目2304の場合</t>
    <rPh sb="0" eb="2">
      <t>コウモク</t>
    </rPh>
    <rPh sb="7" eb="9">
      <t>バアイ</t>
    </rPh>
    <phoneticPr fontId="3"/>
  </si>
  <si>
    <t>通所型サービス生活機能向上連携加算Ⅱ／３２（制限・４割）</t>
  </si>
  <si>
    <t>通所型サービス特定処遇改善加算Ⅱ／３・24（制限・４割）</t>
    <rPh sb="0" eb="3">
      <t>ツウショガタ</t>
    </rPh>
    <rPh sb="7" eb="15">
      <t>トクテイショグウカイゼンカサン</t>
    </rPh>
    <phoneticPr fontId="3"/>
  </si>
  <si>
    <t>項目2303の場合</t>
    <rPh sb="0" eb="2">
      <t>コウモク</t>
    </rPh>
    <rPh sb="7" eb="9">
      <t>バアイ</t>
    </rPh>
    <phoneticPr fontId="3"/>
  </si>
  <si>
    <t>通所型サービス生活機能向上連携加算Ⅱ／３１（制限・４割）</t>
  </si>
  <si>
    <t>通所型サービス特定処遇改善加算Ⅱ／３・23（制限・４割）</t>
    <rPh sb="0" eb="3">
      <t>ツウショガタ</t>
    </rPh>
    <rPh sb="7" eb="15">
      <t>トクテイショグウカイゼンカサン</t>
    </rPh>
    <phoneticPr fontId="3"/>
  </si>
  <si>
    <t>通所型サービス生活機能向上連携加算Ⅰ／３（制限・４割）</t>
  </si>
  <si>
    <t>通所型サービス特定処遇改善加算Ⅱ／３・38（制限・４割）</t>
    <phoneticPr fontId="2"/>
  </si>
  <si>
    <t>項目2302の場合</t>
    <rPh sb="0" eb="2">
      <t>コウモク</t>
    </rPh>
    <rPh sb="7" eb="9">
      <t>バアイ</t>
    </rPh>
    <phoneticPr fontId="3"/>
  </si>
  <si>
    <t>通所型サービス提供体制加算Ⅲ／３２（制限・４割）</t>
    <rPh sb="7" eb="9">
      <t>テイキョウ</t>
    </rPh>
    <rPh sb="9" eb="11">
      <t>タイセイ</t>
    </rPh>
    <rPh sb="11" eb="13">
      <t>カサン</t>
    </rPh>
    <phoneticPr fontId="3"/>
  </si>
  <si>
    <t>通所型サービス特定処遇改善加算Ⅱ／３・22（制限・４割）</t>
    <rPh sb="0" eb="3">
      <t>ツウショガタ</t>
    </rPh>
    <rPh sb="7" eb="15">
      <t>トクテイショグウカイゼンカサン</t>
    </rPh>
    <phoneticPr fontId="3"/>
  </si>
  <si>
    <t>項目2301の場合</t>
    <rPh sb="0" eb="2">
      <t>コウモク</t>
    </rPh>
    <rPh sb="7" eb="9">
      <t>バアイ</t>
    </rPh>
    <phoneticPr fontId="3"/>
  </si>
  <si>
    <t>通所型サービス提供体制加算Ⅲ／３１（制限・４割）</t>
    <rPh sb="7" eb="9">
      <t>テイキョウ</t>
    </rPh>
    <rPh sb="9" eb="11">
      <t>タイセイ</t>
    </rPh>
    <rPh sb="11" eb="13">
      <t>カサン</t>
    </rPh>
    <phoneticPr fontId="3"/>
  </si>
  <si>
    <t>通所型サービス特定処遇改善加算Ⅱ／３・21（制限・４割）</t>
    <rPh sb="0" eb="3">
      <t>ツウショガタ</t>
    </rPh>
    <rPh sb="7" eb="15">
      <t>トクテイショグウカイゼンカサン</t>
    </rPh>
    <phoneticPr fontId="3"/>
  </si>
  <si>
    <t>項目2300の場合</t>
    <rPh sb="0" eb="2">
      <t>コウモク</t>
    </rPh>
    <rPh sb="7" eb="9">
      <t>バアイ</t>
    </rPh>
    <phoneticPr fontId="3"/>
  </si>
  <si>
    <t>通所型サービス提供体制加算Ⅰ／３２２（制限・４割）</t>
    <rPh sb="7" eb="9">
      <t>テイキョウ</t>
    </rPh>
    <rPh sb="9" eb="11">
      <t>タイセイ</t>
    </rPh>
    <rPh sb="11" eb="13">
      <t>カサン</t>
    </rPh>
    <phoneticPr fontId="3"/>
  </si>
  <si>
    <t>通所型サービス特定処遇改善加算Ⅱ／３・20（制限・４割）</t>
    <rPh sb="0" eb="3">
      <t>ツウショガタ</t>
    </rPh>
    <rPh sb="7" eb="15">
      <t>トクテイショグウカイゼンカサン</t>
    </rPh>
    <phoneticPr fontId="3"/>
  </si>
  <si>
    <t>項目2299の場合</t>
    <rPh sb="0" eb="2">
      <t>コウモク</t>
    </rPh>
    <rPh sb="7" eb="9">
      <t>バアイ</t>
    </rPh>
    <phoneticPr fontId="3"/>
  </si>
  <si>
    <t>通所型サービス提供体制加算Ⅰ／３２１（制限・４割）</t>
    <rPh sb="7" eb="9">
      <t>テイキョウ</t>
    </rPh>
    <rPh sb="9" eb="11">
      <t>タイセイ</t>
    </rPh>
    <rPh sb="11" eb="13">
      <t>カサン</t>
    </rPh>
    <phoneticPr fontId="3"/>
  </si>
  <si>
    <t>通所型サービス特定処遇改善加算Ⅱ／３・19（制限・４割）</t>
    <rPh sb="0" eb="3">
      <t>ツウショガタ</t>
    </rPh>
    <rPh sb="7" eb="15">
      <t>トクテイショグウカイゼンカサン</t>
    </rPh>
    <phoneticPr fontId="3"/>
  </si>
  <si>
    <t>項目2298の場合</t>
    <rPh sb="0" eb="2">
      <t>コウモク</t>
    </rPh>
    <rPh sb="7" eb="9">
      <t>バアイ</t>
    </rPh>
    <phoneticPr fontId="3"/>
  </si>
  <si>
    <t>通所型サービス提供体制加算Ⅱ／３２（制限・４割）</t>
    <rPh sb="7" eb="9">
      <t>テイキョウ</t>
    </rPh>
    <rPh sb="9" eb="11">
      <t>タイセイ</t>
    </rPh>
    <rPh sb="11" eb="13">
      <t>カサン</t>
    </rPh>
    <phoneticPr fontId="3"/>
  </si>
  <si>
    <t>通所型サービス特定処遇改善加算Ⅱ／３・18（制限・４割）</t>
    <rPh sb="0" eb="3">
      <t>ツウショガタ</t>
    </rPh>
    <rPh sb="7" eb="15">
      <t>トクテイショグウカイゼンカサン</t>
    </rPh>
    <phoneticPr fontId="3"/>
  </si>
  <si>
    <t>項目2297の場合</t>
    <rPh sb="0" eb="2">
      <t>コウモク</t>
    </rPh>
    <rPh sb="7" eb="9">
      <t>バアイ</t>
    </rPh>
    <phoneticPr fontId="3"/>
  </si>
  <si>
    <t>通所型サービス提供体制加算Ⅱ／３１（制限・４割）</t>
    <rPh sb="7" eb="9">
      <t>テイキョウ</t>
    </rPh>
    <rPh sb="9" eb="11">
      <t>タイセイ</t>
    </rPh>
    <rPh sb="11" eb="13">
      <t>カサン</t>
    </rPh>
    <phoneticPr fontId="3"/>
  </si>
  <si>
    <t>通所型サービス特定処遇改善加算Ⅱ／３・17（制限・４割）</t>
    <rPh sb="0" eb="3">
      <t>ツウショガタ</t>
    </rPh>
    <rPh sb="7" eb="15">
      <t>トクテイショグウカイゼンカサン</t>
    </rPh>
    <phoneticPr fontId="3"/>
  </si>
  <si>
    <t>通所型サービス提供体制加算Ⅰ／３２（制限・４割）</t>
  </si>
  <si>
    <t>通所型サービス特定処遇改善加算Ⅱ／３・37（制限・４割）</t>
    <phoneticPr fontId="2"/>
  </si>
  <si>
    <t>通所型サービス提供体制加算Ⅰ／３１（制限・４割）</t>
  </si>
  <si>
    <t>通所型サービス特定処遇改善加算Ⅱ／３・36（制限・４割）</t>
    <phoneticPr fontId="2"/>
  </si>
  <si>
    <t>項目2296の場合</t>
    <rPh sb="0" eb="2">
      <t>コウモク</t>
    </rPh>
    <rPh sb="7" eb="9">
      <t>バアイ</t>
    </rPh>
    <phoneticPr fontId="3"/>
  </si>
  <si>
    <t>通所型サービス事業所評価加算／３（制限・４割）</t>
    <rPh sb="7" eb="10">
      <t>ジギョウショ</t>
    </rPh>
    <rPh sb="10" eb="12">
      <t>ヒョウカ</t>
    </rPh>
    <rPh sb="12" eb="14">
      <t>カサン</t>
    </rPh>
    <phoneticPr fontId="3"/>
  </si>
  <si>
    <t>通所型サービス特定処遇改善加算Ⅱ／３・16（制限・４割）</t>
    <rPh sb="0" eb="3">
      <t>ツウショガタ</t>
    </rPh>
    <rPh sb="7" eb="15">
      <t>トクテイショグウカイゼンカサン</t>
    </rPh>
    <phoneticPr fontId="3"/>
  </si>
  <si>
    <t>項目2295の場合</t>
    <rPh sb="0" eb="2">
      <t>コウモク</t>
    </rPh>
    <rPh sb="7" eb="9">
      <t>バアイ</t>
    </rPh>
    <phoneticPr fontId="3"/>
  </si>
  <si>
    <t>通所型複数サービス実施加算Ⅱ／３（制限・４割）</t>
    <rPh sb="0" eb="2">
      <t>ツウショ</t>
    </rPh>
    <rPh sb="2" eb="3">
      <t>ガタ</t>
    </rPh>
    <rPh sb="3" eb="5">
      <t>フクスウ</t>
    </rPh>
    <rPh sb="9" eb="11">
      <t>ジッシ</t>
    </rPh>
    <rPh sb="11" eb="13">
      <t>カサン</t>
    </rPh>
    <phoneticPr fontId="3"/>
  </si>
  <si>
    <t>通所型サービス特定処遇改善加算Ⅱ／３・15（制限・４割）</t>
    <rPh sb="0" eb="3">
      <t>ツウショガタ</t>
    </rPh>
    <rPh sb="7" eb="15">
      <t>トクテイショグウカイゼンカサン</t>
    </rPh>
    <phoneticPr fontId="3"/>
  </si>
  <si>
    <t>項目2294の場合</t>
    <rPh sb="0" eb="2">
      <t>コウモク</t>
    </rPh>
    <rPh sb="7" eb="9">
      <t>バアイ</t>
    </rPh>
    <phoneticPr fontId="3"/>
  </si>
  <si>
    <t>通所型複数サービス実施加算Ⅰ／３３（制限・４割）</t>
    <rPh sb="0" eb="2">
      <t>ツウショ</t>
    </rPh>
    <rPh sb="2" eb="3">
      <t>ガタ</t>
    </rPh>
    <rPh sb="3" eb="5">
      <t>フクスウ</t>
    </rPh>
    <rPh sb="9" eb="11">
      <t>ジッシ</t>
    </rPh>
    <rPh sb="11" eb="13">
      <t>カサン</t>
    </rPh>
    <phoneticPr fontId="3"/>
  </si>
  <si>
    <t>通所型サービス特定処遇改善加算Ⅱ／３・14（制限・４割）</t>
    <rPh sb="0" eb="3">
      <t>ツウショガタ</t>
    </rPh>
    <rPh sb="7" eb="15">
      <t>トクテイショグウカイゼンカサン</t>
    </rPh>
    <phoneticPr fontId="3"/>
  </si>
  <si>
    <t>項目2293の場合</t>
    <rPh sb="0" eb="2">
      <t>コウモク</t>
    </rPh>
    <rPh sb="7" eb="9">
      <t>バアイ</t>
    </rPh>
    <phoneticPr fontId="3"/>
  </si>
  <si>
    <t>通所型複数サービス実施加算Ⅰ／３２（制限・４割）</t>
    <rPh sb="0" eb="2">
      <t>ツウショ</t>
    </rPh>
    <rPh sb="2" eb="3">
      <t>ガタ</t>
    </rPh>
    <rPh sb="3" eb="5">
      <t>フクスウ</t>
    </rPh>
    <rPh sb="9" eb="11">
      <t>ジッシ</t>
    </rPh>
    <rPh sb="11" eb="13">
      <t>カサン</t>
    </rPh>
    <phoneticPr fontId="3"/>
  </si>
  <si>
    <t>通所型サービス特定処遇改善加算Ⅱ／３・13（制限・４割）</t>
    <rPh sb="0" eb="3">
      <t>ツウショガタ</t>
    </rPh>
    <rPh sb="7" eb="15">
      <t>トクテイショグウカイゼンカサン</t>
    </rPh>
    <phoneticPr fontId="3"/>
  </si>
  <si>
    <t>項目2292の場合</t>
    <rPh sb="0" eb="2">
      <t>コウモク</t>
    </rPh>
    <rPh sb="7" eb="9">
      <t>バアイ</t>
    </rPh>
    <phoneticPr fontId="3"/>
  </si>
  <si>
    <t>通所型複数サービス実施加算Ⅰ／３１（制限・４割）</t>
    <rPh sb="0" eb="2">
      <t>ツウショ</t>
    </rPh>
    <rPh sb="2" eb="3">
      <t>ガタ</t>
    </rPh>
    <rPh sb="3" eb="5">
      <t>フクスウ</t>
    </rPh>
    <rPh sb="9" eb="11">
      <t>ジッシ</t>
    </rPh>
    <rPh sb="11" eb="13">
      <t>カサン</t>
    </rPh>
    <phoneticPr fontId="3"/>
  </si>
  <si>
    <t>通所型サービス特定処遇改善加算Ⅱ／３・12（制限・４割）</t>
    <rPh sb="0" eb="3">
      <t>ツウショガタ</t>
    </rPh>
    <rPh sb="7" eb="15">
      <t>トクテイショグウカイゼンカサン</t>
    </rPh>
    <phoneticPr fontId="3"/>
  </si>
  <si>
    <t>通所型サービス口腔機能向上加算Ⅱ／３（制限・４割）</t>
    <rPh sb="7" eb="9">
      <t>コウクウ</t>
    </rPh>
    <rPh sb="9" eb="11">
      <t>キノウ</t>
    </rPh>
    <rPh sb="11" eb="13">
      <t>コウジョウ</t>
    </rPh>
    <rPh sb="13" eb="15">
      <t>カサン</t>
    </rPh>
    <phoneticPr fontId="3"/>
  </si>
  <si>
    <t>通所型サービス特定処遇改善加算Ⅱ／３・35（制限・４割）</t>
    <phoneticPr fontId="2"/>
  </si>
  <si>
    <t>項目2291の場合</t>
    <rPh sb="0" eb="2">
      <t>コウモク</t>
    </rPh>
    <rPh sb="7" eb="9">
      <t>バアイ</t>
    </rPh>
    <phoneticPr fontId="3"/>
  </si>
  <si>
    <t>通所型サービス口腔機能向上加算Ⅰ／３（制限・４割）</t>
    <rPh sb="7" eb="9">
      <t>コウクウ</t>
    </rPh>
    <rPh sb="9" eb="11">
      <t>キノウ</t>
    </rPh>
    <rPh sb="11" eb="13">
      <t>コウジョウ</t>
    </rPh>
    <rPh sb="13" eb="15">
      <t>カサン</t>
    </rPh>
    <phoneticPr fontId="3"/>
  </si>
  <si>
    <t>通所型サービス特定処遇改善加算Ⅱ／３・11（制限・４割）</t>
    <rPh sb="0" eb="3">
      <t>ツウショガタ</t>
    </rPh>
    <rPh sb="7" eb="15">
      <t>トクテイショグウカイゼンカサン</t>
    </rPh>
    <phoneticPr fontId="3"/>
  </si>
  <si>
    <t>項目2290の場合</t>
    <rPh sb="0" eb="2">
      <t>コウモク</t>
    </rPh>
    <rPh sb="7" eb="9">
      <t>バアイ</t>
    </rPh>
    <phoneticPr fontId="3"/>
  </si>
  <si>
    <t>通所型サービス栄養改善加算／３（制限・４割）</t>
    <rPh sb="7" eb="9">
      <t>エイヨウ</t>
    </rPh>
    <rPh sb="9" eb="11">
      <t>カイゼン</t>
    </rPh>
    <rPh sb="11" eb="13">
      <t>カサン</t>
    </rPh>
    <phoneticPr fontId="3"/>
  </si>
  <si>
    <t>通所型サービス特定処遇改善加算Ⅱ／３・10（制限・４割）</t>
    <rPh sb="0" eb="3">
      <t>ツウショガタ</t>
    </rPh>
    <rPh sb="7" eb="15">
      <t>トクテイショグウカイゼンカサン</t>
    </rPh>
    <phoneticPr fontId="3"/>
  </si>
  <si>
    <t>通所型サービス栄養アセスメント加算／３（制限・４割）</t>
  </si>
  <si>
    <t>通所型サービス特定処遇改善加算Ⅱ／３・34（制限・４割）</t>
    <phoneticPr fontId="2"/>
  </si>
  <si>
    <t>通所型サービス若年性認知症受入加算／３（制限・４割）</t>
    <rPh sb="7" eb="10">
      <t>ジャクネンセイ</t>
    </rPh>
    <rPh sb="10" eb="13">
      <t>ニンチショウ</t>
    </rPh>
    <rPh sb="13" eb="15">
      <t>ウケイレ</t>
    </rPh>
    <rPh sb="15" eb="17">
      <t>カサン</t>
    </rPh>
    <phoneticPr fontId="3"/>
  </si>
  <si>
    <t>通所型サービス特定処遇改善加算Ⅱ／３・05（制限・４割）</t>
    <rPh sb="0" eb="3">
      <t>ツウショガタ</t>
    </rPh>
    <rPh sb="7" eb="15">
      <t>トクテイショグウカイゼンカサン</t>
    </rPh>
    <phoneticPr fontId="3"/>
  </si>
  <si>
    <t>項目2289の場合</t>
    <rPh sb="0" eb="2">
      <t>コウモク</t>
    </rPh>
    <rPh sb="7" eb="9">
      <t>バアイ</t>
    </rPh>
    <phoneticPr fontId="3"/>
  </si>
  <si>
    <t>通所型サービス運動器機能向上加算／３（制限・４割）</t>
    <rPh sb="7" eb="9">
      <t>ウンドウ</t>
    </rPh>
    <rPh sb="9" eb="10">
      <t>キ</t>
    </rPh>
    <rPh sb="10" eb="12">
      <t>キノウ</t>
    </rPh>
    <rPh sb="12" eb="14">
      <t>コウジョウ</t>
    </rPh>
    <rPh sb="14" eb="16">
      <t>カサン</t>
    </rPh>
    <phoneticPr fontId="3"/>
  </si>
  <si>
    <t>通所型サービス特定処遇改善加算Ⅱ／３・09（制限・４割）</t>
    <rPh sb="0" eb="3">
      <t>ツウショガタ</t>
    </rPh>
    <rPh sb="7" eb="15">
      <t>トクテイショグウカイゼンカサン</t>
    </rPh>
    <phoneticPr fontId="3"/>
  </si>
  <si>
    <t>項目2288の場合</t>
    <rPh sb="0" eb="2">
      <t>コウモク</t>
    </rPh>
    <rPh sb="7" eb="9">
      <t>バアイ</t>
    </rPh>
    <phoneticPr fontId="3"/>
  </si>
  <si>
    <t>通所型生活向上グループ活動加算／３（制限・４割）</t>
    <rPh sb="0" eb="2">
      <t>ツウショ</t>
    </rPh>
    <rPh sb="2" eb="3">
      <t>ガタ</t>
    </rPh>
    <rPh sb="3" eb="5">
      <t>セイカツ</t>
    </rPh>
    <rPh sb="5" eb="7">
      <t>コウジョウ</t>
    </rPh>
    <rPh sb="11" eb="13">
      <t>カツドウ</t>
    </rPh>
    <rPh sb="13" eb="15">
      <t>カサン</t>
    </rPh>
    <phoneticPr fontId="3"/>
  </si>
  <si>
    <t>通所型サービス特定処遇改善加算Ⅱ／３・08（制限・４割）</t>
    <rPh sb="0" eb="3">
      <t>ツウショガタ</t>
    </rPh>
    <rPh sb="7" eb="15">
      <t>トクテイショグウカイゼンカサン</t>
    </rPh>
    <phoneticPr fontId="3"/>
  </si>
  <si>
    <t>項目2287の場合</t>
    <rPh sb="0" eb="2">
      <t>コウモク</t>
    </rPh>
    <rPh sb="7" eb="9">
      <t>バアイ</t>
    </rPh>
    <phoneticPr fontId="3"/>
  </si>
  <si>
    <t>通所型サービス同一建物減算／３２（制限・４割）</t>
    <rPh sb="7" eb="8">
      <t>ドウ</t>
    </rPh>
    <rPh sb="8" eb="9">
      <t>イチ</t>
    </rPh>
    <rPh sb="9" eb="11">
      <t>タテモノ</t>
    </rPh>
    <rPh sb="11" eb="13">
      <t>ゲンサン</t>
    </rPh>
    <phoneticPr fontId="3"/>
  </si>
  <si>
    <t>通所型サービス特定処遇改善加算Ⅱ／３・07（制限・４割）</t>
    <rPh sb="0" eb="3">
      <t>ツウショガタ</t>
    </rPh>
    <rPh sb="7" eb="15">
      <t>トクテイショグウカイゼンカサン</t>
    </rPh>
    <phoneticPr fontId="3"/>
  </si>
  <si>
    <t>項目2286の場合</t>
    <rPh sb="0" eb="2">
      <t>コウモク</t>
    </rPh>
    <rPh sb="7" eb="9">
      <t>バアイ</t>
    </rPh>
    <phoneticPr fontId="3"/>
  </si>
  <si>
    <t>通所型サービス同一建物減算／３１（制限・４割）</t>
    <rPh sb="7" eb="8">
      <t>ドウ</t>
    </rPh>
    <rPh sb="8" eb="9">
      <t>イチ</t>
    </rPh>
    <rPh sb="9" eb="11">
      <t>タテモノ</t>
    </rPh>
    <rPh sb="11" eb="13">
      <t>ゲンサン</t>
    </rPh>
    <phoneticPr fontId="3"/>
  </si>
  <si>
    <t>通所型サービス特定処遇改善加算Ⅱ／３・06（制限・４割）</t>
    <rPh sb="0" eb="3">
      <t>ツウショガタ</t>
    </rPh>
    <rPh sb="7" eb="15">
      <t>トクテイショグウカイゼンカサン</t>
    </rPh>
    <phoneticPr fontId="3"/>
  </si>
  <si>
    <t>項目2284の場合</t>
    <rPh sb="0" eb="2">
      <t>コウモク</t>
    </rPh>
    <rPh sb="7" eb="9">
      <t>バアイ</t>
    </rPh>
    <phoneticPr fontId="3"/>
  </si>
  <si>
    <t>通所型サービス／３２日割（制限・４割）</t>
    <rPh sb="10" eb="12">
      <t>ヒワリ</t>
    </rPh>
    <phoneticPr fontId="3"/>
  </si>
  <si>
    <t>通所型サービス特定処遇改善加算Ⅱ／３・04（制限・４割）</t>
    <rPh sb="0" eb="3">
      <t>ツウショガタ</t>
    </rPh>
    <rPh sb="7" eb="15">
      <t>トクテイショグウカイゼンカサン</t>
    </rPh>
    <phoneticPr fontId="3"/>
  </si>
  <si>
    <t>項目2283の場合</t>
    <rPh sb="0" eb="2">
      <t>コウモク</t>
    </rPh>
    <rPh sb="7" eb="9">
      <t>バアイ</t>
    </rPh>
    <phoneticPr fontId="3"/>
  </si>
  <si>
    <t>通所型サービス／３２（制限・４割）</t>
  </si>
  <si>
    <t>通所型サービス特定処遇改善加算Ⅱ／３・03（制限・４割）</t>
    <rPh sb="0" eb="3">
      <t>ツウショガタ</t>
    </rPh>
    <rPh sb="7" eb="15">
      <t>トクテイショグウカイゼンカサン</t>
    </rPh>
    <phoneticPr fontId="3"/>
  </si>
  <si>
    <t>項目2282の場合</t>
    <rPh sb="0" eb="2">
      <t>コウモク</t>
    </rPh>
    <rPh sb="7" eb="9">
      <t>バアイ</t>
    </rPh>
    <phoneticPr fontId="3"/>
  </si>
  <si>
    <t>通所型サービス／３１日割（制限・４割）</t>
    <rPh sb="10" eb="11">
      <t>ニチ</t>
    </rPh>
    <rPh sb="11" eb="12">
      <t>ワリ</t>
    </rPh>
    <phoneticPr fontId="3"/>
  </si>
  <si>
    <t>通所型サービス特定処遇改善加算Ⅱ／３・02（制限・４割）</t>
    <rPh sb="0" eb="3">
      <t>ツウショガタ</t>
    </rPh>
    <rPh sb="7" eb="15">
      <t>トクテイショグウカイゼンカサン</t>
    </rPh>
    <phoneticPr fontId="3"/>
  </si>
  <si>
    <t>項目2281の場合</t>
    <rPh sb="0" eb="2">
      <t>コウモク</t>
    </rPh>
    <rPh sb="7" eb="9">
      <t>バアイ</t>
    </rPh>
    <phoneticPr fontId="3"/>
  </si>
  <si>
    <t>通所型サービス／３１（制限・４割）</t>
  </si>
  <si>
    <t>通所型サービス特定処遇改善加算Ⅱ／３・01（制限・４割）</t>
    <rPh sb="0" eb="3">
      <t>ツウショガタ</t>
    </rPh>
    <rPh sb="7" eb="15">
      <t>トクテイショグウカイゼンカサン</t>
    </rPh>
    <phoneticPr fontId="3"/>
  </si>
  <si>
    <t>通所型サービス特定処遇改善加算Ⅰ／３・33（制限・４割）</t>
    <rPh sb="0" eb="2">
      <t>ツウショ</t>
    </rPh>
    <rPh sb="2" eb="3">
      <t>ガタ</t>
    </rPh>
    <rPh sb="7" eb="9">
      <t>トクテイ</t>
    </rPh>
    <rPh sb="9" eb="11">
      <t>ショグウ</t>
    </rPh>
    <rPh sb="11" eb="13">
      <t>カイゼン</t>
    </rPh>
    <rPh sb="13" eb="15">
      <t>カサン</t>
    </rPh>
    <phoneticPr fontId="3"/>
  </si>
  <si>
    <t>通所型サービス特定処遇改善加算Ⅰ／３・32（制限・４割）</t>
    <rPh sb="0" eb="2">
      <t>ツウショ</t>
    </rPh>
    <rPh sb="2" eb="3">
      <t>ガタ</t>
    </rPh>
    <rPh sb="7" eb="9">
      <t>トクテイ</t>
    </rPh>
    <rPh sb="9" eb="11">
      <t>ショグウ</t>
    </rPh>
    <rPh sb="11" eb="13">
      <t>カイゼン</t>
    </rPh>
    <rPh sb="13" eb="15">
      <t>カサン</t>
    </rPh>
    <phoneticPr fontId="3"/>
  </si>
  <si>
    <t>通所型サービス特定処遇改善加算Ⅰ／３・31（制限・４割）</t>
    <rPh sb="0" eb="2">
      <t>ツウショ</t>
    </rPh>
    <rPh sb="2" eb="3">
      <t>ガタ</t>
    </rPh>
    <rPh sb="7" eb="9">
      <t>トクテイ</t>
    </rPh>
    <rPh sb="9" eb="11">
      <t>ショグウ</t>
    </rPh>
    <rPh sb="11" eb="13">
      <t>カイゼン</t>
    </rPh>
    <rPh sb="13" eb="15">
      <t>カサン</t>
    </rPh>
    <phoneticPr fontId="3"/>
  </si>
  <si>
    <t>通所型サービス特定処遇改善加算Ⅰ／３・30（制限・４割）</t>
    <rPh sb="0" eb="2">
      <t>ツウショ</t>
    </rPh>
    <rPh sb="2" eb="3">
      <t>ガタ</t>
    </rPh>
    <rPh sb="7" eb="9">
      <t>トクテイ</t>
    </rPh>
    <rPh sb="9" eb="11">
      <t>ショグウ</t>
    </rPh>
    <rPh sb="11" eb="13">
      <t>カイゼン</t>
    </rPh>
    <rPh sb="13" eb="15">
      <t>カサン</t>
    </rPh>
    <phoneticPr fontId="3"/>
  </si>
  <si>
    <t>通所型サービス特定処遇改善加算Ⅰ／３・29（制限・４割）</t>
    <rPh sb="0" eb="2">
      <t>ツウショ</t>
    </rPh>
    <rPh sb="2" eb="3">
      <t>ガタ</t>
    </rPh>
    <rPh sb="7" eb="9">
      <t>トクテイ</t>
    </rPh>
    <rPh sb="9" eb="11">
      <t>ショグウ</t>
    </rPh>
    <rPh sb="11" eb="13">
      <t>カイゼン</t>
    </rPh>
    <rPh sb="13" eb="15">
      <t>カサン</t>
    </rPh>
    <phoneticPr fontId="3"/>
  </si>
  <si>
    <t>通所型サービス特定処遇改善加算Ⅰ／３・28（制限・４割）</t>
    <rPh sb="0" eb="2">
      <t>ツウショ</t>
    </rPh>
    <rPh sb="2" eb="3">
      <t>ガタ</t>
    </rPh>
    <rPh sb="7" eb="9">
      <t>トクテイ</t>
    </rPh>
    <rPh sb="9" eb="11">
      <t>ショグウ</t>
    </rPh>
    <rPh sb="11" eb="13">
      <t>カイゼン</t>
    </rPh>
    <rPh sb="13" eb="15">
      <t>カサン</t>
    </rPh>
    <phoneticPr fontId="3"/>
  </si>
  <si>
    <t>通所型サービス特定処遇改善加算Ⅰ／３・27（制限・４割）</t>
    <rPh sb="0" eb="2">
      <t>ツウショ</t>
    </rPh>
    <rPh sb="2" eb="3">
      <t>ガタ</t>
    </rPh>
    <rPh sb="7" eb="9">
      <t>トクテイ</t>
    </rPh>
    <rPh sb="9" eb="11">
      <t>ショグウ</t>
    </rPh>
    <rPh sb="11" eb="13">
      <t>カイゼン</t>
    </rPh>
    <rPh sb="13" eb="15">
      <t>カサン</t>
    </rPh>
    <phoneticPr fontId="3"/>
  </si>
  <si>
    <t>通所型サービス特定処遇改善加算Ⅰ／３・26（制限・４割）</t>
    <rPh sb="0" eb="2">
      <t>ツウショ</t>
    </rPh>
    <rPh sb="2" eb="3">
      <t>ガタ</t>
    </rPh>
    <rPh sb="7" eb="9">
      <t>トクテイ</t>
    </rPh>
    <rPh sb="9" eb="11">
      <t>ショグウ</t>
    </rPh>
    <rPh sb="11" eb="13">
      <t>カイゼン</t>
    </rPh>
    <rPh sb="13" eb="15">
      <t>カサン</t>
    </rPh>
    <phoneticPr fontId="3"/>
  </si>
  <si>
    <t>通所型サービス特定処遇改善加算Ⅰ／３・40（制限・４割）</t>
    <phoneticPr fontId="2"/>
  </si>
  <si>
    <t>通所型サービス特定処遇改善加算Ⅰ／３・25（制限・４割）</t>
    <rPh sb="0" eb="2">
      <t>ツウショ</t>
    </rPh>
    <rPh sb="2" eb="3">
      <t>ガタ</t>
    </rPh>
    <rPh sb="7" eb="9">
      <t>トクテイ</t>
    </rPh>
    <rPh sb="9" eb="11">
      <t>ショグウ</t>
    </rPh>
    <rPh sb="11" eb="13">
      <t>カイゼン</t>
    </rPh>
    <rPh sb="13" eb="15">
      <t>カサン</t>
    </rPh>
    <phoneticPr fontId="3"/>
  </si>
  <si>
    <t>通所型サービス特定処遇改善加算Ⅰ／３・39（制限・４割）</t>
    <phoneticPr fontId="2"/>
  </si>
  <si>
    <t>通所型サービス特定処遇改善加算Ⅰ／３・24（制限・４割）</t>
    <rPh sb="0" eb="2">
      <t>ツウショ</t>
    </rPh>
    <rPh sb="2" eb="3">
      <t>ガタ</t>
    </rPh>
    <rPh sb="7" eb="9">
      <t>トクテイ</t>
    </rPh>
    <rPh sb="9" eb="11">
      <t>ショグウ</t>
    </rPh>
    <rPh sb="11" eb="13">
      <t>カイゼン</t>
    </rPh>
    <rPh sb="13" eb="15">
      <t>カサン</t>
    </rPh>
    <phoneticPr fontId="3"/>
  </si>
  <si>
    <t>通所型サービス特定処遇改善加算Ⅰ／３・23（制限・４割）</t>
    <rPh sb="0" eb="2">
      <t>ツウショ</t>
    </rPh>
    <rPh sb="2" eb="3">
      <t>ガタ</t>
    </rPh>
    <rPh sb="7" eb="9">
      <t>トクテイ</t>
    </rPh>
    <rPh sb="9" eb="11">
      <t>ショグウ</t>
    </rPh>
    <rPh sb="11" eb="13">
      <t>カイゼン</t>
    </rPh>
    <rPh sb="13" eb="15">
      <t>カサン</t>
    </rPh>
    <phoneticPr fontId="3"/>
  </si>
  <si>
    <t>通所型サービス特定処遇改善加算Ⅰ／３・38（制限・４割）</t>
    <phoneticPr fontId="2"/>
  </si>
  <si>
    <t>通所型サービス特定処遇改善加算Ⅰ／３・22（制限・４割）</t>
    <rPh sb="0" eb="2">
      <t>ツウショ</t>
    </rPh>
    <rPh sb="2" eb="3">
      <t>ガタ</t>
    </rPh>
    <rPh sb="7" eb="9">
      <t>トクテイ</t>
    </rPh>
    <rPh sb="9" eb="11">
      <t>ショグウ</t>
    </rPh>
    <rPh sb="11" eb="13">
      <t>カイゼン</t>
    </rPh>
    <rPh sb="13" eb="15">
      <t>カサン</t>
    </rPh>
    <phoneticPr fontId="3"/>
  </si>
  <si>
    <t>通所型サービス特定処遇改善加算Ⅰ／３・21（制限・４割）</t>
    <rPh sb="0" eb="2">
      <t>ツウショ</t>
    </rPh>
    <rPh sb="2" eb="3">
      <t>ガタ</t>
    </rPh>
    <rPh sb="7" eb="9">
      <t>トクテイ</t>
    </rPh>
    <rPh sb="9" eb="11">
      <t>ショグウ</t>
    </rPh>
    <rPh sb="11" eb="13">
      <t>カイゼン</t>
    </rPh>
    <rPh sb="13" eb="15">
      <t>カサン</t>
    </rPh>
    <phoneticPr fontId="3"/>
  </si>
  <si>
    <t>通所型サービス特定処遇改善加算Ⅰ／３・20（制限・４割）</t>
    <rPh sb="0" eb="2">
      <t>ツウショ</t>
    </rPh>
    <rPh sb="2" eb="3">
      <t>ガタ</t>
    </rPh>
    <rPh sb="7" eb="9">
      <t>トクテイ</t>
    </rPh>
    <rPh sb="9" eb="11">
      <t>ショグウ</t>
    </rPh>
    <rPh sb="11" eb="13">
      <t>カイゼン</t>
    </rPh>
    <rPh sb="13" eb="15">
      <t>カサン</t>
    </rPh>
    <phoneticPr fontId="3"/>
  </si>
  <si>
    <t>通所型サービス特定処遇改善加算Ⅰ／３・19（制限・４割）</t>
    <rPh sb="0" eb="2">
      <t>ツウショ</t>
    </rPh>
    <rPh sb="2" eb="3">
      <t>ガタ</t>
    </rPh>
    <rPh sb="7" eb="9">
      <t>トクテイ</t>
    </rPh>
    <rPh sb="9" eb="11">
      <t>ショグウ</t>
    </rPh>
    <rPh sb="11" eb="13">
      <t>カイゼン</t>
    </rPh>
    <rPh sb="13" eb="15">
      <t>カサン</t>
    </rPh>
    <phoneticPr fontId="3"/>
  </si>
  <si>
    <t>通所型サービス特定処遇改善加算Ⅰ／３・18（制限・４割）</t>
    <rPh sb="0" eb="2">
      <t>ツウショ</t>
    </rPh>
    <rPh sb="2" eb="3">
      <t>ガタ</t>
    </rPh>
    <rPh sb="7" eb="9">
      <t>トクテイ</t>
    </rPh>
    <rPh sb="9" eb="11">
      <t>ショグウ</t>
    </rPh>
    <rPh sb="11" eb="13">
      <t>カイゼン</t>
    </rPh>
    <rPh sb="13" eb="15">
      <t>カサン</t>
    </rPh>
    <phoneticPr fontId="3"/>
  </si>
  <si>
    <t>通所型サービス特定処遇改善加算Ⅰ／３・17（制限・４割）</t>
    <rPh sb="0" eb="2">
      <t>ツウショ</t>
    </rPh>
    <rPh sb="2" eb="3">
      <t>ガタ</t>
    </rPh>
    <rPh sb="7" eb="9">
      <t>トクテイ</t>
    </rPh>
    <rPh sb="9" eb="11">
      <t>ショグウ</t>
    </rPh>
    <rPh sb="11" eb="13">
      <t>カイゼン</t>
    </rPh>
    <rPh sb="13" eb="15">
      <t>カサン</t>
    </rPh>
    <phoneticPr fontId="3"/>
  </si>
  <si>
    <t>通所型サービス特定処遇改善加算Ⅰ／３・37（制限・４割）</t>
    <phoneticPr fontId="2"/>
  </si>
  <si>
    <t>通所型サービス特定処遇改善加算Ⅰ／３・36（制限・４割）</t>
    <phoneticPr fontId="2"/>
  </si>
  <si>
    <t>通所型サービス特定処遇改善加算Ⅰ／３・16（制限・４割）</t>
    <rPh sb="0" eb="2">
      <t>ツウショ</t>
    </rPh>
    <rPh sb="2" eb="3">
      <t>ガタ</t>
    </rPh>
    <rPh sb="7" eb="9">
      <t>トクテイ</t>
    </rPh>
    <rPh sb="9" eb="11">
      <t>ショグウ</t>
    </rPh>
    <rPh sb="11" eb="13">
      <t>カイゼン</t>
    </rPh>
    <rPh sb="13" eb="15">
      <t>カサン</t>
    </rPh>
    <phoneticPr fontId="3"/>
  </si>
  <si>
    <t>通所型サービス特定処遇改善加算Ⅰ／３・15（制限・４割）</t>
    <rPh sb="0" eb="2">
      <t>ツウショ</t>
    </rPh>
    <rPh sb="2" eb="3">
      <t>ガタ</t>
    </rPh>
    <rPh sb="7" eb="9">
      <t>トクテイ</t>
    </rPh>
    <rPh sb="9" eb="11">
      <t>ショグウ</t>
    </rPh>
    <rPh sb="11" eb="13">
      <t>カイゼン</t>
    </rPh>
    <rPh sb="13" eb="15">
      <t>カサン</t>
    </rPh>
    <phoneticPr fontId="3"/>
  </si>
  <si>
    <t>通所型サービス特定処遇改善加算Ⅰ／３・14（制限・４割）</t>
    <rPh sb="0" eb="2">
      <t>ツウショ</t>
    </rPh>
    <rPh sb="2" eb="3">
      <t>ガタ</t>
    </rPh>
    <rPh sb="7" eb="9">
      <t>トクテイ</t>
    </rPh>
    <rPh sb="9" eb="11">
      <t>ショグウ</t>
    </rPh>
    <rPh sb="11" eb="13">
      <t>カイゼン</t>
    </rPh>
    <rPh sb="13" eb="15">
      <t>カサン</t>
    </rPh>
    <phoneticPr fontId="3"/>
  </si>
  <si>
    <t>通所型サービス特定処遇改善加算Ⅰ／３・13（制限・４割）</t>
    <rPh sb="0" eb="2">
      <t>ツウショ</t>
    </rPh>
    <rPh sb="2" eb="3">
      <t>ガタ</t>
    </rPh>
    <rPh sb="7" eb="9">
      <t>トクテイ</t>
    </rPh>
    <rPh sb="9" eb="11">
      <t>ショグウ</t>
    </rPh>
    <rPh sb="11" eb="13">
      <t>カイゼン</t>
    </rPh>
    <rPh sb="13" eb="15">
      <t>カサン</t>
    </rPh>
    <phoneticPr fontId="3"/>
  </si>
  <si>
    <t>通所型サービス特定処遇改善加算Ⅰ／３・12（制限・４割）</t>
    <rPh sb="0" eb="2">
      <t>ツウショ</t>
    </rPh>
    <rPh sb="2" eb="3">
      <t>ガタ</t>
    </rPh>
    <rPh sb="7" eb="9">
      <t>トクテイ</t>
    </rPh>
    <rPh sb="9" eb="11">
      <t>ショグウ</t>
    </rPh>
    <rPh sb="11" eb="13">
      <t>カイゼン</t>
    </rPh>
    <rPh sb="13" eb="15">
      <t>カサン</t>
    </rPh>
    <phoneticPr fontId="3"/>
  </si>
  <si>
    <t>通所型サービス特定処遇改善加算Ⅰ／３・35（制限・４割）</t>
    <phoneticPr fontId="2"/>
  </si>
  <si>
    <t>通所型サービス特定処遇改善加算Ⅰ／３・11（制限・４割）</t>
    <rPh sb="0" eb="2">
      <t>ツウショ</t>
    </rPh>
    <rPh sb="2" eb="3">
      <t>ガタ</t>
    </rPh>
    <rPh sb="7" eb="9">
      <t>トクテイ</t>
    </rPh>
    <rPh sb="9" eb="11">
      <t>ショグウ</t>
    </rPh>
    <rPh sb="11" eb="13">
      <t>カイゼン</t>
    </rPh>
    <rPh sb="13" eb="15">
      <t>カサン</t>
    </rPh>
    <phoneticPr fontId="3"/>
  </si>
  <si>
    <t>通所型サービス特定処遇改善加算Ⅰ／３・10（制限・４割）</t>
    <rPh sb="0" eb="2">
      <t>ツウショ</t>
    </rPh>
    <rPh sb="2" eb="3">
      <t>ガタ</t>
    </rPh>
    <rPh sb="7" eb="9">
      <t>トクテイ</t>
    </rPh>
    <rPh sb="9" eb="11">
      <t>ショグウ</t>
    </rPh>
    <rPh sb="11" eb="13">
      <t>カイゼン</t>
    </rPh>
    <rPh sb="13" eb="15">
      <t>カサン</t>
    </rPh>
    <phoneticPr fontId="3"/>
  </si>
  <si>
    <t>通所型サービス特定処遇改善加算Ⅰ／３・34（制限・４割）</t>
    <phoneticPr fontId="2"/>
  </si>
  <si>
    <t>通所型サービス特定処遇改善加算Ⅰ／３・05（制限・４割）</t>
    <rPh sb="0" eb="2">
      <t>ツウショ</t>
    </rPh>
    <rPh sb="2" eb="3">
      <t>ガタ</t>
    </rPh>
    <rPh sb="7" eb="9">
      <t>トクテイ</t>
    </rPh>
    <rPh sb="9" eb="11">
      <t>ショグウ</t>
    </rPh>
    <rPh sb="11" eb="13">
      <t>カイゼン</t>
    </rPh>
    <rPh sb="13" eb="15">
      <t>カサン</t>
    </rPh>
    <phoneticPr fontId="3"/>
  </si>
  <si>
    <t>通所型サービス特定処遇改善加算Ⅰ／３・09（制限・４割）</t>
    <rPh sb="0" eb="2">
      <t>ツウショ</t>
    </rPh>
    <rPh sb="2" eb="3">
      <t>ガタ</t>
    </rPh>
    <rPh sb="7" eb="9">
      <t>トクテイ</t>
    </rPh>
    <rPh sb="9" eb="11">
      <t>ショグウ</t>
    </rPh>
    <rPh sb="11" eb="13">
      <t>カイゼン</t>
    </rPh>
    <rPh sb="13" eb="15">
      <t>カサン</t>
    </rPh>
    <phoneticPr fontId="3"/>
  </si>
  <si>
    <t>通所型サービス特定処遇改善加算Ⅰ／３・08（制限・４割）</t>
    <rPh sb="0" eb="2">
      <t>ツウショ</t>
    </rPh>
    <rPh sb="2" eb="3">
      <t>ガタ</t>
    </rPh>
    <rPh sb="7" eb="9">
      <t>トクテイ</t>
    </rPh>
    <rPh sb="9" eb="11">
      <t>ショグウ</t>
    </rPh>
    <rPh sb="11" eb="13">
      <t>カイゼン</t>
    </rPh>
    <rPh sb="13" eb="15">
      <t>カサン</t>
    </rPh>
    <phoneticPr fontId="3"/>
  </si>
  <si>
    <t>通所型サービス特定処遇改善加算Ⅰ／３・07（制限・４割）</t>
    <rPh sb="0" eb="2">
      <t>ツウショ</t>
    </rPh>
    <rPh sb="2" eb="3">
      <t>ガタ</t>
    </rPh>
    <rPh sb="7" eb="9">
      <t>トクテイ</t>
    </rPh>
    <rPh sb="9" eb="11">
      <t>ショグウ</t>
    </rPh>
    <rPh sb="11" eb="13">
      <t>カイゼン</t>
    </rPh>
    <rPh sb="13" eb="15">
      <t>カサン</t>
    </rPh>
    <phoneticPr fontId="3"/>
  </si>
  <si>
    <t>通所型サービス特定処遇改善加算Ⅰ／３・06（制限・４割）</t>
    <rPh sb="0" eb="2">
      <t>ツウショ</t>
    </rPh>
    <rPh sb="2" eb="3">
      <t>ガタ</t>
    </rPh>
    <rPh sb="7" eb="9">
      <t>トクテイ</t>
    </rPh>
    <rPh sb="9" eb="11">
      <t>ショグウ</t>
    </rPh>
    <rPh sb="11" eb="13">
      <t>カイゼン</t>
    </rPh>
    <rPh sb="13" eb="15">
      <t>カサン</t>
    </rPh>
    <phoneticPr fontId="3"/>
  </si>
  <si>
    <t>通所型サービス特定処遇改善加算Ⅰ／３・04（制限・４割）</t>
    <rPh sb="0" eb="2">
      <t>ツウショ</t>
    </rPh>
    <rPh sb="2" eb="3">
      <t>ガタ</t>
    </rPh>
    <rPh sb="7" eb="9">
      <t>トクテイ</t>
    </rPh>
    <rPh sb="9" eb="11">
      <t>ショグウ</t>
    </rPh>
    <rPh sb="11" eb="13">
      <t>カイゼン</t>
    </rPh>
    <rPh sb="13" eb="15">
      <t>カサン</t>
    </rPh>
    <phoneticPr fontId="3"/>
  </si>
  <si>
    <t>通所型サービス特定処遇改善加算Ⅰ／３・03（制限・４割）</t>
    <rPh sb="0" eb="2">
      <t>ツウショ</t>
    </rPh>
    <rPh sb="2" eb="3">
      <t>ガタ</t>
    </rPh>
    <rPh sb="7" eb="9">
      <t>トクテイ</t>
    </rPh>
    <rPh sb="9" eb="11">
      <t>ショグウ</t>
    </rPh>
    <rPh sb="11" eb="13">
      <t>カイゼン</t>
    </rPh>
    <rPh sb="13" eb="15">
      <t>カサン</t>
    </rPh>
    <phoneticPr fontId="3"/>
  </si>
  <si>
    <t>通所型サービス特定処遇改善加算Ⅰ／３・02（制限・４割）</t>
    <rPh sb="0" eb="2">
      <t>ツウショ</t>
    </rPh>
    <rPh sb="2" eb="3">
      <t>ガタ</t>
    </rPh>
    <rPh sb="7" eb="9">
      <t>トクテイ</t>
    </rPh>
    <rPh sb="9" eb="11">
      <t>ショグウ</t>
    </rPh>
    <rPh sb="11" eb="13">
      <t>カイゼン</t>
    </rPh>
    <rPh sb="13" eb="15">
      <t>カサン</t>
    </rPh>
    <phoneticPr fontId="3"/>
  </si>
  <si>
    <t>通所型サービス特定処遇改善加算Ⅰ／３・01（制限・４割）</t>
    <rPh sb="0" eb="2">
      <t>ツウショ</t>
    </rPh>
    <rPh sb="2" eb="3">
      <t>ガタ</t>
    </rPh>
    <rPh sb="7" eb="9">
      <t>トクテイ</t>
    </rPh>
    <rPh sb="9" eb="11">
      <t>ショグウ</t>
    </rPh>
    <rPh sb="11" eb="13">
      <t>カイゼン</t>
    </rPh>
    <rPh sb="13" eb="15">
      <t>カサン</t>
    </rPh>
    <phoneticPr fontId="3"/>
  </si>
  <si>
    <t>通所型サービス処遇改善加算Ⅴ／３・30（制限・４割）</t>
    <phoneticPr fontId="2"/>
  </si>
  <si>
    <t>通所型サービス処遇改善加算Ⅴ／３・29（制限・４割）</t>
    <phoneticPr fontId="2"/>
  </si>
  <si>
    <t>通所型サービス処遇改善加算Ⅴ／３・28（制限・４割）</t>
    <phoneticPr fontId="2"/>
  </si>
  <si>
    <t>通所型サービス処遇改善加算Ⅴ／３・27（制限・４割）</t>
    <phoneticPr fontId="2"/>
  </si>
  <si>
    <t>通所型サービス処遇改善加算Ⅴ／３・26（制限・４割）</t>
    <phoneticPr fontId="2"/>
  </si>
  <si>
    <t>通所型サービス処遇改善加算Ⅴ／３・25（制限・４割）</t>
    <phoneticPr fontId="2"/>
  </si>
  <si>
    <t>通所型サービス処遇改善加算Ⅴ／３・24（制限・４割）</t>
    <phoneticPr fontId="2"/>
  </si>
  <si>
    <t>通所型サービス処遇改善加算Ⅴ／３・23（制限・４割）</t>
    <phoneticPr fontId="2"/>
  </si>
  <si>
    <t>通所型サービス処遇改善加算Ⅴ／３・40（制限・４割）</t>
    <phoneticPr fontId="2"/>
  </si>
  <si>
    <t>通所型サービス処遇改善加算Ⅴ／３・33（制限・４割）</t>
    <phoneticPr fontId="2"/>
  </si>
  <si>
    <t>通所型サービス処遇改善加算Ⅴ／３・39（制限・４割）</t>
    <phoneticPr fontId="2"/>
  </si>
  <si>
    <t>通所型サービス処遇改善加算Ⅴ／３・32（制限・４割）</t>
    <phoneticPr fontId="2"/>
  </si>
  <si>
    <t>通所型サービス処遇改善加算Ⅴ／３・31（制限・４割）</t>
    <phoneticPr fontId="2"/>
  </si>
  <si>
    <t>通所型サービス処遇改善加算Ⅴ／３・38（制限・４割）</t>
    <phoneticPr fontId="2"/>
  </si>
  <si>
    <t>通所型サービス処遇改善加算Ⅴ／３・22（制限・４割）</t>
    <phoneticPr fontId="2"/>
  </si>
  <si>
    <t>通所型サービス処遇改善加算Ⅴ／３・21（制限・４割）</t>
    <phoneticPr fontId="2"/>
  </si>
  <si>
    <t>通所型サービス処遇改善加算Ⅴ／３・20（制限・４割）</t>
    <phoneticPr fontId="2"/>
  </si>
  <si>
    <t>通所型サービス処遇改善加算Ⅴ／３・19（制限・４割）</t>
    <phoneticPr fontId="2"/>
  </si>
  <si>
    <t>通所型サービス処遇改善加算Ⅴ／３・18（制限・４割）</t>
    <phoneticPr fontId="2"/>
  </si>
  <si>
    <t>通所型サービス処遇改善加算Ⅴ／３・17（制限・４割）</t>
    <phoneticPr fontId="2"/>
  </si>
  <si>
    <t>通所型サービス処遇改善加算Ⅴ／３・37（制限・４割）</t>
    <phoneticPr fontId="2"/>
  </si>
  <si>
    <t>通所型サービス処遇改善加算Ⅴ／３・36（制限・４割）</t>
    <phoneticPr fontId="2"/>
  </si>
  <si>
    <t>通所型サービス処遇改善加算Ⅴ／３・16（制限・４割）</t>
    <phoneticPr fontId="2"/>
  </si>
  <si>
    <t>通所型サービス処遇改善加算Ⅴ／３・15（制限・４割）</t>
    <phoneticPr fontId="2"/>
  </si>
  <si>
    <t>通所型サービス処遇改善加算Ⅴ／３・14（制限・４割）</t>
    <phoneticPr fontId="2"/>
  </si>
  <si>
    <t>通所型サービス処遇改善加算Ⅴ／３・13（制限・４割）</t>
    <phoneticPr fontId="2"/>
  </si>
  <si>
    <t>通所型サービス処遇改善加算Ⅴ／３・12（制限・４割）</t>
    <phoneticPr fontId="2"/>
  </si>
  <si>
    <t>通所型サービス処遇改善加算Ⅴ／３・35（制限・４割）</t>
    <phoneticPr fontId="2"/>
  </si>
  <si>
    <t>通所型サービス処遇改善加算Ⅴ／３・11（制限・４割）</t>
    <phoneticPr fontId="2"/>
  </si>
  <si>
    <t>通所型サービス処遇改善加算Ⅴ／３・10（制限・４割）</t>
    <phoneticPr fontId="2"/>
  </si>
  <si>
    <t>通所型サービス処遇改善加算Ⅴ／３・34（制限・４割）</t>
    <phoneticPr fontId="2"/>
  </si>
  <si>
    <t>通所型サービス処遇改善加算Ⅴ／３・05（制限・４割）</t>
    <phoneticPr fontId="2"/>
  </si>
  <si>
    <t>通所型サービス処遇改善加算Ⅴ／３・09（制限・４割）</t>
    <phoneticPr fontId="2"/>
  </si>
  <si>
    <t>通所型サービス処遇改善加算Ⅴ／３・08（制限・４割）</t>
    <phoneticPr fontId="2"/>
  </si>
  <si>
    <t>通所型サービス処遇改善加算Ⅴ／３・07（制限・４割）</t>
    <phoneticPr fontId="2"/>
  </si>
  <si>
    <t>通所型サービス処遇改善加算Ⅴ／３・06（制限・４割）</t>
    <phoneticPr fontId="2"/>
  </si>
  <si>
    <t>通所型サービス処遇改善加算Ⅴ／３・04（制限・４割）</t>
    <phoneticPr fontId="2"/>
  </si>
  <si>
    <t>通所型サービス処遇改善加算Ⅴ／３・03（制限・４割）</t>
    <phoneticPr fontId="2"/>
  </si>
  <si>
    <t>通所型サービス処遇改善加算Ⅴ／３・02（制限・４割）</t>
    <phoneticPr fontId="2"/>
  </si>
  <si>
    <t>通所型サービス処遇改善加算Ⅴ／３・01（制限・４割）</t>
    <phoneticPr fontId="3"/>
  </si>
  <si>
    <t>通所型サービス処遇改善加算Ⅳ／３・30（制限・４割）</t>
    <phoneticPr fontId="2"/>
  </si>
  <si>
    <t>通所型サービス処遇改善加算Ⅳ／３・29（制限・４割）</t>
    <phoneticPr fontId="2"/>
  </si>
  <si>
    <t>通所型サービス処遇改善加算Ⅳ／３・28（制限・４割）</t>
    <phoneticPr fontId="2"/>
  </si>
  <si>
    <t>通所型サービス処遇改善加算Ⅳ／３・27（制限・４割）</t>
    <phoneticPr fontId="2"/>
  </si>
  <si>
    <t>通所型サービス処遇改善加算Ⅳ／３・26（制限・４割）</t>
    <phoneticPr fontId="2"/>
  </si>
  <si>
    <t>通所型サービス処遇改善加算Ⅳ／３・25（制限・４割）</t>
    <phoneticPr fontId="2"/>
  </si>
  <si>
    <t>通所型サービス処遇改善加算Ⅳ／３・24（制限・４割）</t>
    <phoneticPr fontId="2"/>
  </si>
  <si>
    <t>通所型サービス処遇改善加算Ⅳ／３・23（制限・４割）</t>
    <phoneticPr fontId="2"/>
  </si>
  <si>
    <t>通所型サービス処遇改善加算Ⅳ／３・40（制限・４割）</t>
    <phoneticPr fontId="2"/>
  </si>
  <si>
    <t>通所型サービス処遇改善加算Ⅳ／３・33（制限・４割）</t>
    <phoneticPr fontId="2"/>
  </si>
  <si>
    <t>通所型サービス処遇改善加算Ⅳ／３・39（制限・４割）</t>
    <phoneticPr fontId="2"/>
  </si>
  <si>
    <t>通所型サービス処遇改善加算Ⅳ／３・32（制限・４割）</t>
    <phoneticPr fontId="2"/>
  </si>
  <si>
    <t>通所型サービス処遇改善加算Ⅳ／３・31（制限・４割）</t>
    <phoneticPr fontId="2"/>
  </si>
  <si>
    <t>通所型サービス処遇改善加算Ⅳ／３・38（制限・４割）</t>
    <phoneticPr fontId="2"/>
  </si>
  <si>
    <t>通所型サービス処遇改善加算Ⅳ／３・22（制限・４割）</t>
    <phoneticPr fontId="2"/>
  </si>
  <si>
    <t>通所型サービス処遇改善加算Ⅳ／３・21（制限・４割）</t>
    <phoneticPr fontId="2"/>
  </si>
  <si>
    <t>通所型サービス処遇改善加算Ⅳ／３・20（制限・４割）</t>
    <phoneticPr fontId="2"/>
  </si>
  <si>
    <t>通所型サービス処遇改善加算Ⅳ／３・19（制限・４割）</t>
    <phoneticPr fontId="2"/>
  </si>
  <si>
    <t>通所型サービス処遇改善加算Ⅳ／３・18（制限・４割）</t>
    <phoneticPr fontId="2"/>
  </si>
  <si>
    <t>通所型サービス処遇改善加算Ⅳ／３・17（制限・４割）</t>
    <phoneticPr fontId="2"/>
  </si>
  <si>
    <t>通所型サービス処遇改善加算Ⅳ／３・37（制限・４割）</t>
    <phoneticPr fontId="2"/>
  </si>
  <si>
    <t>通所型サービス処遇改善加算Ⅳ／３・36（制限・４割）</t>
    <phoneticPr fontId="2"/>
  </si>
  <si>
    <t>通所型サービス処遇改善加算Ⅳ／３・16（制限・４割）</t>
    <phoneticPr fontId="2"/>
  </si>
  <si>
    <t>通所型サービス処遇改善加算Ⅳ／３・15（制限・４割）</t>
    <phoneticPr fontId="2"/>
  </si>
  <si>
    <t>通所型サービス処遇改善加算Ⅳ／３・14（制限・４割）</t>
    <phoneticPr fontId="2"/>
  </si>
  <si>
    <t>通所型サービス処遇改善加算Ⅳ／３・13（制限・４割）</t>
    <phoneticPr fontId="2"/>
  </si>
  <si>
    <t>通所型サービス処遇改善加算Ⅳ／３・12（制限・４割）</t>
    <phoneticPr fontId="2"/>
  </si>
  <si>
    <t>通所型サービス処遇改善加算Ⅳ／３・35（制限・４割）</t>
    <phoneticPr fontId="2"/>
  </si>
  <si>
    <t>通所型サービス処遇改善加算Ⅳ／３・11（制限・４割）</t>
    <phoneticPr fontId="2"/>
  </si>
  <si>
    <t>通所型サービス処遇改善加算Ⅳ／３・10（制限・４割）</t>
    <phoneticPr fontId="2"/>
  </si>
  <si>
    <t>通所型サービス処遇改善加算Ⅳ／３・34（制限・４割）</t>
    <phoneticPr fontId="2"/>
  </si>
  <si>
    <t>通所型サービス処遇改善加算Ⅳ／３・05（制限・４割）</t>
    <phoneticPr fontId="2"/>
  </si>
  <si>
    <t>通所型サービス処遇改善加算Ⅳ／３・09（制限・４割）</t>
    <phoneticPr fontId="2"/>
  </si>
  <si>
    <t>通所型サービス処遇改善加算Ⅳ／３・08（制限・４割）</t>
    <phoneticPr fontId="2"/>
  </si>
  <si>
    <t>通所型サービス処遇改善加算Ⅳ／３・07（制限・４割）</t>
    <phoneticPr fontId="2"/>
  </si>
  <si>
    <t>通所型サービス処遇改善加算Ⅳ／３・06（制限・４割）</t>
    <phoneticPr fontId="2"/>
  </si>
  <si>
    <t>通所型サービス処遇改善加算Ⅳ／３・04（制限・４割）</t>
    <phoneticPr fontId="2"/>
  </si>
  <si>
    <t>通所型サービス処遇改善加算Ⅳ／３・03（制限・４割）</t>
    <phoneticPr fontId="2"/>
  </si>
  <si>
    <t>通所型サービス処遇改善加算Ⅳ／３・02（制限・４割）</t>
    <phoneticPr fontId="2"/>
  </si>
  <si>
    <t>通所型サービス処遇改善加算Ⅳ／３・01（制限・４割）</t>
    <phoneticPr fontId="3"/>
  </si>
  <si>
    <t>通所型サービス処遇改善加算Ⅲ／３・30（制限・４割）</t>
    <phoneticPr fontId="2"/>
  </si>
  <si>
    <t>通所型サービス処遇改善加算Ⅲ／３・29（制限・４割）</t>
    <phoneticPr fontId="2"/>
  </si>
  <si>
    <t>通所型サービス処遇改善加算Ⅲ／３・28（制限・４割）</t>
    <phoneticPr fontId="2"/>
  </si>
  <si>
    <t>通所型サービス処遇改善加算Ⅲ／３・27（制限・４割）</t>
    <phoneticPr fontId="2"/>
  </si>
  <si>
    <t>通所型サービス処遇改善加算Ⅲ／３・26（制限・４割）</t>
    <phoneticPr fontId="2"/>
  </si>
  <si>
    <t>通所型サービス処遇改善加算Ⅲ／３・25（制限・４割）</t>
    <phoneticPr fontId="2"/>
  </si>
  <si>
    <t>通所型サービス処遇改善加算Ⅲ／３・24（制限・４割）</t>
    <phoneticPr fontId="2"/>
  </si>
  <si>
    <t>通所型サービス処遇改善加算Ⅲ／３・23（制限・４割）</t>
    <phoneticPr fontId="2"/>
  </si>
  <si>
    <t>通所型サービス処遇改善加算Ⅲ／３・40（制限・４割）</t>
    <phoneticPr fontId="2"/>
  </si>
  <si>
    <t>通所型サービス処遇改善加算Ⅲ／３・33（制限・４割）</t>
    <phoneticPr fontId="2"/>
  </si>
  <si>
    <t>通所型サービス処遇改善加算Ⅲ／３・39（制限・４割）</t>
    <phoneticPr fontId="2"/>
  </si>
  <si>
    <t>通所型サービス処遇改善加算Ⅲ／３・32（制限・４割）</t>
    <phoneticPr fontId="2"/>
  </si>
  <si>
    <t>通所型サービス処遇改善加算Ⅲ／３・31（制限・４割）</t>
    <phoneticPr fontId="2"/>
  </si>
  <si>
    <t>通所型サービス処遇改善加算Ⅲ／３・38（制限・４割）</t>
    <phoneticPr fontId="2"/>
  </si>
  <si>
    <t>通所型サービス処遇改善加算Ⅲ／３・22（制限・４割）</t>
    <phoneticPr fontId="2"/>
  </si>
  <si>
    <t>通所型サービス処遇改善加算Ⅲ／３・21（制限・４割）</t>
    <phoneticPr fontId="2"/>
  </si>
  <si>
    <t>通所型サービス処遇改善加算Ⅲ／３・20（制限・４割）</t>
    <phoneticPr fontId="2"/>
  </si>
  <si>
    <t>通所型サービス処遇改善加算Ⅲ／３・19（制限・４割）</t>
    <phoneticPr fontId="2"/>
  </si>
  <si>
    <t>通所型サービス処遇改善加算Ⅲ／３・18（制限・４割）</t>
    <phoneticPr fontId="2"/>
  </si>
  <si>
    <t>通所型サービス処遇改善加算Ⅲ／３・17（制限・４割）</t>
    <phoneticPr fontId="2"/>
  </si>
  <si>
    <t>通所型サービス処遇改善加算Ⅲ／３・37（制限・４割）</t>
    <phoneticPr fontId="2"/>
  </si>
  <si>
    <t>通所型サービス処遇改善加算Ⅲ／３・36（制限・４割）</t>
    <phoneticPr fontId="2"/>
  </si>
  <si>
    <t>通所型サービス処遇改善加算Ⅲ／３・16（制限・４割）</t>
    <phoneticPr fontId="2"/>
  </si>
  <si>
    <t>通所型サービス処遇改善加算Ⅲ／３・15（制限・４割）</t>
    <phoneticPr fontId="2"/>
  </si>
  <si>
    <t>通所型サービス処遇改善加算Ⅲ／３・14（制限・４割）</t>
    <phoneticPr fontId="2"/>
  </si>
  <si>
    <t>通所型サービス処遇改善加算Ⅲ／３・13（制限・４割）</t>
    <phoneticPr fontId="2"/>
  </si>
  <si>
    <t>通所型サービス処遇改善加算Ⅲ／３・12（制限・４割）</t>
    <phoneticPr fontId="2"/>
  </si>
  <si>
    <t>通所型サービス処遇改善加算Ⅲ／３・35（制限・４割）</t>
    <phoneticPr fontId="2"/>
  </si>
  <si>
    <t>通所型サービス処遇改善加算Ⅲ／３・11（制限・４割）</t>
    <phoneticPr fontId="2"/>
  </si>
  <si>
    <t>通所型サービス処遇改善加算Ⅲ／３・10（制限・４割）</t>
    <phoneticPr fontId="2"/>
  </si>
  <si>
    <t>通所型サービス処遇改善加算Ⅲ／３・34（制限・４割）</t>
    <phoneticPr fontId="2"/>
  </si>
  <si>
    <t>通所型サービス処遇改善加算Ⅲ／３・05（制限・４割）</t>
    <phoneticPr fontId="2"/>
  </si>
  <si>
    <t>通所型サービス処遇改善加算Ⅲ／３・09（制限・４割）</t>
    <phoneticPr fontId="2"/>
  </si>
  <si>
    <t>通所型サービス処遇改善加算Ⅲ／３・08（制限・４割）</t>
    <phoneticPr fontId="2"/>
  </si>
  <si>
    <t>通所型サービス処遇改善加算Ⅲ／３・07（制限・４割）</t>
    <phoneticPr fontId="2"/>
  </si>
  <si>
    <t>通所型サービス処遇改善加算Ⅲ／３・06（制限・４割）</t>
    <phoneticPr fontId="2"/>
  </si>
  <si>
    <t>通所型サービス処遇改善加算Ⅲ／３・04（制限・４割）</t>
    <phoneticPr fontId="2"/>
  </si>
  <si>
    <t>通所型サービス処遇改善加算Ⅲ／３・03（制限・４割）</t>
    <phoneticPr fontId="2"/>
  </si>
  <si>
    <t>通所型サービス処遇改善加算Ⅲ／３・02（制限・４割）</t>
    <phoneticPr fontId="2"/>
  </si>
  <si>
    <t>通所型サービス処遇改善加算Ⅲ／３・01（制限・４割）</t>
    <phoneticPr fontId="3"/>
  </si>
  <si>
    <t>通所型サービス処遇改善加算Ⅱ／３・30（制限・４割）</t>
    <phoneticPr fontId="2"/>
  </si>
  <si>
    <t>通所型サービス処遇改善加算Ⅱ／３・29（制限・４割）</t>
    <phoneticPr fontId="2"/>
  </si>
  <si>
    <t>通所型サービス処遇改善加算Ⅱ／３・28（制限・４割）</t>
    <phoneticPr fontId="2"/>
  </si>
  <si>
    <t>通所型サービス処遇改善加算Ⅱ／３・27（制限・４割）</t>
    <phoneticPr fontId="2"/>
  </si>
  <si>
    <t>通所型サービス処遇改善加算Ⅱ／３・26（制限・４割）</t>
    <phoneticPr fontId="2"/>
  </si>
  <si>
    <t>通所型サービス処遇改善加算Ⅱ／３・25（制限・４割）</t>
    <phoneticPr fontId="2"/>
  </si>
  <si>
    <t>通所型サービス処遇改善加算Ⅱ／３・24（制限・４割）</t>
    <phoneticPr fontId="2"/>
  </si>
  <si>
    <t>通所型サービス処遇改善加算Ⅱ／３・23（制限・４割）</t>
    <phoneticPr fontId="2"/>
  </si>
  <si>
    <t>通所型サービス処遇改善加算Ⅱ／３・40（制限・４割）</t>
    <phoneticPr fontId="2"/>
  </si>
  <si>
    <t>通所型サービス処遇改善加算Ⅱ／３・33（制限・４割）</t>
    <phoneticPr fontId="2"/>
  </si>
  <si>
    <t>通所型サービス処遇改善加算Ⅱ／３・39（制限・４割）</t>
    <phoneticPr fontId="2"/>
  </si>
  <si>
    <t>通所型サービス処遇改善加算Ⅱ／３・32（制限・４割）</t>
    <phoneticPr fontId="2"/>
  </si>
  <si>
    <t>通所型サービス処遇改善加算Ⅱ／３・31（制限・４割）</t>
    <phoneticPr fontId="2"/>
  </si>
  <si>
    <t>通所型サービス処遇改善加算Ⅱ／３・38（制限・４割）</t>
    <phoneticPr fontId="2"/>
  </si>
  <si>
    <t>通所型サービス処遇改善加算Ⅱ／３・22（制限・４割）</t>
    <phoneticPr fontId="2"/>
  </si>
  <si>
    <t>通所型サービス処遇改善加算Ⅱ／３・21（制限・４割）</t>
    <phoneticPr fontId="2"/>
  </si>
  <si>
    <t>通所型サービス処遇改善加算Ⅱ／３・20（制限・４割）</t>
    <phoneticPr fontId="2"/>
  </si>
  <si>
    <t>通所型サービス処遇改善加算Ⅱ／３・19（制限・４割）</t>
    <phoneticPr fontId="2"/>
  </si>
  <si>
    <t>通所型サービス処遇改善加算Ⅱ／３・18（制限・４割）</t>
    <phoneticPr fontId="2"/>
  </si>
  <si>
    <t>通所型サービス処遇改善加算Ⅱ／３・17（制限・４割）</t>
    <phoneticPr fontId="2"/>
  </si>
  <si>
    <t>通所型サービス処遇改善加算Ⅱ／３・37（制限・４割）</t>
    <phoneticPr fontId="2"/>
  </si>
  <si>
    <t>通所型サービス処遇改善加算Ⅱ／３・36（制限・４割）</t>
    <phoneticPr fontId="2"/>
  </si>
  <si>
    <t>通所型サービス処遇改善加算Ⅱ／３・16（制限・４割）</t>
    <phoneticPr fontId="2"/>
  </si>
  <si>
    <t>通所型サービス処遇改善加算Ⅱ／３・15（制限・４割）</t>
    <phoneticPr fontId="2"/>
  </si>
  <si>
    <t>通所型サービス処遇改善加算Ⅱ／３・14（制限・４割）</t>
    <phoneticPr fontId="2"/>
  </si>
  <si>
    <t>通所型サービス処遇改善加算Ⅱ／３・13（制限・４割）</t>
    <phoneticPr fontId="2"/>
  </si>
  <si>
    <t>通所型サービス処遇改善加算Ⅱ／３・12（制限・４割）</t>
    <phoneticPr fontId="2"/>
  </si>
  <si>
    <t>通所型サービス処遇改善加算Ⅱ／３・35（制限・４割）</t>
    <phoneticPr fontId="2"/>
  </si>
  <si>
    <t>通所型サービス処遇改善加算Ⅱ／３・11（制限・４割）</t>
    <phoneticPr fontId="2"/>
  </si>
  <si>
    <t>通所型サービス処遇改善加算Ⅱ／３・10（制限・４割）</t>
    <phoneticPr fontId="2"/>
  </si>
  <si>
    <t>通所型サービス処遇改善加算Ⅱ／３・34（制限・４割）</t>
    <phoneticPr fontId="2"/>
  </si>
  <si>
    <t>通所型サービス処遇改善加算Ⅱ／３・05（制限・４割）</t>
    <phoneticPr fontId="2"/>
  </si>
  <si>
    <t>通所型サービス処遇改善加算Ⅱ／３・09（制限・４割）</t>
    <phoneticPr fontId="2"/>
  </si>
  <si>
    <t>通所型サービス処遇改善加算Ⅱ／３・08（制限・４割）</t>
    <phoneticPr fontId="2"/>
  </si>
  <si>
    <t>通所型サービス処遇改善加算Ⅱ／３・07（制限・４割）</t>
    <phoneticPr fontId="2"/>
  </si>
  <si>
    <t>通所型サービス処遇改善加算Ⅱ／３・06（制限・４割）</t>
    <phoneticPr fontId="2"/>
  </si>
  <si>
    <t>通所型サービス処遇改善加算Ⅱ／３・04（制限・４割）</t>
    <phoneticPr fontId="2"/>
  </si>
  <si>
    <t>通所型サービス処遇改善加算Ⅱ／３・03（制限・４割）</t>
    <phoneticPr fontId="2"/>
  </si>
  <si>
    <t>通所型サービス処遇改善加算Ⅱ／３・02（制限・４割）</t>
    <phoneticPr fontId="2"/>
  </si>
  <si>
    <t>通所型サービス処遇改善加算Ⅱ／３・01（制限・４割）</t>
    <phoneticPr fontId="3"/>
  </si>
  <si>
    <t>通所型サービス処遇改善加算Ⅰ／３・30（制限・４割）</t>
    <phoneticPr fontId="2"/>
  </si>
  <si>
    <t>通所型サービス処遇改善加算Ⅰ／３・29（制限・４割）</t>
    <phoneticPr fontId="2"/>
  </si>
  <si>
    <t>通所型サービス処遇改善加算Ⅰ／３・28（制限・４割）</t>
    <phoneticPr fontId="2"/>
  </si>
  <si>
    <t>通所型サービス処遇改善加算Ⅰ／３・27（制限・４割）</t>
    <phoneticPr fontId="2"/>
  </si>
  <si>
    <t>通所型サービス処遇改善加算Ⅰ／３・26（制限・４割）</t>
    <phoneticPr fontId="2"/>
  </si>
  <si>
    <t>通所型サービス処遇改善加算Ⅰ／３・25（制限・４割）</t>
    <phoneticPr fontId="2"/>
  </si>
  <si>
    <t>通所型サービス処遇改善加算Ⅰ／３・24（制限・４割）</t>
    <phoneticPr fontId="2"/>
  </si>
  <si>
    <t>通所型サービス処遇改善加算Ⅰ／３・23（制限・４割）</t>
    <phoneticPr fontId="2"/>
  </si>
  <si>
    <t>通所型サービス科学的介護推進体制加算／３（制限・４割）</t>
    <phoneticPr fontId="2"/>
  </si>
  <si>
    <t>通所型サービス処遇改善加算Ⅰ／３・40（制限・４割）</t>
    <phoneticPr fontId="2"/>
  </si>
  <si>
    <t>通所型サービス栄養スクリーニング加算Ⅱ／３（制限・４割）</t>
    <phoneticPr fontId="3"/>
  </si>
  <si>
    <t>通所型サービス処遇改善加算Ⅰ／３・33（制限・４割）</t>
    <phoneticPr fontId="2"/>
  </si>
  <si>
    <t>通所型サービス口腔栄養スクリーニング加算Ⅰ／３（制限・４割）</t>
    <phoneticPr fontId="2"/>
  </si>
  <si>
    <t>通所型サービス処遇改善加算Ⅰ／３・39（制限・４割）</t>
    <phoneticPr fontId="2"/>
  </si>
  <si>
    <t>通所型サービス生活機能向上連携加算Ⅱ／３２（制限・４割）</t>
    <phoneticPr fontId="3"/>
  </si>
  <si>
    <t>通所型サービス処遇改善加算Ⅰ／３・32（制限・４割）</t>
    <phoneticPr fontId="2"/>
  </si>
  <si>
    <t>通所型サービス生活機能向上連携加算Ⅱ／３１（制限・４割）</t>
    <phoneticPr fontId="3"/>
  </si>
  <si>
    <t>通所型サービス処遇改善加算Ⅰ／３・31（制限・４割）</t>
    <phoneticPr fontId="2"/>
  </si>
  <si>
    <t>通所型サービス生活機能向上連携加算Ⅰ／３（制限・４割）</t>
    <phoneticPr fontId="2"/>
  </si>
  <si>
    <t>通所型サービス処遇改善加算Ⅰ／３・38（制限・４割）</t>
    <phoneticPr fontId="2"/>
  </si>
  <si>
    <t>通所型サービス処遇改善加算Ⅰ／３・22（制限・４割）</t>
    <phoneticPr fontId="2"/>
  </si>
  <si>
    <t>通所型サービス処遇改善加算Ⅰ／３・21（制限・４割）</t>
    <phoneticPr fontId="2"/>
  </si>
  <si>
    <t>通所型サービス処遇改善加算Ⅰ／３・20（制限・４割）</t>
    <phoneticPr fontId="2"/>
  </si>
  <si>
    <t>通所型サービス処遇改善加算Ⅰ／３・19（制限・４割）</t>
    <phoneticPr fontId="2"/>
  </si>
  <si>
    <t>通所型サービス処遇改善加算Ⅰ／３・18（制限・４割）</t>
    <phoneticPr fontId="2"/>
  </si>
  <si>
    <t>通所型サービス処遇改善加算Ⅰ／３・17（制限・４割）</t>
    <phoneticPr fontId="2"/>
  </si>
  <si>
    <t>通所型サービス提供体制加算Ⅰ／３２（制限・４割）</t>
    <phoneticPr fontId="2"/>
  </si>
  <si>
    <t>通所型サービス処遇改善加算Ⅰ／３・37（制限・４割）</t>
    <phoneticPr fontId="2"/>
  </si>
  <si>
    <t>通所型サービス提供体制加算Ⅰ／３１（制限・４割）</t>
    <phoneticPr fontId="2"/>
  </si>
  <si>
    <t>通所型サービス処遇改善加算Ⅰ／３・36（制限・４割）</t>
    <phoneticPr fontId="2"/>
  </si>
  <si>
    <t>通所型サービス処遇改善加算Ⅰ／３・16（制限・４割）</t>
    <phoneticPr fontId="2"/>
  </si>
  <si>
    <t>通所型サービス処遇改善加算Ⅰ／３・15（制限・４割）</t>
    <phoneticPr fontId="2"/>
  </si>
  <si>
    <t>通所型サービス処遇改善加算Ⅰ／３・14（制限・４割）</t>
    <phoneticPr fontId="2"/>
  </si>
  <si>
    <t>通所型サービス処遇改善加算Ⅰ／３・13（制限・４割）</t>
    <phoneticPr fontId="2"/>
  </si>
  <si>
    <t>通所型サービス処遇改善加算Ⅰ／３・12（制限・４割）</t>
    <phoneticPr fontId="2"/>
  </si>
  <si>
    <t>通所型サービス処遇改善加算Ⅰ／３・35（制限・４割）</t>
    <phoneticPr fontId="2"/>
  </si>
  <si>
    <t>通所型サービス処遇改善加算Ⅰ／３・11（制限・４割）</t>
    <phoneticPr fontId="2"/>
  </si>
  <si>
    <t>通所型サービス処遇改善加算Ⅰ／３・10（制限・４割）</t>
    <phoneticPr fontId="2"/>
  </si>
  <si>
    <t>通所型サービス栄養アセスメント加算／３（制限・４割）</t>
    <phoneticPr fontId="2"/>
  </si>
  <si>
    <t>通所型サービス処遇改善加算Ⅰ／３・34（制限・４割）</t>
    <phoneticPr fontId="2"/>
  </si>
  <si>
    <t>通所型サービス処遇改善加算Ⅰ／３・05（制限・４割）</t>
    <phoneticPr fontId="2"/>
  </si>
  <si>
    <t>通所型サービス処遇改善加算Ⅰ／３・09（制限・４割）</t>
    <phoneticPr fontId="2"/>
  </si>
  <si>
    <t>通所型サービス処遇改善加算Ⅰ／３・08（制限・４割）</t>
    <phoneticPr fontId="2"/>
  </si>
  <si>
    <t>通所型サービス処遇改善加算Ⅰ／３・07（制限・４割）</t>
    <phoneticPr fontId="2"/>
  </si>
  <si>
    <t>通所型サービス処遇改善加算Ⅰ／３・06（制限・４割）</t>
    <phoneticPr fontId="2"/>
  </si>
  <si>
    <t>通所型サービス処遇改善加算Ⅰ／３・04（制限・４割）</t>
    <phoneticPr fontId="2"/>
  </si>
  <si>
    <t>通所型サービス処遇改善加算Ⅰ／３・03（制限・４割）</t>
    <phoneticPr fontId="2"/>
  </si>
  <si>
    <t>通所型サービス処遇改善加算Ⅰ／３・02（制限・４割）</t>
    <phoneticPr fontId="2"/>
  </si>
  <si>
    <t>通所型サービス処遇改善加算Ⅰ／３・01（制限・４割）</t>
    <phoneticPr fontId="3"/>
  </si>
  <si>
    <t>通所型サービス／３・人欠（制限・４割）</t>
    <rPh sb="10" eb="12">
      <t>ジン</t>
    </rPh>
    <phoneticPr fontId="3"/>
  </si>
  <si>
    <t>サービスコード</t>
    <phoneticPr fontId="3"/>
  </si>
  <si>
    <t>通所型サービス科学的介護推進体制加算／３（制限・４割）</t>
    <phoneticPr fontId="2"/>
  </si>
  <si>
    <t>通所型サービス栄養スクリーニング加算Ⅱ／３（制限・４割）</t>
    <phoneticPr fontId="3"/>
  </si>
  <si>
    <t>通所型サービス口腔栄養スクリーニング加算Ⅰ／３（制限・４割）</t>
    <phoneticPr fontId="2"/>
  </si>
  <si>
    <t>通所型サービス生活機能向上連携加算Ⅱ／３２（制限・４割）</t>
    <phoneticPr fontId="3"/>
  </si>
  <si>
    <t>（２）生活機能向上連携加算（Ⅱ）</t>
    <phoneticPr fontId="2"/>
  </si>
  <si>
    <t>通所型サービス生活機能向上連携加算Ⅰ／３（制限・４割）</t>
    <phoneticPr fontId="2"/>
  </si>
  <si>
    <t>通所型サービス提供体制加算Ⅰ／３２（制限・４割）</t>
    <phoneticPr fontId="2"/>
  </si>
  <si>
    <t>752単位減算</t>
    <phoneticPr fontId="2"/>
  </si>
  <si>
    <t>376単位減算</t>
    <phoneticPr fontId="2"/>
  </si>
  <si>
    <t>通所型サービス／３２（制限・４割）</t>
    <phoneticPr fontId="3"/>
  </si>
  <si>
    <t>通所型サービス／３１（制限・４割）</t>
    <phoneticPr fontId="3"/>
  </si>
  <si>
    <t>項目2569の場合</t>
    <rPh sb="0" eb="2">
      <t>コウモク</t>
    </rPh>
    <rPh sb="7" eb="9">
      <t>バアイ</t>
    </rPh>
    <phoneticPr fontId="3"/>
  </si>
  <si>
    <t>通所型サービス／４２日割・人欠（制限）</t>
    <rPh sb="10" eb="12">
      <t>ヒワリ</t>
    </rPh>
    <rPh sb="13" eb="15">
      <t>ジン</t>
    </rPh>
    <phoneticPr fontId="3"/>
  </si>
  <si>
    <t>通所型サービス令和３年９月３０日までの上乗せ分／４・14</t>
    <rPh sb="0" eb="2">
      <t>ツウショ</t>
    </rPh>
    <rPh sb="2" eb="3">
      <t>ガタ</t>
    </rPh>
    <phoneticPr fontId="3"/>
  </si>
  <si>
    <t>項目2568の場合</t>
    <rPh sb="0" eb="2">
      <t>コウモク</t>
    </rPh>
    <rPh sb="7" eb="9">
      <t>バアイ</t>
    </rPh>
    <phoneticPr fontId="3"/>
  </si>
  <si>
    <t>通所型サービス／４２・人欠（制限）</t>
    <rPh sb="11" eb="13">
      <t>ジン</t>
    </rPh>
    <phoneticPr fontId="3"/>
  </si>
  <si>
    <t>通所型サービス令和３年９月３０日までの上乗せ分／４・13</t>
    <rPh sb="0" eb="2">
      <t>ツウショ</t>
    </rPh>
    <rPh sb="2" eb="3">
      <t>ガタ</t>
    </rPh>
    <phoneticPr fontId="3"/>
  </si>
  <si>
    <t>項目2567の場合</t>
    <rPh sb="0" eb="2">
      <t>コウモク</t>
    </rPh>
    <rPh sb="7" eb="9">
      <t>バアイ</t>
    </rPh>
    <phoneticPr fontId="3"/>
  </si>
  <si>
    <t>通所型サービス／４１日割・人欠（制限）</t>
    <rPh sb="10" eb="12">
      <t>ヒワリ</t>
    </rPh>
    <rPh sb="13" eb="15">
      <t>ジン</t>
    </rPh>
    <phoneticPr fontId="3"/>
  </si>
  <si>
    <t>通所型サービス令和３年９月３０日までの上乗せ分／４・12</t>
    <rPh sb="0" eb="2">
      <t>ツウショ</t>
    </rPh>
    <rPh sb="2" eb="3">
      <t>ガタ</t>
    </rPh>
    <phoneticPr fontId="3"/>
  </si>
  <si>
    <t>項目2566の場合</t>
    <rPh sb="0" eb="2">
      <t>コウモク</t>
    </rPh>
    <rPh sb="7" eb="9">
      <t>バアイ</t>
    </rPh>
    <phoneticPr fontId="3"/>
  </si>
  <si>
    <t>通所型サービス／４１・人欠（制限）</t>
    <rPh sb="11" eb="12">
      <t>ヒト</t>
    </rPh>
    <rPh sb="12" eb="13">
      <t>ケツ</t>
    </rPh>
    <phoneticPr fontId="3"/>
  </si>
  <si>
    <t>通所型サービス令和３年９月３０日までの上乗せ分／４・11</t>
    <rPh sb="0" eb="2">
      <t>ツウショ</t>
    </rPh>
    <rPh sb="2" eb="3">
      <t>ガタ</t>
    </rPh>
    <phoneticPr fontId="3"/>
  </si>
  <si>
    <t>項目2565の場合</t>
    <rPh sb="0" eb="2">
      <t>コウモク</t>
    </rPh>
    <rPh sb="7" eb="9">
      <t>バアイ</t>
    </rPh>
    <phoneticPr fontId="3"/>
  </si>
  <si>
    <t>通所型サービス／４２日割・定超（制限）</t>
    <rPh sb="10" eb="12">
      <t>ヒワリ</t>
    </rPh>
    <rPh sb="13" eb="14">
      <t>サダム</t>
    </rPh>
    <rPh sb="14" eb="15">
      <t>チョウ</t>
    </rPh>
    <phoneticPr fontId="3"/>
  </si>
  <si>
    <t>通所型サービス令和３年９月３０日までの上乗せ分／４・10</t>
    <rPh sb="0" eb="2">
      <t>ツウショ</t>
    </rPh>
    <rPh sb="2" eb="3">
      <t>ガタ</t>
    </rPh>
    <phoneticPr fontId="3"/>
  </si>
  <si>
    <t>項目2564の場合</t>
    <rPh sb="0" eb="2">
      <t>コウモク</t>
    </rPh>
    <rPh sb="7" eb="9">
      <t>バアイ</t>
    </rPh>
    <phoneticPr fontId="3"/>
  </si>
  <si>
    <t>通所型サービス／４２・定超（制限）</t>
    <rPh sb="11" eb="12">
      <t>サダム</t>
    </rPh>
    <rPh sb="12" eb="13">
      <t>チョウ</t>
    </rPh>
    <phoneticPr fontId="3"/>
  </si>
  <si>
    <t>通所型サービス令和３年９月３０日までの上乗せ分／４・09</t>
    <rPh sb="0" eb="2">
      <t>ツウショ</t>
    </rPh>
    <rPh sb="2" eb="3">
      <t>ガタ</t>
    </rPh>
    <phoneticPr fontId="3"/>
  </si>
  <si>
    <t>項目2563の場合</t>
    <rPh sb="0" eb="2">
      <t>コウモク</t>
    </rPh>
    <rPh sb="7" eb="9">
      <t>バアイ</t>
    </rPh>
    <phoneticPr fontId="3"/>
  </si>
  <si>
    <t>通所型サービス／４１日割・定超（制限）</t>
    <rPh sb="10" eb="12">
      <t>ヒワリ</t>
    </rPh>
    <rPh sb="13" eb="14">
      <t>サダム</t>
    </rPh>
    <rPh sb="14" eb="15">
      <t>チョウ</t>
    </rPh>
    <phoneticPr fontId="3"/>
  </si>
  <si>
    <t>通所型サービス令和３年９月３０日までの上乗せ分／４・08</t>
    <rPh sb="0" eb="2">
      <t>ツウショ</t>
    </rPh>
    <rPh sb="2" eb="3">
      <t>ガタ</t>
    </rPh>
    <phoneticPr fontId="3"/>
  </si>
  <si>
    <t>項目2562の場合</t>
    <rPh sb="0" eb="2">
      <t>コウモク</t>
    </rPh>
    <rPh sb="7" eb="9">
      <t>バアイ</t>
    </rPh>
    <phoneticPr fontId="3"/>
  </si>
  <si>
    <t>通所型サービス／４１・定超（制限）</t>
    <rPh sb="11" eb="12">
      <t>サダム</t>
    </rPh>
    <rPh sb="12" eb="13">
      <t>チョウ</t>
    </rPh>
    <phoneticPr fontId="3"/>
  </si>
  <si>
    <t>通所型サービス令和３年９月３０日までの上乗せ分／４・07</t>
    <rPh sb="0" eb="2">
      <t>ツウショ</t>
    </rPh>
    <rPh sb="2" eb="3">
      <t>ガタ</t>
    </rPh>
    <phoneticPr fontId="3"/>
  </si>
  <si>
    <t>項目2543の場合</t>
    <rPh sb="0" eb="2">
      <t>コウモク</t>
    </rPh>
    <rPh sb="7" eb="9">
      <t>バアイ</t>
    </rPh>
    <phoneticPr fontId="3"/>
  </si>
  <si>
    <t>通所型サービス同一建物減算／４２（制限）</t>
    <rPh sb="7" eb="8">
      <t>ドウ</t>
    </rPh>
    <rPh sb="8" eb="9">
      <t>イチ</t>
    </rPh>
    <rPh sb="9" eb="11">
      <t>タテモノ</t>
    </rPh>
    <rPh sb="11" eb="13">
      <t>ゲンサン</t>
    </rPh>
    <phoneticPr fontId="3"/>
  </si>
  <si>
    <t>通所型サービス令和３年９月３０日までの上乗せ分／４・06</t>
    <rPh sb="0" eb="2">
      <t>ツウショ</t>
    </rPh>
    <rPh sb="2" eb="3">
      <t>ガタ</t>
    </rPh>
    <phoneticPr fontId="3"/>
  </si>
  <si>
    <t>項目2542の場合</t>
    <rPh sb="0" eb="2">
      <t>コウモク</t>
    </rPh>
    <rPh sb="7" eb="9">
      <t>バアイ</t>
    </rPh>
    <phoneticPr fontId="3"/>
  </si>
  <si>
    <t>通所型サービス同一建物減算／４１（制限）</t>
    <rPh sb="7" eb="8">
      <t>ドウ</t>
    </rPh>
    <rPh sb="8" eb="9">
      <t>イチ</t>
    </rPh>
    <rPh sb="9" eb="11">
      <t>タテモノ</t>
    </rPh>
    <rPh sb="11" eb="13">
      <t>ゲンサン</t>
    </rPh>
    <phoneticPr fontId="3"/>
  </si>
  <si>
    <t>通所型サービス令和３年９月３０日までの上乗せ分／４・05</t>
    <rPh sb="0" eb="2">
      <t>ツウショ</t>
    </rPh>
    <rPh sb="2" eb="3">
      <t>ガタ</t>
    </rPh>
    <phoneticPr fontId="3"/>
  </si>
  <si>
    <t>項目2540の場合</t>
    <rPh sb="0" eb="2">
      <t>コウモク</t>
    </rPh>
    <rPh sb="7" eb="9">
      <t>バアイ</t>
    </rPh>
    <phoneticPr fontId="3"/>
  </si>
  <si>
    <t>通所型サービス／４２日割（制限）</t>
    <rPh sb="10" eb="12">
      <t>ヒワリ</t>
    </rPh>
    <phoneticPr fontId="3"/>
  </si>
  <si>
    <t>通所型サービス令和３年９月３０日までの上乗せ分／４・04</t>
    <rPh sb="0" eb="2">
      <t>ツウショ</t>
    </rPh>
    <rPh sb="2" eb="3">
      <t>ガタ</t>
    </rPh>
    <phoneticPr fontId="3"/>
  </si>
  <si>
    <t>項目2539の場合</t>
    <rPh sb="0" eb="2">
      <t>コウモク</t>
    </rPh>
    <rPh sb="7" eb="9">
      <t>バアイ</t>
    </rPh>
    <phoneticPr fontId="3"/>
  </si>
  <si>
    <t>通所型サービス／４２（制限）</t>
  </si>
  <si>
    <t>通所型サービス令和３年９月３０日までの上乗せ分／４・03</t>
    <rPh sb="0" eb="2">
      <t>ツウショ</t>
    </rPh>
    <rPh sb="2" eb="3">
      <t>ガタ</t>
    </rPh>
    <phoneticPr fontId="3"/>
  </si>
  <si>
    <t>項目2538の場合</t>
    <rPh sb="0" eb="2">
      <t>コウモク</t>
    </rPh>
    <rPh sb="7" eb="9">
      <t>バアイ</t>
    </rPh>
    <phoneticPr fontId="3"/>
  </si>
  <si>
    <t>通所型サービス／４１日割（制限）</t>
    <rPh sb="10" eb="11">
      <t>ニチ</t>
    </rPh>
    <rPh sb="11" eb="12">
      <t>ワリ</t>
    </rPh>
    <rPh sb="13" eb="15">
      <t>セイゲン</t>
    </rPh>
    <phoneticPr fontId="3"/>
  </si>
  <si>
    <t>通所型サービス令和３年９月３０日までの上乗せ分／４・02</t>
    <rPh sb="0" eb="2">
      <t>ツウショ</t>
    </rPh>
    <rPh sb="2" eb="3">
      <t>ガタ</t>
    </rPh>
    <phoneticPr fontId="3"/>
  </si>
  <si>
    <t>項目2537の場合</t>
    <rPh sb="0" eb="2">
      <t>コウモク</t>
    </rPh>
    <rPh sb="7" eb="9">
      <t>バアイ</t>
    </rPh>
    <phoneticPr fontId="3"/>
  </si>
  <si>
    <t>通所型サービス／４１（制限）</t>
    <rPh sb="11" eb="13">
      <t>セイゲン</t>
    </rPh>
    <phoneticPr fontId="3"/>
  </si>
  <si>
    <t>通所型サービス令和３年９月３０日までの上乗せ分／４・01</t>
    <rPh sb="0" eb="2">
      <t>ツウショ</t>
    </rPh>
    <rPh sb="2" eb="3">
      <t>ガタ</t>
    </rPh>
    <phoneticPr fontId="3"/>
  </si>
  <si>
    <t>通所型サービス特定処遇改善加算Ⅱ／４・33</t>
    <rPh sb="0" eb="3">
      <t>ツウショガタ</t>
    </rPh>
    <rPh sb="7" eb="15">
      <t>トクテイショグウカイゼンカサン</t>
    </rPh>
    <phoneticPr fontId="3"/>
  </si>
  <si>
    <t>通所型サービス特定処遇改善加算Ⅱ／４・32</t>
    <rPh sb="0" eb="3">
      <t>ツウショガタ</t>
    </rPh>
    <rPh sb="7" eb="15">
      <t>トクテイショグウカイゼンカサン</t>
    </rPh>
    <phoneticPr fontId="3"/>
  </si>
  <si>
    <t>通所型サービス特定処遇改善加算Ⅱ／４・31</t>
    <rPh sb="0" eb="3">
      <t>ツウショガタ</t>
    </rPh>
    <rPh sb="7" eb="15">
      <t>トクテイショグウカイゼンカサン</t>
    </rPh>
    <phoneticPr fontId="3"/>
  </si>
  <si>
    <t>通所型サービス特定処遇改善加算Ⅱ／４・30</t>
    <rPh sb="0" eb="3">
      <t>ツウショガタ</t>
    </rPh>
    <rPh sb="7" eb="15">
      <t>トクテイショグウカイゼンカサン</t>
    </rPh>
    <phoneticPr fontId="3"/>
  </si>
  <si>
    <t>通所型サービス特定処遇改善加算Ⅱ／４・29</t>
    <rPh sb="0" eb="3">
      <t>ツウショガタ</t>
    </rPh>
    <rPh sb="7" eb="15">
      <t>トクテイショグウカイゼンカサン</t>
    </rPh>
    <phoneticPr fontId="3"/>
  </si>
  <si>
    <t>通所型サービス特定処遇改善加算Ⅱ／４・28</t>
    <rPh sb="0" eb="3">
      <t>ツウショガタ</t>
    </rPh>
    <rPh sb="7" eb="15">
      <t>トクテイショグウカイゼンカサン</t>
    </rPh>
    <phoneticPr fontId="3"/>
  </si>
  <si>
    <t>通所型サービス特定処遇改善加算Ⅱ／４・27</t>
    <rPh sb="0" eb="3">
      <t>ツウショガタ</t>
    </rPh>
    <rPh sb="7" eb="15">
      <t>トクテイショグウカイゼンカサン</t>
    </rPh>
    <phoneticPr fontId="3"/>
  </si>
  <si>
    <t>通所型サービス特定処遇改善加算Ⅱ／４・26</t>
    <rPh sb="0" eb="3">
      <t>ツウショガタ</t>
    </rPh>
    <rPh sb="7" eb="15">
      <t>トクテイショグウカイゼンカサン</t>
    </rPh>
    <phoneticPr fontId="3"/>
  </si>
  <si>
    <t>項目3515の場合</t>
    <phoneticPr fontId="2"/>
  </si>
  <si>
    <t>通所型サービス科学的介護推進体制加算／４（制限）</t>
  </si>
  <si>
    <t>通所型サービス特定処遇改善加算Ⅱ／４・40</t>
    <phoneticPr fontId="2"/>
  </si>
  <si>
    <t>項目2561の場合</t>
    <rPh sb="0" eb="2">
      <t>コウモク</t>
    </rPh>
    <rPh sb="7" eb="9">
      <t>バアイ</t>
    </rPh>
    <phoneticPr fontId="3"/>
  </si>
  <si>
    <t>通所型サービス口腔栄養スクリーニング加算Ⅱ／４（制限）</t>
    <rPh sb="7" eb="9">
      <t>コウクウ</t>
    </rPh>
    <rPh sb="24" eb="26">
      <t>セイゲン</t>
    </rPh>
    <phoneticPr fontId="3"/>
  </si>
  <si>
    <t>通所型サービス特定処遇改善加算Ⅱ／４・25</t>
    <rPh sb="0" eb="3">
      <t>ツウショガタ</t>
    </rPh>
    <rPh sb="7" eb="15">
      <t>トクテイショグウカイゼンカサン</t>
    </rPh>
    <phoneticPr fontId="3"/>
  </si>
  <si>
    <t>項目3514の場合</t>
    <phoneticPr fontId="2"/>
  </si>
  <si>
    <t>通所型サービス口腔栄養スクリーニング加算Ⅰ／４（制限）</t>
  </si>
  <si>
    <t>通所型サービス特定処遇改善加算Ⅱ／４・39</t>
    <phoneticPr fontId="2"/>
  </si>
  <si>
    <t>項目2560の場合</t>
    <rPh sb="0" eb="2">
      <t>コウモク</t>
    </rPh>
    <rPh sb="7" eb="9">
      <t>バアイ</t>
    </rPh>
    <phoneticPr fontId="3"/>
  </si>
  <si>
    <t>通所型サービス生活機能向上連携加算Ⅱ／４２（制限）</t>
    <rPh sb="22" eb="24">
      <t>セイゲン</t>
    </rPh>
    <phoneticPr fontId="3"/>
  </si>
  <si>
    <t>通所型サービス特定処遇改善加算Ⅱ／４・24</t>
    <rPh sb="0" eb="3">
      <t>ツウショガタ</t>
    </rPh>
    <rPh sb="7" eb="15">
      <t>トクテイショグウカイゼンカサン</t>
    </rPh>
    <phoneticPr fontId="3"/>
  </si>
  <si>
    <t>項目2559の場合</t>
    <rPh sb="0" eb="2">
      <t>コウモク</t>
    </rPh>
    <rPh sb="7" eb="9">
      <t>バアイ</t>
    </rPh>
    <phoneticPr fontId="3"/>
  </si>
  <si>
    <t>通所型サービス生活機能向上連携加算Ⅱ／４１（制限）</t>
    <rPh sb="22" eb="24">
      <t>セイゲン</t>
    </rPh>
    <phoneticPr fontId="3"/>
  </si>
  <si>
    <t>通所型サービス特定処遇改善加算Ⅱ／４・23</t>
    <rPh sb="0" eb="3">
      <t>ツウショガタ</t>
    </rPh>
    <rPh sb="7" eb="15">
      <t>トクテイショグウカイゼンカサン</t>
    </rPh>
    <phoneticPr fontId="3"/>
  </si>
  <si>
    <t>項目3513の場合</t>
    <phoneticPr fontId="2"/>
  </si>
  <si>
    <t>通所型サービス生活機能向上連携加算Ⅰ／４（制限）</t>
  </si>
  <si>
    <t>通所型サービス特定処遇改善加算Ⅱ／４・38</t>
    <phoneticPr fontId="2"/>
  </si>
  <si>
    <t>項目2558の場合</t>
    <rPh sb="0" eb="2">
      <t>コウモク</t>
    </rPh>
    <rPh sb="7" eb="9">
      <t>バアイ</t>
    </rPh>
    <phoneticPr fontId="3"/>
  </si>
  <si>
    <t>通所型サービス提供体制加算Ⅲ／４２（制限）</t>
    <rPh sb="7" eb="9">
      <t>テイキョウ</t>
    </rPh>
    <rPh sb="9" eb="11">
      <t>タイセイ</t>
    </rPh>
    <rPh sb="11" eb="13">
      <t>カサン</t>
    </rPh>
    <phoneticPr fontId="3"/>
  </si>
  <si>
    <t>通所型サービス特定処遇改善加算Ⅱ／４・22</t>
    <rPh sb="0" eb="3">
      <t>ツウショガタ</t>
    </rPh>
    <rPh sb="7" eb="15">
      <t>トクテイショグウカイゼンカサン</t>
    </rPh>
    <phoneticPr fontId="3"/>
  </si>
  <si>
    <t>項目2557の場合</t>
    <rPh sb="0" eb="2">
      <t>コウモク</t>
    </rPh>
    <rPh sb="7" eb="9">
      <t>バアイ</t>
    </rPh>
    <phoneticPr fontId="3"/>
  </si>
  <si>
    <t>通所型サービス提供体制加算Ⅲ／４１（制限）</t>
    <rPh sb="7" eb="9">
      <t>テイキョウ</t>
    </rPh>
    <rPh sb="9" eb="11">
      <t>タイセイ</t>
    </rPh>
    <rPh sb="11" eb="13">
      <t>カサン</t>
    </rPh>
    <phoneticPr fontId="3"/>
  </si>
  <si>
    <t>通所型サービス特定処遇改善加算Ⅱ／４・21</t>
    <rPh sb="0" eb="3">
      <t>ツウショガタ</t>
    </rPh>
    <rPh sb="7" eb="15">
      <t>トクテイショグウカイゼンカサン</t>
    </rPh>
    <phoneticPr fontId="3"/>
  </si>
  <si>
    <t>項目2556の場合</t>
    <rPh sb="0" eb="2">
      <t>コウモク</t>
    </rPh>
    <rPh sb="7" eb="9">
      <t>バアイ</t>
    </rPh>
    <phoneticPr fontId="3"/>
  </si>
  <si>
    <t>通所型サービス提供体制加算Ⅰ／４２２（制限）</t>
    <rPh sb="7" eb="9">
      <t>テイキョウ</t>
    </rPh>
    <rPh sb="9" eb="11">
      <t>タイセイ</t>
    </rPh>
    <rPh sb="11" eb="13">
      <t>カサン</t>
    </rPh>
    <phoneticPr fontId="3"/>
  </si>
  <si>
    <t>通所型サービス特定処遇改善加算Ⅱ／４・20</t>
    <rPh sb="0" eb="3">
      <t>ツウショガタ</t>
    </rPh>
    <rPh sb="7" eb="15">
      <t>トクテイショグウカイゼンカサン</t>
    </rPh>
    <phoneticPr fontId="3"/>
  </si>
  <si>
    <t>項目2555の場合</t>
    <rPh sb="0" eb="2">
      <t>コウモク</t>
    </rPh>
    <rPh sb="7" eb="9">
      <t>バアイ</t>
    </rPh>
    <phoneticPr fontId="3"/>
  </si>
  <si>
    <t>通所型サービス提供体制加算Ⅰ／４２１（制限）</t>
    <rPh sb="7" eb="9">
      <t>テイキョウ</t>
    </rPh>
    <rPh sb="9" eb="11">
      <t>タイセイ</t>
    </rPh>
    <rPh sb="11" eb="13">
      <t>カサン</t>
    </rPh>
    <phoneticPr fontId="3"/>
  </si>
  <si>
    <t>通所型サービス特定処遇改善加算Ⅱ／４・19</t>
    <rPh sb="0" eb="3">
      <t>ツウショガタ</t>
    </rPh>
    <rPh sb="7" eb="15">
      <t>トクテイショグウカイゼンカサン</t>
    </rPh>
    <phoneticPr fontId="3"/>
  </si>
  <si>
    <t>項目2554の場合</t>
    <rPh sb="0" eb="2">
      <t>コウモク</t>
    </rPh>
    <rPh sb="7" eb="9">
      <t>バアイ</t>
    </rPh>
    <phoneticPr fontId="3"/>
  </si>
  <si>
    <t>通所型サービス提供体制加算Ⅱ／４２（制限）</t>
    <rPh sb="7" eb="9">
      <t>テイキョウ</t>
    </rPh>
    <rPh sb="9" eb="11">
      <t>タイセイ</t>
    </rPh>
    <rPh sb="11" eb="13">
      <t>カサン</t>
    </rPh>
    <phoneticPr fontId="3"/>
  </si>
  <si>
    <t>通所型サービス特定処遇改善加算Ⅱ／４・18</t>
    <rPh sb="0" eb="3">
      <t>ツウショガタ</t>
    </rPh>
    <rPh sb="7" eb="15">
      <t>トクテイショグウカイゼンカサン</t>
    </rPh>
    <phoneticPr fontId="3"/>
  </si>
  <si>
    <t>項目2553の場合</t>
    <rPh sb="0" eb="2">
      <t>コウモク</t>
    </rPh>
    <rPh sb="7" eb="9">
      <t>バアイ</t>
    </rPh>
    <phoneticPr fontId="3"/>
  </si>
  <si>
    <t>通所型サービス提供体制加算Ⅱ／４１（制限）</t>
    <rPh sb="7" eb="9">
      <t>テイキョウ</t>
    </rPh>
    <rPh sb="9" eb="11">
      <t>タイセイ</t>
    </rPh>
    <rPh sb="11" eb="13">
      <t>カサン</t>
    </rPh>
    <phoneticPr fontId="3"/>
  </si>
  <si>
    <t>通所型サービス特定処遇改善加算Ⅱ／４・17</t>
    <rPh sb="0" eb="3">
      <t>ツウショガタ</t>
    </rPh>
    <rPh sb="7" eb="15">
      <t>トクテイショグウカイゼンカサン</t>
    </rPh>
    <phoneticPr fontId="3"/>
  </si>
  <si>
    <t>項目3512の場合</t>
  </si>
  <si>
    <t>通所型サービス提供体制加算Ⅰ／４２（制限）</t>
  </si>
  <si>
    <t>通所型サービス特定処遇改善加算Ⅱ／４・37</t>
    <phoneticPr fontId="2"/>
  </si>
  <si>
    <t>項目3511の場合</t>
    <phoneticPr fontId="2"/>
  </si>
  <si>
    <t>通所型サービス提供体制加算Ⅰ／４１（制限）</t>
  </si>
  <si>
    <t>通所型サービス特定処遇改善加算Ⅱ／４・36</t>
    <phoneticPr fontId="2"/>
  </si>
  <si>
    <t>項目2552の場合</t>
    <rPh sb="0" eb="2">
      <t>コウモク</t>
    </rPh>
    <rPh sb="7" eb="9">
      <t>バアイ</t>
    </rPh>
    <phoneticPr fontId="3"/>
  </si>
  <si>
    <t>通所型サービス事業所評価加算／４（制限）</t>
    <rPh sb="7" eb="10">
      <t>ジギョウショ</t>
    </rPh>
    <rPh sb="10" eb="12">
      <t>ヒョウカ</t>
    </rPh>
    <rPh sb="12" eb="14">
      <t>カサン</t>
    </rPh>
    <phoneticPr fontId="3"/>
  </si>
  <si>
    <t>通所型サービス特定処遇改善加算Ⅱ／４・16</t>
    <rPh sb="0" eb="3">
      <t>ツウショガタ</t>
    </rPh>
    <rPh sb="7" eb="15">
      <t>トクテイショグウカイゼンカサン</t>
    </rPh>
    <phoneticPr fontId="3"/>
  </si>
  <si>
    <t>項目2551の場合</t>
    <rPh sb="0" eb="2">
      <t>コウモク</t>
    </rPh>
    <rPh sb="7" eb="9">
      <t>バアイ</t>
    </rPh>
    <phoneticPr fontId="3"/>
  </si>
  <si>
    <t>通所型複数サービス実施加算Ⅱ／４（制限）</t>
    <rPh sb="0" eb="2">
      <t>ツウショ</t>
    </rPh>
    <rPh sb="2" eb="3">
      <t>ガタ</t>
    </rPh>
    <rPh sb="3" eb="5">
      <t>フクスウ</t>
    </rPh>
    <rPh sb="9" eb="11">
      <t>ジッシ</t>
    </rPh>
    <rPh sb="11" eb="13">
      <t>カサン</t>
    </rPh>
    <phoneticPr fontId="3"/>
  </si>
  <si>
    <t>通所型サービス特定処遇改善加算Ⅱ／４・15</t>
    <rPh sb="0" eb="3">
      <t>ツウショガタ</t>
    </rPh>
    <rPh sb="7" eb="15">
      <t>トクテイショグウカイゼンカサン</t>
    </rPh>
    <phoneticPr fontId="3"/>
  </si>
  <si>
    <t>項目2550の場合</t>
    <rPh sb="0" eb="2">
      <t>コウモク</t>
    </rPh>
    <rPh sb="7" eb="9">
      <t>バアイ</t>
    </rPh>
    <phoneticPr fontId="3"/>
  </si>
  <si>
    <t>通所型複数サービス実施加算Ⅰ／４３（制限）</t>
    <rPh sb="0" eb="2">
      <t>ツウショ</t>
    </rPh>
    <rPh sb="2" eb="3">
      <t>ガタ</t>
    </rPh>
    <rPh sb="3" eb="5">
      <t>フクスウ</t>
    </rPh>
    <rPh sb="9" eb="11">
      <t>ジッシ</t>
    </rPh>
    <rPh sb="11" eb="13">
      <t>カサン</t>
    </rPh>
    <phoneticPr fontId="3"/>
  </si>
  <si>
    <t>通所型サービス特定処遇改善加算Ⅱ／４・14</t>
    <rPh sb="0" eb="3">
      <t>ツウショガタ</t>
    </rPh>
    <rPh sb="7" eb="15">
      <t>トクテイショグウカイゼンカサン</t>
    </rPh>
    <phoneticPr fontId="3"/>
  </si>
  <si>
    <t>項目2549の場合</t>
    <rPh sb="0" eb="2">
      <t>コウモク</t>
    </rPh>
    <rPh sb="7" eb="9">
      <t>バアイ</t>
    </rPh>
    <phoneticPr fontId="3"/>
  </si>
  <si>
    <t>通所型複数サービス実施加算Ⅰ／４２（制限）</t>
    <rPh sb="0" eb="2">
      <t>ツウショ</t>
    </rPh>
    <rPh sb="2" eb="3">
      <t>ガタ</t>
    </rPh>
    <rPh sb="3" eb="5">
      <t>フクスウ</t>
    </rPh>
    <rPh sb="9" eb="11">
      <t>ジッシ</t>
    </rPh>
    <rPh sb="11" eb="13">
      <t>カサン</t>
    </rPh>
    <phoneticPr fontId="3"/>
  </si>
  <si>
    <t>通所型サービス特定処遇改善加算Ⅱ／４・13</t>
    <rPh sb="0" eb="3">
      <t>ツウショガタ</t>
    </rPh>
    <rPh sb="7" eb="15">
      <t>トクテイショグウカイゼンカサン</t>
    </rPh>
    <phoneticPr fontId="3"/>
  </si>
  <si>
    <t>項目2548の場合</t>
    <rPh sb="0" eb="2">
      <t>コウモク</t>
    </rPh>
    <rPh sb="7" eb="9">
      <t>バアイ</t>
    </rPh>
    <phoneticPr fontId="3"/>
  </si>
  <si>
    <t>通所型複数サービス実施加算Ⅰ／４１（制限）</t>
    <rPh sb="0" eb="2">
      <t>ツウショ</t>
    </rPh>
    <rPh sb="2" eb="3">
      <t>ガタ</t>
    </rPh>
    <rPh sb="3" eb="5">
      <t>フクスウ</t>
    </rPh>
    <rPh sb="9" eb="11">
      <t>ジッシ</t>
    </rPh>
    <rPh sb="11" eb="13">
      <t>カサン</t>
    </rPh>
    <phoneticPr fontId="3"/>
  </si>
  <si>
    <t>通所型サービス特定処遇改善加算Ⅱ／４・12</t>
    <rPh sb="0" eb="3">
      <t>ツウショガタ</t>
    </rPh>
    <rPh sb="7" eb="15">
      <t>トクテイショグウカイゼンカサン</t>
    </rPh>
    <phoneticPr fontId="3"/>
  </si>
  <si>
    <t>項目3510の場合</t>
    <phoneticPr fontId="2"/>
  </si>
  <si>
    <t>通所型サービス口腔機能向上加算Ⅱ／４（制限）</t>
    <rPh sb="7" eb="9">
      <t>コウクウ</t>
    </rPh>
    <rPh sb="9" eb="11">
      <t>キノウ</t>
    </rPh>
    <rPh sb="11" eb="13">
      <t>コウジョウ</t>
    </rPh>
    <rPh sb="13" eb="15">
      <t>カサン</t>
    </rPh>
    <phoneticPr fontId="3"/>
  </si>
  <si>
    <t>通所型サービス特定処遇改善加算Ⅱ／４・35</t>
    <phoneticPr fontId="2"/>
  </si>
  <si>
    <t>項目2547の場合</t>
    <rPh sb="0" eb="2">
      <t>コウモク</t>
    </rPh>
    <rPh sb="7" eb="9">
      <t>バアイ</t>
    </rPh>
    <phoneticPr fontId="3"/>
  </si>
  <si>
    <t>通所型サービス口腔機能向上加算Ⅰ／４（制限）</t>
    <phoneticPr fontId="3"/>
  </si>
  <si>
    <t>通所型サービス特定処遇改善加算Ⅱ／４・11</t>
    <rPh sb="0" eb="3">
      <t>ツウショガタ</t>
    </rPh>
    <rPh sb="7" eb="15">
      <t>トクテイショグウカイゼンカサン</t>
    </rPh>
    <phoneticPr fontId="3"/>
  </si>
  <si>
    <t>項目2546の場合</t>
    <rPh sb="0" eb="2">
      <t>コウモク</t>
    </rPh>
    <rPh sb="7" eb="9">
      <t>バアイ</t>
    </rPh>
    <phoneticPr fontId="3"/>
  </si>
  <si>
    <t>通所型サービス栄養改善加算／４（制限）</t>
    <rPh sb="7" eb="9">
      <t>エイヨウ</t>
    </rPh>
    <rPh sb="9" eb="11">
      <t>カイゼン</t>
    </rPh>
    <rPh sb="11" eb="13">
      <t>カサン</t>
    </rPh>
    <phoneticPr fontId="3"/>
  </si>
  <si>
    <t>通所型サービス特定処遇改善加算Ⅱ／４・10</t>
    <rPh sb="0" eb="3">
      <t>ツウショガタ</t>
    </rPh>
    <rPh sb="7" eb="15">
      <t>トクテイショグウカイゼンカサン</t>
    </rPh>
    <phoneticPr fontId="3"/>
  </si>
  <si>
    <t>項目3509の場合</t>
    <phoneticPr fontId="2"/>
  </si>
  <si>
    <t>通所型サービス栄養アセスメント加算／４（制限）</t>
    <rPh sb="20" eb="22">
      <t>セイゲン</t>
    </rPh>
    <phoneticPr fontId="26"/>
  </si>
  <si>
    <t>通所型サービス特定処遇改善加算Ⅱ／４・34</t>
    <phoneticPr fontId="2"/>
  </si>
  <si>
    <t>項目2541の場合</t>
    <rPh sb="0" eb="2">
      <t>コウモク</t>
    </rPh>
    <rPh sb="7" eb="9">
      <t>バアイ</t>
    </rPh>
    <phoneticPr fontId="3"/>
  </si>
  <si>
    <t>通所型サービス若年性認知症受入加算／４（制限）</t>
    <rPh sb="7" eb="10">
      <t>ジャクネンセイ</t>
    </rPh>
    <rPh sb="10" eb="13">
      <t>ニンチショウ</t>
    </rPh>
    <rPh sb="13" eb="15">
      <t>ウケイレ</t>
    </rPh>
    <rPh sb="15" eb="17">
      <t>カサン</t>
    </rPh>
    <phoneticPr fontId="3"/>
  </si>
  <si>
    <t>通所型サービス特定処遇改善加算Ⅱ／４・05</t>
    <rPh sb="0" eb="3">
      <t>ツウショガタ</t>
    </rPh>
    <rPh sb="7" eb="15">
      <t>トクテイショグウカイゼンカサン</t>
    </rPh>
    <phoneticPr fontId="3"/>
  </si>
  <si>
    <t>項目2545の場合</t>
    <rPh sb="0" eb="2">
      <t>コウモク</t>
    </rPh>
    <rPh sb="7" eb="9">
      <t>バアイ</t>
    </rPh>
    <phoneticPr fontId="3"/>
  </si>
  <si>
    <t>通所型サービス運動器機能向上加算／４（制限）</t>
    <rPh sb="7" eb="9">
      <t>ウンドウ</t>
    </rPh>
    <rPh sb="9" eb="10">
      <t>キ</t>
    </rPh>
    <rPh sb="10" eb="12">
      <t>キノウ</t>
    </rPh>
    <rPh sb="12" eb="14">
      <t>コウジョウ</t>
    </rPh>
    <rPh sb="14" eb="16">
      <t>カサン</t>
    </rPh>
    <rPh sb="19" eb="21">
      <t>セイゲン</t>
    </rPh>
    <phoneticPr fontId="3"/>
  </si>
  <si>
    <t>通所型サービス特定処遇改善加算Ⅱ／４・09</t>
    <rPh sb="0" eb="3">
      <t>ツウショガタ</t>
    </rPh>
    <rPh sb="7" eb="15">
      <t>トクテイショグウカイゼンカサン</t>
    </rPh>
    <phoneticPr fontId="3"/>
  </si>
  <si>
    <t>項目2544の場合</t>
    <rPh sb="0" eb="2">
      <t>コウモク</t>
    </rPh>
    <rPh sb="7" eb="9">
      <t>バアイ</t>
    </rPh>
    <phoneticPr fontId="3"/>
  </si>
  <si>
    <t>通所型生活向上グループ活動加算／４（制限）</t>
    <rPh sb="0" eb="2">
      <t>ツウショ</t>
    </rPh>
    <rPh sb="2" eb="3">
      <t>ガタ</t>
    </rPh>
    <rPh sb="3" eb="5">
      <t>セイカツ</t>
    </rPh>
    <rPh sb="5" eb="7">
      <t>コウジョウ</t>
    </rPh>
    <rPh sb="11" eb="13">
      <t>カツドウ</t>
    </rPh>
    <rPh sb="13" eb="15">
      <t>カサン</t>
    </rPh>
    <phoneticPr fontId="3"/>
  </si>
  <si>
    <t>通所型サービス特定処遇改善加算Ⅱ／４・08</t>
    <rPh sb="0" eb="3">
      <t>ツウショガタ</t>
    </rPh>
    <rPh sb="7" eb="15">
      <t>トクテイショグウカイゼンカサン</t>
    </rPh>
    <phoneticPr fontId="3"/>
  </si>
  <si>
    <t>通所型サービス特定処遇改善加算Ⅱ／４・07</t>
    <rPh sb="0" eb="3">
      <t>ツウショガタ</t>
    </rPh>
    <rPh sb="7" eb="15">
      <t>トクテイショグウカイゼンカサン</t>
    </rPh>
    <phoneticPr fontId="3"/>
  </si>
  <si>
    <t>通所型サービス特定処遇改善加算Ⅱ／４・06</t>
    <rPh sb="0" eb="3">
      <t>ツウショガタ</t>
    </rPh>
    <rPh sb="7" eb="15">
      <t>トクテイショグウカイゼンカサン</t>
    </rPh>
    <phoneticPr fontId="3"/>
  </si>
  <si>
    <t>通所型サービス特定処遇改善加算Ⅱ／４・04</t>
    <rPh sb="0" eb="3">
      <t>ツウショガタ</t>
    </rPh>
    <rPh sb="7" eb="15">
      <t>トクテイショグウカイゼンカサン</t>
    </rPh>
    <phoneticPr fontId="3"/>
  </si>
  <si>
    <t>通所型サービス／４２（制限）</t>
    <phoneticPr fontId="3"/>
  </si>
  <si>
    <t>通所型サービス特定処遇改善加算Ⅱ／４・03</t>
    <rPh sb="0" eb="3">
      <t>ツウショガタ</t>
    </rPh>
    <rPh sb="7" eb="15">
      <t>トクテイショグウカイゼンカサン</t>
    </rPh>
    <phoneticPr fontId="3"/>
  </si>
  <si>
    <t>通所型サービス特定処遇改善加算Ⅱ／４・02</t>
    <rPh sb="0" eb="3">
      <t>ツウショガタ</t>
    </rPh>
    <rPh sb="7" eb="15">
      <t>トクテイショグウカイゼンカサン</t>
    </rPh>
    <phoneticPr fontId="3"/>
  </si>
  <si>
    <t>通所型サービス特定処遇改善加算Ⅱ／４・01</t>
    <rPh sb="0" eb="3">
      <t>ツウショガタ</t>
    </rPh>
    <rPh sb="7" eb="15">
      <t>トクテイショグウカイゼンカサン</t>
    </rPh>
    <phoneticPr fontId="3"/>
  </si>
  <si>
    <t>通所型サービス特定処遇改善加算Ⅰ／４・33</t>
    <rPh sb="0" eb="2">
      <t>ツウショ</t>
    </rPh>
    <rPh sb="2" eb="3">
      <t>ガタ</t>
    </rPh>
    <rPh sb="7" eb="9">
      <t>トクテイ</t>
    </rPh>
    <rPh sb="9" eb="11">
      <t>ショグウ</t>
    </rPh>
    <rPh sb="11" eb="13">
      <t>カイゼン</t>
    </rPh>
    <rPh sb="13" eb="15">
      <t>カサン</t>
    </rPh>
    <phoneticPr fontId="3"/>
  </si>
  <si>
    <t>通所型サービス特定処遇改善加算Ⅰ／４・32</t>
    <rPh sb="0" eb="2">
      <t>ツウショ</t>
    </rPh>
    <rPh sb="2" eb="3">
      <t>ガタ</t>
    </rPh>
    <rPh sb="7" eb="9">
      <t>トクテイ</t>
    </rPh>
    <rPh sb="9" eb="11">
      <t>ショグウ</t>
    </rPh>
    <rPh sb="11" eb="13">
      <t>カイゼン</t>
    </rPh>
    <rPh sb="13" eb="15">
      <t>カサン</t>
    </rPh>
    <phoneticPr fontId="3"/>
  </si>
  <si>
    <t>通所型サービス特定処遇改善加算Ⅰ／４・31</t>
    <rPh sb="0" eb="2">
      <t>ツウショ</t>
    </rPh>
    <rPh sb="2" eb="3">
      <t>ガタ</t>
    </rPh>
    <rPh sb="7" eb="9">
      <t>トクテイ</t>
    </rPh>
    <rPh sb="9" eb="11">
      <t>ショグウ</t>
    </rPh>
    <rPh sb="11" eb="13">
      <t>カイゼン</t>
    </rPh>
    <rPh sb="13" eb="15">
      <t>カサン</t>
    </rPh>
    <phoneticPr fontId="3"/>
  </si>
  <si>
    <t>通所型サービス特定処遇改善加算Ⅰ／４・30</t>
    <rPh sb="0" eb="2">
      <t>ツウショ</t>
    </rPh>
    <rPh sb="2" eb="3">
      <t>ガタ</t>
    </rPh>
    <rPh sb="7" eb="9">
      <t>トクテイ</t>
    </rPh>
    <rPh sb="9" eb="11">
      <t>ショグウ</t>
    </rPh>
    <rPh sb="11" eb="13">
      <t>カイゼン</t>
    </rPh>
    <rPh sb="13" eb="15">
      <t>カサン</t>
    </rPh>
    <phoneticPr fontId="3"/>
  </si>
  <si>
    <t>通所型サービス特定処遇改善加算Ⅰ／４・29</t>
    <rPh sb="0" eb="2">
      <t>ツウショ</t>
    </rPh>
    <rPh sb="2" eb="3">
      <t>ガタ</t>
    </rPh>
    <rPh sb="7" eb="9">
      <t>トクテイ</t>
    </rPh>
    <rPh sb="9" eb="11">
      <t>ショグウ</t>
    </rPh>
    <rPh sb="11" eb="13">
      <t>カイゼン</t>
    </rPh>
    <rPh sb="13" eb="15">
      <t>カサン</t>
    </rPh>
    <phoneticPr fontId="3"/>
  </si>
  <si>
    <t>通所型サービス特定処遇改善加算Ⅰ／４・28</t>
    <rPh sb="0" eb="2">
      <t>ツウショ</t>
    </rPh>
    <rPh sb="2" eb="3">
      <t>ガタ</t>
    </rPh>
    <rPh sb="7" eb="9">
      <t>トクテイ</t>
    </rPh>
    <rPh sb="9" eb="11">
      <t>ショグウ</t>
    </rPh>
    <rPh sb="11" eb="13">
      <t>カイゼン</t>
    </rPh>
    <rPh sb="13" eb="15">
      <t>カサン</t>
    </rPh>
    <phoneticPr fontId="3"/>
  </si>
  <si>
    <t>通所型サービス特定処遇改善加算Ⅰ／４・27</t>
    <rPh sb="0" eb="2">
      <t>ツウショ</t>
    </rPh>
    <rPh sb="2" eb="3">
      <t>ガタ</t>
    </rPh>
    <rPh sb="7" eb="9">
      <t>トクテイ</t>
    </rPh>
    <rPh sb="9" eb="11">
      <t>ショグウ</t>
    </rPh>
    <rPh sb="11" eb="13">
      <t>カイゼン</t>
    </rPh>
    <rPh sb="13" eb="15">
      <t>カサン</t>
    </rPh>
    <phoneticPr fontId="3"/>
  </si>
  <si>
    <t>通所型サービス特定処遇改善加算Ⅰ／４・26</t>
    <rPh sb="0" eb="2">
      <t>ツウショ</t>
    </rPh>
    <rPh sb="2" eb="3">
      <t>ガタ</t>
    </rPh>
    <rPh sb="7" eb="9">
      <t>トクテイ</t>
    </rPh>
    <rPh sb="9" eb="11">
      <t>ショグウ</t>
    </rPh>
    <rPh sb="11" eb="13">
      <t>カイゼン</t>
    </rPh>
    <rPh sb="13" eb="15">
      <t>カサン</t>
    </rPh>
    <phoneticPr fontId="3"/>
  </si>
  <si>
    <t>項目3515の場合</t>
    <phoneticPr fontId="2"/>
  </si>
  <si>
    <t>通所型サービス特定処遇改善加算Ⅰ／４・40</t>
    <phoneticPr fontId="2"/>
  </si>
  <si>
    <t>通所型サービス特定処遇改善加算Ⅰ／４・25</t>
    <rPh sb="0" eb="2">
      <t>ツウショ</t>
    </rPh>
    <rPh sb="2" eb="3">
      <t>ガタ</t>
    </rPh>
    <rPh sb="7" eb="9">
      <t>トクテイ</t>
    </rPh>
    <rPh sb="9" eb="11">
      <t>ショグウ</t>
    </rPh>
    <rPh sb="11" eb="13">
      <t>カイゼン</t>
    </rPh>
    <rPh sb="13" eb="15">
      <t>カサン</t>
    </rPh>
    <phoneticPr fontId="3"/>
  </si>
  <si>
    <t>項目3514の場合</t>
    <phoneticPr fontId="2"/>
  </si>
  <si>
    <t>通所型サービス特定処遇改善加算Ⅰ／４・39</t>
    <phoneticPr fontId="2"/>
  </si>
  <si>
    <t>通所型サービス特定処遇改善加算Ⅰ／４・24</t>
    <rPh sb="0" eb="2">
      <t>ツウショ</t>
    </rPh>
    <rPh sb="2" eb="3">
      <t>ガタ</t>
    </rPh>
    <rPh sb="7" eb="9">
      <t>トクテイ</t>
    </rPh>
    <rPh sb="9" eb="11">
      <t>ショグウ</t>
    </rPh>
    <rPh sb="11" eb="13">
      <t>カイゼン</t>
    </rPh>
    <rPh sb="13" eb="15">
      <t>カサン</t>
    </rPh>
    <phoneticPr fontId="3"/>
  </si>
  <si>
    <t>通所型サービス特定処遇改善加算Ⅰ／４・23</t>
    <rPh sb="0" eb="2">
      <t>ツウショ</t>
    </rPh>
    <rPh sb="2" eb="3">
      <t>ガタ</t>
    </rPh>
    <rPh sb="7" eb="9">
      <t>トクテイ</t>
    </rPh>
    <rPh sb="9" eb="11">
      <t>ショグウ</t>
    </rPh>
    <rPh sb="11" eb="13">
      <t>カイゼン</t>
    </rPh>
    <rPh sb="13" eb="15">
      <t>カサン</t>
    </rPh>
    <phoneticPr fontId="3"/>
  </si>
  <si>
    <t>項目3513の場合</t>
    <phoneticPr fontId="2"/>
  </si>
  <si>
    <t>通所型サービス特定処遇改善加算Ⅰ／４・38</t>
    <phoneticPr fontId="2"/>
  </si>
  <si>
    <t>通所型サービス特定処遇改善加算Ⅰ／４・22</t>
    <rPh sb="0" eb="2">
      <t>ツウショ</t>
    </rPh>
    <rPh sb="2" eb="3">
      <t>ガタ</t>
    </rPh>
    <rPh sb="7" eb="9">
      <t>トクテイ</t>
    </rPh>
    <rPh sb="9" eb="11">
      <t>ショグウ</t>
    </rPh>
    <rPh sb="11" eb="13">
      <t>カイゼン</t>
    </rPh>
    <rPh sb="13" eb="15">
      <t>カサン</t>
    </rPh>
    <phoneticPr fontId="3"/>
  </si>
  <si>
    <t>通所型サービス特定処遇改善加算Ⅰ／４・21</t>
    <rPh sb="0" eb="2">
      <t>ツウショ</t>
    </rPh>
    <rPh sb="2" eb="3">
      <t>ガタ</t>
    </rPh>
    <rPh sb="7" eb="9">
      <t>トクテイ</t>
    </rPh>
    <rPh sb="9" eb="11">
      <t>ショグウ</t>
    </rPh>
    <rPh sb="11" eb="13">
      <t>カイゼン</t>
    </rPh>
    <rPh sb="13" eb="15">
      <t>カサン</t>
    </rPh>
    <phoneticPr fontId="3"/>
  </si>
  <si>
    <t>通所型サービス特定処遇改善加算Ⅰ／４・20</t>
    <rPh sb="0" eb="2">
      <t>ツウショ</t>
    </rPh>
    <rPh sb="2" eb="3">
      <t>ガタ</t>
    </rPh>
    <rPh sb="7" eb="9">
      <t>トクテイ</t>
    </rPh>
    <rPh sb="9" eb="11">
      <t>ショグウ</t>
    </rPh>
    <rPh sb="11" eb="13">
      <t>カイゼン</t>
    </rPh>
    <rPh sb="13" eb="15">
      <t>カサン</t>
    </rPh>
    <phoneticPr fontId="3"/>
  </si>
  <si>
    <t>通所型サービス特定処遇改善加算Ⅰ／４・19</t>
    <rPh sb="0" eb="2">
      <t>ツウショ</t>
    </rPh>
    <rPh sb="2" eb="3">
      <t>ガタ</t>
    </rPh>
    <rPh sb="7" eb="9">
      <t>トクテイ</t>
    </rPh>
    <rPh sb="9" eb="11">
      <t>ショグウ</t>
    </rPh>
    <rPh sb="11" eb="13">
      <t>カイゼン</t>
    </rPh>
    <rPh sb="13" eb="15">
      <t>カサン</t>
    </rPh>
    <phoneticPr fontId="3"/>
  </si>
  <si>
    <t>通所型サービス特定処遇改善加算Ⅰ／４・18</t>
    <rPh sb="0" eb="2">
      <t>ツウショ</t>
    </rPh>
    <rPh sb="2" eb="3">
      <t>ガタ</t>
    </rPh>
    <rPh sb="7" eb="9">
      <t>トクテイ</t>
    </rPh>
    <rPh sb="9" eb="11">
      <t>ショグウ</t>
    </rPh>
    <rPh sb="11" eb="13">
      <t>カイゼン</t>
    </rPh>
    <rPh sb="13" eb="15">
      <t>カサン</t>
    </rPh>
    <phoneticPr fontId="3"/>
  </si>
  <si>
    <t>通所型サービス特定処遇改善加算Ⅰ／４・17</t>
    <rPh sb="0" eb="2">
      <t>ツウショ</t>
    </rPh>
    <rPh sb="2" eb="3">
      <t>ガタ</t>
    </rPh>
    <rPh sb="7" eb="9">
      <t>トクテイ</t>
    </rPh>
    <rPh sb="9" eb="11">
      <t>ショグウ</t>
    </rPh>
    <rPh sb="11" eb="13">
      <t>カイゼン</t>
    </rPh>
    <rPh sb="13" eb="15">
      <t>カサン</t>
    </rPh>
    <phoneticPr fontId="3"/>
  </si>
  <si>
    <t>通所型サービス特定処遇改善加算Ⅰ／４・37</t>
  </si>
  <si>
    <t>通所型サービス特定処遇改善加算Ⅰ／４・36</t>
    <phoneticPr fontId="2"/>
  </si>
  <si>
    <t>通所型サービス特定処遇改善加算Ⅰ／４・16</t>
    <rPh sb="0" eb="2">
      <t>ツウショ</t>
    </rPh>
    <rPh sb="2" eb="3">
      <t>ガタ</t>
    </rPh>
    <rPh sb="7" eb="9">
      <t>トクテイ</t>
    </rPh>
    <rPh sb="9" eb="11">
      <t>ショグウ</t>
    </rPh>
    <rPh sb="11" eb="13">
      <t>カイゼン</t>
    </rPh>
    <rPh sb="13" eb="15">
      <t>カサン</t>
    </rPh>
    <phoneticPr fontId="3"/>
  </si>
  <si>
    <t>通所型サービス特定処遇改善加算Ⅰ／４・15</t>
    <rPh sb="0" eb="2">
      <t>ツウショ</t>
    </rPh>
    <rPh sb="2" eb="3">
      <t>ガタ</t>
    </rPh>
    <rPh sb="7" eb="9">
      <t>トクテイ</t>
    </rPh>
    <rPh sb="9" eb="11">
      <t>ショグウ</t>
    </rPh>
    <rPh sb="11" eb="13">
      <t>カイゼン</t>
    </rPh>
    <rPh sb="13" eb="15">
      <t>カサン</t>
    </rPh>
    <phoneticPr fontId="3"/>
  </si>
  <si>
    <t>通所型サービス特定処遇改善加算Ⅰ／４・14</t>
    <rPh sb="0" eb="2">
      <t>ツウショ</t>
    </rPh>
    <rPh sb="2" eb="3">
      <t>ガタ</t>
    </rPh>
    <rPh sb="7" eb="9">
      <t>トクテイ</t>
    </rPh>
    <rPh sb="9" eb="11">
      <t>ショグウ</t>
    </rPh>
    <rPh sb="11" eb="13">
      <t>カイゼン</t>
    </rPh>
    <rPh sb="13" eb="15">
      <t>カサン</t>
    </rPh>
    <phoneticPr fontId="3"/>
  </si>
  <si>
    <t>通所型サービス特定処遇改善加算Ⅰ／４・13</t>
    <rPh sb="0" eb="2">
      <t>ツウショ</t>
    </rPh>
    <rPh sb="2" eb="3">
      <t>ガタ</t>
    </rPh>
    <rPh sb="7" eb="9">
      <t>トクテイ</t>
    </rPh>
    <rPh sb="9" eb="11">
      <t>ショグウ</t>
    </rPh>
    <rPh sb="11" eb="13">
      <t>カイゼン</t>
    </rPh>
    <rPh sb="13" eb="15">
      <t>カサン</t>
    </rPh>
    <phoneticPr fontId="3"/>
  </si>
  <si>
    <t>通所型サービス特定処遇改善加算Ⅰ／４・12</t>
    <rPh sb="0" eb="2">
      <t>ツウショ</t>
    </rPh>
    <rPh sb="2" eb="3">
      <t>ガタ</t>
    </rPh>
    <rPh sb="7" eb="9">
      <t>トクテイ</t>
    </rPh>
    <rPh sb="9" eb="11">
      <t>ショグウ</t>
    </rPh>
    <rPh sb="11" eb="13">
      <t>カイゼン</t>
    </rPh>
    <rPh sb="13" eb="15">
      <t>カサン</t>
    </rPh>
    <phoneticPr fontId="3"/>
  </si>
  <si>
    <t>項目3510の場合</t>
    <phoneticPr fontId="2"/>
  </si>
  <si>
    <t>通所型サービス特定処遇改善加算Ⅰ／４・35</t>
    <phoneticPr fontId="2"/>
  </si>
  <si>
    <t>通所型サービス口腔機能向上加算Ⅰ／４（制限）</t>
    <phoneticPr fontId="3"/>
  </si>
  <si>
    <t>通所型サービス特定処遇改善加算Ⅰ／４・11</t>
    <rPh sb="0" eb="2">
      <t>ツウショ</t>
    </rPh>
    <rPh sb="2" eb="3">
      <t>ガタ</t>
    </rPh>
    <rPh sb="7" eb="9">
      <t>トクテイ</t>
    </rPh>
    <rPh sb="9" eb="11">
      <t>ショグウ</t>
    </rPh>
    <rPh sb="11" eb="13">
      <t>カイゼン</t>
    </rPh>
    <rPh sb="13" eb="15">
      <t>カサン</t>
    </rPh>
    <phoneticPr fontId="3"/>
  </si>
  <si>
    <t>通所型サービス特定処遇改善加算Ⅰ／４・10</t>
    <rPh sb="0" eb="2">
      <t>ツウショ</t>
    </rPh>
    <rPh sb="2" eb="3">
      <t>ガタ</t>
    </rPh>
    <rPh sb="7" eb="9">
      <t>トクテイ</t>
    </rPh>
    <rPh sb="9" eb="11">
      <t>ショグウ</t>
    </rPh>
    <rPh sb="11" eb="13">
      <t>カイゼン</t>
    </rPh>
    <rPh sb="13" eb="15">
      <t>カサン</t>
    </rPh>
    <phoneticPr fontId="3"/>
  </si>
  <si>
    <t>項目3509の場合</t>
    <phoneticPr fontId="2"/>
  </si>
  <si>
    <t>通所型サービス特定処遇改善加算Ⅰ／４・34</t>
    <phoneticPr fontId="2"/>
  </si>
  <si>
    <t>通所型サービス特定処遇改善加算Ⅰ／４・05</t>
    <rPh sb="0" eb="2">
      <t>ツウショ</t>
    </rPh>
    <rPh sb="2" eb="3">
      <t>ガタ</t>
    </rPh>
    <rPh sb="7" eb="9">
      <t>トクテイ</t>
    </rPh>
    <rPh sb="9" eb="11">
      <t>ショグウ</t>
    </rPh>
    <rPh sb="11" eb="13">
      <t>カイゼン</t>
    </rPh>
    <rPh sb="13" eb="15">
      <t>カサン</t>
    </rPh>
    <phoneticPr fontId="3"/>
  </si>
  <si>
    <t>通所型サービス特定処遇改善加算Ⅰ／４・09</t>
    <rPh sb="0" eb="2">
      <t>ツウショ</t>
    </rPh>
    <rPh sb="2" eb="3">
      <t>ガタ</t>
    </rPh>
    <rPh sb="7" eb="9">
      <t>トクテイ</t>
    </rPh>
    <rPh sb="9" eb="11">
      <t>ショグウ</t>
    </rPh>
    <rPh sb="11" eb="13">
      <t>カイゼン</t>
    </rPh>
    <rPh sb="13" eb="15">
      <t>カサン</t>
    </rPh>
    <phoneticPr fontId="3"/>
  </si>
  <si>
    <t>通所型サービス特定処遇改善加算Ⅰ／４・08</t>
    <rPh sb="0" eb="2">
      <t>ツウショ</t>
    </rPh>
    <rPh sb="2" eb="3">
      <t>ガタ</t>
    </rPh>
    <rPh sb="7" eb="9">
      <t>トクテイ</t>
    </rPh>
    <rPh sb="9" eb="11">
      <t>ショグウ</t>
    </rPh>
    <rPh sb="11" eb="13">
      <t>カイゼン</t>
    </rPh>
    <rPh sb="13" eb="15">
      <t>カサン</t>
    </rPh>
    <phoneticPr fontId="3"/>
  </si>
  <si>
    <t>752単位減算</t>
    <phoneticPr fontId="3"/>
  </si>
  <si>
    <t>通所型サービス特定処遇改善加算Ⅰ／４・07</t>
    <rPh sb="0" eb="2">
      <t>ツウショ</t>
    </rPh>
    <rPh sb="2" eb="3">
      <t>ガタ</t>
    </rPh>
    <rPh sb="7" eb="9">
      <t>トクテイ</t>
    </rPh>
    <rPh sb="9" eb="11">
      <t>ショグウ</t>
    </rPh>
    <rPh sb="11" eb="13">
      <t>カイゼン</t>
    </rPh>
    <rPh sb="13" eb="15">
      <t>カサン</t>
    </rPh>
    <phoneticPr fontId="3"/>
  </si>
  <si>
    <t>376単位減算</t>
    <phoneticPr fontId="3"/>
  </si>
  <si>
    <t>通所型サービス特定処遇改善加算Ⅰ／４・06</t>
    <rPh sb="0" eb="2">
      <t>ツウショ</t>
    </rPh>
    <rPh sb="2" eb="3">
      <t>ガタ</t>
    </rPh>
    <rPh sb="7" eb="9">
      <t>トクテイ</t>
    </rPh>
    <rPh sb="9" eb="11">
      <t>ショグウ</t>
    </rPh>
    <rPh sb="11" eb="13">
      <t>カイゼン</t>
    </rPh>
    <rPh sb="13" eb="15">
      <t>カサン</t>
    </rPh>
    <phoneticPr fontId="3"/>
  </si>
  <si>
    <t>通所型サービス特定処遇改善加算Ⅰ／４・04</t>
    <rPh sb="0" eb="2">
      <t>ツウショ</t>
    </rPh>
    <rPh sb="2" eb="3">
      <t>ガタ</t>
    </rPh>
    <rPh sb="7" eb="9">
      <t>トクテイ</t>
    </rPh>
    <rPh sb="9" eb="11">
      <t>ショグウ</t>
    </rPh>
    <rPh sb="11" eb="13">
      <t>カイゼン</t>
    </rPh>
    <rPh sb="13" eb="15">
      <t>カサン</t>
    </rPh>
    <phoneticPr fontId="3"/>
  </si>
  <si>
    <t>通所型サービス／４２（制限）</t>
    <phoneticPr fontId="3"/>
  </si>
  <si>
    <t>通所型サービス特定処遇改善加算Ⅰ／４・03</t>
    <rPh sb="0" eb="2">
      <t>ツウショ</t>
    </rPh>
    <rPh sb="2" eb="3">
      <t>ガタ</t>
    </rPh>
    <rPh sb="7" eb="9">
      <t>トクテイ</t>
    </rPh>
    <rPh sb="9" eb="11">
      <t>ショグウ</t>
    </rPh>
    <rPh sb="11" eb="13">
      <t>カイゼン</t>
    </rPh>
    <rPh sb="13" eb="15">
      <t>カサン</t>
    </rPh>
    <phoneticPr fontId="3"/>
  </si>
  <si>
    <t>通所型サービス特定処遇改善加算Ⅰ／４・02</t>
    <rPh sb="0" eb="2">
      <t>ツウショ</t>
    </rPh>
    <rPh sb="2" eb="3">
      <t>ガタ</t>
    </rPh>
    <rPh sb="7" eb="9">
      <t>トクテイ</t>
    </rPh>
    <rPh sb="9" eb="11">
      <t>ショグウ</t>
    </rPh>
    <rPh sb="11" eb="13">
      <t>カイゼン</t>
    </rPh>
    <rPh sb="13" eb="15">
      <t>カサン</t>
    </rPh>
    <phoneticPr fontId="3"/>
  </si>
  <si>
    <t>通所型サービス特定処遇改善加算Ⅰ／４・01</t>
    <rPh sb="0" eb="2">
      <t>ツウショ</t>
    </rPh>
    <rPh sb="2" eb="3">
      <t>ガタ</t>
    </rPh>
    <rPh sb="7" eb="9">
      <t>トクテイ</t>
    </rPh>
    <rPh sb="9" eb="11">
      <t>ショグウ</t>
    </rPh>
    <rPh sb="11" eb="13">
      <t>カイゼン</t>
    </rPh>
    <rPh sb="13" eb="15">
      <t>カサン</t>
    </rPh>
    <phoneticPr fontId="3"/>
  </si>
  <si>
    <t>通所型サービス処遇改善加算Ⅴ／４・30</t>
    <phoneticPr fontId="2"/>
  </si>
  <si>
    <t>通所型サービス処遇改善加算Ⅴ／４・29</t>
    <phoneticPr fontId="2"/>
  </si>
  <si>
    <t>通所型サービス処遇改善加算Ⅴ／４・28</t>
    <phoneticPr fontId="2"/>
  </si>
  <si>
    <t>通所型サービス処遇改善加算Ⅴ／４・27</t>
    <phoneticPr fontId="2"/>
  </si>
  <si>
    <t>通所型サービス処遇改善加算Ⅴ／４・26</t>
    <phoneticPr fontId="2"/>
  </si>
  <si>
    <t>通所型サービス処遇改善加算Ⅴ／４・25</t>
    <phoneticPr fontId="2"/>
  </si>
  <si>
    <t>通所型サービス処遇改善加算Ⅴ／４・24</t>
    <phoneticPr fontId="2"/>
  </si>
  <si>
    <t>通所型サービス処遇改善加算Ⅴ／４・23</t>
    <phoneticPr fontId="2"/>
  </si>
  <si>
    <t>項目3515の場合</t>
    <phoneticPr fontId="2"/>
  </si>
  <si>
    <t>通所型サービス処遇改善加算Ⅴ／４・40</t>
    <phoneticPr fontId="2"/>
  </si>
  <si>
    <t>通所型サービス処遇改善加算Ⅴ／４・33</t>
    <phoneticPr fontId="2"/>
  </si>
  <si>
    <t>項目3514の場合</t>
    <phoneticPr fontId="2"/>
  </si>
  <si>
    <t>通所型サービス処遇改善加算Ⅴ／４・39</t>
    <phoneticPr fontId="2"/>
  </si>
  <si>
    <t>通所型サービス処遇改善加算Ⅴ／４・32</t>
    <phoneticPr fontId="2"/>
  </si>
  <si>
    <t>通所型サービス処遇改善加算Ⅴ／４・31</t>
    <phoneticPr fontId="2"/>
  </si>
  <si>
    <t>項目3513の場合</t>
    <phoneticPr fontId="2"/>
  </si>
  <si>
    <t>通所型サービス処遇改善加算Ⅴ／４・38</t>
    <phoneticPr fontId="2"/>
  </si>
  <si>
    <t>通所型サービス処遇改善加算Ⅴ／４・22</t>
    <phoneticPr fontId="2"/>
  </si>
  <si>
    <t>通所型サービス処遇改善加算Ⅴ／４・21</t>
    <phoneticPr fontId="2"/>
  </si>
  <si>
    <t>通所型サービス処遇改善加算Ⅴ／４・20</t>
    <phoneticPr fontId="2"/>
  </si>
  <si>
    <t>通所型サービス処遇改善加算Ⅴ／４・19</t>
    <phoneticPr fontId="2"/>
  </si>
  <si>
    <t>通所型サービス処遇改善加算Ⅴ／４・18</t>
    <phoneticPr fontId="2"/>
  </si>
  <si>
    <t>通所型サービス処遇改善加算Ⅴ／４・17</t>
    <phoneticPr fontId="2"/>
  </si>
  <si>
    <t>通所型サービス処遇改善加算Ⅴ／４・37</t>
    <phoneticPr fontId="2"/>
  </si>
  <si>
    <t>項目3511の場合</t>
    <phoneticPr fontId="2"/>
  </si>
  <si>
    <t>通所型サービス処遇改善加算Ⅴ／４・36</t>
    <phoneticPr fontId="2"/>
  </si>
  <si>
    <t>通所型サービス処遇改善加算Ⅴ／４・16</t>
    <phoneticPr fontId="2"/>
  </si>
  <si>
    <t>通所型サービス処遇改善加算Ⅴ／４・15</t>
    <phoneticPr fontId="2"/>
  </si>
  <si>
    <t>通所型サービス処遇改善加算Ⅴ／４・14</t>
    <phoneticPr fontId="2"/>
  </si>
  <si>
    <t>通所型サービス処遇改善加算Ⅴ／４・13</t>
    <phoneticPr fontId="2"/>
  </si>
  <si>
    <t>通所型サービス処遇改善加算Ⅴ／４・12</t>
    <phoneticPr fontId="2"/>
  </si>
  <si>
    <t>項目3510の場合</t>
    <phoneticPr fontId="2"/>
  </si>
  <si>
    <t>通所型サービス処遇改善加算Ⅴ／４・35</t>
    <phoneticPr fontId="2"/>
  </si>
  <si>
    <t>通所型サービス口腔機能向上加算Ⅰ／４（制限）</t>
    <phoneticPr fontId="3"/>
  </si>
  <si>
    <t>通所型サービス処遇改善加算Ⅴ／４・11</t>
    <phoneticPr fontId="2"/>
  </si>
  <si>
    <t>通所型サービス処遇改善加算Ⅴ／４・10</t>
    <phoneticPr fontId="2"/>
  </si>
  <si>
    <t>項目3509の場合</t>
    <phoneticPr fontId="2"/>
  </si>
  <si>
    <t>通所型サービス処遇改善加算Ⅴ／４・34</t>
    <phoneticPr fontId="2"/>
  </si>
  <si>
    <t>通所型サービス処遇改善加算Ⅴ／４・05</t>
    <phoneticPr fontId="2"/>
  </si>
  <si>
    <t>通所型サービス処遇改善加算Ⅴ／４・09</t>
    <phoneticPr fontId="2"/>
  </si>
  <si>
    <t>通所型サービス処遇改善加算Ⅴ／４・08</t>
    <phoneticPr fontId="2"/>
  </si>
  <si>
    <t>通所型サービス処遇改善加算Ⅴ／４・07</t>
    <phoneticPr fontId="2"/>
  </si>
  <si>
    <t>通所型サービス処遇改善加算Ⅴ／４・06</t>
    <phoneticPr fontId="2"/>
  </si>
  <si>
    <t>通所型サービス処遇改善加算Ⅴ／４・04</t>
    <phoneticPr fontId="2"/>
  </si>
  <si>
    <t>通所型サービス処遇改善加算Ⅴ／４・03</t>
    <phoneticPr fontId="2"/>
  </si>
  <si>
    <t>通所型サービス処遇改善加算Ⅴ／４・02</t>
    <phoneticPr fontId="2"/>
  </si>
  <si>
    <t>通所型サービス処遇改善加算Ⅴ／４・01</t>
    <phoneticPr fontId="3"/>
  </si>
  <si>
    <t>通所型サービス処遇改善加算Ⅳ／４・30</t>
    <phoneticPr fontId="2"/>
  </si>
  <si>
    <t>通所型サービス処遇改善加算Ⅳ／４・29</t>
    <phoneticPr fontId="2"/>
  </si>
  <si>
    <t>通所型サービス処遇改善加算Ⅳ／４・28</t>
    <phoneticPr fontId="2"/>
  </si>
  <si>
    <t>通所型サービス処遇改善加算Ⅳ／４・27</t>
    <phoneticPr fontId="2"/>
  </si>
  <si>
    <t>通所型サービス処遇改善加算Ⅳ／４・26</t>
    <phoneticPr fontId="2"/>
  </si>
  <si>
    <t>通所型サービス処遇改善加算Ⅳ／４・25</t>
    <phoneticPr fontId="2"/>
  </si>
  <si>
    <t>通所型サービス処遇改善加算Ⅳ／４・24</t>
    <phoneticPr fontId="2"/>
  </si>
  <si>
    <t>通所型サービス処遇改善加算Ⅳ／４・23</t>
    <phoneticPr fontId="2"/>
  </si>
  <si>
    <t>通所型サービス処遇改善加算Ⅳ／４・40</t>
    <phoneticPr fontId="2"/>
  </si>
  <si>
    <t>通所型サービス処遇改善加算Ⅳ／４・33</t>
    <phoneticPr fontId="2"/>
  </si>
  <si>
    <t>通所型サービス処遇改善加算Ⅳ／４・39</t>
    <phoneticPr fontId="2"/>
  </si>
  <si>
    <t>通所型サービス処遇改善加算Ⅳ／４・32</t>
    <phoneticPr fontId="2"/>
  </si>
  <si>
    <t>通所型サービス処遇改善加算Ⅳ／４・31</t>
    <phoneticPr fontId="2"/>
  </si>
  <si>
    <t>通所型サービス処遇改善加算Ⅳ／４・38</t>
    <phoneticPr fontId="2"/>
  </si>
  <si>
    <t>通所型サービス処遇改善加算Ⅳ／４・22</t>
    <phoneticPr fontId="2"/>
  </si>
  <si>
    <t>通所型サービス処遇改善加算Ⅳ／４・21</t>
    <phoneticPr fontId="2"/>
  </si>
  <si>
    <t>通所型サービス処遇改善加算Ⅳ／４・20</t>
    <phoneticPr fontId="2"/>
  </si>
  <si>
    <t>通所型サービス処遇改善加算Ⅳ／４・19</t>
    <phoneticPr fontId="2"/>
  </si>
  <si>
    <t>通所型サービス処遇改善加算Ⅳ／４・18</t>
    <phoneticPr fontId="2"/>
  </si>
  <si>
    <t>通所型サービス処遇改善加算Ⅳ／４・17</t>
    <phoneticPr fontId="2"/>
  </si>
  <si>
    <t>通所型サービス処遇改善加算Ⅳ／４・37</t>
    <phoneticPr fontId="2"/>
  </si>
  <si>
    <t>通所型サービス処遇改善加算Ⅳ／４・36</t>
    <phoneticPr fontId="2"/>
  </si>
  <si>
    <t>通所型サービス処遇改善加算Ⅳ／４・16</t>
    <phoneticPr fontId="2"/>
  </si>
  <si>
    <t>通所型サービス処遇改善加算Ⅳ／４・15</t>
    <phoneticPr fontId="2"/>
  </si>
  <si>
    <t>通所型サービス処遇改善加算Ⅳ／４・14</t>
    <phoneticPr fontId="2"/>
  </si>
  <si>
    <t>通所型サービス処遇改善加算Ⅳ／４・13</t>
    <phoneticPr fontId="2"/>
  </si>
  <si>
    <t>通所型サービス処遇改善加算Ⅳ／４・12</t>
    <phoneticPr fontId="2"/>
  </si>
  <si>
    <t>項目3510の場合</t>
    <phoneticPr fontId="2"/>
  </si>
  <si>
    <t>通所型サービス処遇改善加算Ⅳ／４・35</t>
    <phoneticPr fontId="2"/>
  </si>
  <si>
    <t>通所型サービス処遇改善加算Ⅳ／４・11</t>
    <phoneticPr fontId="2"/>
  </si>
  <si>
    <t>通所型サービス処遇改善加算Ⅳ／４・10</t>
    <phoneticPr fontId="2"/>
  </si>
  <si>
    <t>項目3509の場合</t>
    <phoneticPr fontId="2"/>
  </si>
  <si>
    <t>通所型サービス処遇改善加算Ⅳ／４・34</t>
    <phoneticPr fontId="2"/>
  </si>
  <si>
    <t>通所型サービス処遇改善加算Ⅳ／４・05</t>
    <phoneticPr fontId="2"/>
  </si>
  <si>
    <t>通所型サービス処遇改善加算Ⅳ／４・09</t>
    <phoneticPr fontId="2"/>
  </si>
  <si>
    <t>通所型サービス処遇改善加算Ⅳ／４・08</t>
    <phoneticPr fontId="2"/>
  </si>
  <si>
    <t>752単位減算</t>
    <phoneticPr fontId="3"/>
  </si>
  <si>
    <t>通所型サービス処遇改善加算Ⅳ／４・07</t>
    <phoneticPr fontId="2"/>
  </si>
  <si>
    <t>376単位減算</t>
    <phoneticPr fontId="3"/>
  </si>
  <si>
    <t>通所型サービス処遇改善加算Ⅳ／４・06</t>
    <phoneticPr fontId="2"/>
  </si>
  <si>
    <t>通所型サービス処遇改善加算Ⅳ／４・04</t>
    <phoneticPr fontId="2"/>
  </si>
  <si>
    <t>通所型サービス処遇改善加算Ⅳ／４・03</t>
    <phoneticPr fontId="2"/>
  </si>
  <si>
    <t>通所型サービス処遇改善加算Ⅳ／４・02</t>
    <phoneticPr fontId="2"/>
  </si>
  <si>
    <t>通所型サービス処遇改善加算Ⅳ／４・01</t>
    <phoneticPr fontId="3"/>
  </si>
  <si>
    <t>通所型サービス処遇改善加算Ⅲ／４・30</t>
    <phoneticPr fontId="2"/>
  </si>
  <si>
    <t>通所型サービス処遇改善加算Ⅲ／４・29</t>
    <phoneticPr fontId="2"/>
  </si>
  <si>
    <t>通所型サービス処遇改善加算Ⅲ／４・28</t>
    <phoneticPr fontId="2"/>
  </si>
  <si>
    <t>通所型サービス処遇改善加算Ⅲ／４・27</t>
    <phoneticPr fontId="2"/>
  </si>
  <si>
    <t>通所型サービス処遇改善加算Ⅲ／４・26</t>
    <phoneticPr fontId="2"/>
  </si>
  <si>
    <t>通所型サービス処遇改善加算Ⅲ／４・25</t>
    <phoneticPr fontId="2"/>
  </si>
  <si>
    <t>通所型サービス処遇改善加算Ⅲ／４・24</t>
    <phoneticPr fontId="2"/>
  </si>
  <si>
    <t>通所型サービス処遇改善加算Ⅲ／４・23</t>
    <phoneticPr fontId="2"/>
  </si>
  <si>
    <t>通所型サービス処遇改善加算Ⅲ／４・40</t>
    <phoneticPr fontId="2"/>
  </si>
  <si>
    <t>通所型サービス処遇改善加算Ⅲ／４・33</t>
    <phoneticPr fontId="2"/>
  </si>
  <si>
    <t>通所型サービス処遇改善加算Ⅲ／４・39</t>
    <phoneticPr fontId="2"/>
  </si>
  <si>
    <t>通所型サービス処遇改善加算Ⅲ／４・32</t>
    <phoneticPr fontId="2"/>
  </si>
  <si>
    <t>通所型サービス処遇改善加算Ⅲ／４・31</t>
    <phoneticPr fontId="2"/>
  </si>
  <si>
    <t>通所型サービス処遇改善加算Ⅲ／４・38</t>
    <phoneticPr fontId="2"/>
  </si>
  <si>
    <t>通所型サービス処遇改善加算Ⅲ／４・22</t>
    <phoneticPr fontId="2"/>
  </si>
  <si>
    <t>通所型サービス処遇改善加算Ⅲ／４・21</t>
    <phoneticPr fontId="2"/>
  </si>
  <si>
    <t>通所型サービス処遇改善加算Ⅲ／４・20</t>
    <phoneticPr fontId="2"/>
  </si>
  <si>
    <t>通所型サービス処遇改善加算Ⅲ／４・19</t>
    <phoneticPr fontId="2"/>
  </si>
  <si>
    <t>通所型サービス処遇改善加算Ⅲ／４・18</t>
    <phoneticPr fontId="2"/>
  </si>
  <si>
    <t>通所型サービス処遇改善加算Ⅲ／４・17</t>
    <phoneticPr fontId="2"/>
  </si>
  <si>
    <t>通所型サービス処遇改善加算Ⅲ／４・37</t>
    <phoneticPr fontId="2"/>
  </si>
  <si>
    <t>通所型サービス処遇改善加算Ⅲ／４・36</t>
    <phoneticPr fontId="2"/>
  </si>
  <si>
    <t>通所型サービス処遇改善加算Ⅲ／４・16</t>
    <phoneticPr fontId="2"/>
  </si>
  <si>
    <t>通所型サービス処遇改善加算Ⅲ／４・15</t>
    <phoneticPr fontId="2"/>
  </si>
  <si>
    <t>通所型サービス処遇改善加算Ⅲ／４・14</t>
    <phoneticPr fontId="2"/>
  </si>
  <si>
    <t>通所型サービス処遇改善加算Ⅲ／４・13</t>
    <phoneticPr fontId="2"/>
  </si>
  <si>
    <t>通所型サービス処遇改善加算Ⅲ／４・12</t>
    <phoneticPr fontId="2"/>
  </si>
  <si>
    <t>通所型サービス処遇改善加算Ⅲ／４・35</t>
    <phoneticPr fontId="2"/>
  </si>
  <si>
    <t>通所型サービス処遇改善加算Ⅲ／４・11</t>
    <phoneticPr fontId="2"/>
  </si>
  <si>
    <t>通所型サービス処遇改善加算Ⅲ／４・10</t>
    <phoneticPr fontId="2"/>
  </si>
  <si>
    <t>通所型サービス処遇改善加算Ⅲ／４・34</t>
    <phoneticPr fontId="2"/>
  </si>
  <si>
    <t>通所型サービス処遇改善加算Ⅲ／４・05</t>
    <phoneticPr fontId="2"/>
  </si>
  <si>
    <t>通所型サービス処遇改善加算Ⅲ／４・09</t>
    <phoneticPr fontId="2"/>
  </si>
  <si>
    <t>通所型サービス処遇改善加算Ⅲ／４・08</t>
    <phoneticPr fontId="2"/>
  </si>
  <si>
    <t>通所型サービス処遇改善加算Ⅲ／４・07</t>
    <phoneticPr fontId="2"/>
  </si>
  <si>
    <t>通所型サービス処遇改善加算Ⅲ／４・06</t>
    <phoneticPr fontId="2"/>
  </si>
  <si>
    <t>通所型サービス処遇改善加算Ⅲ／４・04</t>
    <phoneticPr fontId="2"/>
  </si>
  <si>
    <t>通所型サービス処遇改善加算Ⅲ／４・03</t>
    <phoneticPr fontId="2"/>
  </si>
  <si>
    <t>通所型サービス処遇改善加算Ⅲ／４・02</t>
    <phoneticPr fontId="2"/>
  </si>
  <si>
    <t>通所型サービス処遇改善加算Ⅲ／４・01</t>
    <phoneticPr fontId="3"/>
  </si>
  <si>
    <t>通所型サービス処遇改善加算Ⅱ／４・30</t>
    <phoneticPr fontId="2"/>
  </si>
  <si>
    <t>通所型サービス処遇改善加算Ⅱ／４・29</t>
    <phoneticPr fontId="2"/>
  </si>
  <si>
    <t>通所型サービス処遇改善加算Ⅱ／４・28</t>
    <phoneticPr fontId="2"/>
  </si>
  <si>
    <t>通所型サービス処遇改善加算Ⅱ／４・27</t>
    <phoneticPr fontId="2"/>
  </si>
  <si>
    <t>通所型サービス処遇改善加算Ⅱ／４・26</t>
    <phoneticPr fontId="2"/>
  </si>
  <si>
    <t>通所型サービス処遇改善加算Ⅱ／４・25</t>
    <phoneticPr fontId="2"/>
  </si>
  <si>
    <t>通所型サービス処遇改善加算Ⅱ／４・24</t>
    <phoneticPr fontId="2"/>
  </si>
  <si>
    <t>通所型サービス処遇改善加算Ⅱ／４・23</t>
    <phoneticPr fontId="2"/>
  </si>
  <si>
    <t>通所型サービス処遇改善加算Ⅱ／４・40</t>
    <phoneticPr fontId="2"/>
  </si>
  <si>
    <t>通所型サービス処遇改善加算Ⅱ／４・33</t>
    <phoneticPr fontId="2"/>
  </si>
  <si>
    <t>通所型サービス処遇改善加算Ⅱ／４・39</t>
    <phoneticPr fontId="2"/>
  </si>
  <si>
    <t>通所型サービス処遇改善加算Ⅱ／４・32</t>
    <phoneticPr fontId="2"/>
  </si>
  <si>
    <t>通所型サービス処遇改善加算Ⅱ／４・31</t>
    <phoneticPr fontId="2"/>
  </si>
  <si>
    <t>通所型サービス処遇改善加算Ⅱ／４・38</t>
    <phoneticPr fontId="2"/>
  </si>
  <si>
    <t>通所型サービス処遇改善加算Ⅱ／４・22</t>
    <phoneticPr fontId="2"/>
  </si>
  <si>
    <t>通所型サービス処遇改善加算Ⅱ／４・21</t>
    <phoneticPr fontId="2"/>
  </si>
  <si>
    <t>通所型サービス処遇改善加算Ⅱ／４・20</t>
    <phoneticPr fontId="2"/>
  </si>
  <si>
    <t>通所型サービス処遇改善加算Ⅱ／４・19</t>
    <phoneticPr fontId="2"/>
  </si>
  <si>
    <t>通所型サービス処遇改善加算Ⅱ／４・18</t>
    <phoneticPr fontId="2"/>
  </si>
  <si>
    <t>通所型サービス処遇改善加算Ⅱ／４・17</t>
    <phoneticPr fontId="2"/>
  </si>
  <si>
    <t>通所型サービス処遇改善加算Ⅱ／４・37</t>
    <phoneticPr fontId="2"/>
  </si>
  <si>
    <t>通所型サービス処遇改善加算Ⅱ／４・36</t>
    <phoneticPr fontId="2"/>
  </si>
  <si>
    <t>通所型サービス処遇改善加算Ⅱ／４・16</t>
    <phoneticPr fontId="2"/>
  </si>
  <si>
    <t>通所型サービス処遇改善加算Ⅱ／４・15</t>
    <phoneticPr fontId="2"/>
  </si>
  <si>
    <t>通所型サービス処遇改善加算Ⅱ／４・14</t>
    <phoneticPr fontId="2"/>
  </si>
  <si>
    <t>通所型サービス処遇改善加算Ⅱ／４・13</t>
    <phoneticPr fontId="2"/>
  </si>
  <si>
    <t>通所型サービス処遇改善加算Ⅱ／４・12</t>
    <phoneticPr fontId="2"/>
  </si>
  <si>
    <t>通所型サービス処遇改善加算Ⅱ／４・35</t>
    <phoneticPr fontId="2"/>
  </si>
  <si>
    <t>通所型サービス処遇改善加算Ⅱ／４・11</t>
    <phoneticPr fontId="2"/>
  </si>
  <si>
    <t>通所型サービス処遇改善加算Ⅱ／４・10</t>
    <phoneticPr fontId="2"/>
  </si>
  <si>
    <t>通所型サービス処遇改善加算Ⅱ／４・34</t>
    <phoneticPr fontId="2"/>
  </si>
  <si>
    <t>通所型サービス処遇改善加算Ⅱ／４・05</t>
    <phoneticPr fontId="2"/>
  </si>
  <si>
    <t>通所型サービス処遇改善加算Ⅱ／４・09</t>
    <phoneticPr fontId="2"/>
  </si>
  <si>
    <t>通所型サービス処遇改善加算Ⅱ／４・08</t>
    <phoneticPr fontId="2"/>
  </si>
  <si>
    <t>通所型サービス処遇改善加算Ⅱ／４・07</t>
    <phoneticPr fontId="2"/>
  </si>
  <si>
    <t>通所型サービス処遇改善加算Ⅱ／４・06</t>
    <phoneticPr fontId="2"/>
  </si>
  <si>
    <t>通所型サービス処遇改善加算Ⅱ／４・04</t>
    <phoneticPr fontId="2"/>
  </si>
  <si>
    <t>通所型サービス処遇改善加算Ⅱ／４・03</t>
    <phoneticPr fontId="2"/>
  </si>
  <si>
    <t>通所型サービス処遇改善加算Ⅱ／４・02</t>
    <phoneticPr fontId="2"/>
  </si>
  <si>
    <t>通所型サービス処遇改善加算Ⅱ／４・01</t>
    <phoneticPr fontId="3"/>
  </si>
  <si>
    <t>通所型サービス処遇改善加算Ⅰ／４・30</t>
    <phoneticPr fontId="2"/>
  </si>
  <si>
    <t>通所型サービス処遇改善加算Ⅰ／４・29</t>
    <phoneticPr fontId="2"/>
  </si>
  <si>
    <t>通所型サービス処遇改善加算Ⅰ／４・28</t>
    <phoneticPr fontId="2"/>
  </si>
  <si>
    <t>通所型サービス処遇改善加算Ⅰ／４・27</t>
    <phoneticPr fontId="2"/>
  </si>
  <si>
    <t>通所型サービス処遇改善加算Ⅰ／４・26</t>
    <phoneticPr fontId="2"/>
  </si>
  <si>
    <t>通所型サービス処遇改善加算Ⅰ／４・25</t>
    <phoneticPr fontId="2"/>
  </si>
  <si>
    <t>通所型サービス処遇改善加算Ⅰ／４・24</t>
    <phoneticPr fontId="2"/>
  </si>
  <si>
    <t>通所型サービス処遇改善加算Ⅰ／４・23</t>
    <phoneticPr fontId="2"/>
  </si>
  <si>
    <t>通所型サービス処遇改善加算Ⅰ／４・40</t>
    <phoneticPr fontId="2"/>
  </si>
  <si>
    <t>通所型サービス処遇改善加算Ⅰ／４・33</t>
    <phoneticPr fontId="2"/>
  </si>
  <si>
    <t>通所型サービス処遇改善加算Ⅰ／４・39</t>
    <phoneticPr fontId="2"/>
  </si>
  <si>
    <t>通所型サービス処遇改善加算Ⅰ／４・32</t>
    <phoneticPr fontId="2"/>
  </si>
  <si>
    <t>通所型サービス処遇改善加算Ⅰ／４・31</t>
    <phoneticPr fontId="2"/>
  </si>
  <si>
    <t>通所型サービス処遇改善加算Ⅰ／４・38</t>
    <phoneticPr fontId="2"/>
  </si>
  <si>
    <t>通所型サービス処遇改善加算Ⅰ／４・22</t>
    <phoneticPr fontId="2"/>
  </si>
  <si>
    <t>通所型サービス処遇改善加算Ⅰ／４・21</t>
    <phoneticPr fontId="2"/>
  </si>
  <si>
    <t>通所型サービス処遇改善加算Ⅰ／４・20</t>
    <phoneticPr fontId="2"/>
  </si>
  <si>
    <t>通所型サービス処遇改善加算Ⅰ／４・19</t>
    <phoneticPr fontId="2"/>
  </si>
  <si>
    <t>通所型サービス処遇改善加算Ⅰ／４・18</t>
    <phoneticPr fontId="2"/>
  </si>
  <si>
    <t>通所型サービス処遇改善加算Ⅰ／４・17</t>
    <phoneticPr fontId="2"/>
  </si>
  <si>
    <t>通所型サービス処遇改善加算Ⅰ／４・37</t>
  </si>
  <si>
    <t>通所型サービス処遇改善加算Ⅰ／４・36</t>
    <phoneticPr fontId="2"/>
  </si>
  <si>
    <t>通所型サービス処遇改善加算Ⅰ／４・16</t>
    <phoneticPr fontId="2"/>
  </si>
  <si>
    <t>通所型サービス処遇改善加算Ⅰ／４・15</t>
    <phoneticPr fontId="2"/>
  </si>
  <si>
    <t>通所型サービス処遇改善加算Ⅰ／４・14</t>
    <phoneticPr fontId="2"/>
  </si>
  <si>
    <t>通所型サービス処遇改善加算Ⅰ／４・13</t>
    <phoneticPr fontId="2"/>
  </si>
  <si>
    <t>通所型サービス処遇改善加算Ⅰ／４・12</t>
    <phoneticPr fontId="2"/>
  </si>
  <si>
    <t>通所型サービス処遇改善加算Ⅰ／４・35</t>
    <phoneticPr fontId="2"/>
  </si>
  <si>
    <t>通所型サービス処遇改善加算Ⅰ／４・11</t>
    <phoneticPr fontId="2"/>
  </si>
  <si>
    <t>通所型サービス処遇改善加算Ⅰ／４・10</t>
    <phoneticPr fontId="2"/>
  </si>
  <si>
    <t>通所型サービス処遇改善加算Ⅰ／４・34</t>
    <phoneticPr fontId="2"/>
  </si>
  <si>
    <t>通所型サービス処遇改善加算Ⅰ／４・05</t>
    <phoneticPr fontId="2"/>
  </si>
  <si>
    <t>通所型サービス処遇改善加算Ⅰ／４・09</t>
    <phoneticPr fontId="2"/>
  </si>
  <si>
    <t>通所型サービス処遇改善加算Ⅰ／４・08</t>
    <phoneticPr fontId="2"/>
  </si>
  <si>
    <t>通所型サービス処遇改善加算Ⅰ／４・07</t>
    <phoneticPr fontId="2"/>
  </si>
  <si>
    <t>通所型サービス処遇改善加算Ⅰ／４・06</t>
    <phoneticPr fontId="2"/>
  </si>
  <si>
    <t>通所型サービス処遇改善加算Ⅰ／４・04</t>
    <phoneticPr fontId="2"/>
  </si>
  <si>
    <t>通所型サービス処遇改善加算Ⅰ／４・03</t>
    <phoneticPr fontId="2"/>
  </si>
  <si>
    <t>通所型サービス処遇改善加算Ⅰ／４・02</t>
    <phoneticPr fontId="2"/>
  </si>
  <si>
    <t>通所型サービス処遇改善加算Ⅰ／４・01</t>
    <phoneticPr fontId="3"/>
  </si>
  <si>
    <t xml:space="preserve">  102単位</t>
    <rPh sb="5" eb="7">
      <t>タンイ</t>
    </rPh>
    <phoneticPr fontId="3"/>
  </si>
  <si>
    <t>3,085単位</t>
    <rPh sb="5" eb="7">
      <t>タンイ</t>
    </rPh>
    <phoneticPr fontId="3"/>
  </si>
  <si>
    <t xml:space="preserve">    50単位</t>
    <rPh sb="6" eb="8">
      <t>タンイ</t>
    </rPh>
    <phoneticPr fontId="3"/>
  </si>
  <si>
    <t>1,505単位</t>
    <rPh sb="5" eb="7">
      <t>タンイ</t>
    </rPh>
    <phoneticPr fontId="3"/>
  </si>
  <si>
    <t>通所型サービス科学的介護推進体制加算／４（制限）</t>
    <phoneticPr fontId="2"/>
  </si>
  <si>
    <t>通所型サービス口腔栄養スクリーニング加算Ⅰ／４（制限）</t>
    <phoneticPr fontId="2"/>
  </si>
  <si>
    <t>通所型サービス生活機能向上連携加算Ⅰ／４（制限）</t>
    <phoneticPr fontId="2"/>
  </si>
  <si>
    <t>通所型サービス提供体制加算Ⅰ／４２（制限）</t>
    <phoneticPr fontId="2"/>
  </si>
  <si>
    <t>通所型サービス提供体制加算Ⅰ／４１（制限）</t>
    <phoneticPr fontId="2"/>
  </si>
  <si>
    <t>通所型サービス口腔機能向上加算Ⅰ／４（制限）</t>
    <rPh sb="7" eb="9">
      <t>コウクウ</t>
    </rPh>
    <rPh sb="9" eb="11">
      <t>キノウ</t>
    </rPh>
    <rPh sb="11" eb="13">
      <t>コウジョウ</t>
    </rPh>
    <rPh sb="13" eb="15">
      <t>カサン</t>
    </rPh>
    <phoneticPr fontId="3"/>
  </si>
  <si>
    <t>通所型サービス運動器機能向上加算／４（制限）</t>
    <rPh sb="7" eb="9">
      <t>ウンドウ</t>
    </rPh>
    <rPh sb="9" eb="10">
      <t>キ</t>
    </rPh>
    <rPh sb="10" eb="12">
      <t>キノウ</t>
    </rPh>
    <rPh sb="12" eb="14">
      <t>コウジョウ</t>
    </rPh>
    <rPh sb="14" eb="16">
      <t>カサン</t>
    </rPh>
    <phoneticPr fontId="3"/>
  </si>
  <si>
    <t>102単位</t>
    <rPh sb="3" eb="5">
      <t>タンイ</t>
    </rPh>
    <phoneticPr fontId="3"/>
  </si>
  <si>
    <t>50単位</t>
    <rPh sb="2" eb="4">
      <t>タンイ</t>
    </rPh>
    <phoneticPr fontId="3"/>
  </si>
  <si>
    <t>通所型サービス／４１日割（制限）</t>
    <rPh sb="10" eb="11">
      <t>ニチ</t>
    </rPh>
    <rPh sb="11" eb="12">
      <t>ワリ</t>
    </rPh>
    <phoneticPr fontId="3"/>
  </si>
  <si>
    <t>通所型サービス／４１（制限）</t>
    <phoneticPr fontId="3"/>
  </si>
  <si>
    <t>通所介護相当サービス(独自)×90％</t>
    <rPh sb="0" eb="6">
      <t>ツウショカイゴソウトウ</t>
    </rPh>
    <rPh sb="11" eb="13">
      <t>ドクジ</t>
    </rPh>
    <phoneticPr fontId="2"/>
  </si>
  <si>
    <t>(指定児童発達事業所及び指定放課後等デイサービス事業所による場合)</t>
    <rPh sb="1" eb="3">
      <t>シテイ</t>
    </rPh>
    <rPh sb="3" eb="5">
      <t>ジドウ</t>
    </rPh>
    <rPh sb="5" eb="7">
      <t>ハッタツ</t>
    </rPh>
    <rPh sb="7" eb="10">
      <t>ジギョウショ</t>
    </rPh>
    <rPh sb="10" eb="11">
      <t>オヨ</t>
    </rPh>
    <rPh sb="12" eb="14">
      <t>シテイ</t>
    </rPh>
    <rPh sb="14" eb="17">
      <t>ホウカゴ</t>
    </rPh>
    <rPh sb="17" eb="18">
      <t>トウ</t>
    </rPh>
    <rPh sb="24" eb="26">
      <t>ジギョウ</t>
    </rPh>
    <rPh sb="26" eb="27">
      <t>ショ</t>
    </rPh>
    <rPh sb="30" eb="32">
      <t>バアイ</t>
    </rPh>
    <phoneticPr fontId="2"/>
  </si>
  <si>
    <t>項目2824の場合</t>
    <rPh sb="0" eb="2">
      <t>コウモク</t>
    </rPh>
    <rPh sb="7" eb="9">
      <t>バアイ</t>
    </rPh>
    <phoneticPr fontId="3"/>
  </si>
  <si>
    <t>通所型サービス／４２日割・人欠（制限・４割）</t>
    <rPh sb="10" eb="12">
      <t>ヒワリ</t>
    </rPh>
    <rPh sb="13" eb="15">
      <t>ジン</t>
    </rPh>
    <phoneticPr fontId="3"/>
  </si>
  <si>
    <t>通所型サービス令和３年９月３０日までの上乗せ分／４・14（制限・４割）</t>
    <rPh sb="0" eb="2">
      <t>ツウショ</t>
    </rPh>
    <rPh sb="2" eb="3">
      <t>ガタ</t>
    </rPh>
    <phoneticPr fontId="3"/>
  </si>
  <si>
    <t>項目2823の場合</t>
    <rPh sb="0" eb="2">
      <t>コウモク</t>
    </rPh>
    <rPh sb="7" eb="9">
      <t>バアイ</t>
    </rPh>
    <phoneticPr fontId="3"/>
  </si>
  <si>
    <t>通所型サービス／４２・人欠（制限・４割）</t>
    <rPh sb="11" eb="13">
      <t>ジン</t>
    </rPh>
    <phoneticPr fontId="3"/>
  </si>
  <si>
    <t>通所型サービス令和３年９月３０日までの上乗せ分／４・13（制限・４割）</t>
    <rPh sb="0" eb="2">
      <t>ツウショ</t>
    </rPh>
    <rPh sb="2" eb="3">
      <t>ガタ</t>
    </rPh>
    <phoneticPr fontId="3"/>
  </si>
  <si>
    <t>項目2822の場合</t>
    <rPh sb="0" eb="2">
      <t>コウモク</t>
    </rPh>
    <rPh sb="7" eb="9">
      <t>バアイ</t>
    </rPh>
    <phoneticPr fontId="3"/>
  </si>
  <si>
    <t>通所型サービス／４１日割・人欠（制限・４割）</t>
    <rPh sb="10" eb="12">
      <t>ヒワリ</t>
    </rPh>
    <rPh sb="13" eb="15">
      <t>ジン</t>
    </rPh>
    <phoneticPr fontId="3"/>
  </si>
  <si>
    <t>通所型サービス令和３年９月３０日までの上乗せ分／４・12（制限・４割）</t>
    <rPh sb="0" eb="2">
      <t>ツウショ</t>
    </rPh>
    <rPh sb="2" eb="3">
      <t>ガタ</t>
    </rPh>
    <phoneticPr fontId="3"/>
  </si>
  <si>
    <t>項目2821の場合</t>
    <rPh sb="0" eb="2">
      <t>コウモク</t>
    </rPh>
    <rPh sb="7" eb="9">
      <t>バアイ</t>
    </rPh>
    <phoneticPr fontId="3"/>
  </si>
  <si>
    <t>通所型サービス／４１・人欠（制限・４割）</t>
    <rPh sb="11" eb="12">
      <t>ヒト</t>
    </rPh>
    <rPh sb="12" eb="13">
      <t>ケツ</t>
    </rPh>
    <phoneticPr fontId="3"/>
  </si>
  <si>
    <t>通所型サービス令和３年９月３０日までの上乗せ分／４・11（制限・４割）</t>
    <rPh sb="0" eb="2">
      <t>ツウショ</t>
    </rPh>
    <rPh sb="2" eb="3">
      <t>ガタ</t>
    </rPh>
    <phoneticPr fontId="3"/>
  </si>
  <si>
    <t>項目2820の場合</t>
    <rPh sb="0" eb="2">
      <t>コウモク</t>
    </rPh>
    <rPh sb="7" eb="9">
      <t>バアイ</t>
    </rPh>
    <phoneticPr fontId="3"/>
  </si>
  <si>
    <t>通所型サービス／４２日割・定超（制限・４割）</t>
    <rPh sb="10" eb="12">
      <t>ヒワリ</t>
    </rPh>
    <rPh sb="13" eb="14">
      <t>サダム</t>
    </rPh>
    <rPh sb="14" eb="15">
      <t>チョウ</t>
    </rPh>
    <phoneticPr fontId="3"/>
  </si>
  <si>
    <t>通所型サービス令和３年９月３０日までの上乗せ分／４・10（制限・４割）</t>
    <rPh sb="0" eb="2">
      <t>ツウショ</t>
    </rPh>
    <rPh sb="2" eb="3">
      <t>ガタ</t>
    </rPh>
    <phoneticPr fontId="3"/>
  </si>
  <si>
    <t>項目2819の場合</t>
    <rPh sb="0" eb="2">
      <t>コウモク</t>
    </rPh>
    <rPh sb="7" eb="9">
      <t>バアイ</t>
    </rPh>
    <phoneticPr fontId="3"/>
  </si>
  <si>
    <t>通所型サービス／４２・定超（制限・４割）</t>
    <rPh sb="11" eb="12">
      <t>サダム</t>
    </rPh>
    <rPh sb="12" eb="13">
      <t>チョウ</t>
    </rPh>
    <phoneticPr fontId="3"/>
  </si>
  <si>
    <t>通所型サービス令和３年９月３０日までの上乗せ分／４・09（制限・４割）</t>
    <rPh sb="0" eb="2">
      <t>ツウショ</t>
    </rPh>
    <rPh sb="2" eb="3">
      <t>ガタ</t>
    </rPh>
    <phoneticPr fontId="3"/>
  </si>
  <si>
    <t>項目2818の場合</t>
    <rPh sb="0" eb="2">
      <t>コウモク</t>
    </rPh>
    <rPh sb="7" eb="9">
      <t>バアイ</t>
    </rPh>
    <phoneticPr fontId="3"/>
  </si>
  <si>
    <t>通所型サービス／４１日割・定超（制限・４割）</t>
    <rPh sb="10" eb="12">
      <t>ヒワリ</t>
    </rPh>
    <rPh sb="13" eb="14">
      <t>サダム</t>
    </rPh>
    <rPh sb="14" eb="15">
      <t>チョウ</t>
    </rPh>
    <phoneticPr fontId="3"/>
  </si>
  <si>
    <t>通所型サービス令和３年９月３０日までの上乗せ分／４・08（制限・４割）</t>
    <rPh sb="0" eb="2">
      <t>ツウショ</t>
    </rPh>
    <rPh sb="2" eb="3">
      <t>ガタ</t>
    </rPh>
    <phoneticPr fontId="3"/>
  </si>
  <si>
    <t>項目2817の場合</t>
    <rPh sb="0" eb="2">
      <t>コウモク</t>
    </rPh>
    <rPh sb="7" eb="9">
      <t>バアイ</t>
    </rPh>
    <phoneticPr fontId="3"/>
  </si>
  <si>
    <t>通所型サービス／４１・定超（制限・４割）</t>
    <rPh sb="11" eb="12">
      <t>サダム</t>
    </rPh>
    <rPh sb="12" eb="13">
      <t>チョウ</t>
    </rPh>
    <phoneticPr fontId="3"/>
  </si>
  <si>
    <t>通所型サービス令和３年９月３０日までの上乗せ分／４・07（制限・４割）</t>
    <rPh sb="0" eb="2">
      <t>ツウショ</t>
    </rPh>
    <rPh sb="2" eb="3">
      <t>ガタ</t>
    </rPh>
    <phoneticPr fontId="3"/>
  </si>
  <si>
    <t>項目2798の場合</t>
    <rPh sb="0" eb="2">
      <t>コウモク</t>
    </rPh>
    <rPh sb="7" eb="9">
      <t>バアイ</t>
    </rPh>
    <phoneticPr fontId="3"/>
  </si>
  <si>
    <t>通所型サービス同一建物減算／４２（制限・４割）</t>
    <rPh sb="7" eb="8">
      <t>ドウ</t>
    </rPh>
    <rPh sb="8" eb="9">
      <t>イチ</t>
    </rPh>
    <rPh sb="9" eb="11">
      <t>タテモノ</t>
    </rPh>
    <rPh sb="11" eb="13">
      <t>ゲンサン</t>
    </rPh>
    <phoneticPr fontId="3"/>
  </si>
  <si>
    <t>通所型サービス令和３年９月３０日までの上乗せ分／４・06（制限・４割）</t>
    <rPh sb="0" eb="2">
      <t>ツウショ</t>
    </rPh>
    <rPh sb="2" eb="3">
      <t>ガタ</t>
    </rPh>
    <phoneticPr fontId="3"/>
  </si>
  <si>
    <t>項目2797の場合</t>
    <rPh sb="0" eb="2">
      <t>コウモク</t>
    </rPh>
    <rPh sb="7" eb="9">
      <t>バアイ</t>
    </rPh>
    <phoneticPr fontId="3"/>
  </si>
  <si>
    <t>通所型サービス同一建物減算／４１（制限・４割）</t>
    <rPh sb="7" eb="8">
      <t>ドウ</t>
    </rPh>
    <rPh sb="8" eb="9">
      <t>イチ</t>
    </rPh>
    <rPh sb="9" eb="11">
      <t>タテモノ</t>
    </rPh>
    <rPh sb="11" eb="13">
      <t>ゲンサン</t>
    </rPh>
    <phoneticPr fontId="3"/>
  </si>
  <si>
    <t>通所型サービス令和３年９月３０日までの上乗せ分／４・05（制限・４割）</t>
    <rPh sb="0" eb="2">
      <t>ツウショ</t>
    </rPh>
    <rPh sb="2" eb="3">
      <t>ガタ</t>
    </rPh>
    <phoneticPr fontId="3"/>
  </si>
  <si>
    <t>項目2795の場合</t>
    <rPh sb="0" eb="2">
      <t>コウモク</t>
    </rPh>
    <rPh sb="7" eb="9">
      <t>バアイ</t>
    </rPh>
    <phoneticPr fontId="3"/>
  </si>
  <si>
    <t>通所型サービス／４２日割（制限・４割）</t>
    <rPh sb="10" eb="12">
      <t>ヒワリ</t>
    </rPh>
    <phoneticPr fontId="3"/>
  </si>
  <si>
    <t>通所型サービス令和３年９月３０日までの上乗せ分／４・04（制限・４割）</t>
    <rPh sb="0" eb="2">
      <t>ツウショ</t>
    </rPh>
    <rPh sb="2" eb="3">
      <t>ガタ</t>
    </rPh>
    <phoneticPr fontId="3"/>
  </si>
  <si>
    <t>項目2794の場合</t>
    <rPh sb="0" eb="2">
      <t>コウモク</t>
    </rPh>
    <rPh sb="7" eb="9">
      <t>バアイ</t>
    </rPh>
    <phoneticPr fontId="3"/>
  </si>
  <si>
    <t>通所型サービス／４２（制限・４割）</t>
  </si>
  <si>
    <t>通所型サービス令和３年９月３０日までの上乗せ分／４・03（制限・４割）</t>
    <rPh sb="0" eb="2">
      <t>ツウショ</t>
    </rPh>
    <rPh sb="2" eb="3">
      <t>ガタ</t>
    </rPh>
    <phoneticPr fontId="3"/>
  </si>
  <si>
    <t>項目2793の場合</t>
    <rPh sb="0" eb="2">
      <t>コウモク</t>
    </rPh>
    <rPh sb="7" eb="9">
      <t>バアイ</t>
    </rPh>
    <phoneticPr fontId="3"/>
  </si>
  <si>
    <t>通所型サービス／４１日割（制限・４割）</t>
    <rPh sb="10" eb="11">
      <t>ニチ</t>
    </rPh>
    <rPh sb="11" eb="12">
      <t>ワリ</t>
    </rPh>
    <phoneticPr fontId="3"/>
  </si>
  <si>
    <t>通所型サービス令和３年９月３０日までの上乗せ分／４・02（制限・４割）</t>
    <rPh sb="0" eb="2">
      <t>ツウショ</t>
    </rPh>
    <rPh sb="2" eb="3">
      <t>ガタ</t>
    </rPh>
    <phoneticPr fontId="3"/>
  </si>
  <si>
    <t>項目2792の場合</t>
    <rPh sb="0" eb="2">
      <t>コウモク</t>
    </rPh>
    <rPh sb="7" eb="9">
      <t>バアイ</t>
    </rPh>
    <phoneticPr fontId="3"/>
  </si>
  <si>
    <t>通所型サービス／４１（制限・４割）</t>
  </si>
  <si>
    <t>通所型サービス令和３年９月３０日までの上乗せ分／４・01（制限・４割）</t>
    <rPh sb="0" eb="2">
      <t>ツウショ</t>
    </rPh>
    <rPh sb="2" eb="3">
      <t>ガタ</t>
    </rPh>
    <phoneticPr fontId="3"/>
  </si>
  <si>
    <t>通所型サービス特定処遇改善加算Ⅱ／４・33（制限・４割）</t>
    <rPh sb="0" eb="3">
      <t>ツウショガタ</t>
    </rPh>
    <rPh sb="7" eb="15">
      <t>トクテイショグウカイゼンカサン</t>
    </rPh>
    <phoneticPr fontId="3"/>
  </si>
  <si>
    <t>通所型サービス特定処遇改善加算Ⅱ／４・32（制限・４割）</t>
    <rPh sb="0" eb="3">
      <t>ツウショガタ</t>
    </rPh>
    <rPh sb="7" eb="15">
      <t>トクテイショグウカイゼンカサン</t>
    </rPh>
    <phoneticPr fontId="3"/>
  </si>
  <si>
    <t>通所型サービス特定処遇改善加算Ⅱ／４・31（制限・４割）</t>
    <rPh sb="0" eb="3">
      <t>ツウショガタ</t>
    </rPh>
    <rPh sb="7" eb="15">
      <t>トクテイショグウカイゼンカサン</t>
    </rPh>
    <phoneticPr fontId="3"/>
  </si>
  <si>
    <t>通所型サービス特定処遇改善加算Ⅱ／４・30（制限・４割）</t>
    <rPh sb="0" eb="3">
      <t>ツウショガタ</t>
    </rPh>
    <rPh sb="7" eb="15">
      <t>トクテイショグウカイゼンカサン</t>
    </rPh>
    <phoneticPr fontId="3"/>
  </si>
  <si>
    <t>通所型サービス特定処遇改善加算Ⅱ／４・29（制限・４割）</t>
    <rPh sb="0" eb="3">
      <t>ツウショガタ</t>
    </rPh>
    <rPh sb="7" eb="15">
      <t>トクテイショグウカイゼンカサン</t>
    </rPh>
    <phoneticPr fontId="3"/>
  </si>
  <si>
    <t>通所型サービス特定処遇改善加算Ⅱ／４・28（制限・４割）</t>
    <rPh sb="0" eb="3">
      <t>ツウショガタ</t>
    </rPh>
    <rPh sb="7" eb="15">
      <t>トクテイショグウカイゼンカサン</t>
    </rPh>
    <phoneticPr fontId="3"/>
  </si>
  <si>
    <t>通所型サービス特定処遇改善加算Ⅱ／４・27（制限・４割）</t>
    <rPh sb="0" eb="3">
      <t>ツウショガタ</t>
    </rPh>
    <rPh sb="7" eb="15">
      <t>トクテイショグウカイゼンカサン</t>
    </rPh>
    <phoneticPr fontId="3"/>
  </si>
  <si>
    <t>通所型サービス特定処遇改善加算Ⅱ／４・26（制限・４割）</t>
    <rPh sb="0" eb="3">
      <t>ツウショガタ</t>
    </rPh>
    <rPh sb="7" eb="15">
      <t>トクテイショグウカイゼンカサン</t>
    </rPh>
    <phoneticPr fontId="3"/>
  </si>
  <si>
    <t>項目3593の場合</t>
    <rPh sb="0" eb="2">
      <t>コウモク</t>
    </rPh>
    <rPh sb="7" eb="9">
      <t>バアイ</t>
    </rPh>
    <phoneticPr fontId="3"/>
  </si>
  <si>
    <t>通所型サービス科学的介護推進体制加算／４（制限・４割）</t>
    <phoneticPr fontId="2"/>
  </si>
  <si>
    <t>通所型サービス特定処遇改善加算Ⅱ／４・40（制限・４割）</t>
    <phoneticPr fontId="2"/>
  </si>
  <si>
    <t>項目2816の場合</t>
    <rPh sb="0" eb="2">
      <t>コウモク</t>
    </rPh>
    <rPh sb="7" eb="9">
      <t>バアイ</t>
    </rPh>
    <phoneticPr fontId="3"/>
  </si>
  <si>
    <t>通所型サービス口腔栄養スクーリング加算／４（制限・４割）</t>
    <rPh sb="0" eb="2">
      <t>ツウショ</t>
    </rPh>
    <rPh sb="2" eb="3">
      <t>ガタ</t>
    </rPh>
    <rPh sb="7" eb="9">
      <t>コウクウ</t>
    </rPh>
    <rPh sb="9" eb="11">
      <t>エイヨウ</t>
    </rPh>
    <rPh sb="17" eb="19">
      <t>カサン</t>
    </rPh>
    <phoneticPr fontId="3"/>
  </si>
  <si>
    <t>通所型サービス特定処遇改善加算Ⅱ／４・25（制限・４割）</t>
    <rPh sb="0" eb="3">
      <t>ツウショガタ</t>
    </rPh>
    <rPh sb="7" eb="15">
      <t>トクテイショグウカイゼンカサン</t>
    </rPh>
    <phoneticPr fontId="3"/>
  </si>
  <si>
    <t>※四捨五入後1に満たない場合は1に切り上げ</t>
    <phoneticPr fontId="2"/>
  </si>
  <si>
    <t>項目3592の場合</t>
    <rPh sb="0" eb="2">
      <t>コウモク</t>
    </rPh>
    <rPh sb="7" eb="9">
      <t>バアイ</t>
    </rPh>
    <phoneticPr fontId="3"/>
  </si>
  <si>
    <t>通所型サービス口腔栄養スクリーニング加算Ⅰ／４（制限・４割）</t>
    <phoneticPr fontId="2"/>
  </si>
  <si>
    <t>通所型サービス特定処遇改善加算Ⅱ／４・39（制限・４割）</t>
    <phoneticPr fontId="2"/>
  </si>
  <si>
    <t>項目2815の場合</t>
    <rPh sb="0" eb="2">
      <t>コウモク</t>
    </rPh>
    <rPh sb="7" eb="9">
      <t>バアイ</t>
    </rPh>
    <phoneticPr fontId="3"/>
  </si>
  <si>
    <t>通所型サービス生活機能向上連携加算Ⅱ／４（制限・４割）</t>
    <rPh sb="0" eb="2">
      <t>ツウショ</t>
    </rPh>
    <rPh sb="2" eb="3">
      <t>ガタ</t>
    </rPh>
    <rPh sb="7" eb="9">
      <t>セイカツ</t>
    </rPh>
    <rPh sb="9" eb="11">
      <t>キノウ</t>
    </rPh>
    <rPh sb="11" eb="13">
      <t>コウジョウ</t>
    </rPh>
    <rPh sb="13" eb="15">
      <t>レンケイ</t>
    </rPh>
    <rPh sb="15" eb="17">
      <t>カサン</t>
    </rPh>
    <phoneticPr fontId="3"/>
  </si>
  <si>
    <t>通所型サービス特定処遇改善加算Ⅱ／４・24（制限・４割）</t>
    <rPh sb="0" eb="3">
      <t>ツウショガタ</t>
    </rPh>
    <rPh sb="7" eb="15">
      <t>トクテイショグウカイゼンカサン</t>
    </rPh>
    <phoneticPr fontId="3"/>
  </si>
  <si>
    <t>項目2814の場合</t>
    <rPh sb="0" eb="2">
      <t>コウモク</t>
    </rPh>
    <rPh sb="7" eb="9">
      <t>バアイ</t>
    </rPh>
    <phoneticPr fontId="3"/>
  </si>
  <si>
    <t>通所型サービス生活機能向上連携加算Ⅰ／４（制限・４割）</t>
    <rPh sb="0" eb="2">
      <t>ツウショ</t>
    </rPh>
    <rPh sb="2" eb="3">
      <t>ガタ</t>
    </rPh>
    <rPh sb="7" eb="9">
      <t>セイカツ</t>
    </rPh>
    <rPh sb="9" eb="11">
      <t>キノウ</t>
    </rPh>
    <rPh sb="11" eb="13">
      <t>コウジョウ</t>
    </rPh>
    <rPh sb="13" eb="15">
      <t>レンケイ</t>
    </rPh>
    <rPh sb="15" eb="17">
      <t>カサン</t>
    </rPh>
    <phoneticPr fontId="3"/>
  </si>
  <si>
    <t>通所型サービス特定処遇改善加算Ⅱ／４・23（制限・４割）</t>
    <rPh sb="0" eb="3">
      <t>ツウショガタ</t>
    </rPh>
    <rPh sb="7" eb="15">
      <t>トクテイショグウカイゼンカサン</t>
    </rPh>
    <phoneticPr fontId="3"/>
  </si>
  <si>
    <t>項目3591の場合</t>
    <rPh sb="0" eb="2">
      <t>コウモク</t>
    </rPh>
    <rPh sb="7" eb="9">
      <t>バアイ</t>
    </rPh>
    <phoneticPr fontId="3"/>
  </si>
  <si>
    <t>通所型サービス生活機能向上連携加算Ⅰ／４（制限・４割）</t>
    <phoneticPr fontId="2"/>
  </si>
  <si>
    <t>通所型サービス特定処遇改善加算Ⅱ／４・38（制限・４割）</t>
    <phoneticPr fontId="2"/>
  </si>
  <si>
    <t>※四捨五入後1に満たない場合は1に切り上げ</t>
    <phoneticPr fontId="2"/>
  </si>
  <si>
    <t>項目2813の場合</t>
    <rPh sb="0" eb="2">
      <t>コウモク</t>
    </rPh>
    <rPh sb="7" eb="9">
      <t>バアイ</t>
    </rPh>
    <phoneticPr fontId="3"/>
  </si>
  <si>
    <t>通所型サービス提供体制加算Ⅱ／４２（制限・４割）</t>
    <rPh sb="7" eb="9">
      <t>テイキョウ</t>
    </rPh>
    <rPh sb="9" eb="11">
      <t>タイセイ</t>
    </rPh>
    <rPh sb="11" eb="13">
      <t>カサン</t>
    </rPh>
    <phoneticPr fontId="3"/>
  </si>
  <si>
    <t>通所型サービス特定処遇改善加算Ⅱ／４・22（制限・４割）</t>
    <rPh sb="0" eb="3">
      <t>ツウショガタ</t>
    </rPh>
    <rPh sb="7" eb="15">
      <t>トクテイショグウカイゼンカサン</t>
    </rPh>
    <phoneticPr fontId="3"/>
  </si>
  <si>
    <t>項目2812の場合</t>
    <rPh sb="0" eb="2">
      <t>コウモク</t>
    </rPh>
    <rPh sb="7" eb="9">
      <t>バアイ</t>
    </rPh>
    <phoneticPr fontId="3"/>
  </si>
  <si>
    <t>通所型サービス提供体制加算Ⅱ／４１（制限・４割）</t>
    <rPh sb="7" eb="9">
      <t>テイキョウ</t>
    </rPh>
    <rPh sb="9" eb="11">
      <t>タイセイ</t>
    </rPh>
    <rPh sb="11" eb="13">
      <t>カサン</t>
    </rPh>
    <phoneticPr fontId="3"/>
  </si>
  <si>
    <t>通所型サービス特定処遇改善加算Ⅱ／４・21（制限・４割）</t>
    <rPh sb="0" eb="3">
      <t>ツウショガタ</t>
    </rPh>
    <rPh sb="7" eb="15">
      <t>トクテイショグウカイゼンカサン</t>
    </rPh>
    <phoneticPr fontId="3"/>
  </si>
  <si>
    <t>項目2811の場合</t>
    <rPh sb="0" eb="2">
      <t>コウモク</t>
    </rPh>
    <rPh sb="7" eb="9">
      <t>バアイ</t>
    </rPh>
    <phoneticPr fontId="3"/>
  </si>
  <si>
    <t>通所型サービス提供体制加算Ⅰ／４２２（制限・４割）</t>
    <rPh sb="7" eb="9">
      <t>テイキョウ</t>
    </rPh>
    <rPh sb="9" eb="11">
      <t>タイセイ</t>
    </rPh>
    <rPh sb="11" eb="13">
      <t>カサン</t>
    </rPh>
    <phoneticPr fontId="3"/>
  </si>
  <si>
    <t>通所型サービス特定処遇改善加算Ⅱ／４・20（制限・４割）</t>
    <rPh sb="0" eb="3">
      <t>ツウショガタ</t>
    </rPh>
    <rPh sb="7" eb="15">
      <t>トクテイショグウカイゼンカサン</t>
    </rPh>
    <phoneticPr fontId="3"/>
  </si>
  <si>
    <t>項目2810の場合</t>
    <rPh sb="0" eb="2">
      <t>コウモク</t>
    </rPh>
    <rPh sb="7" eb="9">
      <t>バアイ</t>
    </rPh>
    <phoneticPr fontId="3"/>
  </si>
  <si>
    <t>通所型サービス提供体制加算Ⅰ／４２１（制限・４割）</t>
    <rPh sb="7" eb="9">
      <t>テイキョウ</t>
    </rPh>
    <rPh sb="9" eb="11">
      <t>タイセイ</t>
    </rPh>
    <rPh sb="11" eb="13">
      <t>カサン</t>
    </rPh>
    <phoneticPr fontId="3"/>
  </si>
  <si>
    <t>通所型サービス特定処遇改善加算Ⅱ／４・19（制限・４割）</t>
    <rPh sb="0" eb="3">
      <t>ツウショガタ</t>
    </rPh>
    <rPh sb="7" eb="15">
      <t>トクテイショグウカイゼンカサン</t>
    </rPh>
    <phoneticPr fontId="3"/>
  </si>
  <si>
    <t>項目2809の場合</t>
    <rPh sb="0" eb="2">
      <t>コウモク</t>
    </rPh>
    <rPh sb="7" eb="9">
      <t>バアイ</t>
    </rPh>
    <phoneticPr fontId="3"/>
  </si>
  <si>
    <t>通所型サービス提供体制加算Ⅰ／４１２（制限・４割）</t>
    <rPh sb="7" eb="9">
      <t>テイキョウ</t>
    </rPh>
    <rPh sb="9" eb="11">
      <t>タイセイ</t>
    </rPh>
    <rPh sb="11" eb="13">
      <t>カサン</t>
    </rPh>
    <phoneticPr fontId="3"/>
  </si>
  <si>
    <t>通所型サービス特定処遇改善加算Ⅱ／４・18（制限・４割）</t>
    <rPh sb="0" eb="3">
      <t>ツウショガタ</t>
    </rPh>
    <rPh sb="7" eb="15">
      <t>トクテイショグウカイゼンカサン</t>
    </rPh>
    <phoneticPr fontId="3"/>
  </si>
  <si>
    <t>項目2808の場合</t>
    <rPh sb="0" eb="2">
      <t>コウモク</t>
    </rPh>
    <rPh sb="7" eb="9">
      <t>バアイ</t>
    </rPh>
    <phoneticPr fontId="3"/>
  </si>
  <si>
    <t>通所型サービス提供体制加算Ⅰ／４１１（制限・４割）</t>
    <rPh sb="7" eb="9">
      <t>テイキョウ</t>
    </rPh>
    <rPh sb="9" eb="11">
      <t>タイセイ</t>
    </rPh>
    <rPh sb="11" eb="13">
      <t>カサン</t>
    </rPh>
    <phoneticPr fontId="3"/>
  </si>
  <si>
    <t>通所型サービス特定処遇改善加算Ⅱ／４・17（制限・４割）</t>
    <rPh sb="0" eb="3">
      <t>ツウショガタ</t>
    </rPh>
    <rPh sb="7" eb="15">
      <t>トクテイショグウカイゼンカサン</t>
    </rPh>
    <phoneticPr fontId="3"/>
  </si>
  <si>
    <t>項目3590の場合</t>
    <rPh sb="0" eb="2">
      <t>コウモク</t>
    </rPh>
    <rPh sb="7" eb="9">
      <t>バアイ</t>
    </rPh>
    <phoneticPr fontId="3"/>
  </si>
  <si>
    <t>通所型サービス提供体制加算Ⅰ／４２（制限・４割）</t>
    <phoneticPr fontId="2"/>
  </si>
  <si>
    <t>通所型サービス特定処遇改善加算Ⅱ／４・37（制限・４割）</t>
    <phoneticPr fontId="2"/>
  </si>
  <si>
    <t>項目3589の場合</t>
    <rPh sb="0" eb="2">
      <t>コウモク</t>
    </rPh>
    <rPh sb="7" eb="9">
      <t>バアイ</t>
    </rPh>
    <phoneticPr fontId="3"/>
  </si>
  <si>
    <t>通所型サービス提供体制加算Ⅰ／４１（制限・４割）</t>
    <phoneticPr fontId="2"/>
  </si>
  <si>
    <t>通所型サービス特定処遇改善加算Ⅱ／４・36（制限・４割）</t>
    <phoneticPr fontId="2"/>
  </si>
  <si>
    <t>項目2807の場合</t>
    <rPh sb="0" eb="2">
      <t>コウモク</t>
    </rPh>
    <rPh sb="7" eb="9">
      <t>バアイ</t>
    </rPh>
    <phoneticPr fontId="3"/>
  </si>
  <si>
    <t>通所型サービス事業所評価加算／４（制限・４割）</t>
    <rPh sb="7" eb="10">
      <t>ジギョウショ</t>
    </rPh>
    <rPh sb="10" eb="12">
      <t>ヒョウカ</t>
    </rPh>
    <rPh sb="12" eb="14">
      <t>カサン</t>
    </rPh>
    <phoneticPr fontId="3"/>
  </si>
  <si>
    <t>通所型サービス特定処遇改善加算Ⅱ／４・16（制限・４割）</t>
    <rPh sb="0" eb="3">
      <t>ツウショガタ</t>
    </rPh>
    <rPh sb="7" eb="15">
      <t>トクテイショグウカイゼンカサン</t>
    </rPh>
    <phoneticPr fontId="3"/>
  </si>
  <si>
    <t>項目2806の場合</t>
    <rPh sb="0" eb="2">
      <t>コウモク</t>
    </rPh>
    <rPh sb="7" eb="9">
      <t>バアイ</t>
    </rPh>
    <phoneticPr fontId="3"/>
  </si>
  <si>
    <t>通所型複数サービス実施加算Ⅱ／４（制限・４割）</t>
    <rPh sb="0" eb="2">
      <t>ツウショ</t>
    </rPh>
    <rPh sb="2" eb="3">
      <t>ガタ</t>
    </rPh>
    <rPh sb="3" eb="5">
      <t>フクスウ</t>
    </rPh>
    <rPh sb="9" eb="11">
      <t>ジッシ</t>
    </rPh>
    <rPh sb="11" eb="13">
      <t>カサン</t>
    </rPh>
    <phoneticPr fontId="3"/>
  </si>
  <si>
    <t>通所型サービス特定処遇改善加算Ⅱ／４・15（制限・４割）</t>
    <rPh sb="0" eb="3">
      <t>ツウショガタ</t>
    </rPh>
    <rPh sb="7" eb="15">
      <t>トクテイショグウカイゼンカサン</t>
    </rPh>
    <phoneticPr fontId="3"/>
  </si>
  <si>
    <t>項目2805の場合</t>
    <rPh sb="0" eb="2">
      <t>コウモク</t>
    </rPh>
    <rPh sb="7" eb="9">
      <t>バアイ</t>
    </rPh>
    <phoneticPr fontId="3"/>
  </si>
  <si>
    <t>通所型複数サービス実施加算Ⅰ／４３（制限・４割）</t>
    <rPh sb="0" eb="2">
      <t>ツウショ</t>
    </rPh>
    <rPh sb="2" eb="3">
      <t>ガタ</t>
    </rPh>
    <rPh sb="3" eb="5">
      <t>フクスウ</t>
    </rPh>
    <rPh sb="9" eb="11">
      <t>ジッシ</t>
    </rPh>
    <rPh sb="11" eb="13">
      <t>カサン</t>
    </rPh>
    <phoneticPr fontId="3"/>
  </si>
  <si>
    <t>通所型サービス特定処遇改善加算Ⅱ／４・14（制限・４割）</t>
    <rPh sb="0" eb="3">
      <t>ツウショガタ</t>
    </rPh>
    <rPh sb="7" eb="15">
      <t>トクテイショグウカイゼンカサン</t>
    </rPh>
    <phoneticPr fontId="3"/>
  </si>
  <si>
    <t>項目2804の場合</t>
    <rPh sb="0" eb="2">
      <t>コウモク</t>
    </rPh>
    <rPh sb="7" eb="9">
      <t>バアイ</t>
    </rPh>
    <phoneticPr fontId="3"/>
  </si>
  <si>
    <t>通所型複数サービス実施加算Ⅰ／４２（制限・４割）</t>
    <rPh sb="0" eb="2">
      <t>ツウショ</t>
    </rPh>
    <rPh sb="2" eb="3">
      <t>ガタ</t>
    </rPh>
    <rPh sb="3" eb="5">
      <t>フクスウ</t>
    </rPh>
    <rPh sb="9" eb="11">
      <t>ジッシ</t>
    </rPh>
    <rPh sb="11" eb="13">
      <t>カサン</t>
    </rPh>
    <phoneticPr fontId="3"/>
  </si>
  <si>
    <t>通所型サービス特定処遇改善加算Ⅱ／４・13（制限・４割）</t>
    <rPh sb="0" eb="3">
      <t>ツウショガタ</t>
    </rPh>
    <rPh sb="7" eb="15">
      <t>トクテイショグウカイゼンカサン</t>
    </rPh>
    <phoneticPr fontId="3"/>
  </si>
  <si>
    <t>項目2803の場合</t>
    <rPh sb="0" eb="2">
      <t>コウモク</t>
    </rPh>
    <rPh sb="7" eb="9">
      <t>バアイ</t>
    </rPh>
    <phoneticPr fontId="3"/>
  </si>
  <si>
    <t>通所型複数サービス実施加算Ⅰ／４１（制限・４割）</t>
    <rPh sb="0" eb="2">
      <t>ツウショ</t>
    </rPh>
    <rPh sb="2" eb="3">
      <t>ガタ</t>
    </rPh>
    <rPh sb="3" eb="5">
      <t>フクスウ</t>
    </rPh>
    <rPh sb="9" eb="11">
      <t>ジッシ</t>
    </rPh>
    <rPh sb="11" eb="13">
      <t>カサン</t>
    </rPh>
    <phoneticPr fontId="3"/>
  </si>
  <si>
    <t>通所型サービス特定処遇改善加算Ⅱ／４・12（制限・４割）</t>
    <rPh sb="0" eb="3">
      <t>ツウショガタ</t>
    </rPh>
    <rPh sb="7" eb="15">
      <t>トクテイショグウカイゼンカサン</t>
    </rPh>
    <phoneticPr fontId="3"/>
  </si>
  <si>
    <t>項目3588の場合</t>
    <rPh sb="0" eb="2">
      <t>コウモク</t>
    </rPh>
    <rPh sb="7" eb="9">
      <t>バアイ</t>
    </rPh>
    <phoneticPr fontId="3"/>
  </si>
  <si>
    <t>通所型サービス口腔機能向上加算Ⅱ／４（制限・４割）</t>
    <phoneticPr fontId="2"/>
  </si>
  <si>
    <t>通所型サービス特定処遇改善加算Ⅱ／４・35（制限・４割）</t>
    <phoneticPr fontId="2"/>
  </si>
  <si>
    <t>項目2802の場合</t>
    <rPh sb="0" eb="2">
      <t>コウモク</t>
    </rPh>
    <rPh sb="7" eb="9">
      <t>バアイ</t>
    </rPh>
    <phoneticPr fontId="3"/>
  </si>
  <si>
    <t>通所型サービス口腔機能向上加算／４（制限・４割）</t>
    <rPh sb="7" eb="9">
      <t>コウクウ</t>
    </rPh>
    <rPh sb="9" eb="11">
      <t>キノウ</t>
    </rPh>
    <rPh sb="11" eb="13">
      <t>コウジョウ</t>
    </rPh>
    <rPh sb="13" eb="15">
      <t>カサン</t>
    </rPh>
    <phoneticPr fontId="3"/>
  </si>
  <si>
    <t>通所型サービス特定処遇改善加算Ⅱ／４・11（制限・４割）</t>
    <rPh sb="0" eb="3">
      <t>ツウショガタ</t>
    </rPh>
    <rPh sb="7" eb="15">
      <t>トクテイショグウカイゼンカサン</t>
    </rPh>
    <phoneticPr fontId="3"/>
  </si>
  <si>
    <t>項目2801の場合</t>
    <rPh sb="0" eb="2">
      <t>コウモク</t>
    </rPh>
    <rPh sb="7" eb="9">
      <t>バアイ</t>
    </rPh>
    <phoneticPr fontId="3"/>
  </si>
  <si>
    <t>通所型サービス栄養改善加算／４（制限・４割）</t>
    <rPh sb="7" eb="9">
      <t>エイヨウ</t>
    </rPh>
    <rPh sb="9" eb="11">
      <t>カイゼン</t>
    </rPh>
    <rPh sb="11" eb="13">
      <t>カサン</t>
    </rPh>
    <phoneticPr fontId="3"/>
  </si>
  <si>
    <t>通所型サービス特定処遇改善加算Ⅱ／４・10（制限・４割）</t>
    <rPh sb="0" eb="3">
      <t>ツウショガタ</t>
    </rPh>
    <rPh sb="7" eb="15">
      <t>トクテイショグウカイゼンカサン</t>
    </rPh>
    <phoneticPr fontId="3"/>
  </si>
  <si>
    <t>項目3587の場合</t>
    <rPh sb="0" eb="2">
      <t>コウモク</t>
    </rPh>
    <rPh sb="7" eb="9">
      <t>バアイ</t>
    </rPh>
    <phoneticPr fontId="3"/>
  </si>
  <si>
    <t>通所型サービス栄養アセスメント加算／４（制限・４割）</t>
    <phoneticPr fontId="2"/>
  </si>
  <si>
    <t>通所型サービス特定処遇改善加算Ⅱ／４・34（制限・４割）</t>
    <phoneticPr fontId="2"/>
  </si>
  <si>
    <t>項目2796の場合</t>
    <rPh sb="0" eb="2">
      <t>コウモク</t>
    </rPh>
    <rPh sb="7" eb="9">
      <t>バアイ</t>
    </rPh>
    <phoneticPr fontId="3"/>
  </si>
  <si>
    <t>通所型サービス若年性認知症受入加算／４（制限・４割）</t>
    <rPh sb="7" eb="10">
      <t>ジャクネンセイ</t>
    </rPh>
    <rPh sb="10" eb="13">
      <t>ニンチショウ</t>
    </rPh>
    <rPh sb="13" eb="15">
      <t>ウケイレ</t>
    </rPh>
    <rPh sb="15" eb="17">
      <t>カサン</t>
    </rPh>
    <phoneticPr fontId="3"/>
  </si>
  <si>
    <t>通所型サービス特定処遇改善加算Ⅱ／４・05（制限・４割）</t>
    <rPh sb="0" eb="3">
      <t>ツウショガタ</t>
    </rPh>
    <rPh sb="7" eb="15">
      <t>トクテイショグウカイゼンカサン</t>
    </rPh>
    <phoneticPr fontId="3"/>
  </si>
  <si>
    <t>項目2800の場合</t>
    <rPh sb="0" eb="2">
      <t>コウモク</t>
    </rPh>
    <rPh sb="7" eb="9">
      <t>バアイ</t>
    </rPh>
    <phoneticPr fontId="3"/>
  </si>
  <si>
    <t>通所型サービス運動器機能向上加算／４（制限・４割）</t>
    <rPh sb="7" eb="9">
      <t>ウンドウ</t>
    </rPh>
    <rPh sb="9" eb="10">
      <t>キ</t>
    </rPh>
    <rPh sb="10" eb="12">
      <t>キノウ</t>
    </rPh>
    <rPh sb="12" eb="14">
      <t>コウジョウ</t>
    </rPh>
    <rPh sb="14" eb="16">
      <t>カサン</t>
    </rPh>
    <phoneticPr fontId="3"/>
  </si>
  <si>
    <t>通所型サービス特定処遇改善加算Ⅱ／４・09（制限・４割）</t>
    <rPh sb="0" eb="3">
      <t>ツウショガタ</t>
    </rPh>
    <rPh sb="7" eb="15">
      <t>トクテイショグウカイゼンカサン</t>
    </rPh>
    <phoneticPr fontId="3"/>
  </si>
  <si>
    <t>項目2799の場合</t>
    <rPh sb="0" eb="2">
      <t>コウモク</t>
    </rPh>
    <rPh sb="7" eb="9">
      <t>バアイ</t>
    </rPh>
    <phoneticPr fontId="3"/>
  </si>
  <si>
    <t>通所型生活向上グループ活動加算／４（制限・４割）</t>
    <rPh sb="0" eb="2">
      <t>ツウショ</t>
    </rPh>
    <rPh sb="2" eb="3">
      <t>ガタ</t>
    </rPh>
    <rPh sb="3" eb="5">
      <t>セイカツ</t>
    </rPh>
    <rPh sb="5" eb="7">
      <t>コウジョウ</t>
    </rPh>
    <rPh sb="11" eb="13">
      <t>カツドウ</t>
    </rPh>
    <rPh sb="13" eb="15">
      <t>カサン</t>
    </rPh>
    <phoneticPr fontId="3"/>
  </si>
  <si>
    <t>通所型サービス特定処遇改善加算Ⅱ／４・08（制限・４割）</t>
    <rPh sb="0" eb="3">
      <t>ツウショガタ</t>
    </rPh>
    <rPh sb="7" eb="15">
      <t>トクテイショグウカイゼンカサン</t>
    </rPh>
    <phoneticPr fontId="3"/>
  </si>
  <si>
    <t>通所型サービス特定処遇改善加算Ⅱ／４・07（制限・４割）</t>
    <rPh sb="0" eb="3">
      <t>ツウショガタ</t>
    </rPh>
    <rPh sb="7" eb="15">
      <t>トクテイショグウカイゼンカサン</t>
    </rPh>
    <phoneticPr fontId="3"/>
  </si>
  <si>
    <t>通所型サービス特定処遇改善加算Ⅱ／４・06（制限・４割）</t>
    <rPh sb="0" eb="3">
      <t>ツウショガタ</t>
    </rPh>
    <rPh sb="7" eb="15">
      <t>トクテイショグウカイゼンカサン</t>
    </rPh>
    <phoneticPr fontId="3"/>
  </si>
  <si>
    <t>通所型サービス特定処遇改善加算Ⅱ／４・04（制限・４割）</t>
    <rPh sb="0" eb="3">
      <t>ツウショガタ</t>
    </rPh>
    <rPh sb="7" eb="15">
      <t>トクテイショグウカイゼンカサン</t>
    </rPh>
    <phoneticPr fontId="3"/>
  </si>
  <si>
    <t>通所型サービス／４２（制限・４割）</t>
    <phoneticPr fontId="2"/>
  </si>
  <si>
    <t>通所型サービス特定処遇改善加算Ⅱ／４・03（制限・４割）</t>
    <rPh sb="0" eb="3">
      <t>ツウショガタ</t>
    </rPh>
    <rPh sb="7" eb="15">
      <t>トクテイショグウカイゼンカサン</t>
    </rPh>
    <phoneticPr fontId="3"/>
  </si>
  <si>
    <t>通所型サービス特定処遇改善加算Ⅱ／４・02（制限・４割）</t>
    <rPh sb="0" eb="3">
      <t>ツウショガタ</t>
    </rPh>
    <rPh sb="7" eb="15">
      <t>トクテイショグウカイゼンカサン</t>
    </rPh>
    <phoneticPr fontId="3"/>
  </si>
  <si>
    <t>通所型サービス／４１（制限・４割）</t>
    <phoneticPr fontId="2"/>
  </si>
  <si>
    <t>通所型サービス特定処遇改善加算Ⅱ／４・01（制限・４割）</t>
    <rPh sb="0" eb="3">
      <t>ツウショガタ</t>
    </rPh>
    <rPh sb="7" eb="15">
      <t>トクテイショグウカイゼンカサン</t>
    </rPh>
    <phoneticPr fontId="3"/>
  </si>
  <si>
    <t>通所型サービス特定処遇改善加算Ⅰ／４・33（制限・４割）</t>
    <rPh sb="0" eb="2">
      <t>ツウショ</t>
    </rPh>
    <rPh sb="2" eb="3">
      <t>ガタ</t>
    </rPh>
    <rPh sb="7" eb="9">
      <t>トクテイ</t>
    </rPh>
    <rPh sb="9" eb="11">
      <t>ショグウ</t>
    </rPh>
    <rPh sb="11" eb="13">
      <t>カイゼン</t>
    </rPh>
    <rPh sb="13" eb="15">
      <t>カサン</t>
    </rPh>
    <phoneticPr fontId="3"/>
  </si>
  <si>
    <t>通所型サービス特定処遇改善加算Ⅰ／４・32（制限・４割）</t>
    <rPh sb="0" eb="2">
      <t>ツウショ</t>
    </rPh>
    <rPh sb="2" eb="3">
      <t>ガタ</t>
    </rPh>
    <rPh sb="7" eb="9">
      <t>トクテイ</t>
    </rPh>
    <rPh sb="9" eb="11">
      <t>ショグウ</t>
    </rPh>
    <rPh sb="11" eb="13">
      <t>カイゼン</t>
    </rPh>
    <rPh sb="13" eb="15">
      <t>カサン</t>
    </rPh>
    <phoneticPr fontId="3"/>
  </si>
  <si>
    <t>※四捨五入後1に満たない場合は1に切り上げ</t>
    <phoneticPr fontId="2"/>
  </si>
  <si>
    <t>通所型サービス特定処遇改善加算Ⅰ／４・31（制限・４割）</t>
    <rPh sb="0" eb="2">
      <t>ツウショ</t>
    </rPh>
    <rPh sb="2" eb="3">
      <t>ガタ</t>
    </rPh>
    <rPh sb="7" eb="9">
      <t>トクテイ</t>
    </rPh>
    <rPh sb="9" eb="11">
      <t>ショグウ</t>
    </rPh>
    <rPh sb="11" eb="13">
      <t>カイゼン</t>
    </rPh>
    <rPh sb="13" eb="15">
      <t>カサン</t>
    </rPh>
    <phoneticPr fontId="3"/>
  </si>
  <si>
    <t>通所型サービス特定処遇改善加算Ⅰ／４・30（制限・４割）</t>
    <rPh sb="0" eb="2">
      <t>ツウショ</t>
    </rPh>
    <rPh sb="2" eb="3">
      <t>ガタ</t>
    </rPh>
    <rPh sb="7" eb="9">
      <t>トクテイ</t>
    </rPh>
    <rPh sb="9" eb="11">
      <t>ショグウ</t>
    </rPh>
    <rPh sb="11" eb="13">
      <t>カイゼン</t>
    </rPh>
    <rPh sb="13" eb="15">
      <t>カサン</t>
    </rPh>
    <phoneticPr fontId="3"/>
  </si>
  <si>
    <t>通所型サービス特定処遇改善加算Ⅰ／４・29（制限・４割）</t>
    <rPh sb="0" eb="2">
      <t>ツウショ</t>
    </rPh>
    <rPh sb="2" eb="3">
      <t>ガタ</t>
    </rPh>
    <rPh sb="7" eb="9">
      <t>トクテイ</t>
    </rPh>
    <rPh sb="9" eb="11">
      <t>ショグウ</t>
    </rPh>
    <rPh sb="11" eb="13">
      <t>カイゼン</t>
    </rPh>
    <rPh sb="13" eb="15">
      <t>カサン</t>
    </rPh>
    <phoneticPr fontId="3"/>
  </si>
  <si>
    <t>通所型サービス特定処遇改善加算Ⅰ／４・28（制限・４割）</t>
    <rPh sb="0" eb="2">
      <t>ツウショ</t>
    </rPh>
    <rPh sb="2" eb="3">
      <t>ガタ</t>
    </rPh>
    <rPh sb="7" eb="9">
      <t>トクテイ</t>
    </rPh>
    <rPh sb="9" eb="11">
      <t>ショグウ</t>
    </rPh>
    <rPh sb="11" eb="13">
      <t>カイゼン</t>
    </rPh>
    <rPh sb="13" eb="15">
      <t>カサン</t>
    </rPh>
    <phoneticPr fontId="3"/>
  </si>
  <si>
    <t>通所型サービス特定処遇改善加算Ⅰ／４・27（制限・４割）</t>
    <rPh sb="0" eb="2">
      <t>ツウショ</t>
    </rPh>
    <rPh sb="2" eb="3">
      <t>ガタ</t>
    </rPh>
    <rPh sb="7" eb="9">
      <t>トクテイ</t>
    </rPh>
    <rPh sb="9" eb="11">
      <t>ショグウ</t>
    </rPh>
    <rPh sb="11" eb="13">
      <t>カイゼン</t>
    </rPh>
    <rPh sb="13" eb="15">
      <t>カサン</t>
    </rPh>
    <phoneticPr fontId="3"/>
  </si>
  <si>
    <t>通所型サービス特定処遇改善加算Ⅰ／４・26（制限・４割）</t>
    <rPh sb="0" eb="2">
      <t>ツウショ</t>
    </rPh>
    <rPh sb="2" eb="3">
      <t>ガタ</t>
    </rPh>
    <rPh sb="7" eb="9">
      <t>トクテイ</t>
    </rPh>
    <rPh sb="9" eb="11">
      <t>ショグウ</t>
    </rPh>
    <rPh sb="11" eb="13">
      <t>カイゼン</t>
    </rPh>
    <rPh sb="13" eb="15">
      <t>カサン</t>
    </rPh>
    <phoneticPr fontId="3"/>
  </si>
  <si>
    <t>※四捨五入後1に満たない場合は1に切り上げ</t>
    <phoneticPr fontId="2"/>
  </si>
  <si>
    <t>通所型サービス特定処遇改善加算Ⅰ／４・40（制限・４割）</t>
    <phoneticPr fontId="2"/>
  </si>
  <si>
    <t>※四捨五入後1に満たない場合は1に切り上げ</t>
    <phoneticPr fontId="2"/>
  </si>
  <si>
    <t>通所型サービス特定処遇改善加算Ⅰ／４・25（制限・４割）</t>
    <rPh sb="0" eb="2">
      <t>ツウショ</t>
    </rPh>
    <rPh sb="2" eb="3">
      <t>ガタ</t>
    </rPh>
    <rPh sb="7" eb="9">
      <t>トクテイ</t>
    </rPh>
    <rPh sb="9" eb="11">
      <t>ショグウ</t>
    </rPh>
    <rPh sb="11" eb="13">
      <t>カイゼン</t>
    </rPh>
    <rPh sb="13" eb="15">
      <t>カサン</t>
    </rPh>
    <phoneticPr fontId="3"/>
  </si>
  <si>
    <t>通所型サービス口腔栄養スクリーニング加算Ⅰ／４（制限・４割）</t>
    <phoneticPr fontId="2"/>
  </si>
  <si>
    <t>通所型サービス特定処遇改善加算Ⅰ／４・39（制限・４割）</t>
    <phoneticPr fontId="2"/>
  </si>
  <si>
    <t>通所型サービス特定処遇改善加算Ⅰ／４・24（制限・４割）</t>
    <rPh sb="0" eb="2">
      <t>ツウショ</t>
    </rPh>
    <rPh sb="2" eb="3">
      <t>ガタ</t>
    </rPh>
    <rPh sb="7" eb="9">
      <t>トクテイ</t>
    </rPh>
    <rPh sb="9" eb="11">
      <t>ショグウ</t>
    </rPh>
    <rPh sb="11" eb="13">
      <t>カイゼン</t>
    </rPh>
    <rPh sb="13" eb="15">
      <t>カサン</t>
    </rPh>
    <phoneticPr fontId="3"/>
  </si>
  <si>
    <t>通所型サービス特定処遇改善加算Ⅰ／４・23（制限・４割）</t>
    <rPh sb="0" eb="2">
      <t>ツウショ</t>
    </rPh>
    <rPh sb="2" eb="3">
      <t>ガタ</t>
    </rPh>
    <rPh sb="7" eb="9">
      <t>トクテイ</t>
    </rPh>
    <rPh sb="9" eb="11">
      <t>ショグウ</t>
    </rPh>
    <rPh sb="11" eb="13">
      <t>カイゼン</t>
    </rPh>
    <rPh sb="13" eb="15">
      <t>カサン</t>
    </rPh>
    <phoneticPr fontId="3"/>
  </si>
  <si>
    <t>通所型サービス生活機能向上連携加算Ⅰ／４（制限・４割）</t>
    <phoneticPr fontId="2"/>
  </si>
  <si>
    <t>通所型サービス特定処遇改善加算Ⅰ／４・38（制限・４割）</t>
    <phoneticPr fontId="2"/>
  </si>
  <si>
    <t>通所型サービス特定処遇改善加算Ⅰ／４・22（制限・４割）</t>
    <rPh sb="0" eb="2">
      <t>ツウショ</t>
    </rPh>
    <rPh sb="2" eb="3">
      <t>ガタ</t>
    </rPh>
    <rPh sb="7" eb="9">
      <t>トクテイ</t>
    </rPh>
    <rPh sb="9" eb="11">
      <t>ショグウ</t>
    </rPh>
    <rPh sb="11" eb="13">
      <t>カイゼン</t>
    </rPh>
    <rPh sb="13" eb="15">
      <t>カサン</t>
    </rPh>
    <phoneticPr fontId="3"/>
  </si>
  <si>
    <t>通所型サービス特定処遇改善加算Ⅰ／４・21（制限・４割）</t>
    <rPh sb="0" eb="2">
      <t>ツウショ</t>
    </rPh>
    <rPh sb="2" eb="3">
      <t>ガタ</t>
    </rPh>
    <rPh sb="7" eb="9">
      <t>トクテイ</t>
    </rPh>
    <rPh sb="9" eb="11">
      <t>ショグウ</t>
    </rPh>
    <rPh sb="11" eb="13">
      <t>カイゼン</t>
    </rPh>
    <rPh sb="13" eb="15">
      <t>カサン</t>
    </rPh>
    <phoneticPr fontId="3"/>
  </si>
  <si>
    <t>通所型サービス特定処遇改善加算Ⅰ／４・20（制限・４割）</t>
    <rPh sb="0" eb="2">
      <t>ツウショ</t>
    </rPh>
    <rPh sb="2" eb="3">
      <t>ガタ</t>
    </rPh>
    <rPh sb="7" eb="9">
      <t>トクテイ</t>
    </rPh>
    <rPh sb="9" eb="11">
      <t>ショグウ</t>
    </rPh>
    <rPh sb="11" eb="13">
      <t>カイゼン</t>
    </rPh>
    <rPh sb="13" eb="15">
      <t>カサン</t>
    </rPh>
    <phoneticPr fontId="3"/>
  </si>
  <si>
    <t>通所型サービス特定処遇改善加算Ⅰ／４・19（制限・４割）</t>
    <rPh sb="0" eb="2">
      <t>ツウショ</t>
    </rPh>
    <rPh sb="2" eb="3">
      <t>ガタ</t>
    </rPh>
    <rPh sb="7" eb="9">
      <t>トクテイ</t>
    </rPh>
    <rPh sb="9" eb="11">
      <t>ショグウ</t>
    </rPh>
    <rPh sb="11" eb="13">
      <t>カイゼン</t>
    </rPh>
    <rPh sb="13" eb="15">
      <t>カサン</t>
    </rPh>
    <phoneticPr fontId="3"/>
  </si>
  <si>
    <t>通所型サービス特定処遇改善加算Ⅰ／４・18（制限・４割）</t>
    <rPh sb="0" eb="2">
      <t>ツウショ</t>
    </rPh>
    <rPh sb="2" eb="3">
      <t>ガタ</t>
    </rPh>
    <rPh sb="7" eb="9">
      <t>トクテイ</t>
    </rPh>
    <rPh sb="9" eb="11">
      <t>ショグウ</t>
    </rPh>
    <rPh sb="11" eb="13">
      <t>カイゼン</t>
    </rPh>
    <rPh sb="13" eb="15">
      <t>カサン</t>
    </rPh>
    <phoneticPr fontId="3"/>
  </si>
  <si>
    <t>通所型サービス特定処遇改善加算Ⅰ／４・17（制限・４割）</t>
    <rPh sb="0" eb="2">
      <t>ツウショ</t>
    </rPh>
    <rPh sb="2" eb="3">
      <t>ガタ</t>
    </rPh>
    <rPh sb="7" eb="9">
      <t>トクテイ</t>
    </rPh>
    <rPh sb="9" eb="11">
      <t>ショグウ</t>
    </rPh>
    <rPh sb="11" eb="13">
      <t>カイゼン</t>
    </rPh>
    <rPh sb="13" eb="15">
      <t>カサン</t>
    </rPh>
    <phoneticPr fontId="3"/>
  </si>
  <si>
    <t>通所型サービス提供体制加算Ⅰ／４２（制限・４割）</t>
    <phoneticPr fontId="2"/>
  </si>
  <si>
    <t>通所型サービス特定処遇改善加算Ⅰ／４・37（制限・４割）</t>
    <phoneticPr fontId="2"/>
  </si>
  <si>
    <t>通所型サービス提供体制加算Ⅰ／４１（制限・４割）</t>
    <phoneticPr fontId="2"/>
  </si>
  <si>
    <t>通所型サービス特定処遇改善加算Ⅰ／４・36（制限・４割）</t>
    <phoneticPr fontId="2"/>
  </si>
  <si>
    <t>通所型サービス特定処遇改善加算Ⅰ／４・16（制限・４割）</t>
    <rPh sb="0" eb="2">
      <t>ツウショ</t>
    </rPh>
    <rPh sb="2" eb="3">
      <t>ガタ</t>
    </rPh>
    <rPh sb="7" eb="9">
      <t>トクテイ</t>
    </rPh>
    <rPh sb="9" eb="11">
      <t>ショグウ</t>
    </rPh>
    <rPh sb="11" eb="13">
      <t>カイゼン</t>
    </rPh>
    <rPh sb="13" eb="15">
      <t>カサン</t>
    </rPh>
    <phoneticPr fontId="3"/>
  </si>
  <si>
    <t>通所型サービス特定処遇改善加算Ⅰ／４・15（制限・４割）</t>
    <rPh sb="0" eb="2">
      <t>ツウショ</t>
    </rPh>
    <rPh sb="2" eb="3">
      <t>ガタ</t>
    </rPh>
    <rPh sb="7" eb="9">
      <t>トクテイ</t>
    </rPh>
    <rPh sb="9" eb="11">
      <t>ショグウ</t>
    </rPh>
    <rPh sb="11" eb="13">
      <t>カイゼン</t>
    </rPh>
    <rPh sb="13" eb="15">
      <t>カサン</t>
    </rPh>
    <phoneticPr fontId="3"/>
  </si>
  <si>
    <t>通所型サービス特定処遇改善加算Ⅰ／４・14（制限・４割）</t>
    <rPh sb="0" eb="2">
      <t>ツウショ</t>
    </rPh>
    <rPh sb="2" eb="3">
      <t>ガタ</t>
    </rPh>
    <rPh sb="7" eb="9">
      <t>トクテイ</t>
    </rPh>
    <rPh sb="9" eb="11">
      <t>ショグウ</t>
    </rPh>
    <rPh sb="11" eb="13">
      <t>カイゼン</t>
    </rPh>
    <rPh sb="13" eb="15">
      <t>カサン</t>
    </rPh>
    <phoneticPr fontId="3"/>
  </si>
  <si>
    <t>通所型サービス特定処遇改善加算Ⅰ／４・13（制限・４割）</t>
    <rPh sb="0" eb="2">
      <t>ツウショ</t>
    </rPh>
    <rPh sb="2" eb="3">
      <t>ガタ</t>
    </rPh>
    <rPh sb="7" eb="9">
      <t>トクテイ</t>
    </rPh>
    <rPh sb="9" eb="11">
      <t>ショグウ</t>
    </rPh>
    <rPh sb="11" eb="13">
      <t>カイゼン</t>
    </rPh>
    <rPh sb="13" eb="15">
      <t>カサン</t>
    </rPh>
    <phoneticPr fontId="3"/>
  </si>
  <si>
    <t>通所型サービス特定処遇改善加算Ⅰ／４・12（制限・４割）</t>
    <rPh sb="0" eb="2">
      <t>ツウショ</t>
    </rPh>
    <rPh sb="2" eb="3">
      <t>ガタ</t>
    </rPh>
    <rPh sb="7" eb="9">
      <t>トクテイ</t>
    </rPh>
    <rPh sb="9" eb="11">
      <t>ショグウ</t>
    </rPh>
    <rPh sb="11" eb="13">
      <t>カイゼン</t>
    </rPh>
    <rPh sb="13" eb="15">
      <t>カサン</t>
    </rPh>
    <phoneticPr fontId="3"/>
  </si>
  <si>
    <t>通所型サービス特定処遇改善加算Ⅰ／４・35（制限・４割）</t>
    <phoneticPr fontId="2"/>
  </si>
  <si>
    <t>通所型サービス特定処遇改善加算Ⅰ／４・11（制限・４割）</t>
    <rPh sb="0" eb="2">
      <t>ツウショ</t>
    </rPh>
    <rPh sb="2" eb="3">
      <t>ガタ</t>
    </rPh>
    <rPh sb="7" eb="9">
      <t>トクテイ</t>
    </rPh>
    <rPh sb="9" eb="11">
      <t>ショグウ</t>
    </rPh>
    <rPh sb="11" eb="13">
      <t>カイゼン</t>
    </rPh>
    <rPh sb="13" eb="15">
      <t>カサン</t>
    </rPh>
    <phoneticPr fontId="3"/>
  </si>
  <si>
    <t>通所型サービス特定処遇改善加算Ⅰ／４・10（制限・４割）</t>
    <rPh sb="0" eb="2">
      <t>ツウショ</t>
    </rPh>
    <rPh sb="2" eb="3">
      <t>ガタ</t>
    </rPh>
    <rPh sb="7" eb="9">
      <t>トクテイ</t>
    </rPh>
    <rPh sb="9" eb="11">
      <t>ショグウ</t>
    </rPh>
    <rPh sb="11" eb="13">
      <t>カイゼン</t>
    </rPh>
    <rPh sb="13" eb="15">
      <t>カサン</t>
    </rPh>
    <phoneticPr fontId="3"/>
  </si>
  <si>
    <t>通所型サービス栄養アセスメント加算／４（制限・４割）</t>
    <phoneticPr fontId="2"/>
  </si>
  <si>
    <t>通所型サービス特定処遇改善加算Ⅰ／４・34（制限・４割）</t>
    <phoneticPr fontId="2"/>
  </si>
  <si>
    <t>通所型サービス特定処遇改善加算Ⅰ／４・05（制限・４割）</t>
    <rPh sb="0" eb="2">
      <t>ツウショ</t>
    </rPh>
    <rPh sb="2" eb="3">
      <t>ガタ</t>
    </rPh>
    <rPh sb="7" eb="9">
      <t>トクテイ</t>
    </rPh>
    <rPh sb="9" eb="11">
      <t>ショグウ</t>
    </rPh>
    <rPh sb="11" eb="13">
      <t>カイゼン</t>
    </rPh>
    <rPh sb="13" eb="15">
      <t>カサン</t>
    </rPh>
    <phoneticPr fontId="3"/>
  </si>
  <si>
    <t>通所型サービス特定処遇改善加算Ⅰ／４・09（制限・４割）</t>
    <rPh sb="0" eb="2">
      <t>ツウショ</t>
    </rPh>
    <rPh sb="2" eb="3">
      <t>ガタ</t>
    </rPh>
    <rPh sb="7" eb="9">
      <t>トクテイ</t>
    </rPh>
    <rPh sb="9" eb="11">
      <t>ショグウ</t>
    </rPh>
    <rPh sb="11" eb="13">
      <t>カイゼン</t>
    </rPh>
    <rPh sb="13" eb="15">
      <t>カサン</t>
    </rPh>
    <phoneticPr fontId="3"/>
  </si>
  <si>
    <t>通所型サービス特定処遇改善加算Ⅰ／４・08（制限・４割）</t>
    <rPh sb="0" eb="2">
      <t>ツウショ</t>
    </rPh>
    <rPh sb="2" eb="3">
      <t>ガタ</t>
    </rPh>
    <rPh sb="7" eb="9">
      <t>トクテイ</t>
    </rPh>
    <rPh sb="9" eb="11">
      <t>ショグウ</t>
    </rPh>
    <rPh sb="11" eb="13">
      <t>カイゼン</t>
    </rPh>
    <rPh sb="13" eb="15">
      <t>カサン</t>
    </rPh>
    <phoneticPr fontId="3"/>
  </si>
  <si>
    <t>通所型サービス特定処遇改善加算Ⅰ／４・07（制限・４割）</t>
    <rPh sb="0" eb="2">
      <t>ツウショ</t>
    </rPh>
    <rPh sb="2" eb="3">
      <t>ガタ</t>
    </rPh>
    <rPh sb="7" eb="9">
      <t>トクテイ</t>
    </rPh>
    <rPh sb="9" eb="11">
      <t>ショグウ</t>
    </rPh>
    <rPh sb="11" eb="13">
      <t>カイゼン</t>
    </rPh>
    <rPh sb="13" eb="15">
      <t>カサン</t>
    </rPh>
    <phoneticPr fontId="3"/>
  </si>
  <si>
    <t>通所型サービス特定処遇改善加算Ⅰ／４・06（制限・４割）</t>
    <rPh sb="0" eb="2">
      <t>ツウショ</t>
    </rPh>
    <rPh sb="2" eb="3">
      <t>ガタ</t>
    </rPh>
    <rPh sb="7" eb="9">
      <t>トクテイ</t>
    </rPh>
    <rPh sb="9" eb="11">
      <t>ショグウ</t>
    </rPh>
    <rPh sb="11" eb="13">
      <t>カイゼン</t>
    </rPh>
    <rPh sb="13" eb="15">
      <t>カサン</t>
    </rPh>
    <phoneticPr fontId="3"/>
  </si>
  <si>
    <t>通所型サービス特定処遇改善加算Ⅰ／４・04（制限・４割）</t>
    <rPh sb="0" eb="2">
      <t>ツウショ</t>
    </rPh>
    <rPh sb="2" eb="3">
      <t>ガタ</t>
    </rPh>
    <rPh sb="7" eb="9">
      <t>トクテイ</t>
    </rPh>
    <rPh sb="9" eb="11">
      <t>ショグウ</t>
    </rPh>
    <rPh sb="11" eb="13">
      <t>カイゼン</t>
    </rPh>
    <rPh sb="13" eb="15">
      <t>カサン</t>
    </rPh>
    <phoneticPr fontId="3"/>
  </si>
  <si>
    <t>通所型サービス特定処遇改善加算Ⅰ／４・03（制限・４割）</t>
    <rPh sb="0" eb="2">
      <t>ツウショ</t>
    </rPh>
    <rPh sb="2" eb="3">
      <t>ガタ</t>
    </rPh>
    <rPh sb="7" eb="9">
      <t>トクテイ</t>
    </rPh>
    <rPh sb="9" eb="11">
      <t>ショグウ</t>
    </rPh>
    <rPh sb="11" eb="13">
      <t>カイゼン</t>
    </rPh>
    <rPh sb="13" eb="15">
      <t>カサン</t>
    </rPh>
    <phoneticPr fontId="3"/>
  </si>
  <si>
    <t>通所型サービス特定処遇改善加算Ⅰ／４・02（制限・４割）</t>
    <rPh sb="0" eb="2">
      <t>ツウショ</t>
    </rPh>
    <rPh sb="2" eb="3">
      <t>ガタ</t>
    </rPh>
    <rPh sb="7" eb="9">
      <t>トクテイ</t>
    </rPh>
    <rPh sb="9" eb="11">
      <t>ショグウ</t>
    </rPh>
    <rPh sb="11" eb="13">
      <t>カイゼン</t>
    </rPh>
    <rPh sb="13" eb="15">
      <t>カサン</t>
    </rPh>
    <phoneticPr fontId="3"/>
  </si>
  <si>
    <t>通所型サービス／４１（制限・４割）</t>
    <phoneticPr fontId="2"/>
  </si>
  <si>
    <t>通所型サービス特定処遇改善加算Ⅰ／４・01（制限・４割）</t>
    <rPh sb="0" eb="2">
      <t>ツウショ</t>
    </rPh>
    <rPh sb="2" eb="3">
      <t>ガタ</t>
    </rPh>
    <rPh sb="7" eb="9">
      <t>トクテイ</t>
    </rPh>
    <rPh sb="9" eb="11">
      <t>ショグウ</t>
    </rPh>
    <rPh sb="11" eb="13">
      <t>カイゼン</t>
    </rPh>
    <rPh sb="13" eb="15">
      <t>カサン</t>
    </rPh>
    <phoneticPr fontId="3"/>
  </si>
  <si>
    <t>通所型サービス処遇改善加算Ⅴ／４・30（制限・４割）</t>
    <phoneticPr fontId="2"/>
  </si>
  <si>
    <t>通所型サービス処遇改善加算Ⅴ／４・29（制限・４割）</t>
    <phoneticPr fontId="2"/>
  </si>
  <si>
    <t>通所型サービス処遇改善加算Ⅴ／４・28（制限・４割）</t>
    <phoneticPr fontId="2"/>
  </si>
  <si>
    <t>通所型サービス処遇改善加算Ⅴ／４・27（制限・４割）</t>
    <phoneticPr fontId="2"/>
  </si>
  <si>
    <t>通所型サービス処遇改善加算Ⅴ／４・26（制限・４割）</t>
    <phoneticPr fontId="2"/>
  </si>
  <si>
    <t>通所型サービス処遇改善加算Ⅴ／４・25（制限・４割）</t>
    <phoneticPr fontId="2"/>
  </si>
  <si>
    <t>通所型サービス処遇改善加算Ⅴ／４・24（制限・４割）</t>
    <phoneticPr fontId="2"/>
  </si>
  <si>
    <t>通所型サービス処遇改善加算Ⅴ／４・23（制限・４割）</t>
    <phoneticPr fontId="2"/>
  </si>
  <si>
    <t>通所型サービス科学的介護推進体制加算／４（制限・４割）</t>
    <phoneticPr fontId="2"/>
  </si>
  <si>
    <t>通所型サービス処遇改善加算Ⅴ／４・40（制限・４割）</t>
    <phoneticPr fontId="2"/>
  </si>
  <si>
    <t>通所型サービス処遇改善加算Ⅴ／４・33（制限・４割）</t>
    <phoneticPr fontId="2"/>
  </si>
  <si>
    <t>通所型サービス口腔栄養スクリーニング加算Ⅰ／４（制限・４割）</t>
    <phoneticPr fontId="2"/>
  </si>
  <si>
    <t>通所型サービス処遇改善加算Ⅴ／４・39（制限・４割）</t>
    <phoneticPr fontId="2"/>
  </si>
  <si>
    <t>通所型サービス処遇改善加算Ⅴ／４・32（制限・４割）</t>
    <phoneticPr fontId="2"/>
  </si>
  <si>
    <t>通所型サービス処遇改善加算Ⅴ／４・31（制限・４割）</t>
    <phoneticPr fontId="2"/>
  </si>
  <si>
    <t>通所型サービス生活機能向上連携加算Ⅰ／４（制限・４割）</t>
    <phoneticPr fontId="2"/>
  </si>
  <si>
    <t>通所型サービス処遇改善加算Ⅴ／４・38（制限・４割）</t>
    <phoneticPr fontId="2"/>
  </si>
  <si>
    <t>通所型サービス処遇改善加算Ⅴ／４・22（制限・４割）</t>
    <phoneticPr fontId="2"/>
  </si>
  <si>
    <t>通所型サービス処遇改善加算Ⅴ／４・21（制限・４割）</t>
    <phoneticPr fontId="2"/>
  </si>
  <si>
    <t>通所型サービス処遇改善加算Ⅴ／４・20（制限・４割）</t>
    <phoneticPr fontId="2"/>
  </si>
  <si>
    <t>通所型サービス処遇改善加算Ⅴ／４・19（制限・４割）</t>
    <phoneticPr fontId="2"/>
  </si>
  <si>
    <t>通所型サービス処遇改善加算Ⅴ／４・18（制限・４割）</t>
    <phoneticPr fontId="2"/>
  </si>
  <si>
    <t>通所型サービス処遇改善加算Ⅴ／４・17（制限・４割）</t>
    <phoneticPr fontId="2"/>
  </si>
  <si>
    <t>通所型サービス提供体制加算Ⅰ／４２（制限・４割）</t>
    <phoneticPr fontId="2"/>
  </si>
  <si>
    <t>通所型サービス処遇改善加算Ⅴ／４・37（制限・４割）</t>
    <phoneticPr fontId="2"/>
  </si>
  <si>
    <t>通所型サービス提供体制加算Ⅰ／４１（制限・４割）</t>
    <phoneticPr fontId="2"/>
  </si>
  <si>
    <t>通所型サービス処遇改善加算Ⅴ／４・36（制限・４割）</t>
    <phoneticPr fontId="2"/>
  </si>
  <si>
    <t>通所型サービス処遇改善加算Ⅴ／４・16（制限・４割）</t>
    <phoneticPr fontId="2"/>
  </si>
  <si>
    <t>通所型サービス処遇改善加算Ⅴ／４・15（制限・４割）</t>
    <phoneticPr fontId="2"/>
  </si>
  <si>
    <t>通所型サービス処遇改善加算Ⅴ／４・14（制限・４割）</t>
    <phoneticPr fontId="2"/>
  </si>
  <si>
    <t>通所型サービス処遇改善加算Ⅴ／４・13（制限・４割）</t>
    <phoneticPr fontId="2"/>
  </si>
  <si>
    <t>通所型サービス処遇改善加算Ⅴ／４・12（制限・４割）</t>
    <phoneticPr fontId="2"/>
  </si>
  <si>
    <t>通所型サービス口腔機能向上加算Ⅱ／４（制限・４割）</t>
    <phoneticPr fontId="2"/>
  </si>
  <si>
    <t>通所型サービス処遇改善加算Ⅴ／４・35（制限・４割）</t>
    <phoneticPr fontId="2"/>
  </si>
  <si>
    <t>通所型サービス処遇改善加算Ⅴ／４・11（制限・４割）</t>
    <phoneticPr fontId="2"/>
  </si>
  <si>
    <t>通所型サービス処遇改善加算Ⅴ／４・10（制限・４割）</t>
    <phoneticPr fontId="2"/>
  </si>
  <si>
    <t>通所型サービス栄養アセスメント加算／４（制限・４割）</t>
    <phoneticPr fontId="2"/>
  </si>
  <si>
    <t>通所型サービス処遇改善加算Ⅴ／４・34（制限・４割）</t>
    <phoneticPr fontId="2"/>
  </si>
  <si>
    <t>通所型サービス処遇改善加算Ⅴ／４・05（制限・４割）</t>
    <phoneticPr fontId="2"/>
  </si>
  <si>
    <t>通所型サービス処遇改善加算Ⅴ／４・09（制限・４割）</t>
    <phoneticPr fontId="2"/>
  </si>
  <si>
    <t>通所型サービス処遇改善加算Ⅴ／４・08（制限・４割）</t>
    <phoneticPr fontId="2"/>
  </si>
  <si>
    <t>通所型サービス処遇改善加算Ⅴ／４・07（制限・４割）</t>
    <phoneticPr fontId="2"/>
  </si>
  <si>
    <t>通所型サービス処遇改善加算Ⅴ／４・06（制限・４割）</t>
    <phoneticPr fontId="2"/>
  </si>
  <si>
    <t>通所型サービス処遇改善加算Ⅴ／４・04（制限・４割）</t>
    <phoneticPr fontId="2"/>
  </si>
  <si>
    <t>通所型サービス／４２（制限・４割）</t>
    <phoneticPr fontId="2"/>
  </si>
  <si>
    <t>通所型サービス処遇改善加算Ⅴ／４・03（制限・４割）</t>
    <phoneticPr fontId="2"/>
  </si>
  <si>
    <t>通所型サービス処遇改善加算Ⅴ／４・02（制限・４割）</t>
    <phoneticPr fontId="2"/>
  </si>
  <si>
    <t>通所型サービス／４１（制限・４割）</t>
    <phoneticPr fontId="2"/>
  </si>
  <si>
    <t>通所型サービス処遇改善加算Ⅴ／４・01（制限・４割）</t>
    <phoneticPr fontId="3"/>
  </si>
  <si>
    <t>通所型サービス処遇改善加算Ⅳ／４・30（制限・４割）</t>
    <phoneticPr fontId="2"/>
  </si>
  <si>
    <t>通所型サービス処遇改善加算Ⅳ／４・29（制限・４割）</t>
    <phoneticPr fontId="2"/>
  </si>
  <si>
    <t>通所型サービス処遇改善加算Ⅳ／４・28（制限・４割）</t>
    <phoneticPr fontId="2"/>
  </si>
  <si>
    <t>通所型サービス処遇改善加算Ⅳ／４・27（制限・４割）</t>
    <phoneticPr fontId="2"/>
  </si>
  <si>
    <t>通所型サービス処遇改善加算Ⅳ／４・26（制限・４割）</t>
    <phoneticPr fontId="2"/>
  </si>
  <si>
    <t>通所型サービス処遇改善加算Ⅳ／４・25（制限・４割）</t>
    <phoneticPr fontId="2"/>
  </si>
  <si>
    <t>通所型サービス処遇改善加算Ⅳ／４・24（制限・４割）</t>
    <phoneticPr fontId="2"/>
  </si>
  <si>
    <t>通所型サービス処遇改善加算Ⅳ／４・23（制限・４割）</t>
    <phoneticPr fontId="2"/>
  </si>
  <si>
    <t>通所型サービス科学的介護推進体制加算／４（制限・４割）</t>
    <phoneticPr fontId="2"/>
  </si>
  <si>
    <t>通所型サービス処遇改善加算Ⅳ／４・40（制限・４割）</t>
    <phoneticPr fontId="2"/>
  </si>
  <si>
    <t>通所型サービス処遇改善加算Ⅳ／４・33（制限・４割）</t>
    <phoneticPr fontId="2"/>
  </si>
  <si>
    <t>通所型サービス口腔栄養スクリーニング加算Ⅰ／４（制限・４割）</t>
    <phoneticPr fontId="2"/>
  </si>
  <si>
    <t>通所型サービス処遇改善加算Ⅳ／４・39（制限・４割）</t>
    <phoneticPr fontId="2"/>
  </si>
  <si>
    <t>通所型サービス処遇改善加算Ⅳ／４・32（制限・４割）</t>
    <phoneticPr fontId="2"/>
  </si>
  <si>
    <t>通所型サービス処遇改善加算Ⅳ／４・31（制限・４割）</t>
    <phoneticPr fontId="2"/>
  </si>
  <si>
    <t>通所型サービス生活機能向上連携加算Ⅰ／４（制限・４割）</t>
    <phoneticPr fontId="2"/>
  </si>
  <si>
    <t>通所型サービス処遇改善加算Ⅳ／４・38（制限・４割）</t>
    <phoneticPr fontId="2"/>
  </si>
  <si>
    <t>通所型サービス処遇改善加算Ⅳ／４・22（制限・４割）</t>
    <phoneticPr fontId="2"/>
  </si>
  <si>
    <t>通所型サービス処遇改善加算Ⅳ／４・21（制限・４割）</t>
    <phoneticPr fontId="2"/>
  </si>
  <si>
    <t>通所型サービス処遇改善加算Ⅳ／４・20（制限・４割）</t>
    <phoneticPr fontId="2"/>
  </si>
  <si>
    <t>通所型サービス処遇改善加算Ⅳ／４・19（制限・４割）</t>
    <phoneticPr fontId="2"/>
  </si>
  <si>
    <t>通所型サービス処遇改善加算Ⅳ／４・18（制限・４割）</t>
    <phoneticPr fontId="2"/>
  </si>
  <si>
    <t>通所型サービス処遇改善加算Ⅳ／４・17（制限・４割）</t>
    <phoneticPr fontId="2"/>
  </si>
  <si>
    <t>通所型サービス提供体制加算Ⅰ／４２（制限・４割）</t>
    <phoneticPr fontId="2"/>
  </si>
  <si>
    <t>通所型サービス処遇改善加算Ⅳ／４・37（制限・４割）</t>
    <phoneticPr fontId="2"/>
  </si>
  <si>
    <t>通所型サービス提供体制加算Ⅰ／４１（制限・４割）</t>
    <phoneticPr fontId="2"/>
  </si>
  <si>
    <t>通所型サービス処遇改善加算Ⅳ／４・36（制限・４割）</t>
    <phoneticPr fontId="2"/>
  </si>
  <si>
    <t>通所型サービス処遇改善加算Ⅳ／４・16（制限・４割）</t>
    <phoneticPr fontId="2"/>
  </si>
  <si>
    <t>通所型サービス処遇改善加算Ⅳ／４・15（制限・４割）</t>
    <phoneticPr fontId="2"/>
  </si>
  <si>
    <t>通所型サービス処遇改善加算Ⅳ／４・14（制限・４割）</t>
    <phoneticPr fontId="2"/>
  </si>
  <si>
    <t>通所型サービス処遇改善加算Ⅳ／４・13（制限・４割）</t>
    <phoneticPr fontId="2"/>
  </si>
  <si>
    <t>通所型サービス処遇改善加算Ⅳ／４・12（制限・４割）</t>
    <phoneticPr fontId="2"/>
  </si>
  <si>
    <t>通所型サービス処遇改善加算Ⅳ／４・35（制限・４割）</t>
    <phoneticPr fontId="2"/>
  </si>
  <si>
    <t>通所型サービス処遇改善加算Ⅳ／４・11（制限・４割）</t>
    <phoneticPr fontId="2"/>
  </si>
  <si>
    <t>通所型サービス処遇改善加算Ⅳ／４・10（制限・４割）</t>
    <phoneticPr fontId="2"/>
  </si>
  <si>
    <t>通所型サービス栄養アセスメント加算／４（制限・４割）</t>
    <phoneticPr fontId="2"/>
  </si>
  <si>
    <t>通所型サービス処遇改善加算Ⅳ／４・34（制限・４割）</t>
    <phoneticPr fontId="2"/>
  </si>
  <si>
    <t>通所型サービス処遇改善加算Ⅳ／４・05（制限・４割）</t>
    <phoneticPr fontId="2"/>
  </si>
  <si>
    <t>通所型サービス処遇改善加算Ⅳ／４・09（制限・４割）</t>
    <phoneticPr fontId="2"/>
  </si>
  <si>
    <t>通所型サービス処遇改善加算Ⅳ／４・08（制限・４割）</t>
    <phoneticPr fontId="2"/>
  </si>
  <si>
    <t>通所型サービス処遇改善加算Ⅳ／４・07（制限・４割）</t>
    <phoneticPr fontId="2"/>
  </si>
  <si>
    <t>通所型サービス処遇改善加算Ⅳ／４・06（制限・４割）</t>
    <phoneticPr fontId="2"/>
  </si>
  <si>
    <t>通所型サービス処遇改善加算Ⅳ／４・04（制限・４割）</t>
    <phoneticPr fontId="2"/>
  </si>
  <si>
    <t>通所型サービス処遇改善加算Ⅳ／４・03（制限・４割）</t>
    <phoneticPr fontId="2"/>
  </si>
  <si>
    <t>通所型サービス処遇改善加算Ⅳ／４・02（制限・４割）</t>
    <phoneticPr fontId="2"/>
  </si>
  <si>
    <t>通所型サービス／４１（制限・４割）</t>
    <phoneticPr fontId="2"/>
  </si>
  <si>
    <t>通所型サービス処遇改善加算Ⅳ／４・01（制限・４割）</t>
    <phoneticPr fontId="3"/>
  </si>
  <si>
    <t>通所型サービス処遇改善加算Ⅲ／４・30（制限・４割）</t>
    <phoneticPr fontId="2"/>
  </si>
  <si>
    <t>通所型サービス処遇改善加算Ⅲ／４・29（制限・４割）</t>
    <phoneticPr fontId="2"/>
  </si>
  <si>
    <t>通所型サービス処遇改善加算Ⅲ／４・28（制限・４割）</t>
    <phoneticPr fontId="2"/>
  </si>
  <si>
    <t>通所型サービス処遇改善加算Ⅲ／４・27（制限・４割）</t>
    <phoneticPr fontId="2"/>
  </si>
  <si>
    <t>通所型サービス処遇改善加算Ⅲ／４・26（制限・４割）</t>
    <phoneticPr fontId="2"/>
  </si>
  <si>
    <t>通所型サービス処遇改善加算Ⅲ／４・25（制限・４割）</t>
    <phoneticPr fontId="2"/>
  </si>
  <si>
    <t>通所型サービス処遇改善加算Ⅲ／４・24（制限・４割）</t>
    <phoneticPr fontId="2"/>
  </si>
  <si>
    <t>通所型サービス処遇改善加算Ⅲ／４・23（制限・４割）</t>
    <phoneticPr fontId="2"/>
  </si>
  <si>
    <t>通所型サービス処遇改善加算Ⅲ／４・40（制限・４割）</t>
    <phoneticPr fontId="2"/>
  </si>
  <si>
    <t>通所型サービス処遇改善加算Ⅲ／４・33（制限・４割）</t>
    <phoneticPr fontId="2"/>
  </si>
  <si>
    <t>通所型サービス処遇改善加算Ⅲ／４・39（制限・４割）</t>
    <phoneticPr fontId="2"/>
  </si>
  <si>
    <t>通所型サービス処遇改善加算Ⅲ／４・32（制限・４割）</t>
    <phoneticPr fontId="2"/>
  </si>
  <si>
    <t>通所型サービス処遇改善加算Ⅲ／４・31（制限・４割）</t>
    <phoneticPr fontId="2"/>
  </si>
  <si>
    <t>通所型サービス処遇改善加算Ⅲ／４・38（制限・４割）</t>
    <phoneticPr fontId="2"/>
  </si>
  <si>
    <t>通所型サービス処遇改善加算Ⅲ／４・22（制限・４割）</t>
    <phoneticPr fontId="2"/>
  </si>
  <si>
    <t>通所型サービス処遇改善加算Ⅲ／４・21（制限・４割）</t>
    <phoneticPr fontId="2"/>
  </si>
  <si>
    <t>通所型サービス処遇改善加算Ⅲ／４・20（制限・４割）</t>
    <phoneticPr fontId="2"/>
  </si>
  <si>
    <t>通所型サービス処遇改善加算Ⅲ／４・19（制限・４割）</t>
    <phoneticPr fontId="2"/>
  </si>
  <si>
    <t>通所型サービス処遇改善加算Ⅲ／４・18（制限・４割）</t>
    <phoneticPr fontId="2"/>
  </si>
  <si>
    <t>通所型サービス処遇改善加算Ⅲ／４・17（制限・４割）</t>
    <phoneticPr fontId="2"/>
  </si>
  <si>
    <t>通所型サービス処遇改善加算Ⅲ／４・37（制限・４割）</t>
    <phoneticPr fontId="2"/>
  </si>
  <si>
    <t>通所型サービス処遇改善加算Ⅲ／４・36（制限・４割）</t>
    <phoneticPr fontId="2"/>
  </si>
  <si>
    <t>通所型サービス処遇改善加算Ⅲ／４・16（制限・４割）</t>
    <phoneticPr fontId="2"/>
  </si>
  <si>
    <t>通所型サービス処遇改善加算Ⅲ／４・15（制限・４割）</t>
    <phoneticPr fontId="2"/>
  </si>
  <si>
    <t>通所型サービス処遇改善加算Ⅲ／４・14（制限・４割）</t>
    <phoneticPr fontId="2"/>
  </si>
  <si>
    <t>通所型サービス処遇改善加算Ⅲ／４・13（制限・４割）</t>
    <phoneticPr fontId="2"/>
  </si>
  <si>
    <t>通所型サービス処遇改善加算Ⅲ／４・12（制限・４割）</t>
    <phoneticPr fontId="2"/>
  </si>
  <si>
    <t>通所型サービス処遇改善加算Ⅲ／４・35（制限・４割）</t>
    <phoneticPr fontId="2"/>
  </si>
  <si>
    <t>通所型サービス処遇改善加算Ⅲ／４・11（制限・４割）</t>
    <phoneticPr fontId="2"/>
  </si>
  <si>
    <t>通所型サービス処遇改善加算Ⅲ／４・10（制限・４割）</t>
    <phoneticPr fontId="2"/>
  </si>
  <si>
    <t>通所型サービス処遇改善加算Ⅲ／４・34（制限・４割）</t>
    <phoneticPr fontId="2"/>
  </si>
  <si>
    <t>通所型サービス処遇改善加算Ⅲ／４・05（制限・４割）</t>
    <phoneticPr fontId="2"/>
  </si>
  <si>
    <t>通所型サービス処遇改善加算Ⅲ／４・09（制限・４割）</t>
    <phoneticPr fontId="2"/>
  </si>
  <si>
    <t>通所型サービス処遇改善加算Ⅲ／４・08（制限・４割）</t>
    <phoneticPr fontId="2"/>
  </si>
  <si>
    <t>通所型サービス処遇改善加算Ⅲ／４・07（制限・４割）</t>
    <phoneticPr fontId="2"/>
  </si>
  <si>
    <t>通所型サービス処遇改善加算Ⅲ／４・06（制限・４割）</t>
    <phoneticPr fontId="2"/>
  </si>
  <si>
    <t>通所型サービス処遇改善加算Ⅲ／４・04（制限・４割）</t>
    <phoneticPr fontId="2"/>
  </si>
  <si>
    <t>通所型サービス処遇改善加算Ⅲ／４・03（制限・４割）</t>
    <phoneticPr fontId="2"/>
  </si>
  <si>
    <t>通所型サービス処遇改善加算Ⅲ／４・02（制限・４割）</t>
    <phoneticPr fontId="2"/>
  </si>
  <si>
    <t>通所型サービス処遇改善加算Ⅲ／４・01（制限・４割）</t>
    <phoneticPr fontId="3"/>
  </si>
  <si>
    <t>通所型サービス処遇改善加算Ⅱ／４・30（制限・４割）</t>
    <phoneticPr fontId="2"/>
  </si>
  <si>
    <t>通所型サービス処遇改善加算Ⅱ／４・29（制限・４割）</t>
    <phoneticPr fontId="2"/>
  </si>
  <si>
    <t>通所型サービス処遇改善加算Ⅱ／４・28（制限・４割）</t>
    <phoneticPr fontId="2"/>
  </si>
  <si>
    <t>通所型サービス処遇改善加算Ⅱ／４・27（制限・４割）</t>
    <phoneticPr fontId="2"/>
  </si>
  <si>
    <t>通所型サービス処遇改善加算Ⅱ／４・26（制限・４割）</t>
    <phoneticPr fontId="2"/>
  </si>
  <si>
    <t>通所型サービス処遇改善加算Ⅱ／４・25（制限・４割）</t>
    <phoneticPr fontId="2"/>
  </si>
  <si>
    <t>通所型サービス処遇改善加算Ⅱ／４・24（制限・４割）</t>
    <phoneticPr fontId="2"/>
  </si>
  <si>
    <t>通所型サービス処遇改善加算Ⅱ／４・23（制限・４割）</t>
    <phoneticPr fontId="2"/>
  </si>
  <si>
    <t>通所型サービス科学的介護推進体制加算／４（制限・４割）</t>
    <phoneticPr fontId="2"/>
  </si>
  <si>
    <t>通所型サービス処遇改善加算Ⅱ／４・40（制限・４割）</t>
    <phoneticPr fontId="2"/>
  </si>
  <si>
    <t>通所型サービス処遇改善加算Ⅱ／４・33（制限・４割）</t>
    <phoneticPr fontId="2"/>
  </si>
  <si>
    <t>通所型サービス口腔栄養スクリーニング加算Ⅰ／４（制限・４割）</t>
    <phoneticPr fontId="2"/>
  </si>
  <si>
    <t>通所型サービス処遇改善加算Ⅱ／４・39（制限・４割）</t>
    <phoneticPr fontId="2"/>
  </si>
  <si>
    <t>通所型サービス処遇改善加算Ⅱ／４・32（制限・４割）</t>
    <phoneticPr fontId="2"/>
  </si>
  <si>
    <t>通所型サービス処遇改善加算Ⅱ／４・31（制限・４割）</t>
    <phoneticPr fontId="2"/>
  </si>
  <si>
    <t>通所型サービス生活機能向上連携加算Ⅰ／４（制限・４割）</t>
    <phoneticPr fontId="2"/>
  </si>
  <si>
    <t>通所型サービス処遇改善加算Ⅱ／４・38（制限・４割）</t>
    <phoneticPr fontId="2"/>
  </si>
  <si>
    <t>通所型サービス処遇改善加算Ⅱ／４・22（制限・４割）</t>
    <phoneticPr fontId="2"/>
  </si>
  <si>
    <t>通所型サービス処遇改善加算Ⅱ／４・21（制限・４割）</t>
    <phoneticPr fontId="2"/>
  </si>
  <si>
    <t>通所型サービス処遇改善加算Ⅱ／４・20（制限・４割）</t>
    <phoneticPr fontId="2"/>
  </si>
  <si>
    <t>通所型サービス処遇改善加算Ⅱ／４・19（制限・４割）</t>
    <phoneticPr fontId="2"/>
  </si>
  <si>
    <t>通所型サービス処遇改善加算Ⅱ／４・18（制限・４割）</t>
    <phoneticPr fontId="2"/>
  </si>
  <si>
    <t>通所型サービス処遇改善加算Ⅱ／４・17（制限・４割）</t>
    <phoneticPr fontId="2"/>
  </si>
  <si>
    <t>通所型サービス提供体制加算Ⅰ／４２（制限・４割）</t>
    <phoneticPr fontId="2"/>
  </si>
  <si>
    <t>通所型サービス処遇改善加算Ⅱ／４・37（制限・４割）</t>
    <phoneticPr fontId="2"/>
  </si>
  <si>
    <t>通所型サービス提供体制加算Ⅰ／４１（制限・４割）</t>
    <phoneticPr fontId="2"/>
  </si>
  <si>
    <t>通所型サービス処遇改善加算Ⅱ／４・36（制限・４割）</t>
    <phoneticPr fontId="2"/>
  </si>
  <si>
    <t>通所型サービス処遇改善加算Ⅱ／４・16（制限・４割）</t>
    <phoneticPr fontId="2"/>
  </si>
  <si>
    <t>通所型サービス処遇改善加算Ⅱ／４・15（制限・４割）</t>
    <phoneticPr fontId="2"/>
  </si>
  <si>
    <t>通所型サービス処遇改善加算Ⅱ／４・14（制限・４割）</t>
    <phoneticPr fontId="2"/>
  </si>
  <si>
    <t>通所型サービス処遇改善加算Ⅱ／４・13（制限・４割）</t>
    <phoneticPr fontId="2"/>
  </si>
  <si>
    <t>通所型サービス処遇改善加算Ⅱ／４・12（制限・４割）</t>
    <phoneticPr fontId="2"/>
  </si>
  <si>
    <t>通所型サービス口腔機能向上加算Ⅱ／４（制限・４割）</t>
    <phoneticPr fontId="2"/>
  </si>
  <si>
    <t>通所型サービス処遇改善加算Ⅱ／４・35（制限・４割）</t>
    <phoneticPr fontId="2"/>
  </si>
  <si>
    <t>通所型サービス処遇改善加算Ⅱ／４・11（制限・４割）</t>
    <phoneticPr fontId="2"/>
  </si>
  <si>
    <t>通所型サービス処遇改善加算Ⅱ／４・10（制限・４割）</t>
    <phoneticPr fontId="2"/>
  </si>
  <si>
    <t>通所型サービス栄養アセスメント加算／４（制限・４割）</t>
    <phoneticPr fontId="2"/>
  </si>
  <si>
    <t>通所型サービス処遇改善加算Ⅱ／４・34（制限・４割）</t>
    <phoneticPr fontId="2"/>
  </si>
  <si>
    <t>通所型サービス処遇改善加算Ⅱ／４・05（制限・４割）</t>
    <phoneticPr fontId="2"/>
  </si>
  <si>
    <t>通所型サービス処遇改善加算Ⅱ／４・09（制限・４割）</t>
    <phoneticPr fontId="2"/>
  </si>
  <si>
    <t>通所型サービス処遇改善加算Ⅱ／４・08（制限・４割）</t>
    <phoneticPr fontId="2"/>
  </si>
  <si>
    <t>通所型サービス処遇改善加算Ⅱ／４・07（制限・４割）</t>
    <phoneticPr fontId="2"/>
  </si>
  <si>
    <t>通所型サービス処遇改善加算Ⅱ／４・06（制限・４割）</t>
    <phoneticPr fontId="2"/>
  </si>
  <si>
    <t>通所型サービス処遇改善加算Ⅱ／４・04（制限・４割）</t>
    <phoneticPr fontId="2"/>
  </si>
  <si>
    <t>通所型サービス／４２（制限・４割）</t>
    <phoneticPr fontId="2"/>
  </si>
  <si>
    <t>通所型サービス処遇改善加算Ⅱ／４・03（制限・４割）</t>
    <phoneticPr fontId="2"/>
  </si>
  <si>
    <t>通所型サービス処遇改善加算Ⅱ／４・02（制限・４割）</t>
    <phoneticPr fontId="2"/>
  </si>
  <si>
    <t>通所型サービス／４１（制限・４割）</t>
    <phoneticPr fontId="2"/>
  </si>
  <si>
    <t>通所型サービス処遇改善加算Ⅱ／４・01（制限・４割）</t>
    <phoneticPr fontId="3"/>
  </si>
  <si>
    <t>通所型サービス処遇改善加算Ⅰ／４・30（制限・４割）</t>
    <phoneticPr fontId="2"/>
  </si>
  <si>
    <t>通所型サービス処遇改善加算Ⅰ／４・29（制限・４割）</t>
    <phoneticPr fontId="2"/>
  </si>
  <si>
    <t>通所型サービス処遇改善加算Ⅰ／４・28（制限・４割）</t>
    <phoneticPr fontId="2"/>
  </si>
  <si>
    <t>通所型サービス処遇改善加算Ⅰ／４・27（制限・４割）</t>
    <phoneticPr fontId="2"/>
  </si>
  <si>
    <t>通所型サービス処遇改善加算Ⅰ／４・26（制限・４割）</t>
    <phoneticPr fontId="2"/>
  </si>
  <si>
    <t>通所型サービス処遇改善加算Ⅰ／４・25（制限・４割）</t>
    <phoneticPr fontId="2"/>
  </si>
  <si>
    <t>通所型サービス処遇改善加算Ⅰ／４・24（制限・４割）</t>
    <phoneticPr fontId="2"/>
  </si>
  <si>
    <t>通所型サービス処遇改善加算Ⅰ／４・23（制限・４割）</t>
    <phoneticPr fontId="2"/>
  </si>
  <si>
    <t>通所型サービス処遇改善加算Ⅰ／４・40（制限・４割）</t>
    <phoneticPr fontId="2"/>
  </si>
  <si>
    <t>通所型サービス処遇改善加算Ⅰ／４・33（制限・４割）</t>
    <phoneticPr fontId="2"/>
  </si>
  <si>
    <t>通所型サービス口腔栄養スクリーニング加算Ⅰ／４（制限・４割）</t>
    <phoneticPr fontId="2"/>
  </si>
  <si>
    <t>通所型サービス処遇改善加算Ⅰ／４・39（制限・４割）</t>
    <phoneticPr fontId="2"/>
  </si>
  <si>
    <t>通所型サービス処遇改善加算Ⅰ／４・32（制限・４割）</t>
    <phoneticPr fontId="2"/>
  </si>
  <si>
    <t>通所型サービス処遇改善加算Ⅰ／４・31（制限・４割）</t>
    <phoneticPr fontId="2"/>
  </si>
  <si>
    <t>通所型サービス処遇改善加算Ⅰ／４・38（制限・４割）</t>
    <phoneticPr fontId="2"/>
  </si>
  <si>
    <t>通所型サービス処遇改善加算Ⅰ／４・22（制限・４割）</t>
    <phoneticPr fontId="2"/>
  </si>
  <si>
    <t>通所型サービス処遇改善加算Ⅰ／４・21（制限・４割）</t>
    <phoneticPr fontId="2"/>
  </si>
  <si>
    <t>通所型サービス処遇改善加算Ⅰ／４・20（制限・４割）</t>
    <phoneticPr fontId="2"/>
  </si>
  <si>
    <t>通所型サービス処遇改善加算Ⅰ／４・19（制限・４割）</t>
    <phoneticPr fontId="2"/>
  </si>
  <si>
    <t>通所型サービス処遇改善加算Ⅰ／４・18（制限・４割）</t>
    <phoneticPr fontId="2"/>
  </si>
  <si>
    <t>通所型サービス処遇改善加算Ⅰ／４・17（制限・４割）</t>
    <phoneticPr fontId="2"/>
  </si>
  <si>
    <t>通所型サービス提供体制加算Ⅰ／４２（制限・４割）</t>
    <phoneticPr fontId="2"/>
  </si>
  <si>
    <t>通所型サービス処遇改善加算Ⅰ／４・37（制限・４割）</t>
    <phoneticPr fontId="2"/>
  </si>
  <si>
    <t>通所型サービス処遇改善加算Ⅰ／４・36（制限・４割）</t>
    <phoneticPr fontId="2"/>
  </si>
  <si>
    <t>通所型サービス処遇改善加算Ⅰ／４・16（制限・４割）</t>
    <phoneticPr fontId="2"/>
  </si>
  <si>
    <t>通所型サービス処遇改善加算Ⅰ／４・15（制限・４割）</t>
    <phoneticPr fontId="2"/>
  </si>
  <si>
    <t>通所型サービス処遇改善加算Ⅰ／４・14（制限・４割）</t>
    <phoneticPr fontId="2"/>
  </si>
  <si>
    <t>通所型サービス処遇改善加算Ⅰ／４・13（制限・４割）</t>
    <phoneticPr fontId="2"/>
  </si>
  <si>
    <t>.</t>
    <phoneticPr fontId="3"/>
  </si>
  <si>
    <t>通所型サービス処遇改善加算Ⅰ／４・12（制限・４割）</t>
    <phoneticPr fontId="2"/>
  </si>
  <si>
    <t>通所型サービス処遇改善加算Ⅰ／４・35（制限・４割）</t>
    <phoneticPr fontId="2"/>
  </si>
  <si>
    <t>通所型サービス処遇改善加算Ⅰ／４・11（制限・４割）</t>
    <phoneticPr fontId="2"/>
  </si>
  <si>
    <t>通所型サービス処遇改善加算Ⅰ／４・10（制限・４割）</t>
    <phoneticPr fontId="2"/>
  </si>
  <si>
    <t>通所型サービス処遇改善加算Ⅰ／４・34（制限・４割）</t>
    <phoneticPr fontId="2"/>
  </si>
  <si>
    <t>通所型サービス処遇改善加算Ⅰ／４・05（制限・４割）</t>
    <phoneticPr fontId="2"/>
  </si>
  <si>
    <t>通所型サービス処遇改善加算Ⅰ／４・09（制限・４割）</t>
    <phoneticPr fontId="2"/>
  </si>
  <si>
    <t>通所型サービス処遇改善加算Ⅰ／４・08（制限・４割）</t>
    <phoneticPr fontId="2"/>
  </si>
  <si>
    <t>通所型サービス処遇改善加算Ⅰ／４・07（制限・４割）</t>
    <phoneticPr fontId="2"/>
  </si>
  <si>
    <t>通所型サービス処遇改善加算Ⅰ／４・06（制限・４割）</t>
    <phoneticPr fontId="2"/>
  </si>
  <si>
    <t>通所型サービス処遇改善加算Ⅰ／４・04（制限・４割）</t>
    <phoneticPr fontId="2"/>
  </si>
  <si>
    <t>通所型サービス処遇改善加算Ⅰ／４・03（制限・４割）</t>
    <phoneticPr fontId="2"/>
  </si>
  <si>
    <t>通所型サービス処遇改善加算Ⅰ／４・02（制限・４割）</t>
    <phoneticPr fontId="2"/>
  </si>
  <si>
    <t>通所型サービス／４１（制限・４割）</t>
    <phoneticPr fontId="2"/>
  </si>
  <si>
    <t>通所型サービス処遇改善加算Ⅰ／４・01（制限・４割）</t>
    <phoneticPr fontId="3"/>
  </si>
  <si>
    <r>
      <rPr>
        <sz val="11"/>
        <color indexed="8"/>
        <rFont val="ＭＳ Ｐゴシック"/>
        <family val="3"/>
        <charset val="128"/>
      </rPr>
      <t>定員超過の場合
×70%</t>
    </r>
    <rPh sb="0" eb="2">
      <t>テイイン</t>
    </rPh>
    <rPh sb="2" eb="4">
      <t>チョウカ</t>
    </rPh>
    <rPh sb="5" eb="7">
      <t>バアイ</t>
    </rPh>
    <phoneticPr fontId="3"/>
  </si>
  <si>
    <t>サービスコード</t>
    <phoneticPr fontId="3"/>
  </si>
  <si>
    <t>通所型サービス科学的介護推進体制加算／４（制限・４割）</t>
    <phoneticPr fontId="2"/>
  </si>
  <si>
    <t>通所型サービス口腔栄養スクリーニング加算Ⅱ／４（制限・４割）</t>
    <rPh sb="7" eb="9">
      <t>コウクウ</t>
    </rPh>
    <phoneticPr fontId="3"/>
  </si>
  <si>
    <t>通所型サービス生活機能向上連携加算Ⅱ／４２（制限・４割）</t>
    <phoneticPr fontId="3"/>
  </si>
  <si>
    <t>（２）生活機能向上連携加算（Ⅱ）</t>
    <phoneticPr fontId="2"/>
  </si>
  <si>
    <t>通所型サービス生活機能向上連携加算Ⅱ／４１（制限・４割）</t>
    <phoneticPr fontId="3"/>
  </si>
  <si>
    <t>通所型サービス提供体制加算Ⅲ／４２（制限・４割）</t>
    <rPh sb="7" eb="9">
      <t>テイキョウ</t>
    </rPh>
    <rPh sb="9" eb="11">
      <t>タイセイ</t>
    </rPh>
    <rPh sb="11" eb="13">
      <t>カサン</t>
    </rPh>
    <phoneticPr fontId="3"/>
  </si>
  <si>
    <t>通所型サービス提供体制加算Ⅲ／４１（制限・４割）</t>
    <rPh sb="7" eb="9">
      <t>テイキョウ</t>
    </rPh>
    <rPh sb="9" eb="11">
      <t>タイセイ</t>
    </rPh>
    <rPh sb="11" eb="13">
      <t>カサン</t>
    </rPh>
    <phoneticPr fontId="3"/>
  </si>
  <si>
    <t>通所型サービス口腔機能向上加算Ⅱ／４（制限・４割）</t>
    <rPh sb="7" eb="9">
      <t>コウクウ</t>
    </rPh>
    <rPh sb="9" eb="11">
      <t>キノウ</t>
    </rPh>
    <rPh sb="11" eb="13">
      <t>コウジョウ</t>
    </rPh>
    <rPh sb="13" eb="15">
      <t>カサン</t>
    </rPh>
    <phoneticPr fontId="3"/>
  </si>
  <si>
    <t>通所型サービス口腔機能向上加算Ⅰ／４（制限・４割）</t>
    <rPh sb="7" eb="9">
      <t>コウクウ</t>
    </rPh>
    <rPh sb="9" eb="11">
      <t>キノウ</t>
    </rPh>
    <rPh sb="11" eb="13">
      <t>コウジョウ</t>
    </rPh>
    <rPh sb="13" eb="15">
      <t>カサン</t>
    </rPh>
    <phoneticPr fontId="3"/>
  </si>
  <si>
    <t>通所型サービス／４２（制限・４割）</t>
    <phoneticPr fontId="3"/>
  </si>
  <si>
    <t>通所型サービス／４１（制限・４割）</t>
    <rPh sb="15" eb="16">
      <t>ワリ</t>
    </rPh>
    <phoneticPr fontId="3"/>
  </si>
  <si>
    <t xml:space="preserve">共生型通所介護相当サービス（給付制限）　サービスコード表【令和３年４月サービス提供分から】         給付率　60%                                              </t>
    <rPh sb="0" eb="3">
      <t>キョウセイガタ</t>
    </rPh>
    <rPh sb="3" eb="5">
      <t>ツウショ</t>
    </rPh>
    <rPh sb="5" eb="7">
      <t>カイゴ</t>
    </rPh>
    <rPh sb="7" eb="9">
      <t>ソウトウ</t>
    </rPh>
    <rPh sb="14" eb="16">
      <t>キュウフ</t>
    </rPh>
    <rPh sb="16" eb="18">
      <t>セイゲン</t>
    </rPh>
    <rPh sb="27" eb="28">
      <t>ヒョウ</t>
    </rPh>
    <rPh sb="54" eb="56">
      <t>キュウフ</t>
    </rPh>
    <rPh sb="56" eb="57">
      <t>リツ</t>
    </rPh>
    <phoneticPr fontId="3"/>
  </si>
  <si>
    <t>※介護保険負担割合証の「利用者負担の割合」欄に記載された割合が１割又は２割の利用者の給付制限期間中の給付率は、負担割合証の負担割合に関わらず70%となります。</t>
    <phoneticPr fontId="2"/>
  </si>
  <si>
    <t>(指定児童発達事業所及び指定放課後等デイサービス事業所による場合)</t>
    <phoneticPr fontId="2"/>
  </si>
  <si>
    <t>※同一建物減算、サービス提供体制加算、介護職員処遇改善加算及び介護職員等特定処遇改善加算は、支給限度額管理の対象外の算定項目となります。</t>
    <phoneticPr fontId="2"/>
  </si>
  <si>
    <t>カ　介護職員処遇改善加算
(１)介護職員処遇改善加算(Ⅰ)
所定単位数の 59/1000 加算</t>
    <rPh sb="17" eb="19">
      <t>カイゴ</t>
    </rPh>
    <rPh sb="19" eb="21">
      <t>ショクイン</t>
    </rPh>
    <rPh sb="21" eb="23">
      <t>ショグウ</t>
    </rPh>
    <rPh sb="23" eb="25">
      <t>カイゼン</t>
    </rPh>
    <rPh sb="25" eb="27">
      <t>カサン</t>
    </rPh>
    <phoneticPr fontId="3"/>
  </si>
  <si>
    <t>カ　介護職員処遇改善加算
(２)介護職員処遇改善加算(Ⅱ)
所定単位数の 43/1000 加算</t>
    <phoneticPr fontId="3"/>
  </si>
  <si>
    <t>カ　介護職員処遇改善加算
(３)介護職員処遇改善加算(Ⅲ)
所定単位数の 23/1000 加算</t>
    <phoneticPr fontId="3"/>
  </si>
  <si>
    <t>カ　介護職員処遇改善加算
(４)介護職員処遇改善加算(Ⅳ)
（３）で算定した単位数の 90% 加算</t>
    <phoneticPr fontId="3"/>
  </si>
  <si>
    <t>カ　介護職員処遇改善加算
(５)介護職員処遇改善加算(Ⅴ)
（３）で算定した単位数の 80% 加算</t>
    <phoneticPr fontId="3"/>
  </si>
  <si>
    <t>ヨ　介護職員等特定処遇改善加算
(１)介護職員等特定処遇改善加算(Ⅰ)
所定単位数の12/1000 加算</t>
    <rPh sb="2" eb="4">
      <t>カイゴ</t>
    </rPh>
    <rPh sb="4" eb="6">
      <t>ショクイン</t>
    </rPh>
    <rPh sb="6" eb="7">
      <t>トウ</t>
    </rPh>
    <rPh sb="7" eb="9">
      <t>トクテイ</t>
    </rPh>
    <rPh sb="9" eb="11">
      <t>ショグウ</t>
    </rPh>
    <rPh sb="11" eb="13">
      <t>カイゼン</t>
    </rPh>
    <rPh sb="13" eb="15">
      <t>カサン</t>
    </rPh>
    <rPh sb="20" eb="22">
      <t>カイゴ</t>
    </rPh>
    <rPh sb="22" eb="24">
      <t>ショクイン</t>
    </rPh>
    <rPh sb="24" eb="25">
      <t>トウ</t>
    </rPh>
    <rPh sb="25" eb="27">
      <t>トクテイ</t>
    </rPh>
    <rPh sb="27" eb="29">
      <t>ショグウ</t>
    </rPh>
    <rPh sb="29" eb="31">
      <t>カイゼン</t>
    </rPh>
    <rPh sb="31" eb="33">
      <t>カサン</t>
    </rPh>
    <rPh sb="37" eb="39">
      <t>ショテイ</t>
    </rPh>
    <rPh sb="39" eb="42">
      <t>タンイスウ</t>
    </rPh>
    <rPh sb="51" eb="53">
      <t>カサン</t>
    </rPh>
    <phoneticPr fontId="3"/>
  </si>
  <si>
    <t>ヨ　介護職員等特定処遇改善加算
(２)介護職員等特定処遇改善加算(Ⅱ)
所定単位数の10/1000 加算</t>
    <rPh sb="2" eb="4">
      <t>カイゴ</t>
    </rPh>
    <rPh sb="4" eb="6">
      <t>ショクイン</t>
    </rPh>
    <rPh sb="6" eb="7">
      <t>トウ</t>
    </rPh>
    <rPh sb="7" eb="9">
      <t>トクテイ</t>
    </rPh>
    <rPh sb="9" eb="11">
      <t>ショグウ</t>
    </rPh>
    <rPh sb="11" eb="13">
      <t>カイゼン</t>
    </rPh>
    <rPh sb="13" eb="15">
      <t>カサン</t>
    </rPh>
    <rPh sb="20" eb="22">
      <t>カイゴ</t>
    </rPh>
    <rPh sb="22" eb="24">
      <t>ショクイン</t>
    </rPh>
    <rPh sb="24" eb="33">
      <t>トウトクテイショグウカイゼンカサン</t>
    </rPh>
    <rPh sb="37" eb="39">
      <t>ショテイ</t>
    </rPh>
    <rPh sb="39" eb="42">
      <t>タンイスウ</t>
    </rPh>
    <rPh sb="51" eb="53">
      <t>カサン</t>
    </rPh>
    <phoneticPr fontId="3"/>
  </si>
  <si>
    <t>カ　介護職員処遇改善加算
(２)介護職員処遇改善加算(Ⅱ)
所定単位数の 43/1000 加算</t>
    <phoneticPr fontId="3"/>
  </si>
  <si>
    <t>カ　介護職員処遇改善加算
(３)介護職員処遇改善加算(Ⅲ)
所定単位数の 23/1000 加算</t>
    <phoneticPr fontId="3"/>
  </si>
  <si>
    <t>カ　介護職員処遇改善加算
(５)介護職員処遇改善加算(Ⅴ)
（３）で算定した単位数の 80% 加算</t>
    <phoneticPr fontId="3"/>
  </si>
  <si>
    <t>カ　介護職員処遇改善加算
(４)介護職員処遇改善加算(Ⅳ)
（３）で算定した単位数の 90% 加算</t>
    <phoneticPr fontId="3"/>
  </si>
  <si>
    <t>カ　介護職員処遇改善加算
(３)介護職員処遇改善加算(Ⅲ)
所定単位数の 23/1000 加算</t>
    <phoneticPr fontId="3"/>
  </si>
  <si>
    <t>カ　介護職員処遇改善加算
(３)介護職員処遇改善加算(Ⅲ)
所定単位数の 23/1000 加算</t>
    <phoneticPr fontId="3"/>
  </si>
  <si>
    <t>カ　介護職員処遇改善加算
(２)介護職員処遇改善加算(Ⅱ)
所定単位数の 43/1000 加算</t>
    <phoneticPr fontId="3"/>
  </si>
  <si>
    <t>ヨ　介護職員等特定処遇改善加算
(１)介護職員等特定処遇改善加算(Ⅰ)
所定単位数の12/1000 加算</t>
    <rPh sb="2" eb="4">
      <t>カイゴ</t>
    </rPh>
    <rPh sb="4" eb="6">
      <t>ショクイン</t>
    </rPh>
    <rPh sb="6" eb="7">
      <t>トウ</t>
    </rPh>
    <rPh sb="7" eb="9">
      <t>トクテイ</t>
    </rPh>
    <rPh sb="9" eb="11">
      <t>ショグウ</t>
    </rPh>
    <rPh sb="11" eb="13">
      <t>カイゼン</t>
    </rPh>
    <rPh sb="13" eb="15">
      <t>カサン</t>
    </rPh>
    <rPh sb="20" eb="33">
      <t>カイゴショクイントウトクテイショグウカイゼンカサン</t>
    </rPh>
    <rPh sb="37" eb="39">
      <t>ショテイ</t>
    </rPh>
    <rPh sb="39" eb="42">
      <t>タンイスウ</t>
    </rPh>
    <rPh sb="51" eb="53">
      <t>カサン</t>
    </rPh>
    <phoneticPr fontId="3"/>
  </si>
  <si>
    <t>ヨ　介護職員等特定処遇改善加算
(２)介護職員等特定処遇改善加算(Ⅱ)
所定単位数の10/1000 加算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</si>
</sst>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_);[Red]\(0\)"/>
  </numFmts>
  <fonts count="31" x14ac:knownFonts="1">
    <font>
      <sz val="11"/>
      <color theme="1"/>
      <name val="游ゴシック"/>
      <family val="2"/>
      <scheme val="minor"/>
    </font>
    <font>
      <sz val="11"/>
      <color theme="1"/>
      <name val="游ゴシック"/>
      <family val="3"/>
      <charset val="128"/>
      <scheme val="minor"/>
    </font>
    <font>
      <sz val="6"/>
      <name val="游ゴシック"/>
      <family val="3"/>
      <charset val="128"/>
      <scheme val="minor"/>
    </font>
    <font>
      <sz val="6"/>
      <name val="ＭＳ Ｐゴシック"/>
      <family val="3"/>
      <charset val="128"/>
    </font>
    <font>
      <sz val="12"/>
      <color indexed="8"/>
      <name val="ＭＳ Ｐゴシック"/>
      <family val="3"/>
      <charset val="128"/>
    </font>
    <font>
      <b/>
      <sz val="12"/>
      <color theme="1"/>
      <name val="ＭＳ Ｐゴシック"/>
      <family val="3"/>
      <charset val="128"/>
    </font>
    <font>
      <sz val="12"/>
      <color theme="1"/>
      <name val="ＭＳ Ｐゴシック"/>
      <family val="3"/>
      <charset val="128"/>
    </font>
    <font>
      <sz val="9"/>
      <color theme="1"/>
      <name val="ＭＳ Ｐゴシック"/>
      <family val="3"/>
      <charset val="128"/>
    </font>
    <font>
      <b/>
      <sz val="10"/>
      <color theme="1"/>
      <name val="ＭＳ Ｐゴシック"/>
      <family val="3"/>
      <charset val="128"/>
    </font>
    <font>
      <sz val="11"/>
      <color theme="1"/>
      <name val="ＭＳ Ｐゴシック"/>
      <family val="3"/>
      <charset val="128"/>
    </font>
    <font>
      <sz val="8"/>
      <color theme="1"/>
      <name val="ＭＳ Ｐゴシック"/>
      <family val="3"/>
      <charset val="128"/>
    </font>
    <font>
      <sz val="12"/>
      <name val="ＭＳ Ｐゴシック"/>
      <family val="3"/>
      <charset val="128"/>
    </font>
    <font>
      <sz val="8"/>
      <name val="ＭＳ Ｐゴシック"/>
      <family val="3"/>
      <charset val="128"/>
    </font>
    <font>
      <sz val="12"/>
      <color theme="0"/>
      <name val="ＭＳ Ｐゴシック"/>
      <family val="3"/>
      <charset val="128"/>
    </font>
    <font>
      <sz val="8"/>
      <color theme="0"/>
      <name val="ＭＳ Ｐゴシック"/>
      <family val="3"/>
      <charset val="128"/>
    </font>
    <font>
      <sz val="9"/>
      <name val="ＭＳ Ｐゴシック"/>
      <family val="3"/>
      <charset val="128"/>
    </font>
    <font>
      <sz val="10"/>
      <name val="ＭＳ Ｐゴシック"/>
      <family val="3"/>
      <charset val="128"/>
    </font>
    <font>
      <sz val="11"/>
      <name val="ＭＳ Ｐゴシック"/>
      <family val="3"/>
      <charset val="128"/>
    </font>
    <font>
      <b/>
      <sz val="12"/>
      <name val="ＭＳ Ｐゴシック"/>
      <family val="3"/>
      <charset val="128"/>
    </font>
    <font>
      <sz val="10"/>
      <color theme="1"/>
      <name val="ＭＳ Ｐゴシック"/>
      <family val="3"/>
      <charset val="128"/>
    </font>
    <font>
      <sz val="11"/>
      <color theme="0"/>
      <name val="ＭＳ Ｐゴシック"/>
      <family val="3"/>
      <charset val="128"/>
    </font>
    <font>
      <sz val="12"/>
      <color rgb="FFFF0000"/>
      <name val="ＭＳ Ｐゴシック"/>
      <family val="3"/>
      <charset val="128"/>
    </font>
    <font>
      <sz val="6"/>
      <color theme="1"/>
      <name val="ＭＳ Ｐゴシック"/>
      <family val="3"/>
      <charset val="128"/>
    </font>
    <font>
      <b/>
      <sz val="11"/>
      <color theme="1"/>
      <name val="ＭＳ Ｐゴシック"/>
      <family val="3"/>
      <charset val="128"/>
    </font>
    <font>
      <b/>
      <sz val="12"/>
      <color rgb="FFFF0000"/>
      <name val="ＭＳ Ｐゴシック"/>
      <family val="3"/>
      <charset val="128"/>
    </font>
    <font>
      <sz val="11"/>
      <color rgb="FFFF0000"/>
      <name val="ＭＳ Ｐゴシック"/>
      <family val="3"/>
      <charset val="128"/>
    </font>
    <font>
      <sz val="8"/>
      <color theme="1"/>
      <name val="游ゴシック"/>
      <family val="3"/>
      <charset val="128"/>
      <scheme val="minor"/>
    </font>
    <font>
      <sz val="11"/>
      <color indexed="8"/>
      <name val="ＭＳ Ｐゴシック"/>
      <family val="3"/>
      <charset val="128"/>
    </font>
    <font>
      <sz val="10"/>
      <color theme="0"/>
      <name val="ＭＳ Ｐゴシック"/>
      <family val="3"/>
      <charset val="128"/>
    </font>
    <font>
      <sz val="10"/>
      <color rgb="FFFF0000"/>
      <name val="ＭＳ Ｐゴシック"/>
      <family val="3"/>
      <charset val="128"/>
    </font>
    <font>
      <b/>
      <sz val="11"/>
      <name val="ＭＳ Ｐゴシック"/>
      <family val="3"/>
      <charset val="128"/>
    </font>
  </fonts>
  <fills count="6">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bgColor indexed="64"/>
      </patternFill>
    </fill>
  </fills>
  <borders count="19">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bottom style="thin">
        <color indexed="64"/>
      </bottom>
      <diagonal/>
    </border>
  </borders>
  <cellStyleXfs count="3">
    <xf numFmtId="0" fontId="0" fillId="0" borderId="0"/>
    <xf numFmtId="0" fontId="1" fillId="0" borderId="0">
      <alignment vertical="center"/>
    </xf>
    <xf numFmtId="38" fontId="1" fillId="0" borderId="0" applyFont="0" applyFill="0" applyBorder="0" applyAlignment="0" applyProtection="0">
      <alignment vertical="center"/>
    </xf>
  </cellStyleXfs>
  <cellXfs count="560">
    <xf numFmtId="0" fontId="0" fillId="0" borderId="0" xfId="0"/>
    <xf numFmtId="0" fontId="5" fillId="0" borderId="0" xfId="1" applyFont="1" applyFill="1" applyAlignment="1">
      <alignment horizontal="center" vertical="center"/>
    </xf>
    <xf numFmtId="0" fontId="6" fillId="0" borderId="0" xfId="1" applyFont="1" applyFill="1">
      <alignment vertical="center"/>
    </xf>
    <xf numFmtId="0" fontId="6" fillId="0" borderId="0" xfId="1" applyFont="1" applyFill="1" applyAlignment="1">
      <alignment horizontal="left" vertical="center"/>
    </xf>
    <xf numFmtId="0" fontId="6" fillId="0" borderId="0" xfId="1" applyFont="1" applyFill="1" applyAlignment="1">
      <alignment horizontal="center" vertical="center"/>
    </xf>
    <xf numFmtId="0" fontId="6" fillId="0" borderId="0" xfId="1" applyFont="1" applyFill="1" applyBorder="1" applyAlignment="1">
      <alignment horizontal="left" vertical="center"/>
    </xf>
    <xf numFmtId="0" fontId="6" fillId="0" borderId="0" xfId="1" applyFont="1" applyFill="1" applyBorder="1" applyAlignment="1">
      <alignment horizontal="center" vertical="center"/>
    </xf>
    <xf numFmtId="0" fontId="6" fillId="0" borderId="0" xfId="1" applyFont="1">
      <alignment vertical="center"/>
    </xf>
    <xf numFmtId="0" fontId="6" fillId="0" borderId="2" xfId="1" applyFont="1" applyBorder="1" applyAlignment="1">
      <alignment horizontal="center" vertical="center"/>
    </xf>
    <xf numFmtId="0" fontId="8" fillId="0" borderId="17" xfId="1" applyFont="1" applyFill="1" applyBorder="1">
      <alignment vertical="center"/>
    </xf>
    <xf numFmtId="0" fontId="6" fillId="0" borderId="3" xfId="1" applyFont="1" applyBorder="1" applyAlignment="1">
      <alignment horizontal="center" vertical="center"/>
    </xf>
    <xf numFmtId="0" fontId="6" fillId="0" borderId="2" xfId="1" applyFont="1" applyBorder="1" applyAlignment="1">
      <alignment vertical="center" shrinkToFit="1"/>
    </xf>
    <xf numFmtId="38" fontId="6" fillId="3" borderId="2" xfId="2" applyFont="1" applyFill="1" applyBorder="1" applyAlignment="1">
      <alignment vertical="center"/>
    </xf>
    <xf numFmtId="177" fontId="6" fillId="0" borderId="16" xfId="1" applyNumberFormat="1" applyFont="1" applyFill="1" applyBorder="1">
      <alignment vertical="center"/>
    </xf>
    <xf numFmtId="0" fontId="6" fillId="5" borderId="2" xfId="1" applyFont="1" applyFill="1" applyBorder="1" applyAlignment="1">
      <alignment horizontal="center" vertical="center"/>
    </xf>
    <xf numFmtId="0" fontId="6" fillId="5" borderId="3" xfId="1" applyFont="1" applyFill="1" applyBorder="1" applyAlignment="1">
      <alignment horizontal="center" vertical="center"/>
    </xf>
    <xf numFmtId="0" fontId="6" fillId="5" borderId="2" xfId="1" applyFont="1" applyFill="1" applyBorder="1" applyAlignment="1">
      <alignment vertical="center" shrinkToFit="1"/>
    </xf>
    <xf numFmtId="0" fontId="6" fillId="5" borderId="0" xfId="1" applyFont="1" applyFill="1">
      <alignment vertical="center"/>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2" xfId="1" applyFont="1" applyFill="1" applyBorder="1" applyAlignment="1">
      <alignment vertical="center" shrinkToFit="1"/>
    </xf>
    <xf numFmtId="0" fontId="6" fillId="0" borderId="3" xfId="1" applyFont="1" applyFill="1" applyBorder="1" applyAlignment="1">
      <alignment horizontal="right" vertical="center" shrinkToFit="1"/>
    </xf>
    <xf numFmtId="38" fontId="6" fillId="0" borderId="0" xfId="1" applyNumberFormat="1" applyFont="1" applyFill="1">
      <alignment vertical="center"/>
    </xf>
    <xf numFmtId="38" fontId="6" fillId="0" borderId="2" xfId="2" applyFont="1" applyBorder="1" applyAlignment="1">
      <alignment vertical="center"/>
    </xf>
    <xf numFmtId="38" fontId="6" fillId="0" borderId="2" xfId="2" applyFont="1" applyFill="1" applyBorder="1" applyAlignment="1">
      <alignment vertical="center"/>
    </xf>
    <xf numFmtId="0" fontId="6" fillId="4" borderId="2" xfId="1" applyFont="1" applyFill="1" applyBorder="1" applyAlignment="1">
      <alignment horizontal="center" vertical="center"/>
    </xf>
    <xf numFmtId="0" fontId="6" fillId="4" borderId="3" xfId="1" applyFont="1" applyFill="1" applyBorder="1" applyAlignment="1">
      <alignment horizontal="center" vertical="center"/>
    </xf>
    <xf numFmtId="0" fontId="6" fillId="4" borderId="2" xfId="1" applyFont="1" applyFill="1" applyBorder="1" applyAlignment="1">
      <alignment vertical="center" shrinkToFit="1"/>
    </xf>
    <xf numFmtId="0" fontId="6" fillId="4" borderId="14" xfId="1" applyFont="1" applyFill="1" applyBorder="1" applyAlignment="1">
      <alignment horizontal="right" vertical="center"/>
    </xf>
    <xf numFmtId="0" fontId="6" fillId="4" borderId="3" xfId="1" applyFont="1" applyFill="1" applyBorder="1" applyAlignment="1">
      <alignment horizontal="right" vertical="center"/>
    </xf>
    <xf numFmtId="38" fontId="6" fillId="4" borderId="2" xfId="2" applyFont="1" applyFill="1" applyBorder="1" applyAlignment="1">
      <alignment vertical="center"/>
    </xf>
    <xf numFmtId="0" fontId="6" fillId="3" borderId="2" xfId="1" applyFont="1" applyFill="1" applyBorder="1" applyAlignment="1">
      <alignment vertical="center" shrinkToFit="1"/>
    </xf>
    <xf numFmtId="0" fontId="6" fillId="0" borderId="3" xfId="1" applyFont="1" applyBorder="1" applyAlignment="1">
      <alignment horizontal="right" vertical="center" shrinkToFit="1"/>
    </xf>
    <xf numFmtId="0" fontId="9" fillId="0" borderId="3" xfId="1" applyFont="1" applyBorder="1" applyAlignment="1">
      <alignment horizontal="right" vertical="center" wrapText="1"/>
    </xf>
    <xf numFmtId="0" fontId="11" fillId="0" borderId="3" xfId="1" applyFont="1" applyBorder="1" applyAlignment="1">
      <alignment horizontal="center" vertical="center"/>
    </xf>
    <xf numFmtId="0" fontId="11" fillId="0" borderId="2" xfId="1" applyFont="1" applyBorder="1" applyAlignment="1">
      <alignment vertical="center" shrinkToFit="1"/>
    </xf>
    <xf numFmtId="0" fontId="11" fillId="0" borderId="14" xfId="1" applyFont="1" applyBorder="1" applyAlignment="1">
      <alignment horizontal="right" vertical="center"/>
    </xf>
    <xf numFmtId="0" fontId="11" fillId="0" borderId="3" xfId="1" applyFont="1" applyBorder="1" applyAlignment="1">
      <alignment horizontal="right" vertical="center"/>
    </xf>
    <xf numFmtId="38" fontId="11" fillId="0" borderId="2" xfId="2" applyFont="1" applyBorder="1" applyAlignment="1">
      <alignment vertical="center"/>
    </xf>
    <xf numFmtId="0" fontId="11" fillId="0" borderId="0" xfId="1" applyFont="1" applyFill="1">
      <alignment vertical="center"/>
    </xf>
    <xf numFmtId="0" fontId="11" fillId="0" borderId="0" xfId="1" applyFont="1">
      <alignment vertical="center"/>
    </xf>
    <xf numFmtId="0" fontId="11" fillId="4" borderId="3" xfId="1" applyFont="1" applyFill="1" applyBorder="1" applyAlignment="1">
      <alignment horizontal="center" vertical="center"/>
    </xf>
    <xf numFmtId="0" fontId="11" fillId="4" borderId="2" xfId="1" applyFont="1" applyFill="1" applyBorder="1" applyAlignment="1">
      <alignment vertical="center" shrinkToFit="1"/>
    </xf>
    <xf numFmtId="0" fontId="11" fillId="4" borderId="4" xfId="1" applyFont="1" applyFill="1" applyBorder="1" applyAlignment="1">
      <alignment horizontal="left" vertical="center"/>
    </xf>
    <xf numFmtId="0" fontId="11" fillId="4" borderId="14" xfId="1" applyFont="1" applyFill="1" applyBorder="1" applyAlignment="1">
      <alignment horizontal="right" vertical="center"/>
    </xf>
    <xf numFmtId="0" fontId="11" fillId="4" borderId="3" xfId="1" applyFont="1" applyFill="1" applyBorder="1" applyAlignment="1">
      <alignment horizontal="right" vertical="center"/>
    </xf>
    <xf numFmtId="38" fontId="11" fillId="4" borderId="2" xfId="2" applyFont="1" applyFill="1" applyBorder="1" applyAlignment="1">
      <alignment vertical="center"/>
    </xf>
    <xf numFmtId="0" fontId="11" fillId="3" borderId="2" xfId="1" applyFont="1" applyFill="1" applyBorder="1" applyAlignment="1">
      <alignment vertical="center" shrinkToFit="1"/>
    </xf>
    <xf numFmtId="0" fontId="13" fillId="2" borderId="2" xfId="1" applyFont="1" applyFill="1" applyBorder="1" applyAlignment="1">
      <alignment horizontal="center" vertical="center"/>
    </xf>
    <xf numFmtId="0" fontId="13" fillId="2" borderId="3" xfId="1" applyFont="1" applyFill="1" applyBorder="1" applyAlignment="1">
      <alignment horizontal="center" vertical="center"/>
    </xf>
    <xf numFmtId="0" fontId="13" fillId="2" borderId="2" xfId="1" applyFont="1" applyFill="1" applyBorder="1" applyAlignment="1">
      <alignment vertical="center" shrinkToFit="1"/>
    </xf>
    <xf numFmtId="0" fontId="13" fillId="2" borderId="3" xfId="1" applyFont="1" applyFill="1" applyBorder="1" applyAlignment="1">
      <alignment horizontal="right" vertical="center"/>
    </xf>
    <xf numFmtId="38" fontId="13" fillId="2" borderId="2" xfId="2" applyFont="1" applyFill="1" applyBorder="1" applyAlignment="1">
      <alignment vertical="center"/>
    </xf>
    <xf numFmtId="0" fontId="11" fillId="5" borderId="2" xfId="1" applyFont="1" applyFill="1" applyBorder="1" applyAlignment="1">
      <alignment horizontal="center" vertical="center"/>
    </xf>
    <xf numFmtId="0" fontId="11" fillId="5" borderId="4" xfId="1" applyFont="1" applyFill="1" applyBorder="1" applyAlignment="1">
      <alignment vertical="center"/>
    </xf>
    <xf numFmtId="0" fontId="11" fillId="5" borderId="14" xfId="1" applyFont="1" applyFill="1" applyBorder="1" applyAlignment="1">
      <alignment horizontal="right" vertical="center"/>
    </xf>
    <xf numFmtId="38" fontId="11" fillId="5" borderId="2" xfId="2" applyFont="1" applyFill="1" applyBorder="1" applyAlignment="1">
      <alignment vertical="center"/>
    </xf>
    <xf numFmtId="0" fontId="3" fillId="5" borderId="4" xfId="1" applyFont="1" applyFill="1" applyBorder="1" applyAlignment="1">
      <alignment vertical="center" wrapText="1"/>
    </xf>
    <xf numFmtId="0" fontId="11" fillId="4" borderId="2" xfId="1" applyFont="1" applyFill="1" applyBorder="1" applyAlignment="1">
      <alignment horizontal="center" vertical="center"/>
    </xf>
    <xf numFmtId="0" fontId="12" fillId="4" borderId="18" xfId="1" applyFont="1" applyFill="1" applyBorder="1" applyAlignment="1">
      <alignment horizontal="left" vertical="center"/>
    </xf>
    <xf numFmtId="0" fontId="17" fillId="4" borderId="18" xfId="1" applyFont="1" applyFill="1" applyBorder="1" applyAlignment="1">
      <alignment horizontal="left" vertical="top"/>
    </xf>
    <xf numFmtId="0" fontId="3" fillId="4" borderId="14" xfId="1" applyFont="1" applyFill="1" applyBorder="1" applyAlignment="1">
      <alignment vertical="center" wrapText="1"/>
    </xf>
    <xf numFmtId="0" fontId="6" fillId="5" borderId="11" xfId="1" applyFont="1" applyFill="1" applyBorder="1" applyAlignment="1">
      <alignment horizontal="center" vertical="center"/>
    </xf>
    <xf numFmtId="0" fontId="11" fillId="5" borderId="11" xfId="1" applyFont="1" applyFill="1" applyBorder="1" applyAlignment="1">
      <alignment horizontal="center" vertical="center"/>
    </xf>
    <xf numFmtId="0" fontId="11" fillId="3" borderId="11" xfId="1" applyFont="1" applyFill="1" applyBorder="1" applyAlignment="1">
      <alignment vertical="center" shrinkToFit="1"/>
    </xf>
    <xf numFmtId="0" fontId="12" fillId="3" borderId="0" xfId="1" applyFont="1" applyFill="1" applyBorder="1" applyAlignment="1">
      <alignment horizontal="left" vertical="center"/>
    </xf>
    <xf numFmtId="0" fontId="11" fillId="3" borderId="1" xfId="1" applyFont="1" applyFill="1" applyBorder="1" applyAlignment="1">
      <alignment vertical="top"/>
    </xf>
    <xf numFmtId="0" fontId="11" fillId="5" borderId="12" xfId="1" applyFont="1" applyFill="1" applyBorder="1" applyAlignment="1">
      <alignment horizontal="right" vertical="center"/>
    </xf>
    <xf numFmtId="38" fontId="11" fillId="5" borderId="11" xfId="2" applyFont="1" applyFill="1" applyBorder="1" applyAlignment="1">
      <alignment vertical="center"/>
    </xf>
    <xf numFmtId="0" fontId="16" fillId="4" borderId="2" xfId="1" applyFont="1" applyFill="1" applyBorder="1" applyAlignment="1">
      <alignment horizontal="left" vertical="top"/>
    </xf>
    <xf numFmtId="0" fontId="16" fillId="4" borderId="4" xfId="1" applyFont="1" applyFill="1" applyBorder="1" applyAlignment="1">
      <alignment horizontal="left" vertical="top"/>
    </xf>
    <xf numFmtId="0" fontId="15" fillId="4" borderId="14" xfId="1" applyFont="1" applyFill="1" applyBorder="1" applyAlignment="1">
      <alignment horizontal="left" vertical="center"/>
    </xf>
    <xf numFmtId="0" fontId="11" fillId="4" borderId="14" xfId="1" applyFont="1" applyFill="1" applyBorder="1" applyAlignment="1">
      <alignment vertical="top"/>
    </xf>
    <xf numFmtId="0" fontId="18" fillId="0" borderId="0" xfId="1" applyFont="1" applyFill="1" applyAlignment="1">
      <alignment vertical="center"/>
    </xf>
    <xf numFmtId="0" fontId="6" fillId="3" borderId="2" xfId="1" applyFont="1" applyFill="1" applyBorder="1" applyAlignment="1">
      <alignment horizontal="center" vertical="center"/>
    </xf>
    <xf numFmtId="0" fontId="6" fillId="3" borderId="2" xfId="1" applyFont="1" applyFill="1" applyBorder="1" applyAlignment="1">
      <alignment horizontal="center" vertical="center" wrapText="1"/>
    </xf>
    <xf numFmtId="177" fontId="6" fillId="0" borderId="15" xfId="1" applyNumberFormat="1" applyFont="1" applyFill="1" applyBorder="1">
      <alignment vertical="center"/>
    </xf>
    <xf numFmtId="0" fontId="11" fillId="0" borderId="11" xfId="1" applyFont="1" applyFill="1" applyBorder="1" applyAlignment="1">
      <alignment vertical="center" shrinkToFit="1"/>
    </xf>
    <xf numFmtId="0" fontId="11" fillId="4" borderId="11" xfId="1" applyFont="1" applyFill="1" applyBorder="1" applyAlignment="1">
      <alignment vertical="center" shrinkToFit="1"/>
    </xf>
    <xf numFmtId="0" fontId="11" fillId="0" borderId="3" xfId="1" applyFont="1" applyFill="1" applyBorder="1" applyAlignment="1">
      <alignment horizontal="center" vertical="center"/>
    </xf>
    <xf numFmtId="0" fontId="13" fillId="2" borderId="11" xfId="1" applyFont="1" applyFill="1" applyBorder="1" applyAlignment="1">
      <alignment vertical="center" shrinkToFit="1"/>
    </xf>
    <xf numFmtId="38" fontId="6" fillId="4" borderId="4" xfId="2" applyFont="1" applyFill="1" applyBorder="1" applyAlignment="1">
      <alignment vertical="center"/>
    </xf>
    <xf numFmtId="38" fontId="6" fillId="0" borderId="4" xfId="2" applyFont="1" applyFill="1" applyBorder="1" applyAlignment="1">
      <alignment vertical="center"/>
    </xf>
    <xf numFmtId="0" fontId="11" fillId="0" borderId="2" xfId="1" applyFont="1" applyFill="1" applyBorder="1" applyAlignment="1">
      <alignment vertical="center" shrinkToFit="1"/>
    </xf>
    <xf numFmtId="0" fontId="6" fillId="0" borderId="11" xfId="1" applyFont="1" applyFill="1" applyBorder="1" applyAlignment="1">
      <alignment horizontal="center" vertical="center"/>
    </xf>
    <xf numFmtId="0" fontId="6" fillId="0" borderId="9" xfId="1" applyFont="1" applyFill="1" applyBorder="1">
      <alignment vertical="center"/>
    </xf>
    <xf numFmtId="38" fontId="6" fillId="0" borderId="16" xfId="1" applyNumberFormat="1" applyFont="1" applyFill="1" applyBorder="1">
      <alignment vertical="center"/>
    </xf>
    <xf numFmtId="38" fontId="6" fillId="0" borderId="15" xfId="1" applyNumberFormat="1" applyFont="1" applyFill="1" applyBorder="1">
      <alignment vertical="center"/>
    </xf>
    <xf numFmtId="0" fontId="6" fillId="0" borderId="7" xfId="1" applyFont="1" applyFill="1" applyBorder="1" applyAlignment="1">
      <alignment horizontal="center" vertical="center"/>
    </xf>
    <xf numFmtId="0" fontId="11" fillId="0" borderId="7" xfId="1" applyFont="1" applyFill="1" applyBorder="1" applyAlignment="1">
      <alignment horizontal="center" vertical="center"/>
    </xf>
    <xf numFmtId="0" fontId="11" fillId="0" borderId="7" xfId="1" applyFont="1" applyFill="1" applyBorder="1" applyAlignment="1">
      <alignment vertical="center" shrinkToFit="1"/>
    </xf>
    <xf numFmtId="38" fontId="6" fillId="0" borderId="7" xfId="2" applyFont="1" applyFill="1" applyBorder="1" applyAlignment="1">
      <alignment vertical="center"/>
    </xf>
    <xf numFmtId="176" fontId="11" fillId="0" borderId="0" xfId="1" applyNumberFormat="1" applyFont="1" applyFill="1">
      <alignment vertical="center"/>
    </xf>
    <xf numFmtId="0" fontId="11" fillId="0" borderId="2" xfId="1" applyFont="1" applyFill="1" applyBorder="1" applyAlignment="1">
      <alignment horizontal="center" vertical="center"/>
    </xf>
    <xf numFmtId="38" fontId="6" fillId="4" borderId="7" xfId="2" applyFont="1" applyFill="1" applyBorder="1" applyAlignment="1">
      <alignment vertical="center"/>
    </xf>
    <xf numFmtId="0" fontId="6" fillId="0" borderId="11" xfId="1" applyFont="1" applyFill="1" applyBorder="1" applyAlignment="1">
      <alignment vertical="center" shrinkToFit="1"/>
    </xf>
    <xf numFmtId="0" fontId="6" fillId="4" borderId="11" xfId="1" applyFont="1" applyFill="1" applyBorder="1" applyAlignment="1">
      <alignment vertical="center" shrinkToFit="1"/>
    </xf>
    <xf numFmtId="0" fontId="6" fillId="4" borderId="7" xfId="1" applyFont="1" applyFill="1" applyBorder="1" applyAlignment="1">
      <alignment horizontal="center" vertical="center"/>
    </xf>
    <xf numFmtId="0" fontId="11" fillId="4" borderId="7" xfId="1" applyFont="1" applyFill="1" applyBorder="1" applyAlignment="1">
      <alignment horizontal="center" vertical="center"/>
    </xf>
    <xf numFmtId="0" fontId="11" fillId="4" borderId="7" xfId="1" applyFont="1" applyFill="1" applyBorder="1" applyAlignment="1">
      <alignment vertical="center" shrinkToFit="1"/>
    </xf>
    <xf numFmtId="0" fontId="6" fillId="0" borderId="0" xfId="1" applyFont="1" applyFill="1" applyAlignment="1">
      <alignment vertical="center" shrinkToFit="1"/>
    </xf>
    <xf numFmtId="0" fontId="6" fillId="0" borderId="1" xfId="1" applyFont="1" applyFill="1" applyBorder="1">
      <alignment vertical="center"/>
    </xf>
    <xf numFmtId="38" fontId="6" fillId="0" borderId="0" xfId="2" applyFont="1" applyFill="1">
      <alignment vertical="center"/>
    </xf>
    <xf numFmtId="0" fontId="6" fillId="0" borderId="0" xfId="1" applyFont="1" applyAlignment="1">
      <alignment horizontal="center" vertical="center"/>
    </xf>
    <xf numFmtId="0" fontId="6" fillId="4" borderId="0" xfId="1" applyFont="1" applyFill="1" applyAlignment="1">
      <alignment horizontal="center" vertical="center"/>
    </xf>
    <xf numFmtId="0" fontId="6" fillId="0" borderId="0" xfId="1" applyFont="1" applyAlignment="1">
      <alignment vertical="center" shrinkToFit="1"/>
    </xf>
    <xf numFmtId="0" fontId="6" fillId="0" borderId="0" xfId="1" applyFont="1" applyBorder="1">
      <alignment vertical="center"/>
    </xf>
    <xf numFmtId="38" fontId="6" fillId="0" borderId="0" xfId="2" applyFont="1">
      <alignment vertical="center"/>
    </xf>
    <xf numFmtId="0" fontId="6" fillId="3" borderId="0" xfId="1" applyFont="1" applyFill="1" applyAlignment="1">
      <alignment horizontal="center" vertical="center"/>
    </xf>
    <xf numFmtId="0" fontId="13" fillId="2" borderId="0" xfId="1" applyFont="1" applyFill="1" applyAlignment="1">
      <alignment horizontal="center" vertical="center"/>
    </xf>
    <xf numFmtId="3" fontId="6" fillId="3" borderId="2" xfId="2" applyNumberFormat="1" applyFont="1" applyFill="1" applyBorder="1" applyAlignment="1">
      <alignment vertical="center"/>
    </xf>
    <xf numFmtId="38" fontId="6" fillId="3" borderId="7" xfId="2" applyFont="1" applyFill="1" applyBorder="1" applyAlignment="1">
      <alignment vertical="center"/>
    </xf>
    <xf numFmtId="0" fontId="15" fillId="4" borderId="18" xfId="1" applyFont="1" applyFill="1" applyBorder="1" applyAlignment="1">
      <alignment horizontal="left" vertical="center"/>
    </xf>
    <xf numFmtId="0" fontId="15" fillId="3" borderId="0" xfId="1" applyFont="1" applyFill="1" applyBorder="1" applyAlignment="1">
      <alignment horizontal="left" vertical="center"/>
    </xf>
    <xf numFmtId="0" fontId="21" fillId="0" borderId="0" xfId="1" applyFont="1" applyFill="1" applyAlignment="1">
      <alignment horizontal="left" vertical="center"/>
    </xf>
    <xf numFmtId="0" fontId="21" fillId="0" borderId="0" xfId="1" applyFont="1" applyFill="1" applyBorder="1" applyAlignment="1">
      <alignment horizontal="left" vertical="center"/>
    </xf>
    <xf numFmtId="9" fontId="21" fillId="0" borderId="2" xfId="1" applyNumberFormat="1" applyFont="1" applyBorder="1" applyAlignment="1">
      <alignment horizontal="center" vertical="center"/>
    </xf>
    <xf numFmtId="0" fontId="21" fillId="0" borderId="3" xfId="1" applyFont="1" applyBorder="1" applyAlignment="1">
      <alignment horizontal="center" vertical="center"/>
    </xf>
    <xf numFmtId="0" fontId="21" fillId="5" borderId="3" xfId="1" applyFont="1" applyFill="1" applyBorder="1" applyAlignment="1">
      <alignment horizontal="center" vertical="center"/>
    </xf>
    <xf numFmtId="0" fontId="21" fillId="0" borderId="3" xfId="1" applyFont="1" applyFill="1" applyBorder="1" applyAlignment="1">
      <alignment horizontal="center" vertical="center"/>
    </xf>
    <xf numFmtId="0" fontId="21" fillId="4" borderId="3" xfId="1" applyFont="1" applyFill="1" applyBorder="1" applyAlignment="1">
      <alignment horizontal="center" vertical="center"/>
    </xf>
    <xf numFmtId="0" fontId="21" fillId="2" borderId="3" xfId="1" applyFont="1" applyFill="1" applyBorder="1" applyAlignment="1">
      <alignment horizontal="center" vertical="center"/>
    </xf>
    <xf numFmtId="0" fontId="21" fillId="5" borderId="2" xfId="1" applyFont="1" applyFill="1" applyBorder="1" applyAlignment="1">
      <alignment horizontal="center" vertical="center"/>
    </xf>
    <xf numFmtId="0" fontId="21" fillId="4" borderId="2" xfId="1" applyFont="1" applyFill="1" applyBorder="1" applyAlignment="1">
      <alignment horizontal="center" vertical="center"/>
    </xf>
    <xf numFmtId="0" fontId="21" fillId="5" borderId="11" xfId="1" applyFont="1" applyFill="1" applyBorder="1" applyAlignment="1">
      <alignment horizontal="center" vertical="center"/>
    </xf>
    <xf numFmtId="0" fontId="21" fillId="0" borderId="2" xfId="1" applyFont="1" applyFill="1" applyBorder="1" applyAlignment="1">
      <alignment horizontal="center" vertical="center"/>
    </xf>
    <xf numFmtId="9" fontId="21" fillId="0" borderId="2" xfId="1" applyNumberFormat="1" applyFont="1" applyFill="1" applyBorder="1" applyAlignment="1">
      <alignment horizontal="center" vertical="center"/>
    </xf>
    <xf numFmtId="0" fontId="21" fillId="0" borderId="11" xfId="1" applyFont="1" applyFill="1" applyBorder="1" applyAlignment="1">
      <alignment horizontal="center" vertical="center"/>
    </xf>
    <xf numFmtId="0" fontId="21" fillId="0" borderId="7" xfId="1" applyFont="1" applyFill="1" applyBorder="1" applyAlignment="1">
      <alignment horizontal="center" vertical="center"/>
    </xf>
    <xf numFmtId="0" fontId="21" fillId="2" borderId="2" xfId="1" applyFont="1" applyFill="1" applyBorder="1" applyAlignment="1">
      <alignment horizontal="center" vertical="center"/>
    </xf>
    <xf numFmtId="0" fontId="21" fillId="4" borderId="7" xfId="1" applyFont="1" applyFill="1" applyBorder="1" applyAlignment="1">
      <alignment horizontal="center" vertical="center"/>
    </xf>
    <xf numFmtId="0" fontId="21" fillId="0" borderId="0" xfId="1" applyFont="1" applyFill="1" applyAlignment="1">
      <alignment horizontal="center" vertical="center"/>
    </xf>
    <xf numFmtId="0" fontId="21" fillId="0" borderId="0" xfId="1" applyFont="1" applyAlignment="1">
      <alignment horizontal="center" vertical="center"/>
    </xf>
    <xf numFmtId="0" fontId="6" fillId="0" borderId="11"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7" xfId="1" applyFont="1" applyFill="1" applyBorder="1" applyAlignment="1">
      <alignment horizontal="center" vertical="center"/>
    </xf>
    <xf numFmtId="0" fontId="5" fillId="0" borderId="14" xfId="1" applyFont="1" applyFill="1" applyBorder="1" applyAlignment="1">
      <alignment horizontal="left" vertical="center"/>
    </xf>
    <xf numFmtId="0" fontId="6" fillId="4" borderId="7" xfId="1" applyFont="1" applyFill="1" applyBorder="1" applyAlignment="1">
      <alignment horizontal="center" vertical="center"/>
    </xf>
    <xf numFmtId="0" fontId="5" fillId="0" borderId="0" xfId="1" applyFont="1" applyFill="1" applyAlignment="1">
      <alignment horizontal="left" vertical="center"/>
    </xf>
    <xf numFmtId="0" fontId="6" fillId="0" borderId="18" xfId="1" applyFont="1" applyFill="1" applyBorder="1" applyAlignment="1">
      <alignment horizontal="left" vertical="center" shrinkToFit="1"/>
    </xf>
    <xf numFmtId="0" fontId="9" fillId="0" borderId="0" xfId="1" applyFont="1" applyFill="1" applyAlignment="1">
      <alignment horizontal="center" vertical="center"/>
    </xf>
    <xf numFmtId="0" fontId="6" fillId="0" borderId="0" xfId="1" applyFont="1" applyFill="1" applyBorder="1">
      <alignment vertical="center"/>
    </xf>
    <xf numFmtId="0" fontId="9" fillId="0" borderId="0" xfId="1" applyFont="1" applyAlignment="1">
      <alignment horizontal="center" vertical="center"/>
    </xf>
    <xf numFmtId="0" fontId="9" fillId="4" borderId="2" xfId="1" applyFont="1" applyFill="1" applyBorder="1" applyAlignment="1">
      <alignment horizontal="center" vertical="center"/>
    </xf>
    <xf numFmtId="0" fontId="9" fillId="4" borderId="7" xfId="1" applyFont="1" applyFill="1" applyBorder="1" applyAlignment="1">
      <alignment horizontal="center" vertical="center"/>
    </xf>
    <xf numFmtId="0" fontId="9" fillId="0" borderId="2" xfId="1" applyFont="1" applyFill="1" applyBorder="1" applyAlignment="1">
      <alignment horizontal="center" vertical="center"/>
    </xf>
    <xf numFmtId="0" fontId="5" fillId="0" borderId="17" xfId="1" applyFont="1" applyFill="1" applyBorder="1">
      <alignment vertical="center"/>
    </xf>
    <xf numFmtId="0" fontId="9" fillId="0" borderId="11" xfId="1" applyFont="1" applyFill="1" applyBorder="1" applyAlignment="1">
      <alignment horizontal="center" vertical="center"/>
    </xf>
    <xf numFmtId="0" fontId="11" fillId="4" borderId="14" xfId="1" applyFont="1" applyFill="1" applyBorder="1" applyAlignment="1">
      <alignment horizontal="left" vertical="center"/>
    </xf>
    <xf numFmtId="0" fontId="11" fillId="4" borderId="4" xfId="1" applyFont="1" applyFill="1" applyBorder="1" applyAlignment="1">
      <alignment horizontal="left" vertical="top"/>
    </xf>
    <xf numFmtId="0" fontId="11" fillId="4" borderId="2" xfId="1" applyFont="1" applyFill="1" applyBorder="1" applyAlignment="1">
      <alignment horizontal="left" vertical="top"/>
    </xf>
    <xf numFmtId="0" fontId="11" fillId="4" borderId="18" xfId="1" applyFont="1" applyFill="1" applyBorder="1" applyAlignment="1">
      <alignment vertical="center" shrinkToFit="1"/>
    </xf>
    <xf numFmtId="0" fontId="3" fillId="3" borderId="0" xfId="1" applyFont="1" applyFill="1" applyBorder="1" applyAlignment="1">
      <alignment horizontal="left" vertical="center"/>
    </xf>
    <xf numFmtId="0" fontId="11" fillId="4" borderId="14" xfId="1" applyFont="1" applyFill="1" applyBorder="1" applyAlignment="1">
      <alignment vertical="center" wrapText="1"/>
    </xf>
    <xf numFmtId="0" fontId="11" fillId="4" borderId="18" xfId="1" applyFont="1" applyFill="1" applyBorder="1" applyAlignment="1">
      <alignment horizontal="left" vertical="top"/>
    </xf>
    <xf numFmtId="0" fontId="3" fillId="4" borderId="18" xfId="1" applyFont="1" applyFill="1" applyBorder="1" applyAlignment="1">
      <alignment horizontal="left" vertical="center"/>
    </xf>
    <xf numFmtId="0" fontId="6" fillId="0" borderId="3" xfId="1" applyFont="1" applyBorder="1" applyAlignment="1">
      <alignment horizontal="right" vertical="center" wrapText="1"/>
    </xf>
    <xf numFmtId="0" fontId="9" fillId="5" borderId="2" xfId="1" applyFont="1" applyFill="1" applyBorder="1" applyAlignment="1">
      <alignment horizontal="center" vertical="center"/>
    </xf>
    <xf numFmtId="0" fontId="9" fillId="0" borderId="2" xfId="1" applyFont="1" applyBorder="1" applyAlignment="1">
      <alignment horizontal="center" vertical="center"/>
    </xf>
    <xf numFmtId="0" fontId="9" fillId="0" borderId="0" xfId="1" applyFont="1" applyFill="1">
      <alignment vertical="center"/>
    </xf>
    <xf numFmtId="0" fontId="23" fillId="0" borderId="0" xfId="1" applyFont="1" applyFill="1" applyAlignment="1">
      <alignment horizontal="center" vertical="center"/>
    </xf>
    <xf numFmtId="0" fontId="24" fillId="0" borderId="14" xfId="1" applyFont="1" applyFill="1" applyBorder="1" applyAlignment="1">
      <alignment horizontal="left" vertical="center"/>
    </xf>
    <xf numFmtId="0" fontId="21" fillId="0" borderId="18" xfId="1" applyFont="1" applyFill="1" applyBorder="1" applyAlignment="1">
      <alignment horizontal="left" vertical="center" shrinkToFit="1"/>
    </xf>
    <xf numFmtId="0" fontId="19" fillId="0" borderId="0" xfId="1" applyFont="1" applyFill="1">
      <alignment vertical="center"/>
    </xf>
    <xf numFmtId="0" fontId="9" fillId="0" borderId="0" xfId="1" applyFont="1" applyFill="1" applyBorder="1" applyAlignment="1">
      <alignment horizontal="center" vertical="center"/>
    </xf>
    <xf numFmtId="0" fontId="25" fillId="0" borderId="0" xfId="1" applyFont="1" applyFill="1" applyBorder="1" applyAlignment="1">
      <alignment horizontal="center" vertical="center"/>
    </xf>
    <xf numFmtId="0" fontId="9" fillId="0" borderId="0" xfId="1" applyFont="1" applyFill="1" applyBorder="1" applyAlignment="1">
      <alignment horizontal="left" vertical="center"/>
    </xf>
    <xf numFmtId="0" fontId="24" fillId="0" borderId="0" xfId="1" applyFont="1" applyFill="1" applyAlignment="1">
      <alignment horizontal="left" vertical="center"/>
    </xf>
    <xf numFmtId="0" fontId="19" fillId="4" borderId="2" xfId="1" applyFont="1" applyFill="1" applyBorder="1" applyAlignment="1">
      <alignment horizontal="center" vertical="center"/>
    </xf>
    <xf numFmtId="0" fontId="9" fillId="0" borderId="0" xfId="1" applyFont="1">
      <alignment vertical="center"/>
    </xf>
    <xf numFmtId="176" fontId="17" fillId="0" borderId="0" xfId="1" applyNumberFormat="1" applyFont="1" applyFill="1">
      <alignment vertical="center"/>
    </xf>
    <xf numFmtId="38" fontId="9" fillId="4" borderId="7" xfId="2" applyFont="1" applyFill="1" applyBorder="1" applyAlignment="1">
      <alignment vertical="center"/>
    </xf>
    <xf numFmtId="0" fontId="17" fillId="4" borderId="7" xfId="1" applyFont="1" applyFill="1" applyBorder="1" applyAlignment="1">
      <alignment vertical="center" shrinkToFit="1"/>
    </xf>
    <xf numFmtId="0" fontId="25" fillId="4" borderId="7" xfId="1" applyFont="1" applyFill="1" applyBorder="1" applyAlignment="1">
      <alignment horizontal="center" vertical="center"/>
    </xf>
    <xf numFmtId="0" fontId="5" fillId="0" borderId="0" xfId="1" applyFont="1" applyFill="1" applyAlignment="1">
      <alignment horizontal="left" vertical="center"/>
    </xf>
    <xf numFmtId="0" fontId="6" fillId="0" borderId="3" xfId="1" applyFont="1" applyBorder="1" applyAlignment="1">
      <alignment horizontal="right" vertical="center"/>
    </xf>
    <xf numFmtId="0" fontId="6" fillId="0" borderId="18" xfId="1" applyFont="1" applyFill="1" applyBorder="1" applyAlignment="1">
      <alignment horizontal="left" vertical="center" shrinkToFit="1"/>
    </xf>
    <xf numFmtId="0" fontId="19" fillId="0" borderId="2" xfId="1" applyFont="1" applyFill="1" applyBorder="1" applyAlignment="1">
      <alignment horizontal="center" vertical="center"/>
    </xf>
    <xf numFmtId="0" fontId="17" fillId="4" borderId="4" xfId="1" applyFont="1" applyFill="1" applyBorder="1" applyAlignment="1">
      <alignment horizontal="left" vertical="top"/>
    </xf>
    <xf numFmtId="0" fontId="9" fillId="0" borderId="2" xfId="1" applyFont="1" applyFill="1" applyBorder="1" applyAlignment="1">
      <alignment horizontal="center" vertical="center"/>
    </xf>
    <xf numFmtId="0" fontId="9" fillId="0" borderId="11" xfId="1" applyFont="1" applyFill="1" applyBorder="1" applyAlignment="1">
      <alignment horizontal="center" vertical="center"/>
    </xf>
    <xf numFmtId="0" fontId="9" fillId="4" borderId="7" xfId="1" applyFont="1" applyFill="1" applyBorder="1" applyAlignment="1">
      <alignment horizontal="center" vertical="center"/>
    </xf>
    <xf numFmtId="0" fontId="9" fillId="0" borderId="11" xfId="1" applyFont="1" applyFill="1" applyBorder="1" applyAlignment="1">
      <alignment horizontal="center" vertical="center"/>
    </xf>
    <xf numFmtId="0" fontId="9" fillId="0" borderId="7" xfId="1" applyFont="1" applyFill="1" applyBorder="1" applyAlignment="1">
      <alignment horizontal="center" vertical="center"/>
    </xf>
    <xf numFmtId="0" fontId="9" fillId="0" borderId="2" xfId="1" applyFont="1" applyFill="1" applyBorder="1" applyAlignment="1">
      <alignment horizontal="center" vertical="center"/>
    </xf>
    <xf numFmtId="0" fontId="9" fillId="4" borderId="7" xfId="1" applyFont="1" applyFill="1" applyBorder="1" applyAlignment="1">
      <alignment horizontal="center" vertical="center"/>
    </xf>
    <xf numFmtId="0" fontId="19" fillId="0" borderId="0" xfId="1" applyFont="1" applyFill="1" applyBorder="1">
      <alignment vertical="center"/>
    </xf>
    <xf numFmtId="0" fontId="9" fillId="0" borderId="3" xfId="1" applyFont="1" applyFill="1" applyBorder="1" applyAlignment="1">
      <alignment horizontal="center" vertical="center"/>
    </xf>
    <xf numFmtId="0" fontId="19" fillId="0" borderId="2" xfId="1" applyFont="1" applyFill="1" applyBorder="1" applyAlignment="1">
      <alignment vertical="center" shrinkToFit="1"/>
    </xf>
    <xf numFmtId="177" fontId="19" fillId="0" borderId="16" xfId="1" applyNumberFormat="1" applyFont="1" applyFill="1" applyBorder="1">
      <alignment vertical="center"/>
    </xf>
    <xf numFmtId="0" fontId="9" fillId="4" borderId="3" xfId="1" applyFont="1" applyFill="1" applyBorder="1" applyAlignment="1">
      <alignment horizontal="center" vertical="center"/>
    </xf>
    <xf numFmtId="0" fontId="19" fillId="4" borderId="2" xfId="1" applyFont="1" applyFill="1" applyBorder="1" applyAlignment="1">
      <alignment vertical="center" shrinkToFit="1"/>
    </xf>
    <xf numFmtId="0" fontId="19" fillId="3" borderId="2" xfId="1" applyFont="1" applyFill="1" applyBorder="1" applyAlignment="1">
      <alignment vertical="center" shrinkToFit="1"/>
    </xf>
    <xf numFmtId="0" fontId="16" fillId="0" borderId="2" xfId="1" applyFont="1" applyFill="1" applyBorder="1" applyAlignment="1">
      <alignment vertical="center" shrinkToFit="1"/>
    </xf>
    <xf numFmtId="0" fontId="16" fillId="0" borderId="0" xfId="1" applyFont="1" applyFill="1">
      <alignment vertical="center"/>
    </xf>
    <xf numFmtId="0" fontId="16" fillId="4" borderId="2" xfId="1" applyFont="1" applyFill="1" applyBorder="1" applyAlignment="1">
      <alignment vertical="center" shrinkToFit="1"/>
    </xf>
    <xf numFmtId="0" fontId="16" fillId="3" borderId="2" xfId="1" applyFont="1" applyFill="1" applyBorder="1" applyAlignment="1">
      <alignment vertical="center" shrinkToFit="1"/>
    </xf>
    <xf numFmtId="0" fontId="20" fillId="2" borderId="2" xfId="1" applyFont="1" applyFill="1" applyBorder="1" applyAlignment="1">
      <alignment horizontal="center" vertical="center"/>
    </xf>
    <xf numFmtId="0" fontId="20" fillId="2" borderId="3" xfId="1" applyFont="1" applyFill="1" applyBorder="1" applyAlignment="1">
      <alignment horizontal="center" vertical="center"/>
    </xf>
    <xf numFmtId="0" fontId="28" fillId="2" borderId="2" xfId="1" applyFont="1" applyFill="1" applyBorder="1" applyAlignment="1">
      <alignment vertical="center" shrinkToFit="1"/>
    </xf>
    <xf numFmtId="0" fontId="9" fillId="4" borderId="18" xfId="1" applyFont="1" applyFill="1" applyBorder="1" applyAlignment="1">
      <alignment horizontal="center" vertical="center"/>
    </xf>
    <xf numFmtId="0" fontId="9" fillId="3" borderId="2" xfId="1" applyFont="1" applyFill="1" applyBorder="1" applyAlignment="1">
      <alignment horizontal="center" vertical="center"/>
    </xf>
    <xf numFmtId="0" fontId="9" fillId="3" borderId="2" xfId="1" applyFont="1" applyFill="1" applyBorder="1" applyAlignment="1">
      <alignment horizontal="center" vertical="center" wrapText="1"/>
    </xf>
    <xf numFmtId="38" fontId="9" fillId="3" borderId="2" xfId="2" applyFont="1" applyFill="1" applyBorder="1" applyAlignment="1">
      <alignment vertical="center"/>
    </xf>
    <xf numFmtId="38" fontId="9" fillId="0" borderId="2" xfId="2" applyFont="1" applyFill="1" applyBorder="1" applyAlignment="1">
      <alignment vertical="center"/>
    </xf>
    <xf numFmtId="38" fontId="9" fillId="4" borderId="2" xfId="2" applyFont="1" applyFill="1" applyBorder="1" applyAlignment="1">
      <alignment vertical="center"/>
    </xf>
    <xf numFmtId="38" fontId="20" fillId="2" borderId="2" xfId="2" applyFont="1" applyFill="1" applyBorder="1" applyAlignment="1">
      <alignment vertical="center"/>
    </xf>
    <xf numFmtId="0" fontId="17" fillId="0" borderId="2" xfId="1" applyFont="1" applyFill="1" applyBorder="1" applyAlignment="1">
      <alignment horizontal="center" vertical="center"/>
    </xf>
    <xf numFmtId="0" fontId="17" fillId="0" borderId="3" xfId="1" applyFont="1" applyFill="1" applyBorder="1" applyAlignment="1">
      <alignment horizontal="center" vertical="center"/>
    </xf>
    <xf numFmtId="38" fontId="17" fillId="0" borderId="2" xfId="2" applyFont="1" applyFill="1" applyBorder="1" applyAlignment="1">
      <alignment vertical="center"/>
    </xf>
    <xf numFmtId="0" fontId="17" fillId="0" borderId="7" xfId="1" applyFont="1" applyFill="1" applyBorder="1" applyAlignment="1">
      <alignment horizontal="center" vertical="center"/>
    </xf>
    <xf numFmtId="0" fontId="17" fillId="4" borderId="7" xfId="1" applyFont="1" applyFill="1" applyBorder="1" applyAlignment="1">
      <alignment horizontal="center" vertical="center"/>
    </xf>
    <xf numFmtId="0" fontId="17" fillId="4" borderId="2" xfId="1" applyFont="1" applyFill="1" applyBorder="1" applyAlignment="1">
      <alignment vertical="center" shrinkToFit="1"/>
    </xf>
    <xf numFmtId="0" fontId="20" fillId="2" borderId="7" xfId="1" applyFont="1" applyFill="1" applyBorder="1" applyAlignment="1">
      <alignment horizontal="center" vertical="center"/>
    </xf>
    <xf numFmtId="38" fontId="17" fillId="4" borderId="2" xfId="2" applyFont="1" applyFill="1" applyBorder="1" applyAlignment="1">
      <alignment vertical="center"/>
    </xf>
    <xf numFmtId="0" fontId="19" fillId="0" borderId="0" xfId="1" applyFont="1" applyFill="1" applyAlignment="1">
      <alignment horizontal="center" vertical="center"/>
    </xf>
    <xf numFmtId="0" fontId="19" fillId="0" borderId="0" xfId="1" applyFont="1" applyFill="1" applyAlignment="1">
      <alignment vertical="center" shrinkToFit="1"/>
    </xf>
    <xf numFmtId="38" fontId="19" fillId="0" borderId="0" xfId="2" applyFont="1" applyFill="1">
      <alignment vertical="center"/>
    </xf>
    <xf numFmtId="9" fontId="29" fillId="0" borderId="2" xfId="1" applyNumberFormat="1" applyFont="1" applyFill="1" applyBorder="1" applyAlignment="1">
      <alignment horizontal="center" vertical="center"/>
    </xf>
    <xf numFmtId="0" fontId="25" fillId="0" borderId="3" xfId="1" applyFont="1" applyFill="1" applyBorder="1" applyAlignment="1">
      <alignment horizontal="center" vertical="center"/>
    </xf>
    <xf numFmtId="3" fontId="6" fillId="0" borderId="2" xfId="2" applyNumberFormat="1" applyFont="1" applyFill="1" applyBorder="1" applyAlignment="1">
      <alignment vertical="center"/>
    </xf>
    <xf numFmtId="0" fontId="25" fillId="4" borderId="3" xfId="1" applyFont="1" applyFill="1" applyBorder="1" applyAlignment="1">
      <alignment horizontal="center" vertical="center"/>
    </xf>
    <xf numFmtId="0" fontId="25" fillId="4" borderId="18" xfId="1" applyFont="1" applyFill="1" applyBorder="1" applyAlignment="1">
      <alignment horizontal="center" vertical="center"/>
    </xf>
    <xf numFmtId="0" fontId="25" fillId="0" borderId="2" xfId="1" applyFont="1" applyFill="1" applyBorder="1" applyAlignment="1">
      <alignment horizontal="center" vertical="center"/>
    </xf>
    <xf numFmtId="0" fontId="9" fillId="0" borderId="12" xfId="1" applyFont="1" applyFill="1" applyBorder="1" applyAlignment="1">
      <alignment horizontal="center" vertical="center"/>
    </xf>
    <xf numFmtId="0" fontId="25" fillId="0" borderId="7" xfId="1" applyFont="1" applyFill="1" applyBorder="1" applyAlignment="1">
      <alignment horizontal="center" vertical="center"/>
    </xf>
    <xf numFmtId="0" fontId="25" fillId="4" borderId="2" xfId="1" applyFont="1" applyFill="1" applyBorder="1" applyAlignment="1">
      <alignment horizontal="center" vertical="center"/>
    </xf>
    <xf numFmtId="0" fontId="29" fillId="0" borderId="0" xfId="1" applyFont="1" applyFill="1" applyAlignment="1">
      <alignment horizontal="center" vertical="center"/>
    </xf>
    <xf numFmtId="0" fontId="8" fillId="0" borderId="0" xfId="1" applyFont="1" applyFill="1" applyAlignment="1">
      <alignment horizontal="center" vertical="center"/>
    </xf>
    <xf numFmtId="0" fontId="23" fillId="0" borderId="0" xfId="1" applyFont="1" applyFill="1" applyAlignment="1">
      <alignment horizontal="left" vertical="center"/>
    </xf>
    <xf numFmtId="0" fontId="9" fillId="0" borderId="0" xfId="1" applyFont="1" applyFill="1" applyAlignment="1">
      <alignment horizontal="left" vertical="center"/>
    </xf>
    <xf numFmtId="0" fontId="9" fillId="0" borderId="18" xfId="1" applyFont="1" applyFill="1" applyBorder="1" applyAlignment="1">
      <alignment horizontal="left" vertical="center" shrinkToFit="1"/>
    </xf>
    <xf numFmtId="38" fontId="9" fillId="0" borderId="7" xfId="2" applyFont="1" applyFill="1" applyBorder="1" applyAlignment="1">
      <alignment vertical="center"/>
    </xf>
    <xf numFmtId="0" fontId="25" fillId="0" borderId="0" xfId="1" applyFont="1" applyFill="1" applyAlignment="1">
      <alignment horizontal="left" vertical="center"/>
    </xf>
    <xf numFmtId="0" fontId="25" fillId="0" borderId="0" xfId="1" applyFont="1" applyFill="1" applyBorder="1" applyAlignment="1">
      <alignment horizontal="left" vertical="center"/>
    </xf>
    <xf numFmtId="0" fontId="25" fillId="0" borderId="18" xfId="1" applyFont="1" applyFill="1" applyBorder="1" applyAlignment="1">
      <alignment horizontal="left" vertical="center" shrinkToFit="1"/>
    </xf>
    <xf numFmtId="9" fontId="25" fillId="0" borderId="2" xfId="1" applyNumberFormat="1" applyFont="1" applyFill="1" applyBorder="1" applyAlignment="1">
      <alignment horizontal="center" vertical="center"/>
    </xf>
    <xf numFmtId="0" fontId="23" fillId="0" borderId="17" xfId="1" applyFont="1" applyFill="1" applyBorder="1">
      <alignment vertical="center"/>
    </xf>
    <xf numFmtId="0" fontId="9" fillId="0" borderId="2" xfId="1" applyFont="1" applyFill="1" applyBorder="1" applyAlignment="1">
      <alignment vertical="center" shrinkToFit="1"/>
    </xf>
    <xf numFmtId="177" fontId="9" fillId="0" borderId="16" xfId="1" applyNumberFormat="1" applyFont="1" applyFill="1" applyBorder="1">
      <alignment vertical="center"/>
    </xf>
    <xf numFmtId="0" fontId="9" fillId="0" borderId="3" xfId="1" applyFont="1" applyFill="1" applyBorder="1" applyAlignment="1">
      <alignment horizontal="right" vertical="center" shrinkToFit="1"/>
    </xf>
    <xf numFmtId="3" fontId="9" fillId="0" borderId="2" xfId="2" applyNumberFormat="1" applyFont="1" applyFill="1" applyBorder="1" applyAlignment="1">
      <alignment vertical="center"/>
    </xf>
    <xf numFmtId="38" fontId="9" fillId="0" borderId="0" xfId="1" applyNumberFormat="1" applyFont="1" applyFill="1">
      <alignment vertical="center"/>
    </xf>
    <xf numFmtId="0" fontId="9" fillId="4" borderId="2" xfId="1" applyFont="1" applyFill="1" applyBorder="1" applyAlignment="1">
      <alignment vertical="center" shrinkToFit="1"/>
    </xf>
    <xf numFmtId="0" fontId="9" fillId="4" borderId="14" xfId="1" applyFont="1" applyFill="1" applyBorder="1" applyAlignment="1">
      <alignment horizontal="right" vertical="center"/>
    </xf>
    <xf numFmtId="0" fontId="9" fillId="4" borderId="3" xfId="1" applyFont="1" applyFill="1" applyBorder="1" applyAlignment="1">
      <alignment horizontal="right" vertical="center"/>
    </xf>
    <xf numFmtId="0" fontId="9" fillId="3" borderId="2" xfId="1" applyFont="1" applyFill="1" applyBorder="1" applyAlignment="1">
      <alignment vertical="center" shrinkToFit="1"/>
    </xf>
    <xf numFmtId="0" fontId="9" fillId="0" borderId="3" xfId="1" applyFont="1" applyBorder="1" applyAlignment="1">
      <alignment horizontal="right" vertical="center" shrinkToFit="1"/>
    </xf>
    <xf numFmtId="0" fontId="17" fillId="0" borderId="2" xfId="1" applyFont="1" applyFill="1" applyBorder="1" applyAlignment="1">
      <alignment vertical="center" shrinkToFit="1"/>
    </xf>
    <xf numFmtId="0" fontId="17" fillId="0" borderId="14" xfId="1" applyFont="1" applyBorder="1" applyAlignment="1">
      <alignment horizontal="right" vertical="center"/>
    </xf>
    <xf numFmtId="0" fontId="17" fillId="0" borderId="3" xfId="1" applyFont="1" applyBorder="1" applyAlignment="1">
      <alignment horizontal="right" vertical="center"/>
    </xf>
    <xf numFmtId="0" fontId="17" fillId="0" borderId="0" xfId="1" applyFont="1" applyFill="1">
      <alignment vertical="center"/>
    </xf>
    <xf numFmtId="0" fontId="17" fillId="4" borderId="4" xfId="1" applyFont="1" applyFill="1" applyBorder="1" applyAlignment="1">
      <alignment horizontal="left" vertical="center"/>
    </xf>
    <xf numFmtId="0" fontId="17" fillId="4" borderId="14" xfId="1" applyFont="1" applyFill="1" applyBorder="1" applyAlignment="1">
      <alignment horizontal="right" vertical="center"/>
    </xf>
    <xf numFmtId="0" fontId="17" fillId="4" borderId="3" xfId="1" applyFont="1" applyFill="1" applyBorder="1" applyAlignment="1">
      <alignment horizontal="right" vertical="center"/>
    </xf>
    <xf numFmtId="0" fontId="17" fillId="3" borderId="2" xfId="1" applyFont="1" applyFill="1" applyBorder="1" applyAlignment="1">
      <alignment vertical="center" shrinkToFit="1"/>
    </xf>
    <xf numFmtId="0" fontId="20" fillId="2" borderId="2" xfId="1" applyFont="1" applyFill="1" applyBorder="1" applyAlignment="1">
      <alignment vertical="center" shrinkToFit="1"/>
    </xf>
    <xf numFmtId="0" fontId="20" fillId="2" borderId="3" xfId="1" applyFont="1" applyFill="1" applyBorder="1" applyAlignment="1">
      <alignment horizontal="right" vertical="center"/>
    </xf>
    <xf numFmtId="0" fontId="17" fillId="5" borderId="4" xfId="1" applyFont="1" applyFill="1" applyBorder="1" applyAlignment="1">
      <alignment vertical="center"/>
    </xf>
    <xf numFmtId="0" fontId="17" fillId="5" borderId="14" xfId="1" applyFont="1" applyFill="1" applyBorder="1" applyAlignment="1">
      <alignment horizontal="right" vertical="center"/>
    </xf>
    <xf numFmtId="0" fontId="17" fillId="5" borderId="12" xfId="1" applyFont="1" applyFill="1" applyBorder="1" applyAlignment="1">
      <alignment horizontal="right" vertical="center"/>
    </xf>
    <xf numFmtId="0" fontId="17" fillId="4" borderId="18" xfId="1" applyFont="1" applyFill="1" applyBorder="1" applyAlignment="1">
      <alignment vertical="center" shrinkToFit="1"/>
    </xf>
    <xf numFmtId="0" fontId="17" fillId="4" borderId="2" xfId="1" applyFont="1" applyFill="1" applyBorder="1" applyAlignment="1">
      <alignment horizontal="left" vertical="top"/>
    </xf>
    <xf numFmtId="0" fontId="17" fillId="4" borderId="14" xfId="1" applyFont="1" applyFill="1" applyBorder="1" applyAlignment="1">
      <alignment horizontal="left" vertical="center"/>
    </xf>
    <xf numFmtId="0" fontId="17" fillId="4" borderId="14" xfId="1" applyFont="1" applyFill="1" applyBorder="1" applyAlignment="1">
      <alignment vertical="top"/>
    </xf>
    <xf numFmtId="38" fontId="17" fillId="4" borderId="18" xfId="2" applyFont="1" applyFill="1" applyBorder="1" applyAlignment="1">
      <alignment vertical="center"/>
    </xf>
    <xf numFmtId="0" fontId="30" fillId="0" borderId="0" xfId="1" applyFont="1" applyFill="1" applyAlignment="1">
      <alignment vertical="center"/>
    </xf>
    <xf numFmtId="177" fontId="9" fillId="0" borderId="15" xfId="1" applyNumberFormat="1" applyFont="1" applyFill="1" applyBorder="1">
      <alignment vertical="center"/>
    </xf>
    <xf numFmtId="0" fontId="23" fillId="0" borderId="14" xfId="1" applyFont="1" applyFill="1" applyBorder="1" applyAlignment="1">
      <alignment horizontal="left" vertical="center"/>
    </xf>
    <xf numFmtId="0" fontId="17" fillId="0" borderId="11" xfId="1" applyFont="1" applyFill="1" applyBorder="1" applyAlignment="1">
      <alignment vertical="center" shrinkToFit="1"/>
    </xf>
    <xf numFmtId="0" fontId="17" fillId="4" borderId="11" xfId="1" applyFont="1" applyFill="1" applyBorder="1" applyAlignment="1">
      <alignment vertical="center" shrinkToFit="1"/>
    </xf>
    <xf numFmtId="0" fontId="20" fillId="2" borderId="11" xfId="1" applyFont="1" applyFill="1" applyBorder="1" applyAlignment="1">
      <alignment vertical="center" shrinkToFit="1"/>
    </xf>
    <xf numFmtId="0" fontId="9" fillId="0" borderId="9" xfId="1" applyFont="1" applyFill="1" applyBorder="1">
      <alignment vertical="center"/>
    </xf>
    <xf numFmtId="0" fontId="25" fillId="0" borderId="0" xfId="1" applyFont="1" applyFill="1">
      <alignment vertical="center"/>
    </xf>
    <xf numFmtId="0" fontId="9" fillId="0" borderId="0" xfId="1" applyFont="1" applyFill="1" applyBorder="1">
      <alignment vertical="center"/>
    </xf>
    <xf numFmtId="0" fontId="17" fillId="4" borderId="2" xfId="1" applyFont="1" applyFill="1" applyBorder="1" applyAlignment="1">
      <alignment horizontal="center" vertical="center"/>
    </xf>
    <xf numFmtId="0" fontId="9" fillId="0" borderId="11" xfId="1" applyFont="1" applyFill="1" applyBorder="1" applyAlignment="1">
      <alignment vertical="center" shrinkToFit="1"/>
    </xf>
    <xf numFmtId="0" fontId="9" fillId="4" borderId="11" xfId="1" applyFont="1" applyFill="1" applyBorder="1" applyAlignment="1">
      <alignment vertical="center" shrinkToFit="1"/>
    </xf>
    <xf numFmtId="0" fontId="23" fillId="0" borderId="0" xfId="1" applyFont="1" applyFill="1">
      <alignment vertical="center"/>
    </xf>
    <xf numFmtId="0" fontId="6" fillId="0" borderId="11" xfId="1" applyFont="1" applyFill="1" applyBorder="1" applyAlignment="1">
      <alignment horizontal="center" vertical="center"/>
    </xf>
    <xf numFmtId="0" fontId="6" fillId="0" borderId="10"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7" xfId="1" applyFont="1" applyFill="1" applyBorder="1" applyAlignment="1">
      <alignment horizontal="center" vertical="center"/>
    </xf>
    <xf numFmtId="0" fontId="6" fillId="4" borderId="4" xfId="1" applyFont="1" applyFill="1" applyBorder="1" applyAlignment="1">
      <alignment vertical="center"/>
    </xf>
    <xf numFmtId="0" fontId="6" fillId="4" borderId="3" xfId="1" applyFont="1" applyFill="1" applyBorder="1" applyAlignment="1">
      <alignment vertical="center"/>
    </xf>
    <xf numFmtId="0" fontId="6" fillId="0" borderId="4" xfId="1" applyFont="1" applyFill="1" applyBorder="1" applyAlignment="1">
      <alignment vertical="center"/>
    </xf>
    <xf numFmtId="0" fontId="6" fillId="0" borderId="3" xfId="1" applyFont="1" applyFill="1" applyBorder="1" applyAlignment="1">
      <alignment vertical="center"/>
    </xf>
    <xf numFmtId="0" fontId="6" fillId="0" borderId="4" xfId="1" applyFont="1" applyFill="1" applyBorder="1" applyAlignment="1">
      <alignment horizontal="left" vertical="center" shrinkToFit="1"/>
    </xf>
    <xf numFmtId="0" fontId="6" fillId="0" borderId="3" xfId="1" applyFont="1" applyFill="1" applyBorder="1" applyAlignment="1">
      <alignment horizontal="left" vertical="center" shrinkToFit="1"/>
    </xf>
    <xf numFmtId="0" fontId="6" fillId="3" borderId="4" xfId="1" applyFont="1" applyFill="1" applyBorder="1" applyAlignment="1">
      <alignment horizontal="left" vertical="center" shrinkToFit="1"/>
    </xf>
    <xf numFmtId="0" fontId="6" fillId="3" borderId="3" xfId="1" applyFont="1" applyFill="1" applyBorder="1" applyAlignment="1">
      <alignment horizontal="left" vertical="center" shrinkToFit="1"/>
    </xf>
    <xf numFmtId="0" fontId="13" fillId="2" borderId="4" xfId="1" applyFont="1" applyFill="1" applyBorder="1" applyAlignment="1">
      <alignment horizontal="left" vertical="center" shrinkToFit="1"/>
    </xf>
    <xf numFmtId="0" fontId="13" fillId="2" borderId="3" xfId="1" applyFont="1" applyFill="1" applyBorder="1" applyAlignment="1">
      <alignment horizontal="left" vertical="center" shrinkToFit="1"/>
    </xf>
    <xf numFmtId="0" fontId="13" fillId="2" borderId="4" xfId="1" applyFont="1" applyFill="1" applyBorder="1" applyAlignment="1">
      <alignment vertical="center"/>
    </xf>
    <xf numFmtId="0" fontId="13" fillId="2" borderId="3" xfId="1" applyFont="1" applyFill="1" applyBorder="1" applyAlignment="1">
      <alignment vertical="center"/>
    </xf>
    <xf numFmtId="0" fontId="6" fillId="4" borderId="4" xfId="1" applyFont="1" applyFill="1" applyBorder="1" applyAlignment="1">
      <alignment horizontal="left" vertical="center" shrinkToFit="1"/>
    </xf>
    <xf numFmtId="0" fontId="6" fillId="4" borderId="3" xfId="1" applyFont="1" applyFill="1" applyBorder="1" applyAlignment="1">
      <alignment horizontal="left" vertical="center" shrinkToFit="1"/>
    </xf>
    <xf numFmtId="0" fontId="17" fillId="0" borderId="13" xfId="1" applyFont="1" applyFill="1" applyBorder="1" applyAlignment="1">
      <alignment horizontal="left" vertical="top" wrapText="1"/>
    </xf>
    <xf numFmtId="0" fontId="17" fillId="0" borderId="12" xfId="1" applyFont="1" applyFill="1" applyBorder="1" applyAlignment="1">
      <alignment horizontal="left" vertical="top" wrapText="1"/>
    </xf>
    <xf numFmtId="0" fontId="17" fillId="0" borderId="9" xfId="1" applyFont="1" applyFill="1" applyBorder="1" applyAlignment="1">
      <alignment horizontal="left" vertical="top" wrapText="1"/>
    </xf>
    <xf numFmtId="0" fontId="17" fillId="0" borderId="8" xfId="1" applyFont="1" applyFill="1" applyBorder="1" applyAlignment="1">
      <alignment horizontal="left" vertical="top" wrapText="1"/>
    </xf>
    <xf numFmtId="0" fontId="17" fillId="0" borderId="6" xfId="1" applyFont="1" applyFill="1" applyBorder="1" applyAlignment="1">
      <alignment horizontal="left" vertical="top" wrapText="1"/>
    </xf>
    <xf numFmtId="0" fontId="17" fillId="0" borderId="5" xfId="1" applyFont="1" applyFill="1" applyBorder="1" applyAlignment="1">
      <alignment horizontal="left" vertical="top" wrapText="1"/>
    </xf>
    <xf numFmtId="0" fontId="13" fillId="2" borderId="4" xfId="1" applyFont="1" applyFill="1" applyBorder="1" applyAlignment="1">
      <alignment horizontal="left" vertical="center"/>
    </xf>
    <xf numFmtId="0" fontId="13" fillId="2" borderId="3" xfId="1" applyFont="1" applyFill="1" applyBorder="1" applyAlignment="1">
      <alignment horizontal="left" vertical="center"/>
    </xf>
    <xf numFmtId="0" fontId="6" fillId="0" borderId="4" xfId="1" applyFont="1" applyFill="1" applyBorder="1" applyAlignment="1">
      <alignment horizontal="left" vertical="center"/>
    </xf>
    <xf numFmtId="0" fontId="6" fillId="0" borderId="3" xfId="1" applyFont="1" applyFill="1" applyBorder="1" applyAlignment="1">
      <alignment horizontal="left" vertical="center"/>
    </xf>
    <xf numFmtId="0" fontId="6" fillId="4" borderId="4" xfId="1" applyFont="1" applyFill="1" applyBorder="1" applyAlignment="1">
      <alignment horizontal="left" vertical="center"/>
    </xf>
    <xf numFmtId="0" fontId="6" fillId="4" borderId="3" xfId="1" applyFont="1" applyFill="1" applyBorder="1" applyAlignment="1">
      <alignment horizontal="left" vertical="center"/>
    </xf>
    <xf numFmtId="0" fontId="6" fillId="4" borderId="4" xfId="1" applyFont="1" applyFill="1" applyBorder="1" applyAlignment="1">
      <alignment vertical="center" shrinkToFit="1"/>
    </xf>
    <xf numFmtId="0" fontId="6" fillId="4" borderId="3" xfId="1" applyFont="1" applyFill="1" applyBorder="1" applyAlignment="1">
      <alignment vertical="center" shrinkToFit="1"/>
    </xf>
    <xf numFmtId="0" fontId="6" fillId="4" borderId="6" xfId="1" applyFont="1" applyFill="1" applyBorder="1" applyAlignment="1">
      <alignment horizontal="left" vertical="center"/>
    </xf>
    <xf numFmtId="0" fontId="6" fillId="4" borderId="5" xfId="1" applyFont="1" applyFill="1" applyBorder="1" applyAlignment="1">
      <alignment horizontal="left" vertical="center"/>
    </xf>
    <xf numFmtId="0" fontId="5" fillId="0" borderId="14" xfId="1" applyFont="1" applyFill="1" applyBorder="1" applyAlignment="1">
      <alignment horizontal="left" vertical="center"/>
    </xf>
    <xf numFmtId="0" fontId="6" fillId="4" borderId="11" xfId="1" applyFont="1" applyFill="1" applyBorder="1" applyAlignment="1">
      <alignment horizontal="center" vertical="center"/>
    </xf>
    <xf numFmtId="0" fontId="6" fillId="4" borderId="10" xfId="1" applyFont="1" applyFill="1" applyBorder="1" applyAlignment="1">
      <alignment horizontal="center" vertical="center"/>
    </xf>
    <xf numFmtId="0" fontId="6" fillId="4" borderId="7" xfId="1" applyFont="1" applyFill="1" applyBorder="1" applyAlignment="1">
      <alignment horizontal="center" vertical="center"/>
    </xf>
    <xf numFmtId="0" fontId="5" fillId="0" borderId="0" xfId="1" applyFont="1" applyFill="1" applyAlignment="1">
      <alignment horizontal="left" vertical="center"/>
    </xf>
    <xf numFmtId="0" fontId="7" fillId="0" borderId="2" xfId="1" applyFont="1" applyBorder="1" applyAlignment="1">
      <alignment horizontal="center" vertical="center"/>
    </xf>
    <xf numFmtId="0" fontId="6" fillId="0" borderId="2" xfId="1" applyFont="1" applyBorder="1" applyAlignment="1">
      <alignment horizontal="center" vertical="center" shrinkToFit="1"/>
    </xf>
    <xf numFmtId="0" fontId="6" fillId="0" borderId="2" xfId="1" applyFont="1" applyBorder="1" applyAlignment="1">
      <alignment horizontal="center" vertical="center"/>
    </xf>
    <xf numFmtId="38" fontId="6" fillId="0" borderId="2" xfId="2" applyFont="1" applyBorder="1" applyAlignment="1">
      <alignment horizontal="center" vertical="center" wrapText="1"/>
    </xf>
    <xf numFmtId="38" fontId="6" fillId="0" borderId="2" xfId="2" applyFont="1" applyBorder="1" applyAlignment="1">
      <alignment horizontal="center" vertical="center"/>
    </xf>
    <xf numFmtId="0" fontId="6" fillId="3" borderId="2" xfId="1" applyFont="1" applyFill="1" applyBorder="1" applyAlignment="1">
      <alignment horizontal="left" vertical="center"/>
    </xf>
    <xf numFmtId="0" fontId="6" fillId="3" borderId="4" xfId="1" applyFont="1" applyFill="1" applyBorder="1" applyAlignment="1">
      <alignment horizontal="left" vertical="center"/>
    </xf>
    <xf numFmtId="0" fontId="6" fillId="0" borderId="14" xfId="1" applyFont="1" applyFill="1" applyBorder="1" applyAlignment="1">
      <alignment horizontal="right" vertical="center"/>
    </xf>
    <xf numFmtId="0" fontId="6" fillId="0" borderId="3" xfId="1" applyFont="1" applyFill="1" applyBorder="1" applyAlignment="1">
      <alignment horizontal="right" vertical="center"/>
    </xf>
    <xf numFmtId="0" fontId="9" fillId="0" borderId="2" xfId="1" applyFont="1" applyFill="1" applyBorder="1" applyAlignment="1">
      <alignment horizontal="left" vertical="top" wrapText="1"/>
    </xf>
    <xf numFmtId="0" fontId="6" fillId="0" borderId="2" xfId="1" applyFont="1" applyFill="1" applyBorder="1" applyAlignment="1">
      <alignment horizontal="left" vertical="top" wrapText="1"/>
    </xf>
    <xf numFmtId="0" fontId="6" fillId="0" borderId="2" xfId="1" applyFont="1" applyFill="1" applyBorder="1" applyAlignment="1">
      <alignment horizontal="center" vertical="center" wrapText="1"/>
    </xf>
    <xf numFmtId="38" fontId="6" fillId="0" borderId="2" xfId="2" applyFont="1" applyFill="1" applyBorder="1" applyAlignment="1">
      <alignment horizontal="center" vertical="center"/>
    </xf>
    <xf numFmtId="0" fontId="6" fillId="0" borderId="3" xfId="1" applyFont="1" applyBorder="1" applyAlignment="1">
      <alignment horizontal="right" vertical="center"/>
    </xf>
    <xf numFmtId="0" fontId="6" fillId="0" borderId="2" xfId="1" applyFont="1" applyBorder="1" applyAlignment="1">
      <alignment horizontal="right" vertical="center"/>
    </xf>
    <xf numFmtId="0" fontId="6" fillId="3" borderId="2" xfId="1" applyFont="1" applyFill="1" applyBorder="1" applyAlignment="1">
      <alignment horizontal="left" vertical="top" wrapText="1"/>
    </xf>
    <xf numFmtId="0" fontId="6" fillId="0" borderId="13" xfId="1" applyFont="1" applyFill="1" applyBorder="1" applyAlignment="1">
      <alignment horizontal="left" vertical="top" wrapText="1"/>
    </xf>
    <xf numFmtId="0" fontId="6" fillId="0" borderId="12" xfId="1" applyFont="1" applyFill="1" applyBorder="1" applyAlignment="1">
      <alignment horizontal="left" vertical="top" wrapText="1"/>
    </xf>
    <xf numFmtId="0" fontId="6" fillId="0" borderId="9" xfId="1" applyFont="1" applyFill="1" applyBorder="1" applyAlignment="1">
      <alignment horizontal="left" vertical="top" wrapText="1"/>
    </xf>
    <xf numFmtId="0" fontId="6" fillId="0" borderId="8" xfId="1" applyFont="1" applyFill="1" applyBorder="1" applyAlignment="1">
      <alignment horizontal="left" vertical="top" wrapText="1"/>
    </xf>
    <xf numFmtId="0" fontId="6" fillId="0" borderId="6" xfId="1" applyFont="1" applyFill="1" applyBorder="1" applyAlignment="1">
      <alignment horizontal="left" vertical="top" wrapText="1"/>
    </xf>
    <xf numFmtId="0" fontId="6" fillId="0" borderId="5" xfId="1" applyFont="1" applyFill="1" applyBorder="1" applyAlignment="1">
      <alignment horizontal="left" vertical="top" wrapText="1"/>
    </xf>
    <xf numFmtId="0" fontId="17" fillId="3" borderId="13" xfId="1" applyFont="1" applyFill="1" applyBorder="1" applyAlignment="1">
      <alignment horizontal="left" vertical="top" wrapText="1"/>
    </xf>
    <xf numFmtId="0" fontId="17" fillId="3" borderId="12" xfId="1" applyFont="1" applyFill="1" applyBorder="1" applyAlignment="1">
      <alignment horizontal="left" vertical="top" wrapText="1"/>
    </xf>
    <xf numFmtId="0" fontId="17" fillId="3" borderId="9" xfId="1" applyFont="1" applyFill="1" applyBorder="1" applyAlignment="1">
      <alignment horizontal="left" vertical="top" wrapText="1"/>
    </xf>
    <xf numFmtId="0" fontId="17" fillId="3" borderId="8" xfId="1" applyFont="1" applyFill="1" applyBorder="1" applyAlignment="1">
      <alignment horizontal="left" vertical="top" wrapText="1"/>
    </xf>
    <xf numFmtId="0" fontId="6" fillId="0" borderId="2" xfId="1" applyFont="1" applyFill="1" applyBorder="1" applyAlignment="1">
      <alignment horizontal="center" vertical="center" shrinkToFit="1"/>
    </xf>
    <xf numFmtId="0" fontId="6" fillId="0" borderId="2" xfId="1" applyFont="1" applyBorder="1" applyAlignment="1">
      <alignment horizontal="left" vertical="center" shrinkToFit="1"/>
    </xf>
    <xf numFmtId="0" fontId="6" fillId="0" borderId="4" xfId="1" applyFont="1" applyBorder="1" applyAlignment="1">
      <alignment horizontal="left" vertical="center" shrinkToFit="1"/>
    </xf>
    <xf numFmtId="0" fontId="14" fillId="2" borderId="2" xfId="1" applyFont="1" applyFill="1" applyBorder="1" applyAlignment="1">
      <alignment horizontal="left" vertical="top" wrapText="1"/>
    </xf>
    <xf numFmtId="0" fontId="12" fillId="3" borderId="2" xfId="1" applyFont="1" applyFill="1" applyBorder="1" applyAlignment="1">
      <alignment horizontal="left" vertical="top" wrapText="1"/>
    </xf>
    <xf numFmtId="0" fontId="6" fillId="0" borderId="18" xfId="1" applyFont="1" applyFill="1" applyBorder="1" applyAlignment="1">
      <alignment horizontal="left" vertical="center" shrinkToFit="1"/>
    </xf>
    <xf numFmtId="0" fontId="6" fillId="0" borderId="2" xfId="1" applyFont="1" applyFill="1" applyBorder="1" applyAlignment="1">
      <alignment horizontal="left" vertical="center" wrapText="1"/>
    </xf>
    <xf numFmtId="38" fontId="6" fillId="3" borderId="2" xfId="2" applyFont="1" applyFill="1" applyBorder="1" applyAlignment="1">
      <alignment horizontal="right" vertical="center"/>
    </xf>
    <xf numFmtId="0" fontId="6" fillId="3" borderId="4" xfId="1" applyFont="1" applyFill="1" applyBorder="1" applyAlignment="1">
      <alignment horizontal="right" vertical="center"/>
    </xf>
    <xf numFmtId="0" fontId="6" fillId="3" borderId="3" xfId="1" applyFont="1" applyFill="1" applyBorder="1" applyAlignment="1">
      <alignment horizontal="right" vertical="center"/>
    </xf>
    <xf numFmtId="0" fontId="6" fillId="0" borderId="13" xfId="1" applyFont="1" applyFill="1" applyBorder="1" applyAlignment="1">
      <alignment horizontal="left" vertical="center" wrapText="1"/>
    </xf>
    <xf numFmtId="0" fontId="6" fillId="0" borderId="12" xfId="1" applyFont="1" applyFill="1" applyBorder="1" applyAlignment="1">
      <alignment horizontal="left" vertical="center" wrapText="1"/>
    </xf>
    <xf numFmtId="0" fontId="6" fillId="0" borderId="6" xfId="1" applyFont="1" applyFill="1" applyBorder="1" applyAlignment="1">
      <alignment horizontal="left" vertical="center" wrapText="1"/>
    </xf>
    <xf numFmtId="0" fontId="6" fillId="0" borderId="5" xfId="1" applyFont="1" applyFill="1" applyBorder="1" applyAlignment="1">
      <alignment horizontal="left" vertical="center" wrapText="1"/>
    </xf>
    <xf numFmtId="0" fontId="6" fillId="3" borderId="2" xfId="1" applyFont="1" applyFill="1" applyBorder="1" applyAlignment="1">
      <alignment horizontal="right" vertical="center" wrapText="1"/>
    </xf>
    <xf numFmtId="0" fontId="6" fillId="3" borderId="2" xfId="1" applyFont="1" applyFill="1" applyBorder="1" applyAlignment="1">
      <alignment horizontal="right" vertical="center"/>
    </xf>
    <xf numFmtId="0" fontId="10" fillId="0" borderId="2" xfId="1" applyFont="1" applyFill="1" applyBorder="1" applyAlignment="1">
      <alignment horizontal="left" vertical="top" wrapText="1"/>
    </xf>
    <xf numFmtId="0" fontId="10" fillId="0" borderId="4" xfId="1" applyFont="1" applyBorder="1" applyAlignment="1">
      <alignment horizontal="left" vertical="center" wrapText="1"/>
    </xf>
    <xf numFmtId="0" fontId="10" fillId="0" borderId="14" xfId="1" applyFont="1" applyBorder="1" applyAlignment="1">
      <alignment horizontal="left" vertical="center" wrapText="1"/>
    </xf>
    <xf numFmtId="0" fontId="11" fillId="3" borderId="2" xfId="1" applyFont="1" applyFill="1" applyBorder="1" applyAlignment="1">
      <alignment horizontal="left" vertical="center"/>
    </xf>
    <xf numFmtId="0" fontId="11" fillId="3" borderId="4" xfId="1" applyFont="1" applyFill="1" applyBorder="1" applyAlignment="1">
      <alignment horizontal="left" vertical="center"/>
    </xf>
    <xf numFmtId="0" fontId="11" fillId="0" borderId="4" xfId="1" applyFont="1" applyFill="1" applyBorder="1" applyAlignment="1">
      <alignment horizontal="left" vertical="center"/>
    </xf>
    <xf numFmtId="0" fontId="11" fillId="0" borderId="14" xfId="1" applyFont="1" applyFill="1" applyBorder="1" applyAlignment="1">
      <alignment horizontal="left" vertical="center"/>
    </xf>
    <xf numFmtId="0" fontId="6" fillId="0" borderId="11" xfId="1" applyFont="1" applyBorder="1" applyAlignment="1">
      <alignment horizontal="center" vertical="center"/>
    </xf>
    <xf numFmtId="0" fontId="6" fillId="0" borderId="10" xfId="1" applyFont="1" applyBorder="1" applyAlignment="1">
      <alignment horizontal="center" vertical="center"/>
    </xf>
    <xf numFmtId="0" fontId="6" fillId="0" borderId="7" xfId="1" applyFont="1" applyBorder="1" applyAlignment="1">
      <alignment horizontal="center" vertical="center"/>
    </xf>
    <xf numFmtId="0" fontId="6" fillId="4" borderId="14" xfId="1" applyFont="1" applyFill="1" applyBorder="1" applyAlignment="1">
      <alignment horizontal="left" vertical="center"/>
    </xf>
    <xf numFmtId="0" fontId="6" fillId="3" borderId="13" xfId="1" applyFont="1" applyFill="1" applyBorder="1" applyAlignment="1">
      <alignment horizontal="left" vertical="top"/>
    </xf>
    <xf numFmtId="0" fontId="6" fillId="3" borderId="12" xfId="1" applyFont="1" applyFill="1" applyBorder="1" applyAlignment="1">
      <alignment horizontal="left" vertical="top"/>
    </xf>
    <xf numFmtId="0" fontId="6" fillId="3" borderId="6" xfId="1" applyFont="1" applyFill="1" applyBorder="1" applyAlignment="1">
      <alignment horizontal="left" vertical="top"/>
    </xf>
    <xf numFmtId="0" fontId="6" fillId="3" borderId="5" xfId="1" applyFont="1" applyFill="1" applyBorder="1" applyAlignment="1">
      <alignment horizontal="left" vertical="top"/>
    </xf>
    <xf numFmtId="0" fontId="6" fillId="3" borderId="14" xfId="1" applyFont="1" applyFill="1" applyBorder="1" applyAlignment="1">
      <alignment horizontal="left" vertical="center"/>
    </xf>
    <xf numFmtId="0" fontId="11" fillId="3" borderId="13" xfId="1" applyFont="1" applyFill="1" applyBorder="1" applyAlignment="1">
      <alignment horizontal="left" vertical="top" wrapText="1"/>
    </xf>
    <xf numFmtId="0" fontId="11" fillId="3" borderId="12" xfId="1" applyFont="1" applyFill="1" applyBorder="1" applyAlignment="1">
      <alignment horizontal="left" vertical="top" wrapText="1"/>
    </xf>
    <xf numFmtId="0" fontId="11" fillId="3" borderId="9" xfId="1" applyFont="1" applyFill="1" applyBorder="1" applyAlignment="1">
      <alignment horizontal="left" vertical="top" wrapText="1"/>
    </xf>
    <xf numFmtId="0" fontId="11" fillId="3" borderId="8" xfId="1" applyFont="1" applyFill="1" applyBorder="1" applyAlignment="1">
      <alignment horizontal="left" vertical="top" wrapText="1"/>
    </xf>
    <xf numFmtId="0" fontId="11" fillId="3" borderId="6" xfId="1" applyFont="1" applyFill="1" applyBorder="1" applyAlignment="1">
      <alignment horizontal="left" vertical="top" wrapText="1"/>
    </xf>
    <xf numFmtId="0" fontId="11" fillId="3" borderId="5" xfId="1" applyFont="1" applyFill="1" applyBorder="1" applyAlignment="1">
      <alignment horizontal="left" vertical="top" wrapText="1"/>
    </xf>
    <xf numFmtId="0" fontId="12" fillId="4" borderId="2" xfId="1" applyFont="1" applyFill="1" applyBorder="1" applyAlignment="1">
      <alignment horizontal="left" vertical="top" wrapText="1"/>
    </xf>
    <xf numFmtId="0" fontId="6" fillId="0" borderId="14" xfId="1" applyFont="1" applyFill="1" applyBorder="1" applyAlignment="1">
      <alignment horizontal="left" vertical="center" shrinkToFit="1"/>
    </xf>
    <xf numFmtId="0" fontId="6" fillId="0" borderId="2" xfId="1" applyFont="1" applyFill="1" applyBorder="1" applyAlignment="1">
      <alignment horizontal="left" vertical="center"/>
    </xf>
    <xf numFmtId="0" fontId="13" fillId="2" borderId="14" xfId="1" applyFont="1" applyFill="1" applyBorder="1" applyAlignment="1">
      <alignment horizontal="left" vertical="center"/>
    </xf>
    <xf numFmtId="0" fontId="18" fillId="0" borderId="18" xfId="1" applyFont="1" applyFill="1" applyBorder="1" applyAlignment="1">
      <alignment horizontal="left" vertical="center"/>
    </xf>
    <xf numFmtId="0" fontId="19" fillId="0" borderId="2" xfId="1" applyFont="1" applyFill="1" applyBorder="1" applyAlignment="1">
      <alignment horizontal="center" vertical="center"/>
    </xf>
    <xf numFmtId="0" fontId="15" fillId="4" borderId="4" xfId="1" applyFont="1" applyFill="1" applyBorder="1" applyAlignment="1">
      <alignment horizontal="left" vertical="top"/>
    </xf>
    <xf numFmtId="0" fontId="15" fillId="4" borderId="14" xfId="1" applyFont="1" applyFill="1" applyBorder="1" applyAlignment="1">
      <alignment horizontal="left" vertical="top"/>
    </xf>
    <xf numFmtId="0" fontId="16" fillId="3" borderId="13" xfId="1" applyFont="1" applyFill="1" applyBorder="1" applyAlignment="1">
      <alignment horizontal="left" vertical="top"/>
    </xf>
    <xf numFmtId="0" fontId="16" fillId="3" borderId="12" xfId="1" applyFont="1" applyFill="1" applyBorder="1" applyAlignment="1">
      <alignment horizontal="left" vertical="top"/>
    </xf>
    <xf numFmtId="0" fontId="16" fillId="3" borderId="6" xfId="1" applyFont="1" applyFill="1" applyBorder="1" applyAlignment="1">
      <alignment horizontal="left" vertical="top"/>
    </xf>
    <xf numFmtId="0" fontId="16" fillId="3" borderId="5" xfId="1" applyFont="1" applyFill="1" applyBorder="1" applyAlignment="1">
      <alignment horizontal="left" vertical="top"/>
    </xf>
    <xf numFmtId="0" fontId="11" fillId="0" borderId="2" xfId="1" applyFont="1" applyFill="1" applyBorder="1" applyAlignment="1">
      <alignment horizontal="left" vertical="center"/>
    </xf>
    <xf numFmtId="0" fontId="18" fillId="0" borderId="18" xfId="1" applyFont="1" applyBorder="1" applyAlignment="1">
      <alignment horizontal="left" vertical="center"/>
    </xf>
    <xf numFmtId="0" fontId="19" fillId="0" borderId="2" xfId="1" applyFont="1" applyBorder="1" applyAlignment="1">
      <alignment horizontal="center" vertical="center"/>
    </xf>
    <xf numFmtId="0" fontId="17" fillId="3" borderId="2" xfId="1" applyFont="1" applyFill="1" applyBorder="1" applyAlignment="1">
      <alignment horizontal="left" vertical="center" wrapText="1"/>
    </xf>
    <xf numFmtId="0" fontId="17" fillId="3" borderId="2" xfId="1" applyFont="1" applyFill="1" applyBorder="1" applyAlignment="1">
      <alignment horizontal="left" vertical="top" wrapText="1"/>
    </xf>
    <xf numFmtId="0" fontId="20" fillId="2" borderId="2" xfId="1" applyFont="1" applyFill="1" applyBorder="1" applyAlignment="1">
      <alignment horizontal="left" vertical="top" wrapText="1"/>
    </xf>
    <xf numFmtId="0" fontId="17" fillId="4" borderId="4" xfId="1" applyFont="1" applyFill="1" applyBorder="1" applyAlignment="1">
      <alignment horizontal="left" vertical="top"/>
    </xf>
    <xf numFmtId="0" fontId="17" fillId="4" borderId="14" xfId="1" applyFont="1" applyFill="1" applyBorder="1" applyAlignment="1">
      <alignment horizontal="left" vertical="top"/>
    </xf>
    <xf numFmtId="0" fontId="17" fillId="3" borderId="13" xfId="1" applyFont="1" applyFill="1" applyBorder="1" applyAlignment="1">
      <alignment horizontal="left" vertical="top"/>
    </xf>
    <xf numFmtId="0" fontId="17" fillId="3" borderId="12" xfId="1" applyFont="1" applyFill="1" applyBorder="1" applyAlignment="1">
      <alignment horizontal="left" vertical="top"/>
    </xf>
    <xf numFmtId="0" fontId="17" fillId="3" borderId="6" xfId="1" applyFont="1" applyFill="1" applyBorder="1" applyAlignment="1">
      <alignment horizontal="left" vertical="top"/>
    </xf>
    <xf numFmtId="0" fontId="17" fillId="3" borderId="5" xfId="1" applyFont="1" applyFill="1" applyBorder="1" applyAlignment="1">
      <alignment horizontal="left" vertical="top"/>
    </xf>
    <xf numFmtId="0" fontId="17" fillId="4" borderId="2" xfId="1" applyFont="1" applyFill="1" applyBorder="1" applyAlignment="1">
      <alignment horizontal="left" vertical="center" wrapText="1"/>
    </xf>
    <xf numFmtId="0" fontId="6" fillId="0" borderId="0" xfId="1" applyFont="1" applyFill="1" applyBorder="1" applyAlignment="1">
      <alignment horizontal="left" vertical="center" shrinkToFit="1"/>
    </xf>
    <xf numFmtId="0" fontId="7" fillId="0" borderId="2" xfId="1" applyFont="1" applyFill="1" applyBorder="1" applyAlignment="1">
      <alignment horizontal="center" vertical="center"/>
    </xf>
    <xf numFmtId="0" fontId="9" fillId="0" borderId="2" xfId="1" applyFont="1" applyFill="1" applyBorder="1" applyAlignment="1">
      <alignment horizontal="center" vertical="center"/>
    </xf>
    <xf numFmtId="0" fontId="5" fillId="0" borderId="18" xfId="1" applyFont="1" applyFill="1" applyBorder="1" applyAlignment="1">
      <alignment horizontal="right" vertical="center" wrapText="1" shrinkToFit="1"/>
    </xf>
    <xf numFmtId="0" fontId="7" fillId="0" borderId="2" xfId="1" applyFont="1" applyFill="1" applyBorder="1" applyAlignment="1">
      <alignment horizontal="left" vertical="top" wrapText="1"/>
    </xf>
    <xf numFmtId="0" fontId="22" fillId="0" borderId="4" xfId="1" applyFont="1" applyBorder="1" applyAlignment="1">
      <alignment horizontal="left" vertical="center" wrapText="1"/>
    </xf>
    <xf numFmtId="0" fontId="22" fillId="0" borderId="14" xfId="1" applyFont="1" applyBorder="1" applyAlignment="1">
      <alignment horizontal="left" vertical="center" wrapText="1"/>
    </xf>
    <xf numFmtId="0" fontId="9" fillId="0" borderId="11" xfId="1" applyFont="1" applyBorder="1" applyAlignment="1">
      <alignment horizontal="center" vertical="center"/>
    </xf>
    <xf numFmtId="0" fontId="9" fillId="0" borderId="10" xfId="1" applyFont="1" applyBorder="1" applyAlignment="1">
      <alignment horizontal="center" vertical="center"/>
    </xf>
    <xf numFmtId="0" fontId="9" fillId="0" borderId="7" xfId="1" applyFont="1" applyBorder="1" applyAlignment="1">
      <alignment horizontal="center" vertical="center"/>
    </xf>
    <xf numFmtId="0" fontId="10" fillId="0" borderId="2" xfId="1" applyFont="1" applyFill="1" applyBorder="1" applyAlignment="1">
      <alignment horizontal="center" vertical="center"/>
    </xf>
    <xf numFmtId="0" fontId="6" fillId="0" borderId="4" xfId="1" applyFont="1" applyFill="1" applyBorder="1" applyAlignment="1">
      <alignment vertical="center" shrinkToFit="1"/>
    </xf>
    <xf numFmtId="0" fontId="6" fillId="0" borderId="3" xfId="1" applyFont="1" applyFill="1" applyBorder="1" applyAlignment="1">
      <alignment vertical="center" shrinkToFit="1"/>
    </xf>
    <xf numFmtId="0" fontId="9" fillId="0" borderId="11" xfId="1" applyFont="1" applyFill="1" applyBorder="1" applyAlignment="1">
      <alignment horizontal="center" vertical="center"/>
    </xf>
    <xf numFmtId="0" fontId="9" fillId="0" borderId="10" xfId="1" applyFont="1" applyFill="1" applyBorder="1" applyAlignment="1">
      <alignment horizontal="center" vertical="center"/>
    </xf>
    <xf numFmtId="0" fontId="9" fillId="0" borderId="7" xfId="1" applyFont="1" applyFill="1" applyBorder="1" applyAlignment="1">
      <alignment horizontal="center" vertical="center"/>
    </xf>
    <xf numFmtId="0" fontId="6" fillId="3" borderId="4" xfId="1" applyFont="1" applyFill="1" applyBorder="1" applyAlignment="1">
      <alignment vertical="center" shrinkToFit="1"/>
    </xf>
    <xf numFmtId="0" fontId="6" fillId="3" borderId="3" xfId="1" applyFont="1" applyFill="1" applyBorder="1" applyAlignment="1">
      <alignment vertical="center" shrinkToFit="1"/>
    </xf>
    <xf numFmtId="0" fontId="11" fillId="4" borderId="4" xfId="1" applyFont="1" applyFill="1" applyBorder="1" applyAlignment="1">
      <alignment vertical="center" shrinkToFit="1"/>
    </xf>
    <xf numFmtId="0" fontId="11" fillId="4" borderId="3" xfId="1" applyFont="1" applyFill="1" applyBorder="1" applyAlignment="1">
      <alignment vertical="center" shrinkToFit="1"/>
    </xf>
    <xf numFmtId="0" fontId="13" fillId="2" borderId="4" xfId="1" applyFont="1" applyFill="1" applyBorder="1" applyAlignment="1">
      <alignment vertical="center" shrinkToFit="1"/>
    </xf>
    <xf numFmtId="0" fontId="13" fillId="2" borderId="3" xfId="1" applyFont="1" applyFill="1" applyBorder="1" applyAlignment="1">
      <alignment vertical="center" shrinkToFit="1"/>
    </xf>
    <xf numFmtId="0" fontId="6" fillId="0" borderId="13" xfId="1" applyFont="1" applyFill="1" applyBorder="1" applyAlignment="1">
      <alignment horizontal="left" vertical="center" shrinkToFit="1"/>
    </xf>
    <xf numFmtId="0" fontId="6" fillId="0" borderId="12" xfId="1" applyFont="1" applyFill="1" applyBorder="1" applyAlignment="1">
      <alignment horizontal="left" vertical="center" shrinkToFit="1"/>
    </xf>
    <xf numFmtId="0" fontId="9" fillId="4" borderId="11" xfId="1" applyFont="1" applyFill="1" applyBorder="1" applyAlignment="1">
      <alignment horizontal="center" vertical="center"/>
    </xf>
    <xf numFmtId="0" fontId="9" fillId="4" borderId="10" xfId="1" applyFont="1" applyFill="1" applyBorder="1" applyAlignment="1">
      <alignment horizontal="center" vertical="center"/>
    </xf>
    <xf numFmtId="0" fontId="9" fillId="4" borderId="7" xfId="1" applyFont="1" applyFill="1" applyBorder="1" applyAlignment="1">
      <alignment horizontal="center" vertical="center"/>
    </xf>
    <xf numFmtId="0" fontId="16" fillId="0" borderId="13" xfId="1" applyFont="1" applyFill="1" applyBorder="1" applyAlignment="1">
      <alignment horizontal="left" vertical="top" wrapText="1"/>
    </xf>
    <xf numFmtId="0" fontId="16" fillId="0" borderId="12" xfId="1" applyFont="1" applyFill="1" applyBorder="1" applyAlignment="1">
      <alignment horizontal="left" vertical="top" wrapText="1"/>
    </xf>
    <xf numFmtId="0" fontId="16" fillId="0" borderId="9" xfId="1" applyFont="1" applyFill="1" applyBorder="1" applyAlignment="1">
      <alignment horizontal="left" vertical="top" wrapText="1"/>
    </xf>
    <xf numFmtId="0" fontId="16" fillId="0" borderId="8" xfId="1" applyFont="1" applyFill="1" applyBorder="1" applyAlignment="1">
      <alignment horizontal="left" vertical="top" wrapText="1"/>
    </xf>
    <xf numFmtId="0" fontId="16" fillId="0" borderId="6" xfId="1" applyFont="1" applyFill="1" applyBorder="1" applyAlignment="1">
      <alignment horizontal="left" vertical="top" wrapText="1"/>
    </xf>
    <xf numFmtId="0" fontId="16" fillId="0" borderId="5" xfId="1" applyFont="1" applyFill="1" applyBorder="1" applyAlignment="1">
      <alignment horizontal="left" vertical="top" wrapText="1"/>
    </xf>
    <xf numFmtId="0" fontId="7" fillId="0" borderId="4" xfId="1" applyFont="1" applyFill="1" applyBorder="1" applyAlignment="1">
      <alignment horizontal="center" vertical="center"/>
    </xf>
    <xf numFmtId="0" fontId="7" fillId="0" borderId="14" xfId="1" applyFont="1" applyFill="1" applyBorder="1" applyAlignment="1">
      <alignment horizontal="center" vertical="center"/>
    </xf>
    <xf numFmtId="0" fontId="7" fillId="0" borderId="3" xfId="1" applyFont="1" applyFill="1" applyBorder="1" applyAlignment="1">
      <alignment horizontal="center" vertical="center"/>
    </xf>
    <xf numFmtId="0" fontId="9" fillId="4" borderId="4" xfId="1" applyFont="1" applyFill="1" applyBorder="1" applyAlignment="1">
      <alignment horizontal="left" vertical="center"/>
    </xf>
    <xf numFmtId="0" fontId="9" fillId="4" borderId="3" xfId="1" applyFont="1" applyFill="1" applyBorder="1" applyAlignment="1">
      <alignment horizontal="left" vertical="center"/>
    </xf>
    <xf numFmtId="0" fontId="19" fillId="0" borderId="10" xfId="1" applyFont="1" applyFill="1" applyBorder="1" applyAlignment="1">
      <alignment horizontal="center" vertical="center"/>
    </xf>
    <xf numFmtId="0" fontId="19" fillId="0" borderId="7" xfId="1" applyFont="1" applyFill="1" applyBorder="1" applyAlignment="1">
      <alignment horizontal="center" vertical="center"/>
    </xf>
    <xf numFmtId="0" fontId="20" fillId="2" borderId="4" xfId="1" applyFont="1" applyFill="1" applyBorder="1" applyAlignment="1">
      <alignment horizontal="left" vertical="center"/>
    </xf>
    <xf numFmtId="0" fontId="20" fillId="2" borderId="3" xfId="1" applyFont="1" applyFill="1" applyBorder="1" applyAlignment="1">
      <alignment horizontal="left" vertical="center"/>
    </xf>
    <xf numFmtId="0" fontId="17" fillId="4" borderId="4" xfId="1" applyFont="1" applyFill="1" applyBorder="1" applyAlignment="1">
      <alignment horizontal="left" vertical="center"/>
    </xf>
    <xf numFmtId="0" fontId="17" fillId="4" borderId="3" xfId="1" applyFont="1" applyFill="1" applyBorder="1" applyAlignment="1">
      <alignment horizontal="left" vertical="center"/>
    </xf>
    <xf numFmtId="0" fontId="9" fillId="0" borderId="4" xfId="1" applyFont="1" applyFill="1" applyBorder="1" applyAlignment="1">
      <alignment horizontal="left" vertical="center"/>
    </xf>
    <xf numFmtId="0" fontId="9" fillId="0" borderId="3" xfId="1" applyFont="1" applyFill="1" applyBorder="1" applyAlignment="1">
      <alignment horizontal="left" vertical="center"/>
    </xf>
    <xf numFmtId="0" fontId="19" fillId="0" borderId="11" xfId="1" applyFont="1" applyFill="1" applyBorder="1" applyAlignment="1">
      <alignment horizontal="center" vertical="center"/>
    </xf>
    <xf numFmtId="0" fontId="9" fillId="3" borderId="4" xfId="1" applyFont="1" applyFill="1" applyBorder="1" applyAlignment="1">
      <alignment horizontal="left" vertical="center"/>
    </xf>
    <xf numFmtId="0" fontId="9" fillId="3" borderId="14" xfId="1" applyFont="1" applyFill="1" applyBorder="1" applyAlignment="1">
      <alignment horizontal="left" vertical="center"/>
    </xf>
    <xf numFmtId="0" fontId="9" fillId="4" borderId="14" xfId="1" applyFont="1" applyFill="1" applyBorder="1" applyAlignment="1">
      <alignment horizontal="left" vertical="center"/>
    </xf>
    <xf numFmtId="0" fontId="19" fillId="0" borderId="2" xfId="1" applyFont="1" applyFill="1" applyBorder="1" applyAlignment="1">
      <alignment horizontal="center" vertical="center" shrinkToFit="1"/>
    </xf>
    <xf numFmtId="38" fontId="19" fillId="0" borderId="2" xfId="2" applyFont="1" applyFill="1" applyBorder="1" applyAlignment="1">
      <alignment horizontal="center" vertical="center"/>
    </xf>
    <xf numFmtId="0" fontId="17" fillId="0" borderId="4" xfId="1" applyFont="1" applyFill="1" applyBorder="1" applyAlignment="1">
      <alignment horizontal="left" vertical="center"/>
    </xf>
    <xf numFmtId="0" fontId="17" fillId="0" borderId="3" xfId="1" applyFont="1" applyFill="1" applyBorder="1" applyAlignment="1">
      <alignment horizontal="left" vertical="center"/>
    </xf>
    <xf numFmtId="0" fontId="9" fillId="4" borderId="4" xfId="1" applyFont="1" applyFill="1" applyBorder="1" applyAlignment="1">
      <alignment vertical="center" shrinkToFit="1"/>
    </xf>
    <xf numFmtId="0" fontId="9" fillId="4" borderId="3" xfId="1" applyFont="1" applyFill="1" applyBorder="1" applyAlignment="1">
      <alignment vertical="center" shrinkToFit="1"/>
    </xf>
    <xf numFmtId="0" fontId="17" fillId="4" borderId="13" xfId="1" applyFont="1" applyFill="1" applyBorder="1" applyAlignment="1">
      <alignment horizontal="left" vertical="top" wrapText="1"/>
    </xf>
    <xf numFmtId="0" fontId="17" fillId="4" borderId="12" xfId="1" applyFont="1" applyFill="1" applyBorder="1" applyAlignment="1">
      <alignment horizontal="left" vertical="top" wrapText="1"/>
    </xf>
    <xf numFmtId="0" fontId="17" fillId="4" borderId="9" xfId="1" applyFont="1" applyFill="1" applyBorder="1" applyAlignment="1">
      <alignment horizontal="left" vertical="top" wrapText="1"/>
    </xf>
    <xf numFmtId="0" fontId="17" fillId="4" borderId="8" xfId="1" applyFont="1" applyFill="1" applyBorder="1" applyAlignment="1">
      <alignment horizontal="left" vertical="top" wrapText="1"/>
    </xf>
    <xf numFmtId="0" fontId="17" fillId="4" borderId="6" xfId="1" applyFont="1" applyFill="1" applyBorder="1" applyAlignment="1">
      <alignment horizontal="left" vertical="top" wrapText="1"/>
    </xf>
    <xf numFmtId="0" fontId="17" fillId="4" borderId="5" xfId="1" applyFont="1" applyFill="1" applyBorder="1" applyAlignment="1">
      <alignment horizontal="left" vertical="top" wrapText="1"/>
    </xf>
    <xf numFmtId="0" fontId="9" fillId="4" borderId="6" xfId="1" applyFont="1" applyFill="1" applyBorder="1" applyAlignment="1">
      <alignment horizontal="left" vertical="center"/>
    </xf>
    <xf numFmtId="0" fontId="9" fillId="4" borderId="5" xfId="1" applyFont="1" applyFill="1" applyBorder="1" applyAlignment="1">
      <alignment horizontal="left" vertical="center"/>
    </xf>
    <xf numFmtId="0" fontId="9" fillId="0" borderId="0" xfId="1" applyFont="1" applyFill="1" applyBorder="1" applyAlignment="1">
      <alignment horizontal="left" vertical="center"/>
    </xf>
    <xf numFmtId="0" fontId="23" fillId="0" borderId="0" xfId="1" applyFont="1" applyFill="1" applyAlignment="1">
      <alignment horizontal="left" vertical="center"/>
    </xf>
    <xf numFmtId="0" fontId="9" fillId="0" borderId="0" xfId="1" applyFont="1" applyFill="1" applyBorder="1" applyAlignment="1">
      <alignment horizontal="left" vertical="center" shrinkToFit="1"/>
    </xf>
    <xf numFmtId="0" fontId="23" fillId="0" borderId="18" xfId="1" applyFont="1" applyFill="1" applyBorder="1" applyAlignment="1">
      <alignment horizontal="right" vertical="center" shrinkToFit="1"/>
    </xf>
    <xf numFmtId="0" fontId="9" fillId="0" borderId="4" xfId="1" applyFont="1" applyFill="1" applyBorder="1" applyAlignment="1">
      <alignment horizontal="left" vertical="center" shrinkToFit="1"/>
    </xf>
    <xf numFmtId="0" fontId="9" fillId="0" borderId="3" xfId="1" applyFont="1" applyFill="1" applyBorder="1" applyAlignment="1">
      <alignment horizontal="left" vertical="center" shrinkToFit="1"/>
    </xf>
    <xf numFmtId="0" fontId="20" fillId="2" borderId="4" xfId="1" applyFont="1" applyFill="1" applyBorder="1" applyAlignment="1">
      <alignment horizontal="left" vertical="center" shrinkToFit="1"/>
    </xf>
    <xf numFmtId="0" fontId="20" fillId="2" borderId="3" xfId="1" applyFont="1" applyFill="1" applyBorder="1" applyAlignment="1">
      <alignment horizontal="left" vertical="center" shrinkToFit="1"/>
    </xf>
    <xf numFmtId="0" fontId="9" fillId="4" borderId="4" xfId="1" applyFont="1" applyFill="1" applyBorder="1" applyAlignment="1">
      <alignment horizontal="left" vertical="center" shrinkToFit="1"/>
    </xf>
    <xf numFmtId="0" fontId="9" fillId="4" borderId="3" xfId="1" applyFont="1" applyFill="1" applyBorder="1" applyAlignment="1">
      <alignment horizontal="left" vertical="center" shrinkToFit="1"/>
    </xf>
    <xf numFmtId="0" fontId="9" fillId="3" borderId="4" xfId="1" applyFont="1" applyFill="1" applyBorder="1" applyAlignment="1">
      <alignment horizontal="left" vertical="center" shrinkToFit="1"/>
    </xf>
    <xf numFmtId="0" fontId="9" fillId="3" borderId="3" xfId="1" applyFont="1" applyFill="1" applyBorder="1" applyAlignment="1">
      <alignment horizontal="left" vertical="center" shrinkToFit="1"/>
    </xf>
    <xf numFmtId="0" fontId="17" fillId="3" borderId="6" xfId="1" applyFont="1" applyFill="1" applyBorder="1" applyAlignment="1">
      <alignment horizontal="left" vertical="top" wrapText="1"/>
    </xf>
    <xf numFmtId="0" fontId="17" fillId="3" borderId="5" xfId="1" applyFont="1" applyFill="1" applyBorder="1" applyAlignment="1">
      <alignment horizontal="left" vertical="top" wrapText="1"/>
    </xf>
    <xf numFmtId="0" fontId="16" fillId="4" borderId="4" xfId="1" applyFont="1" applyFill="1" applyBorder="1" applyAlignment="1">
      <alignment horizontal="left" vertical="center"/>
    </xf>
    <xf numFmtId="0" fontId="16" fillId="4" borderId="14" xfId="1" applyFont="1" applyFill="1" applyBorder="1" applyAlignment="1">
      <alignment horizontal="left" vertical="center"/>
    </xf>
    <xf numFmtId="0" fontId="9" fillId="0" borderId="2" xfId="1" applyFont="1" applyFill="1" applyBorder="1" applyAlignment="1">
      <alignment horizontal="center" vertical="center" wrapText="1"/>
    </xf>
    <xf numFmtId="0" fontId="17" fillId="0" borderId="14" xfId="1" applyFont="1" applyFill="1" applyBorder="1" applyAlignment="1">
      <alignment horizontal="left" vertical="center"/>
    </xf>
    <xf numFmtId="0" fontId="17" fillId="0" borderId="2" xfId="1" applyFont="1" applyFill="1" applyBorder="1" applyAlignment="1">
      <alignment horizontal="left" vertical="center"/>
    </xf>
    <xf numFmtId="0" fontId="17" fillId="3" borderId="2" xfId="1" applyFont="1" applyFill="1" applyBorder="1" applyAlignment="1">
      <alignment horizontal="left" vertical="center"/>
    </xf>
    <xf numFmtId="0" fontId="17" fillId="3" borderId="4" xfId="1" applyFont="1" applyFill="1" applyBorder="1" applyAlignment="1">
      <alignment horizontal="left" vertical="center"/>
    </xf>
    <xf numFmtId="0" fontId="20" fillId="2" borderId="14" xfId="1" applyFont="1" applyFill="1" applyBorder="1" applyAlignment="1">
      <alignment horizontal="left" vertical="center"/>
    </xf>
    <xf numFmtId="0" fontId="17" fillId="4" borderId="2" xfId="1" applyFont="1" applyFill="1" applyBorder="1" applyAlignment="1">
      <alignment horizontal="left" vertical="top" wrapText="1"/>
    </xf>
    <xf numFmtId="0" fontId="9" fillId="0" borderId="3" xfId="1" applyFont="1" applyBorder="1" applyAlignment="1">
      <alignment horizontal="right" vertical="center"/>
    </xf>
    <xf numFmtId="0" fontId="9" fillId="0" borderId="2" xfId="1" applyFont="1" applyBorder="1" applyAlignment="1">
      <alignment horizontal="right" vertical="center"/>
    </xf>
    <xf numFmtId="0" fontId="9" fillId="0" borderId="2" xfId="1" applyFont="1" applyFill="1" applyBorder="1" applyAlignment="1">
      <alignment horizontal="left" vertical="center"/>
    </xf>
    <xf numFmtId="0" fontId="9" fillId="3" borderId="2" xfId="1" applyFont="1" applyFill="1" applyBorder="1" applyAlignment="1">
      <alignment horizontal="left" vertical="top" wrapText="1"/>
    </xf>
    <xf numFmtId="0" fontId="9" fillId="0" borderId="13" xfId="1" applyFont="1" applyFill="1" applyBorder="1" applyAlignment="1">
      <alignment horizontal="left" vertical="top" wrapText="1"/>
    </xf>
    <xf numFmtId="0" fontId="9" fillId="0" borderId="12" xfId="1" applyFont="1" applyFill="1" applyBorder="1" applyAlignment="1">
      <alignment horizontal="left" vertical="top" wrapText="1"/>
    </xf>
    <xf numFmtId="0" fontId="9" fillId="0" borderId="9" xfId="1" applyFont="1" applyFill="1" applyBorder="1" applyAlignment="1">
      <alignment horizontal="left" vertical="top" wrapText="1"/>
    </xf>
    <xf numFmtId="0" fontId="9" fillId="0" borderId="8" xfId="1" applyFont="1" applyFill="1" applyBorder="1" applyAlignment="1">
      <alignment horizontal="left" vertical="top" wrapText="1"/>
    </xf>
    <xf numFmtId="0" fontId="9" fillId="0" borderId="6" xfId="1" applyFont="1" applyFill="1" applyBorder="1" applyAlignment="1">
      <alignment horizontal="left" vertical="top" wrapText="1"/>
    </xf>
    <xf numFmtId="0" fontId="9" fillId="0" borderId="5" xfId="1" applyFont="1" applyFill="1" applyBorder="1" applyAlignment="1">
      <alignment horizontal="left" vertical="top" wrapText="1"/>
    </xf>
    <xf numFmtId="0" fontId="9" fillId="0" borderId="2" xfId="1" applyFont="1" applyBorder="1" applyAlignment="1">
      <alignment horizontal="left" vertical="center" shrinkToFit="1"/>
    </xf>
    <xf numFmtId="0" fontId="9" fillId="0" borderId="4" xfId="1" applyFont="1" applyBorder="1" applyAlignment="1">
      <alignment horizontal="left" vertical="center" shrinkToFit="1"/>
    </xf>
    <xf numFmtId="0" fontId="9" fillId="0" borderId="13" xfId="1" applyFont="1" applyFill="1" applyBorder="1" applyAlignment="1">
      <alignment horizontal="left" vertical="center" wrapText="1"/>
    </xf>
    <xf numFmtId="0" fontId="9" fillId="0" borderId="12" xfId="1" applyFont="1" applyFill="1" applyBorder="1" applyAlignment="1">
      <alignment horizontal="left" vertical="center" wrapText="1"/>
    </xf>
    <xf numFmtId="0" fontId="9" fillId="0" borderId="6" xfId="1" applyFont="1" applyFill="1" applyBorder="1" applyAlignment="1">
      <alignment horizontal="left" vertical="center" wrapText="1"/>
    </xf>
    <xf numFmtId="0" fontId="9" fillId="0" borderId="5" xfId="1" applyFont="1" applyFill="1" applyBorder="1" applyAlignment="1">
      <alignment horizontal="left" vertical="center" wrapText="1"/>
    </xf>
    <xf numFmtId="0" fontId="9" fillId="3" borderId="2" xfId="1" applyFont="1" applyFill="1" applyBorder="1" applyAlignment="1">
      <alignment horizontal="right" vertical="center" wrapText="1"/>
    </xf>
    <xf numFmtId="0" fontId="9" fillId="3" borderId="2" xfId="1" applyFont="1" applyFill="1" applyBorder="1" applyAlignment="1">
      <alignment horizontal="left" vertical="center"/>
    </xf>
    <xf numFmtId="0" fontId="9" fillId="3" borderId="3" xfId="1" applyFont="1" applyFill="1" applyBorder="1" applyAlignment="1">
      <alignment horizontal="right" vertical="center"/>
    </xf>
    <xf numFmtId="0" fontId="9" fillId="3" borderId="2" xfId="1" applyFont="1" applyFill="1" applyBorder="1" applyAlignment="1">
      <alignment horizontal="right" vertical="center"/>
    </xf>
    <xf numFmtId="0" fontId="15" fillId="4" borderId="4" xfId="1" applyFont="1" applyFill="1" applyBorder="1" applyAlignment="1">
      <alignment horizontal="left" vertical="center"/>
    </xf>
    <xf numFmtId="0" fontId="15" fillId="4" borderId="14" xfId="1" applyFont="1" applyFill="1" applyBorder="1" applyAlignment="1">
      <alignment horizontal="left" vertical="center"/>
    </xf>
    <xf numFmtId="0" fontId="15" fillId="3" borderId="4" xfId="1" applyFont="1" applyFill="1" applyBorder="1" applyAlignment="1">
      <alignment horizontal="left" vertical="center"/>
    </xf>
    <xf numFmtId="0" fontId="15" fillId="3" borderId="14" xfId="1" applyFont="1" applyFill="1" applyBorder="1" applyAlignment="1">
      <alignment horizontal="left" vertical="center"/>
    </xf>
    <xf numFmtId="0" fontId="9" fillId="0" borderId="2" xfId="1" applyFont="1" applyFill="1" applyBorder="1" applyAlignment="1">
      <alignment horizontal="center" vertical="center" shrinkToFit="1"/>
    </xf>
    <xf numFmtId="38" fontId="9" fillId="0" borderId="2" xfId="2" applyFont="1" applyFill="1" applyBorder="1" applyAlignment="1">
      <alignment horizontal="center" vertical="center"/>
    </xf>
    <xf numFmtId="0" fontId="9" fillId="3" borderId="13" xfId="1" applyFont="1" applyFill="1" applyBorder="1" applyAlignment="1">
      <alignment horizontal="left" vertical="top"/>
    </xf>
    <xf numFmtId="0" fontId="9" fillId="3" borderId="12" xfId="1" applyFont="1" applyFill="1" applyBorder="1" applyAlignment="1">
      <alignment horizontal="left" vertical="top"/>
    </xf>
    <xf numFmtId="0" fontId="9" fillId="3" borderId="6" xfId="1" applyFont="1" applyFill="1" applyBorder="1" applyAlignment="1">
      <alignment horizontal="left" vertical="top"/>
    </xf>
    <xf numFmtId="0" fontId="9" fillId="3" borderId="5" xfId="1" applyFont="1" applyFill="1" applyBorder="1" applyAlignment="1">
      <alignment horizontal="left" vertical="top"/>
    </xf>
    <xf numFmtId="0" fontId="9" fillId="0" borderId="2" xfId="1" applyFont="1" applyFill="1" applyBorder="1" applyAlignment="1">
      <alignment horizontal="left" vertical="center" wrapText="1"/>
    </xf>
    <xf numFmtId="38" fontId="9" fillId="3" borderId="2" xfId="2" applyFont="1" applyFill="1" applyBorder="1" applyAlignment="1">
      <alignment horizontal="right" vertical="center"/>
    </xf>
    <xf numFmtId="0" fontId="9" fillId="3" borderId="4" xfId="1" applyFont="1" applyFill="1" applyBorder="1" applyAlignment="1">
      <alignment horizontal="right" vertical="center"/>
    </xf>
    <xf numFmtId="0" fontId="9" fillId="0" borderId="14" xfId="1" applyFont="1" applyFill="1" applyBorder="1" applyAlignment="1">
      <alignment horizontal="right" vertical="center"/>
    </xf>
    <xf numFmtId="0" fontId="9" fillId="0" borderId="3" xfId="1" applyFont="1" applyFill="1" applyBorder="1" applyAlignment="1">
      <alignment horizontal="right" vertical="center"/>
    </xf>
    <xf numFmtId="0" fontId="9" fillId="0" borderId="14" xfId="1" applyFont="1" applyFill="1" applyBorder="1" applyAlignment="1">
      <alignment horizontal="left" vertical="center" shrinkToFit="1"/>
    </xf>
    <xf numFmtId="0" fontId="30" fillId="0" borderId="18" xfId="1" applyFont="1" applyFill="1" applyBorder="1" applyAlignment="1">
      <alignment horizontal="left" vertical="center"/>
    </xf>
    <xf numFmtId="0" fontId="23" fillId="0" borderId="14" xfId="1" applyFont="1" applyFill="1" applyBorder="1" applyAlignment="1">
      <alignment horizontal="left" vertical="center"/>
    </xf>
    <xf numFmtId="0" fontId="9" fillId="0" borderId="13" xfId="1" applyFont="1" applyFill="1" applyBorder="1" applyAlignment="1">
      <alignment horizontal="left" vertical="center" shrinkToFit="1"/>
    </xf>
    <xf numFmtId="0" fontId="9" fillId="0" borderId="12" xfId="1" applyFont="1" applyFill="1" applyBorder="1" applyAlignment="1">
      <alignment horizontal="left" vertical="center" shrinkToFit="1"/>
    </xf>
    <xf numFmtId="0" fontId="9" fillId="0" borderId="4" xfId="1" applyFont="1" applyFill="1" applyBorder="1" applyAlignment="1">
      <alignment vertical="center" shrinkToFit="1"/>
    </xf>
    <xf numFmtId="0" fontId="9" fillId="0" borderId="3" xfId="1" applyFont="1" applyFill="1" applyBorder="1" applyAlignment="1">
      <alignment vertical="center" shrinkToFit="1"/>
    </xf>
    <xf numFmtId="0" fontId="9" fillId="3" borderId="4" xfId="1" applyFont="1" applyFill="1" applyBorder="1" applyAlignment="1">
      <alignment vertical="center" shrinkToFit="1"/>
    </xf>
    <xf numFmtId="0" fontId="9" fillId="3" borderId="3" xfId="1" applyFont="1" applyFill="1" applyBorder="1" applyAlignment="1">
      <alignment vertical="center" shrinkToFit="1"/>
    </xf>
    <xf numFmtId="0" fontId="20" fillId="2" borderId="4" xfId="1" applyFont="1" applyFill="1" applyBorder="1" applyAlignment="1">
      <alignment vertical="center" shrinkToFit="1"/>
    </xf>
    <xf numFmtId="0" fontId="20" fillId="2" borderId="3" xfId="1" applyFont="1" applyFill="1" applyBorder="1" applyAlignment="1">
      <alignment vertical="center" shrinkToFit="1"/>
    </xf>
    <xf numFmtId="0" fontId="17" fillId="3" borderId="4" xfId="1" applyFont="1" applyFill="1" applyBorder="1" applyAlignment="1">
      <alignment vertical="center" shrinkToFit="1"/>
    </xf>
    <xf numFmtId="0" fontId="17" fillId="3" borderId="3" xfId="1" applyFont="1" applyFill="1" applyBorder="1" applyAlignment="1">
      <alignment vertical="center" shrinkToFit="1"/>
    </xf>
    <xf numFmtId="0" fontId="9" fillId="0" borderId="13" xfId="1" applyFont="1" applyFill="1" applyBorder="1" applyAlignment="1">
      <alignment vertical="center" shrinkToFit="1"/>
    </xf>
    <xf numFmtId="0" fontId="9" fillId="0" borderId="12" xfId="1" applyFont="1" applyFill="1" applyBorder="1" applyAlignment="1">
      <alignment vertical="center" shrinkToFit="1"/>
    </xf>
    <xf numFmtId="0" fontId="17" fillId="0" borderId="7" xfId="1" applyFont="1" applyFill="1" applyBorder="1" applyAlignment="1">
      <alignment vertical="center" shrinkToFit="1"/>
    </xf>
    <xf numFmtId="0" fontId="17" fillId="4" borderId="4" xfId="1" applyFont="1" applyFill="1" applyBorder="1" applyAlignment="1">
      <alignment vertical="center" shrinkToFit="1"/>
    </xf>
    <xf numFmtId="0" fontId="17" fillId="4" borderId="3" xfId="1" applyFont="1" applyFill="1" applyBorder="1" applyAlignment="1">
      <alignment vertical="center" shrinkToFit="1"/>
    </xf>
    <xf numFmtId="0" fontId="9" fillId="0" borderId="0" xfId="1" applyFont="1" applyFill="1" applyAlignment="1">
      <alignment vertical="center" shrinkToFit="1"/>
    </xf>
    <xf numFmtId="0" fontId="9" fillId="0" borderId="1" xfId="1" applyFont="1" applyFill="1" applyBorder="1">
      <alignment vertical="center"/>
    </xf>
    <xf numFmtId="38" fontId="9" fillId="0" borderId="0" xfId="2" applyFont="1" applyFill="1">
      <alignment vertical="center"/>
    </xf>
    <xf numFmtId="0" fontId="9" fillId="4" borderId="0" xfId="1" applyFont="1" applyFill="1" applyAlignment="1">
      <alignment horizontal="center" vertical="center"/>
    </xf>
    <xf numFmtId="0" fontId="9" fillId="0" borderId="0" xfId="1" applyFont="1" applyAlignment="1">
      <alignment vertical="center" shrinkToFit="1"/>
    </xf>
    <xf numFmtId="0" fontId="9" fillId="0" borderId="0" xfId="1" applyFont="1" applyBorder="1">
      <alignment vertical="center"/>
    </xf>
    <xf numFmtId="38" fontId="9" fillId="0" borderId="0" xfId="2" applyFont="1">
      <alignment vertical="center"/>
    </xf>
    <xf numFmtId="0" fontId="9" fillId="3" borderId="0" xfId="1" applyFont="1" applyFill="1" applyAlignment="1">
      <alignment horizontal="center" vertical="center"/>
    </xf>
    <xf numFmtId="0" fontId="20" fillId="2" borderId="0" xfId="1" applyFont="1" applyFill="1" applyAlignment="1">
      <alignment horizontal="center" vertical="center"/>
    </xf>
    <xf numFmtId="0" fontId="25" fillId="0" borderId="0" xfId="1" applyFont="1" applyFill="1" applyAlignment="1">
      <alignment horizontal="center" vertical="center"/>
    </xf>
    <xf numFmtId="0" fontId="25" fillId="0" borderId="0" xfId="1" applyFont="1" applyAlignment="1">
      <alignment horizontal="center" vertical="center"/>
    </xf>
    <xf numFmtId="0" fontId="17" fillId="3" borderId="4" xfId="1" applyFont="1" applyFill="1" applyBorder="1" applyAlignment="1">
      <alignment horizontal="left" vertical="center" shrinkToFit="1"/>
    </xf>
    <xf numFmtId="0" fontId="17" fillId="3" borderId="3" xfId="1" applyFont="1" applyFill="1" applyBorder="1" applyAlignment="1">
      <alignment horizontal="left" vertical="center" shrinkToFi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54"/>
  <sheetViews>
    <sheetView view="pageBreakPreview" topLeftCell="A211" zoomScale="85" zoomScaleNormal="85" zoomScaleSheetLayoutView="85" workbookViewId="0">
      <selection activeCell="D337" sqref="D337:E350"/>
    </sheetView>
  </sheetViews>
  <sheetFormatPr defaultRowHeight="20.100000000000001" customHeight="1" x14ac:dyDescent="0.4"/>
  <cols>
    <col min="1" max="2" width="5.625" style="103" customWidth="1"/>
    <col min="3" max="3" width="29.875" style="105" customWidth="1"/>
    <col min="4" max="4" width="10.625" style="7" customWidth="1"/>
    <col min="5" max="7" width="13.625" style="7" customWidth="1"/>
    <col min="8" max="9" width="12.625" style="7" customWidth="1"/>
    <col min="10" max="10" width="11" style="107" customWidth="1"/>
    <col min="11" max="11" width="10.625" style="103" customWidth="1"/>
    <col min="12" max="12" width="9" style="7" hidden="1" customWidth="1"/>
    <col min="13" max="13" width="32.125" style="2" hidden="1" customWidth="1"/>
    <col min="14" max="14" width="0" style="7" hidden="1" customWidth="1"/>
    <col min="15" max="16384" width="9" style="7"/>
  </cols>
  <sheetData>
    <row r="1" spans="1:19" s="2" customFormat="1" ht="20.45" customHeight="1" x14ac:dyDescent="0.4">
      <c r="A1" s="317" t="s">
        <v>869</v>
      </c>
      <c r="B1" s="317"/>
      <c r="C1" s="317"/>
      <c r="D1" s="317"/>
      <c r="E1" s="317"/>
      <c r="F1" s="317"/>
      <c r="G1" s="317"/>
      <c r="H1" s="317"/>
      <c r="I1" s="317"/>
      <c r="J1" s="317"/>
      <c r="K1" s="1" t="s">
        <v>479</v>
      </c>
    </row>
    <row r="2" spans="1:19" s="2" customFormat="1" ht="20.45" customHeight="1" x14ac:dyDescent="0.4">
      <c r="A2" s="3" t="s">
        <v>478</v>
      </c>
      <c r="B2" s="3"/>
      <c r="C2" s="3"/>
      <c r="D2" s="3"/>
      <c r="E2" s="3"/>
      <c r="F2" s="3"/>
      <c r="G2" s="3"/>
      <c r="H2" s="3"/>
      <c r="I2" s="4"/>
    </row>
    <row r="3" spans="1:19" s="2" customFormat="1" ht="20.45" customHeight="1" x14ac:dyDescent="0.4">
      <c r="A3" s="5" t="s">
        <v>477</v>
      </c>
      <c r="B3" s="6"/>
      <c r="C3" s="6"/>
      <c r="D3" s="6"/>
      <c r="E3" s="6"/>
      <c r="F3" s="6"/>
      <c r="G3" s="6"/>
      <c r="H3" s="6"/>
      <c r="I3" s="6"/>
    </row>
    <row r="4" spans="1:19" s="2" customFormat="1" ht="20.45" customHeight="1" x14ac:dyDescent="0.4">
      <c r="A4" s="5" t="s">
        <v>476</v>
      </c>
      <c r="B4" s="6"/>
      <c r="C4" s="6"/>
      <c r="D4" s="6"/>
      <c r="E4" s="6"/>
      <c r="F4" s="6"/>
      <c r="G4" s="6"/>
      <c r="H4" s="6"/>
      <c r="I4" s="6"/>
    </row>
    <row r="5" spans="1:19" ht="20.45" customHeight="1" x14ac:dyDescent="0.4">
      <c r="A5" s="349" t="s">
        <v>475</v>
      </c>
      <c r="B5" s="349"/>
      <c r="C5" s="349"/>
      <c r="D5" s="349"/>
      <c r="E5" s="349"/>
      <c r="F5" s="349"/>
      <c r="G5" s="349"/>
      <c r="H5" s="349"/>
      <c r="I5" s="349"/>
      <c r="J5" s="349"/>
      <c r="K5" s="349"/>
      <c r="L5" s="2"/>
      <c r="N5" s="2"/>
      <c r="O5" s="2"/>
    </row>
    <row r="6" spans="1:19" ht="20.45" customHeight="1" thickBot="1" x14ac:dyDescent="0.45">
      <c r="A6" s="318" t="s">
        <v>408</v>
      </c>
      <c r="B6" s="318"/>
      <c r="C6" s="319" t="s">
        <v>407</v>
      </c>
      <c r="D6" s="320" t="s">
        <v>406</v>
      </c>
      <c r="E6" s="320"/>
      <c r="F6" s="320"/>
      <c r="G6" s="320"/>
      <c r="H6" s="320"/>
      <c r="I6" s="320"/>
      <c r="J6" s="321" t="s">
        <v>474</v>
      </c>
      <c r="K6" s="320" t="s">
        <v>404</v>
      </c>
      <c r="L6" s="2" t="s">
        <v>473</v>
      </c>
      <c r="N6" s="2"/>
      <c r="O6" s="2"/>
      <c r="P6" s="2"/>
      <c r="Q6" s="2"/>
      <c r="R6" s="2"/>
      <c r="S6" s="2"/>
    </row>
    <row r="7" spans="1:19" ht="20.45" customHeight="1" x14ac:dyDescent="0.4">
      <c r="A7" s="8" t="s">
        <v>403</v>
      </c>
      <c r="B7" s="8" t="s">
        <v>402</v>
      </c>
      <c r="C7" s="319"/>
      <c r="D7" s="320"/>
      <c r="E7" s="320"/>
      <c r="F7" s="320"/>
      <c r="G7" s="320"/>
      <c r="H7" s="320"/>
      <c r="I7" s="320"/>
      <c r="J7" s="322"/>
      <c r="K7" s="320"/>
      <c r="L7" s="2"/>
      <c r="M7" s="9" t="s">
        <v>312</v>
      </c>
      <c r="N7" s="2"/>
      <c r="O7" s="2"/>
      <c r="P7" s="2"/>
      <c r="Q7" s="2"/>
      <c r="R7" s="2"/>
      <c r="S7" s="2"/>
    </row>
    <row r="8" spans="1:19" ht="20.45" customHeight="1" x14ac:dyDescent="0.4">
      <c r="A8" s="8" t="s">
        <v>11</v>
      </c>
      <c r="B8" s="10">
        <v>1001</v>
      </c>
      <c r="C8" s="11" t="s">
        <v>49</v>
      </c>
      <c r="D8" s="328" t="s">
        <v>401</v>
      </c>
      <c r="E8" s="328"/>
      <c r="F8" s="350" t="s">
        <v>400</v>
      </c>
      <c r="G8" s="350"/>
      <c r="H8" s="351" t="s">
        <v>399</v>
      </c>
      <c r="I8" s="351"/>
      <c r="J8" s="12">
        <v>1672</v>
      </c>
      <c r="K8" s="8" t="s">
        <v>12</v>
      </c>
      <c r="L8" s="2"/>
      <c r="M8" s="13">
        <f t="shared" ref="M8:M39" si="0">J8</f>
        <v>1672</v>
      </c>
      <c r="N8" s="2"/>
      <c r="O8" s="2"/>
      <c r="P8" s="2"/>
      <c r="Q8" s="2"/>
      <c r="R8" s="2"/>
      <c r="S8" s="2"/>
    </row>
    <row r="9" spans="1:19" s="17" customFormat="1" ht="20.45" customHeight="1" x14ac:dyDescent="0.4">
      <c r="A9" s="14" t="s">
        <v>11</v>
      </c>
      <c r="B9" s="15">
        <v>1002</v>
      </c>
      <c r="C9" s="16" t="s">
        <v>46</v>
      </c>
      <c r="D9" s="328"/>
      <c r="E9" s="328"/>
      <c r="F9" s="350"/>
      <c r="G9" s="350"/>
      <c r="H9" s="352" t="s">
        <v>472</v>
      </c>
      <c r="I9" s="353"/>
      <c r="J9" s="12">
        <v>55</v>
      </c>
      <c r="K9" s="14" t="s">
        <v>6</v>
      </c>
      <c r="L9" s="2"/>
      <c r="M9" s="13">
        <f t="shared" si="0"/>
        <v>55</v>
      </c>
      <c r="N9" s="2"/>
      <c r="O9" s="2"/>
      <c r="P9" s="2"/>
      <c r="Q9" s="2"/>
      <c r="R9" s="2"/>
      <c r="S9" s="2"/>
    </row>
    <row r="10" spans="1:19" s="2" customFormat="1" ht="20.45" customHeight="1" x14ac:dyDescent="0.4">
      <c r="A10" s="18" t="s">
        <v>11</v>
      </c>
      <c r="B10" s="19">
        <v>1011</v>
      </c>
      <c r="C10" s="20" t="s">
        <v>44</v>
      </c>
      <c r="D10" s="328"/>
      <c r="E10" s="328"/>
      <c r="F10" s="354" t="s">
        <v>471</v>
      </c>
      <c r="G10" s="355"/>
      <c r="H10" s="358" t="s">
        <v>395</v>
      </c>
      <c r="I10" s="358"/>
      <c r="J10" s="12">
        <v>3428</v>
      </c>
      <c r="K10" s="18" t="s">
        <v>12</v>
      </c>
      <c r="M10" s="13">
        <f t="shared" si="0"/>
        <v>3428</v>
      </c>
    </row>
    <row r="11" spans="1:19" s="17" customFormat="1" ht="20.45" customHeight="1" x14ac:dyDescent="0.4">
      <c r="A11" s="14" t="s">
        <v>11</v>
      </c>
      <c r="B11" s="15">
        <v>1012</v>
      </c>
      <c r="C11" s="16" t="s">
        <v>42</v>
      </c>
      <c r="D11" s="328"/>
      <c r="E11" s="328"/>
      <c r="F11" s="356"/>
      <c r="G11" s="357"/>
      <c r="H11" s="358" t="s">
        <v>470</v>
      </c>
      <c r="I11" s="358"/>
      <c r="J11" s="12">
        <v>113</v>
      </c>
      <c r="K11" s="14" t="s">
        <v>6</v>
      </c>
      <c r="L11" s="2"/>
      <c r="M11" s="13">
        <f t="shared" si="0"/>
        <v>113</v>
      </c>
      <c r="N11" s="2"/>
      <c r="O11" s="2"/>
      <c r="P11" s="2"/>
      <c r="Q11" s="2"/>
      <c r="R11" s="2"/>
      <c r="S11" s="2"/>
    </row>
    <row r="12" spans="1:19" s="17" customFormat="1" ht="20.45" customHeight="1" x14ac:dyDescent="0.4">
      <c r="A12" s="14" t="s">
        <v>11</v>
      </c>
      <c r="B12" s="15">
        <v>1022</v>
      </c>
      <c r="C12" s="16" t="s">
        <v>40</v>
      </c>
      <c r="D12" s="327" t="s">
        <v>867</v>
      </c>
      <c r="E12" s="327"/>
      <c r="F12" s="327"/>
      <c r="G12" s="287" t="s">
        <v>468</v>
      </c>
      <c r="H12" s="383"/>
      <c r="I12" s="21" t="s">
        <v>467</v>
      </c>
      <c r="J12" s="110">
        <f>ROUND(L12,0)</f>
        <v>1296</v>
      </c>
      <c r="K12" s="367" t="s">
        <v>12</v>
      </c>
      <c r="L12" s="22">
        <f>J8-376</f>
        <v>1296</v>
      </c>
      <c r="M12" s="13">
        <f t="shared" si="0"/>
        <v>1296</v>
      </c>
      <c r="N12" s="2"/>
      <c r="O12" s="2"/>
      <c r="P12" s="2"/>
      <c r="Q12" s="2"/>
      <c r="R12" s="2"/>
      <c r="S12" s="2"/>
    </row>
    <row r="13" spans="1:19" s="17" customFormat="1" ht="20.45" customHeight="1" x14ac:dyDescent="0.4">
      <c r="A13" s="14" t="s">
        <v>11</v>
      </c>
      <c r="B13" s="15">
        <v>1023</v>
      </c>
      <c r="C13" s="16" t="s">
        <v>38</v>
      </c>
      <c r="D13" s="327"/>
      <c r="E13" s="327"/>
      <c r="F13" s="327"/>
      <c r="G13" s="287" t="s">
        <v>466</v>
      </c>
      <c r="H13" s="383"/>
      <c r="I13" s="21" t="s">
        <v>465</v>
      </c>
      <c r="J13" s="110">
        <f>ROUND(L13,0)</f>
        <v>2676</v>
      </c>
      <c r="K13" s="368"/>
      <c r="L13" s="22">
        <f>J10-752</f>
        <v>2676</v>
      </c>
      <c r="M13" s="13">
        <f t="shared" si="0"/>
        <v>2676</v>
      </c>
      <c r="N13" s="2"/>
      <c r="O13" s="2"/>
      <c r="P13" s="2"/>
      <c r="Q13" s="2"/>
      <c r="R13" s="2"/>
      <c r="S13" s="2"/>
    </row>
    <row r="14" spans="1:19" ht="20.45" customHeight="1" x14ac:dyDescent="0.4">
      <c r="A14" s="8" t="s">
        <v>11</v>
      </c>
      <c r="B14" s="10">
        <v>1031</v>
      </c>
      <c r="C14" s="11" t="s">
        <v>138</v>
      </c>
      <c r="D14" s="384" t="s">
        <v>464</v>
      </c>
      <c r="E14" s="384"/>
      <c r="F14" s="384"/>
      <c r="G14" s="305"/>
      <c r="H14" s="331" t="s">
        <v>419</v>
      </c>
      <c r="I14" s="332"/>
      <c r="J14" s="23">
        <v>100</v>
      </c>
      <c r="K14" s="368"/>
      <c r="L14" s="2"/>
      <c r="M14" s="13">
        <f t="shared" si="0"/>
        <v>100</v>
      </c>
      <c r="N14" s="2"/>
      <c r="O14" s="2"/>
      <c r="P14" s="2"/>
      <c r="Q14" s="2"/>
      <c r="R14" s="2"/>
      <c r="S14" s="2"/>
    </row>
    <row r="15" spans="1:19" ht="20.45" customHeight="1" x14ac:dyDescent="0.4">
      <c r="A15" s="8" t="s">
        <v>11</v>
      </c>
      <c r="B15" s="10">
        <v>1032</v>
      </c>
      <c r="C15" s="11" t="s">
        <v>135</v>
      </c>
      <c r="D15" s="384" t="s">
        <v>463</v>
      </c>
      <c r="E15" s="384"/>
      <c r="F15" s="384"/>
      <c r="G15" s="305"/>
      <c r="H15" s="331" t="s">
        <v>462</v>
      </c>
      <c r="I15" s="332"/>
      <c r="J15" s="23">
        <v>225</v>
      </c>
      <c r="K15" s="368"/>
      <c r="L15" s="2"/>
      <c r="M15" s="13">
        <f t="shared" si="0"/>
        <v>225</v>
      </c>
      <c r="N15" s="2"/>
      <c r="O15" s="2"/>
      <c r="P15" s="2"/>
      <c r="Q15" s="2"/>
      <c r="R15" s="2"/>
      <c r="S15" s="2"/>
    </row>
    <row r="16" spans="1:19" s="2" customFormat="1" ht="20.45" customHeight="1" x14ac:dyDescent="0.4">
      <c r="A16" s="18" t="s">
        <v>11</v>
      </c>
      <c r="B16" s="19">
        <v>1021</v>
      </c>
      <c r="C16" s="20" t="s">
        <v>132</v>
      </c>
      <c r="D16" s="323" t="s">
        <v>461</v>
      </c>
      <c r="E16" s="323"/>
      <c r="F16" s="323"/>
      <c r="G16" s="324"/>
      <c r="H16" s="325" t="s">
        <v>460</v>
      </c>
      <c r="I16" s="326"/>
      <c r="J16" s="24">
        <v>240</v>
      </c>
      <c r="K16" s="368"/>
      <c r="M16" s="13">
        <f t="shared" si="0"/>
        <v>240</v>
      </c>
    </row>
    <row r="17" spans="1:15" s="2" customFormat="1" ht="20.45" customHeight="1" x14ac:dyDescent="0.4">
      <c r="A17" s="25" t="s">
        <v>157</v>
      </c>
      <c r="B17" s="26">
        <v>3047</v>
      </c>
      <c r="C17" s="27" t="s">
        <v>130</v>
      </c>
      <c r="D17" s="307" t="s">
        <v>459</v>
      </c>
      <c r="E17" s="370"/>
      <c r="F17" s="370"/>
      <c r="G17" s="370"/>
      <c r="H17" s="28"/>
      <c r="I17" s="29" t="s">
        <v>458</v>
      </c>
      <c r="J17" s="30">
        <v>50</v>
      </c>
      <c r="K17" s="368"/>
      <c r="M17" s="13">
        <f t="shared" si="0"/>
        <v>50</v>
      </c>
    </row>
    <row r="18" spans="1:15" ht="20.45" customHeight="1" x14ac:dyDescent="0.4">
      <c r="A18" s="8" t="s">
        <v>11</v>
      </c>
      <c r="B18" s="10">
        <v>1033</v>
      </c>
      <c r="C18" s="11" t="s">
        <v>126</v>
      </c>
      <c r="D18" s="323" t="s">
        <v>457</v>
      </c>
      <c r="E18" s="323"/>
      <c r="F18" s="323"/>
      <c r="G18" s="324"/>
      <c r="H18" s="353" t="s">
        <v>422</v>
      </c>
      <c r="I18" s="359"/>
      <c r="J18" s="12">
        <v>200</v>
      </c>
      <c r="K18" s="368"/>
      <c r="L18" s="2"/>
      <c r="M18" s="13">
        <f t="shared" si="0"/>
        <v>200</v>
      </c>
      <c r="N18" s="2"/>
      <c r="O18" s="2"/>
    </row>
    <row r="19" spans="1:15" ht="20.45" customHeight="1" x14ac:dyDescent="0.4">
      <c r="A19" s="8" t="s">
        <v>11</v>
      </c>
      <c r="B19" s="10">
        <v>1034</v>
      </c>
      <c r="C19" s="31" t="s">
        <v>123</v>
      </c>
      <c r="D19" s="371" t="s">
        <v>456</v>
      </c>
      <c r="E19" s="372"/>
      <c r="F19" s="324" t="s">
        <v>455</v>
      </c>
      <c r="G19" s="375"/>
      <c r="H19" s="331" t="s">
        <v>454</v>
      </c>
      <c r="I19" s="332"/>
      <c r="J19" s="23">
        <v>150</v>
      </c>
      <c r="K19" s="368"/>
      <c r="L19" s="2"/>
      <c r="M19" s="13">
        <f t="shared" si="0"/>
        <v>150</v>
      </c>
      <c r="N19" s="2"/>
      <c r="O19" s="2"/>
    </row>
    <row r="20" spans="1:15" ht="20.45" customHeight="1" x14ac:dyDescent="0.4">
      <c r="A20" s="25" t="s">
        <v>453</v>
      </c>
      <c r="B20" s="26">
        <v>3048</v>
      </c>
      <c r="C20" s="27" t="s">
        <v>121</v>
      </c>
      <c r="D20" s="373"/>
      <c r="E20" s="374"/>
      <c r="F20" s="307" t="s">
        <v>452</v>
      </c>
      <c r="G20" s="370"/>
      <c r="H20" s="28"/>
      <c r="I20" s="29" t="s">
        <v>451</v>
      </c>
      <c r="J20" s="30">
        <v>160</v>
      </c>
      <c r="K20" s="368"/>
      <c r="L20" s="2"/>
      <c r="M20" s="13">
        <f t="shared" si="0"/>
        <v>160</v>
      </c>
      <c r="N20" s="2"/>
      <c r="O20" s="2"/>
    </row>
    <row r="21" spans="1:15" ht="20.45" customHeight="1" x14ac:dyDescent="0.4">
      <c r="A21" s="8" t="s">
        <v>11</v>
      </c>
      <c r="B21" s="10">
        <v>1035</v>
      </c>
      <c r="C21" s="11" t="s">
        <v>117</v>
      </c>
      <c r="D21" s="333" t="s">
        <v>450</v>
      </c>
      <c r="E21" s="334" t="s">
        <v>449</v>
      </c>
      <c r="F21" s="335"/>
      <c r="G21" s="345" t="s">
        <v>448</v>
      </c>
      <c r="H21" s="346"/>
      <c r="I21" s="32" t="s">
        <v>445</v>
      </c>
      <c r="J21" s="23">
        <v>480</v>
      </c>
      <c r="K21" s="368"/>
      <c r="L21" s="2"/>
      <c r="M21" s="13">
        <f t="shared" si="0"/>
        <v>480</v>
      </c>
      <c r="N21" s="2"/>
      <c r="O21" s="2"/>
    </row>
    <row r="22" spans="1:15" ht="20.45" customHeight="1" x14ac:dyDescent="0.4">
      <c r="A22" s="8" t="s">
        <v>11</v>
      </c>
      <c r="B22" s="10">
        <v>1036</v>
      </c>
      <c r="C22" s="11" t="s">
        <v>114</v>
      </c>
      <c r="D22" s="333"/>
      <c r="E22" s="336"/>
      <c r="F22" s="337"/>
      <c r="G22" s="345" t="s">
        <v>447</v>
      </c>
      <c r="H22" s="346"/>
      <c r="I22" s="32" t="s">
        <v>445</v>
      </c>
      <c r="J22" s="23">
        <v>480</v>
      </c>
      <c r="K22" s="368"/>
      <c r="L22" s="2"/>
      <c r="M22" s="13">
        <f t="shared" si="0"/>
        <v>480</v>
      </c>
      <c r="N22" s="2"/>
      <c r="O22" s="2"/>
    </row>
    <row r="23" spans="1:15" ht="20.45" customHeight="1" x14ac:dyDescent="0.4">
      <c r="A23" s="8" t="s">
        <v>11</v>
      </c>
      <c r="B23" s="10">
        <v>1037</v>
      </c>
      <c r="C23" s="11" t="s">
        <v>111</v>
      </c>
      <c r="D23" s="333"/>
      <c r="E23" s="338"/>
      <c r="F23" s="339"/>
      <c r="G23" s="345" t="s">
        <v>446</v>
      </c>
      <c r="H23" s="346"/>
      <c r="I23" s="32" t="s">
        <v>445</v>
      </c>
      <c r="J23" s="23">
        <v>480</v>
      </c>
      <c r="K23" s="368"/>
      <c r="L23" s="2"/>
      <c r="M23" s="13">
        <f t="shared" si="0"/>
        <v>480</v>
      </c>
      <c r="N23" s="2"/>
      <c r="O23" s="2"/>
    </row>
    <row r="24" spans="1:15" ht="20.45" customHeight="1" x14ac:dyDescent="0.4">
      <c r="A24" s="8" t="s">
        <v>11</v>
      </c>
      <c r="B24" s="10">
        <v>1038</v>
      </c>
      <c r="C24" s="11" t="s">
        <v>108</v>
      </c>
      <c r="D24" s="333"/>
      <c r="E24" s="360" t="s">
        <v>444</v>
      </c>
      <c r="F24" s="360"/>
      <c r="G24" s="361" t="s">
        <v>443</v>
      </c>
      <c r="H24" s="362"/>
      <c r="I24" s="33" t="s">
        <v>442</v>
      </c>
      <c r="J24" s="23">
        <v>700</v>
      </c>
      <c r="K24" s="368"/>
      <c r="L24" s="2"/>
      <c r="M24" s="13">
        <f t="shared" si="0"/>
        <v>700</v>
      </c>
      <c r="N24" s="2"/>
      <c r="O24" s="2"/>
    </row>
    <row r="25" spans="1:15" s="40" customFormat="1" ht="20.45" customHeight="1" x14ac:dyDescent="0.4">
      <c r="A25" s="8" t="s">
        <v>11</v>
      </c>
      <c r="B25" s="34">
        <v>1041</v>
      </c>
      <c r="C25" s="35" t="s">
        <v>105</v>
      </c>
      <c r="D25" s="363" t="s">
        <v>441</v>
      </c>
      <c r="E25" s="363"/>
      <c r="F25" s="363"/>
      <c r="G25" s="364"/>
      <c r="H25" s="36"/>
      <c r="I25" s="37" t="s">
        <v>440</v>
      </c>
      <c r="J25" s="38">
        <v>120</v>
      </c>
      <c r="K25" s="368"/>
      <c r="L25" s="39"/>
      <c r="M25" s="13">
        <f t="shared" si="0"/>
        <v>120</v>
      </c>
      <c r="N25" s="39"/>
      <c r="O25" s="39"/>
    </row>
    <row r="26" spans="1:15" s="40" customFormat="1" ht="20.45" customHeight="1" x14ac:dyDescent="0.4">
      <c r="A26" s="25" t="s">
        <v>157</v>
      </c>
      <c r="B26" s="41">
        <v>3049</v>
      </c>
      <c r="C26" s="42" t="s">
        <v>439</v>
      </c>
      <c r="D26" s="376" t="s">
        <v>438</v>
      </c>
      <c r="E26" s="377"/>
      <c r="F26" s="382" t="s">
        <v>437</v>
      </c>
      <c r="G26" s="43" t="s">
        <v>400</v>
      </c>
      <c r="H26" s="44"/>
      <c r="I26" s="45" t="s">
        <v>436</v>
      </c>
      <c r="J26" s="46">
        <v>88</v>
      </c>
      <c r="K26" s="368"/>
      <c r="L26" s="39"/>
      <c r="M26" s="13">
        <f t="shared" si="0"/>
        <v>88</v>
      </c>
      <c r="N26" s="39"/>
      <c r="O26" s="39"/>
    </row>
    <row r="27" spans="1:15" s="40" customFormat="1" ht="20.45" customHeight="1" x14ac:dyDescent="0.4">
      <c r="A27" s="25" t="s">
        <v>157</v>
      </c>
      <c r="B27" s="41">
        <v>3050</v>
      </c>
      <c r="C27" s="42" t="s">
        <v>99</v>
      </c>
      <c r="D27" s="378"/>
      <c r="E27" s="379"/>
      <c r="F27" s="382"/>
      <c r="G27" s="43" t="s">
        <v>396</v>
      </c>
      <c r="H27" s="44"/>
      <c r="I27" s="45" t="s">
        <v>435</v>
      </c>
      <c r="J27" s="46">
        <v>176</v>
      </c>
      <c r="K27" s="368"/>
      <c r="L27" s="39"/>
      <c r="M27" s="13">
        <f t="shared" si="0"/>
        <v>176</v>
      </c>
      <c r="N27" s="39"/>
      <c r="O27" s="39"/>
    </row>
    <row r="28" spans="1:15" s="40" customFormat="1" ht="20.45" customHeight="1" x14ac:dyDescent="0.4">
      <c r="A28" s="8" t="s">
        <v>11</v>
      </c>
      <c r="B28" s="34">
        <v>1042</v>
      </c>
      <c r="C28" s="47" t="s">
        <v>96</v>
      </c>
      <c r="D28" s="378"/>
      <c r="E28" s="379"/>
      <c r="F28" s="348" t="s">
        <v>434</v>
      </c>
      <c r="G28" s="365" t="s">
        <v>400</v>
      </c>
      <c r="H28" s="366"/>
      <c r="I28" s="37" t="s">
        <v>433</v>
      </c>
      <c r="J28" s="38">
        <v>72</v>
      </c>
      <c r="K28" s="368"/>
      <c r="L28" s="39"/>
      <c r="M28" s="13">
        <f t="shared" si="0"/>
        <v>72</v>
      </c>
      <c r="N28" s="39"/>
      <c r="O28" s="39"/>
    </row>
    <row r="29" spans="1:15" s="40" customFormat="1" ht="20.45" customHeight="1" x14ac:dyDescent="0.4">
      <c r="A29" s="8" t="s">
        <v>11</v>
      </c>
      <c r="B29" s="34">
        <v>1043</v>
      </c>
      <c r="C29" s="47" t="s">
        <v>93</v>
      </c>
      <c r="D29" s="378"/>
      <c r="E29" s="379"/>
      <c r="F29" s="348"/>
      <c r="G29" s="365" t="s">
        <v>396</v>
      </c>
      <c r="H29" s="366"/>
      <c r="I29" s="37" t="s">
        <v>432</v>
      </c>
      <c r="J29" s="38">
        <v>144</v>
      </c>
      <c r="K29" s="368"/>
      <c r="L29" s="39"/>
      <c r="M29" s="13">
        <f t="shared" si="0"/>
        <v>144</v>
      </c>
      <c r="N29" s="39"/>
      <c r="O29" s="39"/>
    </row>
    <row r="30" spans="1:15" s="40" customFormat="1" ht="20.45" customHeight="1" x14ac:dyDescent="0.4">
      <c r="A30" s="48" t="s">
        <v>11</v>
      </c>
      <c r="B30" s="49">
        <v>1044</v>
      </c>
      <c r="C30" s="50" t="s">
        <v>90</v>
      </c>
      <c r="D30" s="378"/>
      <c r="E30" s="379"/>
      <c r="F30" s="347" t="s">
        <v>431</v>
      </c>
      <c r="G30" s="303" t="s">
        <v>400</v>
      </c>
      <c r="H30" s="385"/>
      <c r="I30" s="51" t="s">
        <v>427</v>
      </c>
      <c r="J30" s="52">
        <v>48</v>
      </c>
      <c r="K30" s="368"/>
      <c r="L30" s="39"/>
      <c r="M30" s="13">
        <f t="shared" si="0"/>
        <v>48</v>
      </c>
      <c r="N30" s="39"/>
      <c r="O30" s="39"/>
    </row>
    <row r="31" spans="1:15" s="40" customFormat="1" ht="20.45" customHeight="1" x14ac:dyDescent="0.4">
      <c r="A31" s="48" t="s">
        <v>11</v>
      </c>
      <c r="B31" s="49">
        <v>1045</v>
      </c>
      <c r="C31" s="50" t="s">
        <v>87</v>
      </c>
      <c r="D31" s="378"/>
      <c r="E31" s="379"/>
      <c r="F31" s="347"/>
      <c r="G31" s="303" t="s">
        <v>396</v>
      </c>
      <c r="H31" s="385"/>
      <c r="I31" s="51" t="s">
        <v>430</v>
      </c>
      <c r="J31" s="52">
        <v>96</v>
      </c>
      <c r="K31" s="368"/>
      <c r="L31" s="39"/>
      <c r="M31" s="13">
        <f t="shared" si="0"/>
        <v>96</v>
      </c>
      <c r="N31" s="39"/>
      <c r="O31" s="39"/>
    </row>
    <row r="32" spans="1:15" s="40" customFormat="1" ht="20.45" customHeight="1" x14ac:dyDescent="0.4">
      <c r="A32" s="8" t="s">
        <v>11</v>
      </c>
      <c r="B32" s="34">
        <v>1046</v>
      </c>
      <c r="C32" s="47" t="s">
        <v>84</v>
      </c>
      <c r="D32" s="378"/>
      <c r="E32" s="379"/>
      <c r="F32" s="348" t="s">
        <v>429</v>
      </c>
      <c r="G32" s="365" t="s">
        <v>400</v>
      </c>
      <c r="H32" s="366"/>
      <c r="I32" s="37" t="s">
        <v>428</v>
      </c>
      <c r="J32" s="38">
        <v>24</v>
      </c>
      <c r="K32" s="368"/>
      <c r="L32" s="39"/>
      <c r="M32" s="13">
        <f t="shared" si="0"/>
        <v>24</v>
      </c>
      <c r="N32" s="39"/>
      <c r="O32" s="39"/>
    </row>
    <row r="33" spans="1:28" s="40" customFormat="1" ht="20.45" customHeight="1" x14ac:dyDescent="0.4">
      <c r="A33" s="8" t="s">
        <v>11</v>
      </c>
      <c r="B33" s="34">
        <v>1047</v>
      </c>
      <c r="C33" s="47" t="s">
        <v>81</v>
      </c>
      <c r="D33" s="380"/>
      <c r="E33" s="381"/>
      <c r="F33" s="348"/>
      <c r="G33" s="394" t="s">
        <v>396</v>
      </c>
      <c r="H33" s="365"/>
      <c r="I33" s="37" t="s">
        <v>427</v>
      </c>
      <c r="J33" s="38">
        <v>48</v>
      </c>
      <c r="K33" s="368"/>
      <c r="L33" s="39"/>
      <c r="M33" s="13">
        <f t="shared" si="0"/>
        <v>48</v>
      </c>
      <c r="N33" s="39"/>
      <c r="O33" s="39"/>
    </row>
    <row r="34" spans="1:28" s="40" customFormat="1" ht="20.45" customHeight="1" x14ac:dyDescent="0.4">
      <c r="A34" s="25" t="s">
        <v>157</v>
      </c>
      <c r="B34" s="41">
        <v>3051</v>
      </c>
      <c r="C34" s="42" t="s">
        <v>79</v>
      </c>
      <c r="D34" s="376" t="s">
        <v>426</v>
      </c>
      <c r="E34" s="377"/>
      <c r="F34" s="388" t="s">
        <v>425</v>
      </c>
      <c r="G34" s="389"/>
      <c r="H34" s="389"/>
      <c r="I34" s="45" t="s">
        <v>424</v>
      </c>
      <c r="J34" s="46">
        <v>100</v>
      </c>
      <c r="K34" s="368"/>
      <c r="L34" s="39"/>
      <c r="M34" s="13">
        <f t="shared" si="0"/>
        <v>100</v>
      </c>
      <c r="N34" s="39"/>
      <c r="O34" s="39"/>
    </row>
    <row r="35" spans="1:28" s="40" customFormat="1" ht="20.45" customHeight="1" x14ac:dyDescent="0.4">
      <c r="A35" s="14" t="s">
        <v>421</v>
      </c>
      <c r="B35" s="53">
        <v>1091</v>
      </c>
      <c r="C35" s="47" t="s">
        <v>76</v>
      </c>
      <c r="D35" s="378"/>
      <c r="E35" s="379"/>
      <c r="F35" s="390" t="s">
        <v>423</v>
      </c>
      <c r="G35" s="391"/>
      <c r="H35" s="54"/>
      <c r="I35" s="55" t="s">
        <v>422</v>
      </c>
      <c r="J35" s="56">
        <v>200</v>
      </c>
      <c r="K35" s="368"/>
      <c r="L35" s="39"/>
      <c r="M35" s="13">
        <f t="shared" si="0"/>
        <v>200</v>
      </c>
      <c r="N35" s="39"/>
      <c r="O35" s="39"/>
    </row>
    <row r="36" spans="1:28" s="40" customFormat="1" ht="20.45" customHeight="1" x14ac:dyDescent="0.4">
      <c r="A36" s="14" t="s">
        <v>421</v>
      </c>
      <c r="B36" s="53">
        <v>1092</v>
      </c>
      <c r="C36" s="47" t="s">
        <v>73</v>
      </c>
      <c r="D36" s="380"/>
      <c r="E36" s="381"/>
      <c r="F36" s="392"/>
      <c r="G36" s="393"/>
      <c r="H36" s="57" t="s">
        <v>420</v>
      </c>
      <c r="I36" s="55" t="s">
        <v>419</v>
      </c>
      <c r="J36" s="56">
        <v>100</v>
      </c>
      <c r="K36" s="369"/>
      <c r="L36" s="39"/>
      <c r="M36" s="13">
        <f t="shared" si="0"/>
        <v>100</v>
      </c>
      <c r="N36" s="39"/>
      <c r="O36" s="39"/>
    </row>
    <row r="37" spans="1:28" s="40" customFormat="1" ht="20.45" customHeight="1" x14ac:dyDescent="0.4">
      <c r="A37" s="25" t="s">
        <v>157</v>
      </c>
      <c r="B37" s="58">
        <v>3052</v>
      </c>
      <c r="C37" s="42" t="s">
        <v>70</v>
      </c>
      <c r="D37" s="340" t="s">
        <v>418</v>
      </c>
      <c r="E37" s="341"/>
      <c r="F37" s="59" t="s">
        <v>417</v>
      </c>
      <c r="G37" s="60"/>
      <c r="H37" s="61"/>
      <c r="I37" s="44" t="s">
        <v>416</v>
      </c>
      <c r="J37" s="46">
        <v>20</v>
      </c>
      <c r="K37" s="367" t="s">
        <v>68</v>
      </c>
      <c r="L37" s="39"/>
      <c r="M37" s="13">
        <f t="shared" si="0"/>
        <v>20</v>
      </c>
      <c r="N37" s="39"/>
      <c r="O37" s="39"/>
    </row>
    <row r="38" spans="1:28" s="40" customFormat="1" ht="20.45" customHeight="1" x14ac:dyDescent="0.4">
      <c r="A38" s="62" t="s">
        <v>11</v>
      </c>
      <c r="B38" s="63">
        <v>1093</v>
      </c>
      <c r="C38" s="64" t="s">
        <v>66</v>
      </c>
      <c r="D38" s="342"/>
      <c r="E38" s="343"/>
      <c r="F38" s="65" t="s">
        <v>415</v>
      </c>
      <c r="G38" s="66"/>
      <c r="H38" s="66"/>
      <c r="I38" s="67" t="s">
        <v>414</v>
      </c>
      <c r="J38" s="68">
        <v>5</v>
      </c>
      <c r="K38" s="368"/>
      <c r="L38" s="39"/>
      <c r="M38" s="13">
        <f t="shared" si="0"/>
        <v>5</v>
      </c>
      <c r="N38" s="39"/>
      <c r="O38" s="39"/>
    </row>
    <row r="39" spans="1:28" s="40" customFormat="1" ht="20.45" customHeight="1" x14ac:dyDescent="0.4">
      <c r="A39" s="25" t="s">
        <v>157</v>
      </c>
      <c r="B39" s="58">
        <v>3053</v>
      </c>
      <c r="C39" s="42" t="s">
        <v>63</v>
      </c>
      <c r="D39" s="69" t="s">
        <v>413</v>
      </c>
      <c r="E39" s="70"/>
      <c r="F39" s="71"/>
      <c r="G39" s="72"/>
      <c r="H39" s="72"/>
      <c r="I39" s="45" t="s">
        <v>412</v>
      </c>
      <c r="J39" s="46">
        <v>40</v>
      </c>
      <c r="K39" s="25" t="s">
        <v>411</v>
      </c>
      <c r="L39" s="39"/>
      <c r="M39" s="13">
        <f t="shared" si="0"/>
        <v>40</v>
      </c>
      <c r="N39" s="39"/>
      <c r="O39" s="39"/>
    </row>
    <row r="40" spans="1:28" ht="20.45" customHeight="1" x14ac:dyDescent="0.4">
      <c r="A40" s="395" t="s">
        <v>410</v>
      </c>
      <c r="B40" s="395"/>
      <c r="C40" s="395"/>
      <c r="D40" s="395"/>
      <c r="E40" s="395"/>
      <c r="F40" s="395"/>
      <c r="G40" s="395"/>
      <c r="H40" s="395"/>
      <c r="I40" s="395"/>
      <c r="J40" s="395"/>
      <c r="K40" s="395"/>
      <c r="L40" s="73"/>
      <c r="M40" s="13"/>
      <c r="N40" s="2"/>
      <c r="O40" s="2"/>
    </row>
    <row r="41" spans="1:28" ht="20.45" customHeight="1" x14ac:dyDescent="0.4">
      <c r="A41" s="396" t="s">
        <v>408</v>
      </c>
      <c r="B41" s="396"/>
      <c r="C41" s="319" t="s">
        <v>407</v>
      </c>
      <c r="D41" s="320" t="s">
        <v>406</v>
      </c>
      <c r="E41" s="320"/>
      <c r="F41" s="320"/>
      <c r="G41" s="320"/>
      <c r="H41" s="320"/>
      <c r="I41" s="320"/>
      <c r="J41" s="322" t="s">
        <v>405</v>
      </c>
      <c r="K41" s="320" t="s">
        <v>404</v>
      </c>
      <c r="L41" s="2"/>
      <c r="M41" s="13"/>
      <c r="N41" s="2"/>
      <c r="O41" s="2"/>
    </row>
    <row r="42" spans="1:28" ht="20.45" customHeight="1" x14ac:dyDescent="0.4">
      <c r="A42" s="8" t="s">
        <v>403</v>
      </c>
      <c r="B42" s="8" t="s">
        <v>402</v>
      </c>
      <c r="C42" s="319"/>
      <c r="D42" s="320"/>
      <c r="E42" s="320"/>
      <c r="F42" s="320"/>
      <c r="G42" s="320"/>
      <c r="H42" s="320"/>
      <c r="I42" s="320"/>
      <c r="J42" s="322"/>
      <c r="K42" s="320"/>
      <c r="L42" s="2"/>
      <c r="M42" s="13"/>
      <c r="N42" s="2"/>
      <c r="O42" s="2"/>
    </row>
    <row r="43" spans="1:28" ht="20.45" customHeight="1" x14ac:dyDescent="0.4">
      <c r="A43" s="18" t="s">
        <v>11</v>
      </c>
      <c r="B43" s="18">
        <v>1051</v>
      </c>
      <c r="C43" s="20" t="s">
        <v>36</v>
      </c>
      <c r="D43" s="328" t="s">
        <v>401</v>
      </c>
      <c r="E43" s="328"/>
      <c r="F43" s="328" t="s">
        <v>400</v>
      </c>
      <c r="G43" s="328"/>
      <c r="H43" s="74" t="s">
        <v>399</v>
      </c>
      <c r="I43" s="329" t="s">
        <v>863</v>
      </c>
      <c r="J43" s="12">
        <f>ROUND(L43,0)</f>
        <v>1170</v>
      </c>
      <c r="K43" s="18" t="s">
        <v>12</v>
      </c>
      <c r="L43" s="2">
        <f>M8*0.7</f>
        <v>1170.3999999999999</v>
      </c>
      <c r="M43" s="13">
        <f>J43</f>
        <v>1170</v>
      </c>
      <c r="N43" s="2"/>
      <c r="O43" s="2"/>
      <c r="P43" s="2"/>
      <c r="Q43" s="2"/>
      <c r="R43" s="2"/>
      <c r="S43" s="2"/>
      <c r="T43" s="2"/>
      <c r="U43" s="2"/>
      <c r="V43" s="2"/>
      <c r="W43" s="2"/>
      <c r="X43" s="2"/>
      <c r="Y43" s="2"/>
      <c r="Z43" s="2"/>
      <c r="AA43" s="2"/>
      <c r="AB43" s="2"/>
    </row>
    <row r="44" spans="1:28" s="17" customFormat="1" ht="20.45" customHeight="1" x14ac:dyDescent="0.4">
      <c r="A44" s="18" t="s">
        <v>11</v>
      </c>
      <c r="B44" s="18">
        <v>1052</v>
      </c>
      <c r="C44" s="20" t="s">
        <v>33</v>
      </c>
      <c r="D44" s="328"/>
      <c r="E44" s="328"/>
      <c r="F44" s="328"/>
      <c r="G44" s="328"/>
      <c r="H44" s="74" t="s">
        <v>397</v>
      </c>
      <c r="I44" s="281"/>
      <c r="J44" s="12">
        <f>ROUND(L44,0)</f>
        <v>39</v>
      </c>
      <c r="K44" s="18" t="s">
        <v>6</v>
      </c>
      <c r="L44" s="2">
        <f>M9*0.7</f>
        <v>38.5</v>
      </c>
      <c r="M44" s="13">
        <f>J44</f>
        <v>39</v>
      </c>
      <c r="N44" s="2"/>
      <c r="O44" s="2"/>
      <c r="P44" s="2"/>
      <c r="Q44" s="2"/>
      <c r="R44" s="2"/>
      <c r="S44" s="2"/>
      <c r="T44" s="2"/>
      <c r="U44" s="2"/>
      <c r="V44" s="2"/>
      <c r="W44" s="2"/>
      <c r="X44" s="2"/>
      <c r="Y44" s="2"/>
      <c r="Z44" s="2"/>
      <c r="AA44" s="2"/>
      <c r="AB44" s="2"/>
    </row>
    <row r="45" spans="1:28" s="17" customFormat="1" ht="20.45" customHeight="1" x14ac:dyDescent="0.4">
      <c r="A45" s="18" t="s">
        <v>11</v>
      </c>
      <c r="B45" s="18">
        <v>1061</v>
      </c>
      <c r="C45" s="20" t="s">
        <v>30</v>
      </c>
      <c r="D45" s="328"/>
      <c r="E45" s="328"/>
      <c r="F45" s="328" t="s">
        <v>396</v>
      </c>
      <c r="G45" s="328"/>
      <c r="H45" s="75" t="s">
        <v>395</v>
      </c>
      <c r="I45" s="281"/>
      <c r="J45" s="12">
        <f>ROUND(L45,0)</f>
        <v>2400</v>
      </c>
      <c r="K45" s="18" t="s">
        <v>12</v>
      </c>
      <c r="L45" s="2">
        <f>M10*0.7</f>
        <v>2399.6</v>
      </c>
      <c r="M45" s="13">
        <f>J45</f>
        <v>2400</v>
      </c>
      <c r="N45" s="2"/>
      <c r="O45" s="2"/>
      <c r="P45" s="2"/>
      <c r="Q45" s="2"/>
      <c r="R45" s="2"/>
      <c r="S45" s="2"/>
      <c r="T45" s="2"/>
      <c r="U45" s="2"/>
      <c r="V45" s="2"/>
      <c r="W45" s="2"/>
      <c r="X45" s="2"/>
      <c r="Y45" s="2"/>
      <c r="Z45" s="2"/>
      <c r="AA45" s="2"/>
      <c r="AB45" s="2"/>
    </row>
    <row r="46" spans="1:28" s="17" customFormat="1" ht="20.45" customHeight="1" x14ac:dyDescent="0.4">
      <c r="A46" s="18" t="s">
        <v>11</v>
      </c>
      <c r="B46" s="18">
        <v>1062</v>
      </c>
      <c r="C46" s="20" t="s">
        <v>26</v>
      </c>
      <c r="D46" s="328"/>
      <c r="E46" s="328"/>
      <c r="F46" s="328"/>
      <c r="G46" s="328"/>
      <c r="H46" s="75" t="s">
        <v>394</v>
      </c>
      <c r="I46" s="281"/>
      <c r="J46" s="12">
        <f>ROUND(L46,0)</f>
        <v>79</v>
      </c>
      <c r="K46" s="18" t="s">
        <v>6</v>
      </c>
      <c r="L46" s="2">
        <f>M11*0.7</f>
        <v>79.099999999999994</v>
      </c>
      <c r="M46" s="13">
        <f>J46</f>
        <v>79</v>
      </c>
      <c r="N46" s="2"/>
      <c r="O46" s="2"/>
      <c r="P46" s="2"/>
      <c r="Q46" s="2"/>
      <c r="R46" s="2"/>
      <c r="S46" s="2"/>
      <c r="T46" s="2"/>
      <c r="U46" s="2"/>
      <c r="V46" s="2"/>
      <c r="W46" s="2"/>
      <c r="X46" s="2"/>
      <c r="Y46" s="2"/>
      <c r="Z46" s="2"/>
      <c r="AA46" s="2"/>
      <c r="AB46" s="2"/>
    </row>
    <row r="47" spans="1:28" s="17" customFormat="1" ht="20.45" customHeight="1" x14ac:dyDescent="0.4">
      <c r="A47" s="386" t="s">
        <v>409</v>
      </c>
      <c r="B47" s="386"/>
      <c r="C47" s="386"/>
      <c r="D47" s="386"/>
      <c r="E47" s="386"/>
      <c r="F47" s="386"/>
      <c r="G47" s="386"/>
      <c r="H47" s="386"/>
      <c r="I47" s="386"/>
      <c r="J47" s="386"/>
      <c r="K47" s="386"/>
      <c r="L47" s="73"/>
      <c r="M47" s="13"/>
      <c r="N47" s="2"/>
      <c r="O47" s="2"/>
      <c r="P47" s="2"/>
      <c r="Q47" s="2"/>
      <c r="R47" s="2"/>
      <c r="S47" s="2"/>
      <c r="T47" s="2"/>
      <c r="U47" s="2"/>
      <c r="V47" s="2"/>
      <c r="W47" s="2"/>
      <c r="X47" s="2"/>
      <c r="Y47" s="2"/>
      <c r="Z47" s="2"/>
      <c r="AA47" s="2"/>
      <c r="AB47" s="2"/>
    </row>
    <row r="48" spans="1:28" s="17" customFormat="1" ht="20.45" customHeight="1" x14ac:dyDescent="0.4">
      <c r="A48" s="387" t="s">
        <v>408</v>
      </c>
      <c r="B48" s="387"/>
      <c r="C48" s="344" t="s">
        <v>407</v>
      </c>
      <c r="D48" s="281" t="s">
        <v>406</v>
      </c>
      <c r="E48" s="281"/>
      <c r="F48" s="281"/>
      <c r="G48" s="281"/>
      <c r="H48" s="281"/>
      <c r="I48" s="281"/>
      <c r="J48" s="330" t="s">
        <v>405</v>
      </c>
      <c r="K48" s="281" t="s">
        <v>404</v>
      </c>
      <c r="L48" s="2"/>
      <c r="M48" s="13"/>
      <c r="N48" s="2"/>
      <c r="O48" s="2"/>
      <c r="P48" s="2"/>
      <c r="Q48" s="2"/>
      <c r="R48" s="2"/>
      <c r="S48" s="2"/>
      <c r="T48" s="2"/>
      <c r="U48" s="2"/>
      <c r="V48" s="2"/>
      <c r="W48" s="2"/>
      <c r="X48" s="2"/>
      <c r="Y48" s="2"/>
      <c r="Z48" s="2"/>
      <c r="AA48" s="2"/>
      <c r="AB48" s="2"/>
    </row>
    <row r="49" spans="1:28" s="17" customFormat="1" ht="20.45" customHeight="1" x14ac:dyDescent="0.4">
      <c r="A49" s="18" t="s">
        <v>403</v>
      </c>
      <c r="B49" s="18" t="s">
        <v>402</v>
      </c>
      <c r="C49" s="344"/>
      <c r="D49" s="281"/>
      <c r="E49" s="281"/>
      <c r="F49" s="281"/>
      <c r="G49" s="281"/>
      <c r="H49" s="281"/>
      <c r="I49" s="281"/>
      <c r="J49" s="330"/>
      <c r="K49" s="281"/>
      <c r="L49" s="2"/>
      <c r="M49" s="13"/>
      <c r="N49" s="2"/>
      <c r="O49" s="2"/>
      <c r="P49" s="2"/>
      <c r="Q49" s="2"/>
      <c r="R49" s="2"/>
      <c r="S49" s="2"/>
      <c r="T49" s="2"/>
      <c r="U49" s="2"/>
      <c r="V49" s="2"/>
      <c r="W49" s="2"/>
      <c r="X49" s="2"/>
      <c r="Y49" s="2"/>
      <c r="Z49" s="2"/>
      <c r="AA49" s="2"/>
      <c r="AB49" s="2"/>
    </row>
    <row r="50" spans="1:28" s="17" customFormat="1" ht="20.45" customHeight="1" x14ac:dyDescent="0.4">
      <c r="A50" s="18" t="s">
        <v>11</v>
      </c>
      <c r="B50" s="18">
        <v>1071</v>
      </c>
      <c r="C50" s="20" t="s">
        <v>22</v>
      </c>
      <c r="D50" s="328" t="s">
        <v>401</v>
      </c>
      <c r="E50" s="328"/>
      <c r="F50" s="328" t="s">
        <v>400</v>
      </c>
      <c r="G50" s="328"/>
      <c r="H50" s="74" t="s">
        <v>399</v>
      </c>
      <c r="I50" s="329" t="s">
        <v>398</v>
      </c>
      <c r="J50" s="12">
        <f>ROUND(L50,0)</f>
        <v>1170</v>
      </c>
      <c r="K50" s="18" t="s">
        <v>12</v>
      </c>
      <c r="L50" s="2">
        <f>M8*0.7</f>
        <v>1170.3999999999999</v>
      </c>
      <c r="M50" s="13">
        <f>J50</f>
        <v>1170</v>
      </c>
      <c r="N50" s="2"/>
      <c r="O50" s="2"/>
      <c r="P50" s="2"/>
      <c r="Q50" s="2"/>
      <c r="R50" s="2"/>
      <c r="S50" s="2"/>
      <c r="T50" s="2"/>
      <c r="U50" s="2"/>
      <c r="V50" s="2"/>
      <c r="W50" s="2"/>
      <c r="X50" s="2"/>
      <c r="Y50" s="2"/>
      <c r="Z50" s="2"/>
      <c r="AA50" s="2"/>
      <c r="AB50" s="2"/>
    </row>
    <row r="51" spans="1:28" s="17" customFormat="1" ht="20.45" customHeight="1" x14ac:dyDescent="0.4">
      <c r="A51" s="18" t="s">
        <v>11</v>
      </c>
      <c r="B51" s="18">
        <v>1072</v>
      </c>
      <c r="C51" s="20" t="s">
        <v>18</v>
      </c>
      <c r="D51" s="328"/>
      <c r="E51" s="328"/>
      <c r="F51" s="328"/>
      <c r="G51" s="328"/>
      <c r="H51" s="74" t="s">
        <v>397</v>
      </c>
      <c r="I51" s="281"/>
      <c r="J51" s="12">
        <f>ROUND(L51,0)</f>
        <v>39</v>
      </c>
      <c r="K51" s="18" t="s">
        <v>6</v>
      </c>
      <c r="L51" s="2">
        <f>M9*0.7</f>
        <v>38.5</v>
      </c>
      <c r="M51" s="13">
        <f>J51</f>
        <v>39</v>
      </c>
      <c r="N51" s="2"/>
      <c r="O51" s="2"/>
      <c r="P51" s="2"/>
      <c r="Q51" s="2"/>
      <c r="R51" s="2"/>
      <c r="S51" s="2"/>
      <c r="T51" s="2"/>
      <c r="U51" s="2"/>
      <c r="V51" s="2"/>
      <c r="W51" s="2"/>
      <c r="X51" s="2"/>
      <c r="Y51" s="2"/>
      <c r="Z51" s="2"/>
      <c r="AA51" s="2"/>
      <c r="AB51" s="2"/>
    </row>
    <row r="52" spans="1:28" s="17" customFormat="1" ht="20.45" customHeight="1" x14ac:dyDescent="0.4">
      <c r="A52" s="18" t="s">
        <v>11</v>
      </c>
      <c r="B52" s="18">
        <v>1081</v>
      </c>
      <c r="C52" s="20" t="s">
        <v>14</v>
      </c>
      <c r="D52" s="328"/>
      <c r="E52" s="328"/>
      <c r="F52" s="328" t="s">
        <v>396</v>
      </c>
      <c r="G52" s="328"/>
      <c r="H52" s="75" t="s">
        <v>395</v>
      </c>
      <c r="I52" s="281"/>
      <c r="J52" s="12">
        <f>ROUND(L52,0)</f>
        <v>2400</v>
      </c>
      <c r="K52" s="18" t="s">
        <v>12</v>
      </c>
      <c r="L52" s="2">
        <f>M10*0.7</f>
        <v>2399.6</v>
      </c>
      <c r="M52" s="13">
        <f>J52</f>
        <v>2400</v>
      </c>
      <c r="N52" s="2"/>
      <c r="O52" s="2"/>
      <c r="P52" s="2"/>
      <c r="Q52" s="2"/>
      <c r="R52" s="2"/>
      <c r="S52" s="2"/>
      <c r="T52" s="2"/>
      <c r="U52" s="2"/>
      <c r="V52" s="2"/>
      <c r="W52" s="2"/>
      <c r="X52" s="2"/>
      <c r="Y52" s="2"/>
      <c r="Z52" s="2"/>
      <c r="AA52" s="2"/>
      <c r="AB52" s="2"/>
    </row>
    <row r="53" spans="1:28" s="17" customFormat="1" ht="20.45" customHeight="1" thickBot="1" x14ac:dyDescent="0.45">
      <c r="A53" s="18" t="s">
        <v>11</v>
      </c>
      <c r="B53" s="18">
        <v>1082</v>
      </c>
      <c r="C53" s="20" t="s">
        <v>9</v>
      </c>
      <c r="D53" s="328"/>
      <c r="E53" s="328"/>
      <c r="F53" s="328"/>
      <c r="G53" s="328"/>
      <c r="H53" s="75" t="s">
        <v>394</v>
      </c>
      <c r="I53" s="281"/>
      <c r="J53" s="12">
        <f>ROUND(L53,0)</f>
        <v>79</v>
      </c>
      <c r="K53" s="18" t="s">
        <v>6</v>
      </c>
      <c r="L53" s="2">
        <f>M11*0.7</f>
        <v>79.099999999999994</v>
      </c>
      <c r="M53" s="76">
        <f>J53</f>
        <v>79</v>
      </c>
      <c r="N53" s="2"/>
      <c r="O53" s="2"/>
      <c r="P53" s="2"/>
      <c r="Q53" s="2"/>
      <c r="R53" s="2"/>
      <c r="S53" s="2"/>
      <c r="T53" s="2"/>
      <c r="U53" s="2"/>
      <c r="V53" s="2"/>
      <c r="W53" s="2"/>
      <c r="X53" s="2"/>
      <c r="Y53" s="2"/>
      <c r="Z53" s="2"/>
      <c r="AA53" s="2"/>
      <c r="AB53" s="2"/>
    </row>
    <row r="54" spans="1:28" ht="20.45" customHeight="1" x14ac:dyDescent="0.4">
      <c r="A54" s="313" t="s">
        <v>393</v>
      </c>
      <c r="B54" s="313"/>
      <c r="C54" s="313"/>
      <c r="D54" s="313"/>
      <c r="E54" s="313"/>
      <c r="F54" s="313"/>
      <c r="G54" s="313"/>
      <c r="H54" s="313"/>
      <c r="I54" s="313"/>
      <c r="J54" s="313"/>
      <c r="K54" s="313"/>
      <c r="L54" s="2"/>
      <c r="N54" s="2"/>
      <c r="O54" s="2"/>
      <c r="P54" s="2"/>
      <c r="Q54" s="2"/>
      <c r="R54" s="2"/>
      <c r="S54" s="2"/>
      <c r="T54" s="2"/>
      <c r="U54" s="2"/>
      <c r="V54" s="2"/>
      <c r="W54" s="2"/>
      <c r="X54" s="2"/>
      <c r="Y54" s="2"/>
      <c r="Z54" s="2"/>
      <c r="AA54" s="2"/>
      <c r="AB54" s="2"/>
    </row>
    <row r="55" spans="1:28" ht="20.45" customHeight="1" x14ac:dyDescent="0.4">
      <c r="A55" s="18" t="s">
        <v>11</v>
      </c>
      <c r="B55" s="19">
        <v>1101</v>
      </c>
      <c r="C55" s="77" t="s">
        <v>392</v>
      </c>
      <c r="D55" s="297" t="s">
        <v>3344</v>
      </c>
      <c r="E55" s="298"/>
      <c r="F55" s="287" t="s">
        <v>146</v>
      </c>
      <c r="G55" s="288"/>
      <c r="H55" s="305" t="s">
        <v>48</v>
      </c>
      <c r="I55" s="306"/>
      <c r="J55" s="12">
        <f t="shared" ref="J55:J84" si="1">ROUND(L55,0)</f>
        <v>99</v>
      </c>
      <c r="K55" s="18" t="s">
        <v>12</v>
      </c>
      <c r="L55" s="2">
        <f t="shared" ref="L55:L86" si="2">M8*59/1000</f>
        <v>98.647999999999996</v>
      </c>
    </row>
    <row r="56" spans="1:28" s="2" customFormat="1" ht="20.45" customHeight="1" x14ac:dyDescent="0.4">
      <c r="A56" s="18" t="s">
        <v>11</v>
      </c>
      <c r="B56" s="19">
        <v>1102</v>
      </c>
      <c r="C56" s="77" t="s">
        <v>391</v>
      </c>
      <c r="D56" s="299"/>
      <c r="E56" s="300"/>
      <c r="F56" s="287" t="s">
        <v>46</v>
      </c>
      <c r="G56" s="288"/>
      <c r="H56" s="305" t="s">
        <v>7</v>
      </c>
      <c r="I56" s="306" t="s">
        <v>7</v>
      </c>
      <c r="J56" s="24">
        <f t="shared" si="1"/>
        <v>3</v>
      </c>
      <c r="K56" s="18" t="s">
        <v>6</v>
      </c>
      <c r="L56" s="2">
        <f t="shared" si="2"/>
        <v>3.2450000000000001</v>
      </c>
    </row>
    <row r="57" spans="1:28" ht="20.45" customHeight="1" x14ac:dyDescent="0.4">
      <c r="A57" s="18" t="s">
        <v>11</v>
      </c>
      <c r="B57" s="19">
        <v>1111</v>
      </c>
      <c r="C57" s="77" t="s">
        <v>390</v>
      </c>
      <c r="D57" s="299"/>
      <c r="E57" s="300"/>
      <c r="F57" s="287" t="s">
        <v>143</v>
      </c>
      <c r="G57" s="288"/>
      <c r="H57" s="305" t="s">
        <v>28</v>
      </c>
      <c r="I57" s="306" t="s">
        <v>28</v>
      </c>
      <c r="J57" s="12">
        <f t="shared" si="1"/>
        <v>202</v>
      </c>
      <c r="K57" s="18" t="s">
        <v>12</v>
      </c>
      <c r="L57" s="2">
        <f t="shared" si="2"/>
        <v>202.25200000000001</v>
      </c>
    </row>
    <row r="58" spans="1:28" s="2" customFormat="1" ht="20.45" customHeight="1" x14ac:dyDescent="0.4">
      <c r="A58" s="18" t="s">
        <v>11</v>
      </c>
      <c r="B58" s="19">
        <v>1112</v>
      </c>
      <c r="C58" s="77" t="s">
        <v>389</v>
      </c>
      <c r="D58" s="299"/>
      <c r="E58" s="300"/>
      <c r="F58" s="287" t="s">
        <v>42</v>
      </c>
      <c r="G58" s="288"/>
      <c r="H58" s="305" t="s">
        <v>24</v>
      </c>
      <c r="I58" s="306" t="s">
        <v>24</v>
      </c>
      <c r="J58" s="24">
        <f t="shared" si="1"/>
        <v>7</v>
      </c>
      <c r="K58" s="18" t="s">
        <v>6</v>
      </c>
      <c r="L58" s="2">
        <f t="shared" si="2"/>
        <v>6.6669999999999998</v>
      </c>
    </row>
    <row r="59" spans="1:28" ht="20.45" customHeight="1" x14ac:dyDescent="0.4">
      <c r="A59" s="18" t="s">
        <v>11</v>
      </c>
      <c r="B59" s="19">
        <v>1122</v>
      </c>
      <c r="C59" s="77" t="s">
        <v>388</v>
      </c>
      <c r="D59" s="299"/>
      <c r="E59" s="300"/>
      <c r="F59" s="287" t="s">
        <v>40</v>
      </c>
      <c r="G59" s="288"/>
      <c r="H59" s="305" t="s">
        <v>20</v>
      </c>
      <c r="I59" s="306" t="s">
        <v>20</v>
      </c>
      <c r="J59" s="12">
        <f t="shared" si="1"/>
        <v>76</v>
      </c>
      <c r="K59" s="279" t="s">
        <v>12</v>
      </c>
      <c r="L59" s="2">
        <f t="shared" si="2"/>
        <v>76.463999999999999</v>
      </c>
    </row>
    <row r="60" spans="1:28" ht="20.45" customHeight="1" x14ac:dyDescent="0.4">
      <c r="A60" s="18" t="s">
        <v>11</v>
      </c>
      <c r="B60" s="19">
        <v>1123</v>
      </c>
      <c r="C60" s="77" t="s">
        <v>387</v>
      </c>
      <c r="D60" s="299"/>
      <c r="E60" s="300"/>
      <c r="F60" s="287" t="s">
        <v>38</v>
      </c>
      <c r="G60" s="288"/>
      <c r="H60" s="305" t="s">
        <v>16</v>
      </c>
      <c r="I60" s="306" t="s">
        <v>16</v>
      </c>
      <c r="J60" s="12">
        <f t="shared" si="1"/>
        <v>158</v>
      </c>
      <c r="K60" s="280"/>
      <c r="L60" s="2">
        <f t="shared" si="2"/>
        <v>157.88399999999999</v>
      </c>
    </row>
    <row r="61" spans="1:28" ht="20.45" customHeight="1" x14ac:dyDescent="0.4">
      <c r="A61" s="18" t="s">
        <v>11</v>
      </c>
      <c r="B61" s="19">
        <v>1131</v>
      </c>
      <c r="C61" s="77" t="s">
        <v>386</v>
      </c>
      <c r="D61" s="299"/>
      <c r="E61" s="300"/>
      <c r="F61" s="287" t="s">
        <v>138</v>
      </c>
      <c r="G61" s="288"/>
      <c r="H61" s="305" t="s">
        <v>137</v>
      </c>
      <c r="I61" s="306" t="s">
        <v>137</v>
      </c>
      <c r="J61" s="24">
        <f t="shared" si="1"/>
        <v>6</v>
      </c>
      <c r="K61" s="280"/>
      <c r="L61" s="2">
        <f t="shared" si="2"/>
        <v>5.9</v>
      </c>
    </row>
    <row r="62" spans="1:28" ht="20.45" customHeight="1" x14ac:dyDescent="0.4">
      <c r="A62" s="18" t="s">
        <v>11</v>
      </c>
      <c r="B62" s="19">
        <v>1132</v>
      </c>
      <c r="C62" s="77" t="s">
        <v>385</v>
      </c>
      <c r="D62" s="299"/>
      <c r="E62" s="300"/>
      <c r="F62" s="287" t="s">
        <v>135</v>
      </c>
      <c r="G62" s="288"/>
      <c r="H62" s="305" t="s">
        <v>134</v>
      </c>
      <c r="I62" s="306" t="s">
        <v>134</v>
      </c>
      <c r="J62" s="24">
        <f t="shared" si="1"/>
        <v>13</v>
      </c>
      <c r="K62" s="280"/>
      <c r="L62" s="2">
        <f t="shared" si="2"/>
        <v>13.275</v>
      </c>
    </row>
    <row r="63" spans="1:28" ht="20.45" customHeight="1" x14ac:dyDescent="0.4">
      <c r="A63" s="18" t="s">
        <v>11</v>
      </c>
      <c r="B63" s="19">
        <v>1121</v>
      </c>
      <c r="C63" s="77" t="s">
        <v>384</v>
      </c>
      <c r="D63" s="299"/>
      <c r="E63" s="300"/>
      <c r="F63" s="287" t="s">
        <v>132</v>
      </c>
      <c r="G63" s="288"/>
      <c r="H63" s="305" t="s">
        <v>128</v>
      </c>
      <c r="I63" s="306" t="s">
        <v>128</v>
      </c>
      <c r="J63" s="24">
        <f t="shared" si="1"/>
        <v>14</v>
      </c>
      <c r="K63" s="280"/>
      <c r="L63" s="2">
        <f t="shared" si="2"/>
        <v>14.16</v>
      </c>
    </row>
    <row r="64" spans="1:28" ht="20.45" customHeight="1" x14ac:dyDescent="0.4">
      <c r="A64" s="25" t="s">
        <v>11</v>
      </c>
      <c r="B64" s="26">
        <v>3054</v>
      </c>
      <c r="C64" s="78" t="s">
        <v>383</v>
      </c>
      <c r="D64" s="299"/>
      <c r="E64" s="300"/>
      <c r="F64" s="295" t="s">
        <v>130</v>
      </c>
      <c r="G64" s="296"/>
      <c r="H64" s="307" t="s">
        <v>129</v>
      </c>
      <c r="I64" s="308" t="s">
        <v>128</v>
      </c>
      <c r="J64" s="30">
        <f t="shared" si="1"/>
        <v>3</v>
      </c>
      <c r="K64" s="280"/>
      <c r="L64" s="2">
        <f t="shared" si="2"/>
        <v>2.95</v>
      </c>
    </row>
    <row r="65" spans="1:13" ht="20.45" customHeight="1" x14ac:dyDescent="0.4">
      <c r="A65" s="18" t="s">
        <v>11</v>
      </c>
      <c r="B65" s="19">
        <v>1133</v>
      </c>
      <c r="C65" s="77" t="s">
        <v>382</v>
      </c>
      <c r="D65" s="299"/>
      <c r="E65" s="300"/>
      <c r="F65" s="287" t="s">
        <v>126</v>
      </c>
      <c r="G65" s="288"/>
      <c r="H65" s="305" t="s">
        <v>125</v>
      </c>
      <c r="I65" s="306" t="s">
        <v>125</v>
      </c>
      <c r="J65" s="12">
        <f t="shared" si="1"/>
        <v>12</v>
      </c>
      <c r="K65" s="280"/>
      <c r="L65" s="2">
        <f t="shared" si="2"/>
        <v>11.8</v>
      </c>
    </row>
    <row r="66" spans="1:13" ht="20.45" customHeight="1" x14ac:dyDescent="0.4">
      <c r="A66" s="18" t="s">
        <v>11</v>
      </c>
      <c r="B66" s="19">
        <v>1134</v>
      </c>
      <c r="C66" s="77" t="s">
        <v>381</v>
      </c>
      <c r="D66" s="299"/>
      <c r="E66" s="300"/>
      <c r="F66" s="289" t="s">
        <v>123</v>
      </c>
      <c r="G66" s="290"/>
      <c r="H66" s="305" t="s">
        <v>119</v>
      </c>
      <c r="I66" s="306" t="s">
        <v>119</v>
      </c>
      <c r="J66" s="24">
        <f t="shared" si="1"/>
        <v>9</v>
      </c>
      <c r="K66" s="280"/>
      <c r="L66" s="2">
        <f t="shared" si="2"/>
        <v>8.85</v>
      </c>
    </row>
    <row r="67" spans="1:13" ht="20.45" customHeight="1" x14ac:dyDescent="0.4">
      <c r="A67" s="25" t="s">
        <v>11</v>
      </c>
      <c r="B67" s="26">
        <v>3055</v>
      </c>
      <c r="C67" s="78" t="s">
        <v>380</v>
      </c>
      <c r="D67" s="299"/>
      <c r="E67" s="300"/>
      <c r="F67" s="295" t="s">
        <v>121</v>
      </c>
      <c r="G67" s="296"/>
      <c r="H67" s="307" t="s">
        <v>120</v>
      </c>
      <c r="I67" s="308" t="s">
        <v>119</v>
      </c>
      <c r="J67" s="30">
        <f t="shared" si="1"/>
        <v>9</v>
      </c>
      <c r="K67" s="280"/>
      <c r="L67" s="2">
        <f t="shared" si="2"/>
        <v>9.44</v>
      </c>
    </row>
    <row r="68" spans="1:13" ht="20.45" customHeight="1" x14ac:dyDescent="0.4">
      <c r="A68" s="18" t="s">
        <v>11</v>
      </c>
      <c r="B68" s="19">
        <v>1135</v>
      </c>
      <c r="C68" s="77" t="s">
        <v>379</v>
      </c>
      <c r="D68" s="299"/>
      <c r="E68" s="300"/>
      <c r="F68" s="287" t="s">
        <v>117</v>
      </c>
      <c r="G68" s="288"/>
      <c r="H68" s="305" t="s">
        <v>116</v>
      </c>
      <c r="I68" s="306" t="s">
        <v>116</v>
      </c>
      <c r="J68" s="24">
        <f t="shared" si="1"/>
        <v>28</v>
      </c>
      <c r="K68" s="280"/>
      <c r="L68" s="2">
        <f t="shared" si="2"/>
        <v>28.32</v>
      </c>
    </row>
    <row r="69" spans="1:13" ht="20.45" customHeight="1" x14ac:dyDescent="0.4">
      <c r="A69" s="18" t="s">
        <v>11</v>
      </c>
      <c r="B69" s="19">
        <v>1136</v>
      </c>
      <c r="C69" s="77" t="s">
        <v>378</v>
      </c>
      <c r="D69" s="299"/>
      <c r="E69" s="300"/>
      <c r="F69" s="287" t="s">
        <v>114</v>
      </c>
      <c r="G69" s="288"/>
      <c r="H69" s="305" t="s">
        <v>113</v>
      </c>
      <c r="I69" s="306" t="s">
        <v>113</v>
      </c>
      <c r="J69" s="24">
        <f t="shared" si="1"/>
        <v>28</v>
      </c>
      <c r="K69" s="280"/>
      <c r="L69" s="2">
        <f t="shared" si="2"/>
        <v>28.32</v>
      </c>
    </row>
    <row r="70" spans="1:13" ht="20.45" customHeight="1" x14ac:dyDescent="0.4">
      <c r="A70" s="18" t="s">
        <v>11</v>
      </c>
      <c r="B70" s="19">
        <v>1137</v>
      </c>
      <c r="C70" s="77" t="s">
        <v>377</v>
      </c>
      <c r="D70" s="299"/>
      <c r="E70" s="300"/>
      <c r="F70" s="287" t="s">
        <v>111</v>
      </c>
      <c r="G70" s="288"/>
      <c r="H70" s="305" t="s">
        <v>110</v>
      </c>
      <c r="I70" s="306" t="s">
        <v>110</v>
      </c>
      <c r="J70" s="24">
        <f t="shared" si="1"/>
        <v>28</v>
      </c>
      <c r="K70" s="280"/>
      <c r="L70" s="2">
        <f t="shared" si="2"/>
        <v>28.32</v>
      </c>
    </row>
    <row r="71" spans="1:13" ht="20.45" customHeight="1" x14ac:dyDescent="0.4">
      <c r="A71" s="18" t="s">
        <v>11</v>
      </c>
      <c r="B71" s="19">
        <v>1138</v>
      </c>
      <c r="C71" s="77" t="s">
        <v>376</v>
      </c>
      <c r="D71" s="299"/>
      <c r="E71" s="300"/>
      <c r="F71" s="287" t="s">
        <v>108</v>
      </c>
      <c r="G71" s="288"/>
      <c r="H71" s="305" t="s">
        <v>107</v>
      </c>
      <c r="I71" s="306" t="s">
        <v>107</v>
      </c>
      <c r="J71" s="24">
        <f t="shared" si="1"/>
        <v>41</v>
      </c>
      <c r="K71" s="280"/>
      <c r="L71" s="2">
        <f t="shared" si="2"/>
        <v>41.3</v>
      </c>
    </row>
    <row r="72" spans="1:13" s="40" customFormat="1" ht="20.45" customHeight="1" x14ac:dyDescent="0.4">
      <c r="A72" s="18" t="s">
        <v>11</v>
      </c>
      <c r="B72" s="79">
        <v>1141</v>
      </c>
      <c r="C72" s="77" t="s">
        <v>375</v>
      </c>
      <c r="D72" s="299"/>
      <c r="E72" s="300"/>
      <c r="F72" s="287" t="s">
        <v>105</v>
      </c>
      <c r="G72" s="288"/>
      <c r="H72" s="305" t="s">
        <v>101</v>
      </c>
      <c r="I72" s="306" t="s">
        <v>101</v>
      </c>
      <c r="J72" s="24">
        <f t="shared" si="1"/>
        <v>7</v>
      </c>
      <c r="K72" s="280"/>
      <c r="L72" s="2">
        <f t="shared" si="2"/>
        <v>7.08</v>
      </c>
      <c r="M72" s="39"/>
    </row>
    <row r="73" spans="1:13" s="40" customFormat="1" ht="20.45" customHeight="1" x14ac:dyDescent="0.4">
      <c r="A73" s="25" t="s">
        <v>11</v>
      </c>
      <c r="B73" s="41">
        <v>3056</v>
      </c>
      <c r="C73" s="78" t="s">
        <v>374</v>
      </c>
      <c r="D73" s="299"/>
      <c r="E73" s="300"/>
      <c r="F73" s="295" t="s">
        <v>103</v>
      </c>
      <c r="G73" s="296"/>
      <c r="H73" s="307" t="s">
        <v>102</v>
      </c>
      <c r="I73" s="308" t="s">
        <v>101</v>
      </c>
      <c r="J73" s="30">
        <f t="shared" si="1"/>
        <v>5</v>
      </c>
      <c r="K73" s="280"/>
      <c r="L73" s="2">
        <f t="shared" si="2"/>
        <v>5.1920000000000002</v>
      </c>
      <c r="M73" s="39"/>
    </row>
    <row r="74" spans="1:13" s="40" customFormat="1" ht="20.45" customHeight="1" x14ac:dyDescent="0.4">
      <c r="A74" s="25" t="s">
        <v>11</v>
      </c>
      <c r="B74" s="41">
        <v>3057</v>
      </c>
      <c r="C74" s="78" t="s">
        <v>373</v>
      </c>
      <c r="D74" s="299"/>
      <c r="E74" s="300"/>
      <c r="F74" s="295" t="s">
        <v>99</v>
      </c>
      <c r="G74" s="296"/>
      <c r="H74" s="307" t="s">
        <v>98</v>
      </c>
      <c r="I74" s="308" t="s">
        <v>95</v>
      </c>
      <c r="J74" s="30">
        <f t="shared" si="1"/>
        <v>10</v>
      </c>
      <c r="K74" s="280"/>
      <c r="L74" s="2">
        <f t="shared" si="2"/>
        <v>10.384</v>
      </c>
      <c r="M74" s="39"/>
    </row>
    <row r="75" spans="1:13" s="40" customFormat="1" ht="20.45" customHeight="1" x14ac:dyDescent="0.4">
      <c r="A75" s="18" t="s">
        <v>11</v>
      </c>
      <c r="B75" s="79">
        <v>1142</v>
      </c>
      <c r="C75" s="77" t="s">
        <v>372</v>
      </c>
      <c r="D75" s="299"/>
      <c r="E75" s="300"/>
      <c r="F75" s="289" t="s">
        <v>96</v>
      </c>
      <c r="G75" s="290"/>
      <c r="H75" s="305" t="s">
        <v>95</v>
      </c>
      <c r="I75" s="306" t="s">
        <v>95</v>
      </c>
      <c r="J75" s="24">
        <f t="shared" si="1"/>
        <v>4</v>
      </c>
      <c r="K75" s="280"/>
      <c r="L75" s="2">
        <f t="shared" si="2"/>
        <v>4.2480000000000002</v>
      </c>
      <c r="M75" s="39"/>
    </row>
    <row r="76" spans="1:13" s="40" customFormat="1" ht="20.45" customHeight="1" x14ac:dyDescent="0.4">
      <c r="A76" s="18" t="s">
        <v>11</v>
      </c>
      <c r="B76" s="79">
        <v>1143</v>
      </c>
      <c r="C76" s="77" t="s">
        <v>371</v>
      </c>
      <c r="D76" s="299"/>
      <c r="E76" s="300"/>
      <c r="F76" s="289" t="s">
        <v>93</v>
      </c>
      <c r="G76" s="290"/>
      <c r="H76" s="305" t="s">
        <v>92</v>
      </c>
      <c r="I76" s="306" t="s">
        <v>92</v>
      </c>
      <c r="J76" s="24">
        <f t="shared" si="1"/>
        <v>8</v>
      </c>
      <c r="K76" s="280"/>
      <c r="L76" s="2">
        <f t="shared" si="2"/>
        <v>8.4960000000000004</v>
      </c>
      <c r="M76" s="39"/>
    </row>
    <row r="77" spans="1:13" s="40" customFormat="1" ht="20.45" customHeight="1" x14ac:dyDescent="0.4">
      <c r="A77" s="48" t="s">
        <v>11</v>
      </c>
      <c r="B77" s="49">
        <v>1144</v>
      </c>
      <c r="C77" s="80" t="s">
        <v>370</v>
      </c>
      <c r="D77" s="299"/>
      <c r="E77" s="300"/>
      <c r="F77" s="291" t="s">
        <v>90</v>
      </c>
      <c r="G77" s="292"/>
      <c r="H77" s="303" t="s">
        <v>89</v>
      </c>
      <c r="I77" s="304" t="s">
        <v>89</v>
      </c>
      <c r="J77" s="52">
        <f t="shared" si="1"/>
        <v>3</v>
      </c>
      <c r="K77" s="280"/>
      <c r="L77" s="2">
        <f t="shared" si="2"/>
        <v>2.8319999999999999</v>
      </c>
      <c r="M77" s="39"/>
    </row>
    <row r="78" spans="1:13" s="40" customFormat="1" ht="20.45" customHeight="1" x14ac:dyDescent="0.4">
      <c r="A78" s="48" t="s">
        <v>11</v>
      </c>
      <c r="B78" s="49">
        <v>1145</v>
      </c>
      <c r="C78" s="80" t="s">
        <v>369</v>
      </c>
      <c r="D78" s="299"/>
      <c r="E78" s="300"/>
      <c r="F78" s="291" t="s">
        <v>87</v>
      </c>
      <c r="G78" s="292"/>
      <c r="H78" s="303" t="s">
        <v>86</v>
      </c>
      <c r="I78" s="304" t="s">
        <v>86</v>
      </c>
      <c r="J78" s="52">
        <f t="shared" si="1"/>
        <v>6</v>
      </c>
      <c r="K78" s="280"/>
      <c r="L78" s="2">
        <f t="shared" si="2"/>
        <v>5.6639999999999997</v>
      </c>
      <c r="M78" s="39"/>
    </row>
    <row r="79" spans="1:13" s="40" customFormat="1" ht="20.45" customHeight="1" x14ac:dyDescent="0.4">
      <c r="A79" s="18" t="s">
        <v>11</v>
      </c>
      <c r="B79" s="79">
        <v>1146</v>
      </c>
      <c r="C79" s="77" t="s">
        <v>368</v>
      </c>
      <c r="D79" s="299"/>
      <c r="E79" s="300"/>
      <c r="F79" s="289" t="s">
        <v>84</v>
      </c>
      <c r="G79" s="290"/>
      <c r="H79" s="305" t="s">
        <v>83</v>
      </c>
      <c r="I79" s="306" t="s">
        <v>83</v>
      </c>
      <c r="J79" s="24">
        <f t="shared" si="1"/>
        <v>1</v>
      </c>
      <c r="K79" s="280"/>
      <c r="L79" s="2">
        <f t="shared" si="2"/>
        <v>1.4159999999999999</v>
      </c>
      <c r="M79" s="39"/>
    </row>
    <row r="80" spans="1:13" s="40" customFormat="1" ht="20.45" customHeight="1" x14ac:dyDescent="0.4">
      <c r="A80" s="18" t="s">
        <v>11</v>
      </c>
      <c r="B80" s="79">
        <v>1147</v>
      </c>
      <c r="C80" s="77" t="s">
        <v>367</v>
      </c>
      <c r="D80" s="299"/>
      <c r="E80" s="300"/>
      <c r="F80" s="289" t="s">
        <v>81</v>
      </c>
      <c r="G80" s="290"/>
      <c r="H80" s="305" t="s">
        <v>61</v>
      </c>
      <c r="I80" s="306" t="s">
        <v>61</v>
      </c>
      <c r="J80" s="24">
        <f t="shared" si="1"/>
        <v>3</v>
      </c>
      <c r="K80" s="280"/>
      <c r="L80" s="2">
        <f t="shared" si="2"/>
        <v>2.8319999999999999</v>
      </c>
      <c r="M80" s="39"/>
    </row>
    <row r="81" spans="1:13" s="40" customFormat="1" ht="20.45" customHeight="1" x14ac:dyDescent="0.4">
      <c r="A81" s="25" t="s">
        <v>11</v>
      </c>
      <c r="B81" s="41">
        <v>3058</v>
      </c>
      <c r="C81" s="78" t="s">
        <v>366</v>
      </c>
      <c r="D81" s="299"/>
      <c r="E81" s="300"/>
      <c r="F81" s="295" t="s">
        <v>79</v>
      </c>
      <c r="G81" s="296"/>
      <c r="H81" s="307" t="s">
        <v>78</v>
      </c>
      <c r="I81" s="308" t="s">
        <v>61</v>
      </c>
      <c r="J81" s="30">
        <f t="shared" si="1"/>
        <v>6</v>
      </c>
      <c r="K81" s="280"/>
      <c r="L81" s="2">
        <f t="shared" si="2"/>
        <v>5.9</v>
      </c>
      <c r="M81" s="39"/>
    </row>
    <row r="82" spans="1:13" s="40" customFormat="1" ht="20.45" customHeight="1" x14ac:dyDescent="0.4">
      <c r="A82" s="18" t="s">
        <v>11</v>
      </c>
      <c r="B82" s="79">
        <v>1148</v>
      </c>
      <c r="C82" s="77" t="s">
        <v>365</v>
      </c>
      <c r="D82" s="299"/>
      <c r="E82" s="300"/>
      <c r="F82" s="289" t="s">
        <v>76</v>
      </c>
      <c r="G82" s="290"/>
      <c r="H82" s="305" t="s">
        <v>75</v>
      </c>
      <c r="I82" s="306" t="s">
        <v>61</v>
      </c>
      <c r="J82" s="24">
        <f t="shared" si="1"/>
        <v>12</v>
      </c>
      <c r="K82" s="280"/>
      <c r="L82" s="2">
        <f t="shared" si="2"/>
        <v>11.8</v>
      </c>
      <c r="M82" s="39"/>
    </row>
    <row r="83" spans="1:13" s="40" customFormat="1" ht="20.45" customHeight="1" x14ac:dyDescent="0.4">
      <c r="A83" s="18" t="s">
        <v>11</v>
      </c>
      <c r="B83" s="79">
        <v>1149</v>
      </c>
      <c r="C83" s="77" t="s">
        <v>364</v>
      </c>
      <c r="D83" s="299"/>
      <c r="E83" s="300"/>
      <c r="F83" s="289" t="s">
        <v>73</v>
      </c>
      <c r="G83" s="290"/>
      <c r="H83" s="305" t="s">
        <v>72</v>
      </c>
      <c r="I83" s="306"/>
      <c r="J83" s="24">
        <f t="shared" si="1"/>
        <v>6</v>
      </c>
      <c r="K83" s="280"/>
      <c r="L83" s="2">
        <f t="shared" si="2"/>
        <v>5.9</v>
      </c>
      <c r="M83" s="39"/>
    </row>
    <row r="84" spans="1:13" s="40" customFormat="1" ht="20.45" customHeight="1" x14ac:dyDescent="0.4">
      <c r="A84" s="25" t="s">
        <v>11</v>
      </c>
      <c r="B84" s="41">
        <v>3059</v>
      </c>
      <c r="C84" s="78" t="s">
        <v>363</v>
      </c>
      <c r="D84" s="299"/>
      <c r="E84" s="300"/>
      <c r="F84" s="295" t="s">
        <v>70</v>
      </c>
      <c r="G84" s="296"/>
      <c r="H84" s="307" t="s">
        <v>69</v>
      </c>
      <c r="I84" s="308"/>
      <c r="J84" s="81">
        <f t="shared" si="1"/>
        <v>1</v>
      </c>
      <c r="K84" s="279" t="s">
        <v>68</v>
      </c>
      <c r="L84" s="2">
        <f t="shared" si="2"/>
        <v>1.18</v>
      </c>
      <c r="M84" s="39"/>
    </row>
    <row r="85" spans="1:13" s="39" customFormat="1" ht="20.45" customHeight="1" x14ac:dyDescent="0.4">
      <c r="A85" s="18" t="s">
        <v>11</v>
      </c>
      <c r="B85" s="79">
        <v>1150</v>
      </c>
      <c r="C85" s="77" t="s">
        <v>362</v>
      </c>
      <c r="D85" s="299"/>
      <c r="E85" s="300"/>
      <c r="F85" s="289" t="s">
        <v>66</v>
      </c>
      <c r="G85" s="290"/>
      <c r="H85" s="305" t="s">
        <v>65</v>
      </c>
      <c r="I85" s="306" t="s">
        <v>61</v>
      </c>
      <c r="J85" s="82">
        <v>1</v>
      </c>
      <c r="K85" s="282"/>
      <c r="L85" s="2">
        <f t="shared" si="2"/>
        <v>0.29499999999999998</v>
      </c>
      <c r="M85" s="39" t="s">
        <v>5</v>
      </c>
    </row>
    <row r="86" spans="1:13" s="39" customFormat="1" ht="20.45" customHeight="1" x14ac:dyDescent="0.4">
      <c r="A86" s="25" t="s">
        <v>11</v>
      </c>
      <c r="B86" s="41">
        <v>3060</v>
      </c>
      <c r="C86" s="78" t="s">
        <v>361</v>
      </c>
      <c r="D86" s="299"/>
      <c r="E86" s="300"/>
      <c r="F86" s="295" t="s">
        <v>63</v>
      </c>
      <c r="G86" s="296"/>
      <c r="H86" s="307" t="s">
        <v>62</v>
      </c>
      <c r="I86" s="308" t="s">
        <v>61</v>
      </c>
      <c r="J86" s="30">
        <f t="shared" ref="J86:J117" si="3">ROUND(L86,0)</f>
        <v>2</v>
      </c>
      <c r="K86" s="280" t="s">
        <v>12</v>
      </c>
      <c r="L86" s="2">
        <f t="shared" si="2"/>
        <v>2.36</v>
      </c>
    </row>
    <row r="87" spans="1:13" s="2" customFormat="1" ht="20.45" customHeight="1" x14ac:dyDescent="0.4">
      <c r="A87" s="18" t="s">
        <v>11</v>
      </c>
      <c r="B87" s="18">
        <v>1151</v>
      </c>
      <c r="C87" s="77" t="s">
        <v>360</v>
      </c>
      <c r="D87" s="299"/>
      <c r="E87" s="300"/>
      <c r="F87" s="287" t="s">
        <v>36</v>
      </c>
      <c r="G87" s="288"/>
      <c r="H87" s="305" t="s">
        <v>35</v>
      </c>
      <c r="I87" s="306" t="s">
        <v>35</v>
      </c>
      <c r="J87" s="12">
        <f t="shared" si="3"/>
        <v>69</v>
      </c>
      <c r="K87" s="282"/>
      <c r="L87" s="2">
        <f>M43*59/1000</f>
        <v>69.03</v>
      </c>
    </row>
    <row r="88" spans="1:13" s="2" customFormat="1" ht="20.45" customHeight="1" x14ac:dyDescent="0.4">
      <c r="A88" s="18" t="s">
        <v>11</v>
      </c>
      <c r="B88" s="18">
        <v>1152</v>
      </c>
      <c r="C88" s="77" t="s">
        <v>359</v>
      </c>
      <c r="D88" s="299"/>
      <c r="E88" s="300"/>
      <c r="F88" s="287" t="s">
        <v>33</v>
      </c>
      <c r="G88" s="288"/>
      <c r="H88" s="305" t="s">
        <v>32</v>
      </c>
      <c r="I88" s="306" t="s">
        <v>32</v>
      </c>
      <c r="J88" s="24">
        <f t="shared" si="3"/>
        <v>2</v>
      </c>
      <c r="K88" s="18" t="s">
        <v>6</v>
      </c>
      <c r="L88" s="2">
        <f>M44*59/1000</f>
        <v>2.3010000000000002</v>
      </c>
    </row>
    <row r="89" spans="1:13" s="2" customFormat="1" ht="20.45" customHeight="1" x14ac:dyDescent="0.4">
      <c r="A89" s="18" t="s">
        <v>11</v>
      </c>
      <c r="B89" s="18">
        <v>1161</v>
      </c>
      <c r="C89" s="77" t="s">
        <v>358</v>
      </c>
      <c r="D89" s="299"/>
      <c r="E89" s="300"/>
      <c r="F89" s="287" t="s">
        <v>30</v>
      </c>
      <c r="G89" s="288"/>
      <c r="H89" s="305" t="s">
        <v>29</v>
      </c>
      <c r="I89" s="306" t="s">
        <v>29</v>
      </c>
      <c r="J89" s="12">
        <f t="shared" si="3"/>
        <v>142</v>
      </c>
      <c r="K89" s="18" t="s">
        <v>12</v>
      </c>
      <c r="L89" s="2">
        <f>M45*59/1000</f>
        <v>141.6</v>
      </c>
    </row>
    <row r="90" spans="1:13" s="2" customFormat="1" ht="20.45" customHeight="1" x14ac:dyDescent="0.4">
      <c r="A90" s="18" t="s">
        <v>11</v>
      </c>
      <c r="B90" s="18">
        <v>1162</v>
      </c>
      <c r="C90" s="77" t="s">
        <v>357</v>
      </c>
      <c r="D90" s="299"/>
      <c r="E90" s="300"/>
      <c r="F90" s="287" t="s">
        <v>26</v>
      </c>
      <c r="G90" s="288"/>
      <c r="H90" s="305" t="s">
        <v>25</v>
      </c>
      <c r="I90" s="306" t="s">
        <v>25</v>
      </c>
      <c r="J90" s="24">
        <f t="shared" si="3"/>
        <v>5</v>
      </c>
      <c r="K90" s="18" t="s">
        <v>6</v>
      </c>
      <c r="L90" s="2">
        <f>M46*59/1000</f>
        <v>4.6609999999999996</v>
      </c>
    </row>
    <row r="91" spans="1:13" s="2" customFormat="1" ht="20.45" customHeight="1" x14ac:dyDescent="0.4">
      <c r="A91" s="18" t="s">
        <v>11</v>
      </c>
      <c r="B91" s="18">
        <v>1171</v>
      </c>
      <c r="C91" s="77" t="s">
        <v>356</v>
      </c>
      <c r="D91" s="299"/>
      <c r="E91" s="300"/>
      <c r="F91" s="287" t="s">
        <v>22</v>
      </c>
      <c r="G91" s="288"/>
      <c r="H91" s="305" t="s">
        <v>21</v>
      </c>
      <c r="I91" s="306" t="s">
        <v>21</v>
      </c>
      <c r="J91" s="12">
        <f t="shared" si="3"/>
        <v>69</v>
      </c>
      <c r="K91" s="18" t="s">
        <v>12</v>
      </c>
      <c r="L91" s="2">
        <f>M50*59/1000</f>
        <v>69.03</v>
      </c>
    </row>
    <row r="92" spans="1:13" s="2" customFormat="1" ht="20.45" customHeight="1" x14ac:dyDescent="0.4">
      <c r="A92" s="18" t="s">
        <v>11</v>
      </c>
      <c r="B92" s="18">
        <v>1172</v>
      </c>
      <c r="C92" s="77" t="s">
        <v>355</v>
      </c>
      <c r="D92" s="299"/>
      <c r="E92" s="300"/>
      <c r="F92" s="287" t="s">
        <v>18</v>
      </c>
      <c r="G92" s="288"/>
      <c r="H92" s="305" t="s">
        <v>17</v>
      </c>
      <c r="I92" s="306" t="s">
        <v>17</v>
      </c>
      <c r="J92" s="24">
        <f t="shared" si="3"/>
        <v>2</v>
      </c>
      <c r="K92" s="18" t="s">
        <v>6</v>
      </c>
      <c r="L92" s="2">
        <f>M51*59/1000</f>
        <v>2.3010000000000002</v>
      </c>
    </row>
    <row r="93" spans="1:13" s="2" customFormat="1" ht="20.45" customHeight="1" x14ac:dyDescent="0.4">
      <c r="A93" s="18" t="s">
        <v>11</v>
      </c>
      <c r="B93" s="18">
        <v>1181</v>
      </c>
      <c r="C93" s="77" t="s">
        <v>354</v>
      </c>
      <c r="D93" s="299"/>
      <c r="E93" s="300"/>
      <c r="F93" s="287" t="s">
        <v>14</v>
      </c>
      <c r="G93" s="288"/>
      <c r="H93" s="305" t="s">
        <v>13</v>
      </c>
      <c r="I93" s="306" t="s">
        <v>13</v>
      </c>
      <c r="J93" s="12">
        <f t="shared" si="3"/>
        <v>142</v>
      </c>
      <c r="K93" s="18" t="s">
        <v>12</v>
      </c>
      <c r="L93" s="2">
        <f>M52*59/1000</f>
        <v>141.6</v>
      </c>
    </row>
    <row r="94" spans="1:13" s="2" customFormat="1" ht="20.45" customHeight="1" x14ac:dyDescent="0.4">
      <c r="A94" s="18" t="s">
        <v>11</v>
      </c>
      <c r="B94" s="18">
        <v>1182</v>
      </c>
      <c r="C94" s="83" t="s">
        <v>353</v>
      </c>
      <c r="D94" s="301"/>
      <c r="E94" s="302"/>
      <c r="F94" s="287" t="s">
        <v>9</v>
      </c>
      <c r="G94" s="288"/>
      <c r="H94" s="305" t="s">
        <v>8</v>
      </c>
      <c r="I94" s="306" t="s">
        <v>8</v>
      </c>
      <c r="J94" s="24">
        <f t="shared" si="3"/>
        <v>5</v>
      </c>
      <c r="K94" s="84" t="s">
        <v>6</v>
      </c>
      <c r="L94" s="2">
        <f>M53*59/1000</f>
        <v>4.6609999999999996</v>
      </c>
    </row>
    <row r="95" spans="1:13" s="39" customFormat="1" ht="20.45" customHeight="1" x14ac:dyDescent="0.4">
      <c r="A95" s="18" t="s">
        <v>11</v>
      </c>
      <c r="B95" s="19">
        <v>1201</v>
      </c>
      <c r="C95" s="83" t="s">
        <v>352</v>
      </c>
      <c r="D95" s="297" t="s">
        <v>3345</v>
      </c>
      <c r="E95" s="298"/>
      <c r="F95" s="287" t="s">
        <v>146</v>
      </c>
      <c r="G95" s="288"/>
      <c r="H95" s="285" t="s">
        <v>48</v>
      </c>
      <c r="I95" s="286"/>
      <c r="J95" s="12">
        <f t="shared" si="3"/>
        <v>72</v>
      </c>
      <c r="K95" s="18" t="s">
        <v>12</v>
      </c>
      <c r="L95" s="85">
        <f t="shared" ref="L95:L126" si="4">M8*43/1000</f>
        <v>71.896000000000001</v>
      </c>
    </row>
    <row r="96" spans="1:13" s="39" customFormat="1" ht="20.45" customHeight="1" x14ac:dyDescent="0.4">
      <c r="A96" s="18" t="s">
        <v>11</v>
      </c>
      <c r="B96" s="19">
        <v>1202</v>
      </c>
      <c r="C96" s="83" t="s">
        <v>351</v>
      </c>
      <c r="D96" s="299"/>
      <c r="E96" s="300"/>
      <c r="F96" s="287" t="s">
        <v>46</v>
      </c>
      <c r="G96" s="288"/>
      <c r="H96" s="285" t="s">
        <v>7</v>
      </c>
      <c r="I96" s="286" t="s">
        <v>7</v>
      </c>
      <c r="J96" s="24">
        <f t="shared" si="3"/>
        <v>2</v>
      </c>
      <c r="K96" s="18" t="s">
        <v>6</v>
      </c>
      <c r="L96" s="85">
        <f t="shared" si="4"/>
        <v>2.3650000000000002</v>
      </c>
    </row>
    <row r="97" spans="1:12" s="39" customFormat="1" ht="20.45" customHeight="1" x14ac:dyDescent="0.4">
      <c r="A97" s="18" t="s">
        <v>11</v>
      </c>
      <c r="B97" s="19">
        <v>1211</v>
      </c>
      <c r="C97" s="83" t="s">
        <v>350</v>
      </c>
      <c r="D97" s="299"/>
      <c r="E97" s="300"/>
      <c r="F97" s="287" t="s">
        <v>143</v>
      </c>
      <c r="G97" s="288"/>
      <c r="H97" s="285" t="s">
        <v>28</v>
      </c>
      <c r="I97" s="286" t="s">
        <v>28</v>
      </c>
      <c r="J97" s="12">
        <f t="shared" si="3"/>
        <v>147</v>
      </c>
      <c r="K97" s="18" t="s">
        <v>12</v>
      </c>
      <c r="L97" s="85">
        <f t="shared" si="4"/>
        <v>147.404</v>
      </c>
    </row>
    <row r="98" spans="1:12" s="39" customFormat="1" ht="20.45" customHeight="1" x14ac:dyDescent="0.4">
      <c r="A98" s="18" t="s">
        <v>11</v>
      </c>
      <c r="B98" s="19">
        <v>1212</v>
      </c>
      <c r="C98" s="83" t="s">
        <v>349</v>
      </c>
      <c r="D98" s="299"/>
      <c r="E98" s="300"/>
      <c r="F98" s="287" t="s">
        <v>42</v>
      </c>
      <c r="G98" s="288"/>
      <c r="H98" s="285" t="s">
        <v>24</v>
      </c>
      <c r="I98" s="286" t="s">
        <v>24</v>
      </c>
      <c r="J98" s="24">
        <f t="shared" si="3"/>
        <v>5</v>
      </c>
      <c r="K98" s="18" t="s">
        <v>6</v>
      </c>
      <c r="L98" s="85">
        <f t="shared" si="4"/>
        <v>4.859</v>
      </c>
    </row>
    <row r="99" spans="1:12" s="39" customFormat="1" ht="20.45" customHeight="1" x14ac:dyDescent="0.4">
      <c r="A99" s="18" t="s">
        <v>11</v>
      </c>
      <c r="B99" s="19">
        <v>1222</v>
      </c>
      <c r="C99" s="83" t="s">
        <v>348</v>
      </c>
      <c r="D99" s="299"/>
      <c r="E99" s="300"/>
      <c r="F99" s="287" t="s">
        <v>40</v>
      </c>
      <c r="G99" s="288"/>
      <c r="H99" s="285" t="s">
        <v>20</v>
      </c>
      <c r="I99" s="286" t="s">
        <v>20</v>
      </c>
      <c r="J99" s="24">
        <f t="shared" si="3"/>
        <v>56</v>
      </c>
      <c r="K99" s="279" t="s">
        <v>12</v>
      </c>
      <c r="L99" s="85">
        <f t="shared" si="4"/>
        <v>55.728000000000002</v>
      </c>
    </row>
    <row r="100" spans="1:12" s="39" customFormat="1" ht="20.45" customHeight="1" x14ac:dyDescent="0.4">
      <c r="A100" s="18" t="s">
        <v>11</v>
      </c>
      <c r="B100" s="19">
        <v>1223</v>
      </c>
      <c r="C100" s="83" t="s">
        <v>347</v>
      </c>
      <c r="D100" s="299"/>
      <c r="E100" s="300"/>
      <c r="F100" s="287" t="s">
        <v>38</v>
      </c>
      <c r="G100" s="288"/>
      <c r="H100" s="285" t="s">
        <v>16</v>
      </c>
      <c r="I100" s="286" t="s">
        <v>16</v>
      </c>
      <c r="J100" s="12">
        <f t="shared" si="3"/>
        <v>115</v>
      </c>
      <c r="K100" s="280"/>
      <c r="L100" s="85">
        <f t="shared" si="4"/>
        <v>115.068</v>
      </c>
    </row>
    <row r="101" spans="1:12" s="39" customFormat="1" ht="20.45" customHeight="1" x14ac:dyDescent="0.4">
      <c r="A101" s="18" t="s">
        <v>11</v>
      </c>
      <c r="B101" s="19">
        <v>1231</v>
      </c>
      <c r="C101" s="83" t="s">
        <v>346</v>
      </c>
      <c r="D101" s="299"/>
      <c r="E101" s="300"/>
      <c r="F101" s="287" t="s">
        <v>138</v>
      </c>
      <c r="G101" s="288"/>
      <c r="H101" s="285" t="s">
        <v>137</v>
      </c>
      <c r="I101" s="286" t="s">
        <v>137</v>
      </c>
      <c r="J101" s="24">
        <f t="shared" si="3"/>
        <v>4</v>
      </c>
      <c r="K101" s="280"/>
      <c r="L101" s="85">
        <f t="shared" si="4"/>
        <v>4.3</v>
      </c>
    </row>
    <row r="102" spans="1:12" s="39" customFormat="1" ht="20.45" customHeight="1" x14ac:dyDescent="0.4">
      <c r="A102" s="18" t="s">
        <v>11</v>
      </c>
      <c r="B102" s="19">
        <v>1232</v>
      </c>
      <c r="C102" s="83" t="s">
        <v>345</v>
      </c>
      <c r="D102" s="299"/>
      <c r="E102" s="300"/>
      <c r="F102" s="287" t="s">
        <v>135</v>
      </c>
      <c r="G102" s="288"/>
      <c r="H102" s="285" t="s">
        <v>134</v>
      </c>
      <c r="I102" s="286" t="s">
        <v>134</v>
      </c>
      <c r="J102" s="24">
        <f t="shared" si="3"/>
        <v>10</v>
      </c>
      <c r="K102" s="280"/>
      <c r="L102" s="85">
        <f t="shared" si="4"/>
        <v>9.6750000000000007</v>
      </c>
    </row>
    <row r="103" spans="1:12" s="39" customFormat="1" ht="20.45" customHeight="1" x14ac:dyDescent="0.4">
      <c r="A103" s="18" t="s">
        <v>11</v>
      </c>
      <c r="B103" s="19">
        <v>1221</v>
      </c>
      <c r="C103" s="83" t="s">
        <v>344</v>
      </c>
      <c r="D103" s="299"/>
      <c r="E103" s="300"/>
      <c r="F103" s="287" t="s">
        <v>132</v>
      </c>
      <c r="G103" s="288"/>
      <c r="H103" s="285" t="s">
        <v>128</v>
      </c>
      <c r="I103" s="286" t="s">
        <v>128</v>
      </c>
      <c r="J103" s="24">
        <f t="shared" si="3"/>
        <v>10</v>
      </c>
      <c r="K103" s="280"/>
      <c r="L103" s="85">
        <f t="shared" si="4"/>
        <v>10.32</v>
      </c>
    </row>
    <row r="104" spans="1:12" s="39" customFormat="1" ht="20.45" customHeight="1" x14ac:dyDescent="0.4">
      <c r="A104" s="25" t="s">
        <v>11</v>
      </c>
      <c r="B104" s="26">
        <v>3061</v>
      </c>
      <c r="C104" s="42" t="s">
        <v>343</v>
      </c>
      <c r="D104" s="299"/>
      <c r="E104" s="300"/>
      <c r="F104" s="295" t="s">
        <v>130</v>
      </c>
      <c r="G104" s="296"/>
      <c r="H104" s="283" t="s">
        <v>129</v>
      </c>
      <c r="I104" s="284" t="s">
        <v>128</v>
      </c>
      <c r="J104" s="30">
        <f t="shared" si="3"/>
        <v>2</v>
      </c>
      <c r="K104" s="280"/>
      <c r="L104" s="85">
        <f t="shared" si="4"/>
        <v>2.15</v>
      </c>
    </row>
    <row r="105" spans="1:12" s="39" customFormat="1" ht="20.45" customHeight="1" x14ac:dyDescent="0.4">
      <c r="A105" s="18" t="s">
        <v>11</v>
      </c>
      <c r="B105" s="19">
        <v>1233</v>
      </c>
      <c r="C105" s="83" t="s">
        <v>342</v>
      </c>
      <c r="D105" s="299"/>
      <c r="E105" s="300"/>
      <c r="F105" s="287" t="s">
        <v>126</v>
      </c>
      <c r="G105" s="288"/>
      <c r="H105" s="285" t="s">
        <v>125</v>
      </c>
      <c r="I105" s="286" t="s">
        <v>125</v>
      </c>
      <c r="J105" s="12">
        <f t="shared" si="3"/>
        <v>9</v>
      </c>
      <c r="K105" s="280"/>
      <c r="L105" s="85">
        <f t="shared" si="4"/>
        <v>8.6</v>
      </c>
    </row>
    <row r="106" spans="1:12" s="39" customFormat="1" ht="20.45" customHeight="1" x14ac:dyDescent="0.4">
      <c r="A106" s="18" t="s">
        <v>11</v>
      </c>
      <c r="B106" s="19">
        <v>1234</v>
      </c>
      <c r="C106" s="83" t="s">
        <v>341</v>
      </c>
      <c r="D106" s="299"/>
      <c r="E106" s="300"/>
      <c r="F106" s="289" t="s">
        <v>123</v>
      </c>
      <c r="G106" s="290"/>
      <c r="H106" s="285" t="s">
        <v>119</v>
      </c>
      <c r="I106" s="286" t="s">
        <v>119</v>
      </c>
      <c r="J106" s="24">
        <f t="shared" si="3"/>
        <v>6</v>
      </c>
      <c r="K106" s="280"/>
      <c r="L106" s="85">
        <f t="shared" si="4"/>
        <v>6.45</v>
      </c>
    </row>
    <row r="107" spans="1:12" s="39" customFormat="1" ht="20.45" customHeight="1" x14ac:dyDescent="0.4">
      <c r="A107" s="25" t="s">
        <v>11</v>
      </c>
      <c r="B107" s="26">
        <v>3062</v>
      </c>
      <c r="C107" s="42" t="s">
        <v>340</v>
      </c>
      <c r="D107" s="299"/>
      <c r="E107" s="300"/>
      <c r="F107" s="295" t="s">
        <v>121</v>
      </c>
      <c r="G107" s="296"/>
      <c r="H107" s="283" t="s">
        <v>120</v>
      </c>
      <c r="I107" s="284" t="s">
        <v>119</v>
      </c>
      <c r="J107" s="30">
        <f t="shared" si="3"/>
        <v>7</v>
      </c>
      <c r="K107" s="280"/>
      <c r="L107" s="85">
        <f t="shared" si="4"/>
        <v>6.88</v>
      </c>
    </row>
    <row r="108" spans="1:12" s="39" customFormat="1" ht="20.45" customHeight="1" x14ac:dyDescent="0.4">
      <c r="A108" s="18" t="s">
        <v>11</v>
      </c>
      <c r="B108" s="19">
        <v>1235</v>
      </c>
      <c r="C108" s="83" t="s">
        <v>339</v>
      </c>
      <c r="D108" s="299"/>
      <c r="E108" s="300"/>
      <c r="F108" s="287" t="s">
        <v>117</v>
      </c>
      <c r="G108" s="288"/>
      <c r="H108" s="285" t="s">
        <v>116</v>
      </c>
      <c r="I108" s="286" t="s">
        <v>116</v>
      </c>
      <c r="J108" s="24">
        <f t="shared" si="3"/>
        <v>21</v>
      </c>
      <c r="K108" s="280"/>
      <c r="L108" s="85">
        <f t="shared" si="4"/>
        <v>20.64</v>
      </c>
    </row>
    <row r="109" spans="1:12" s="39" customFormat="1" ht="20.45" customHeight="1" x14ac:dyDescent="0.4">
      <c r="A109" s="18" t="s">
        <v>11</v>
      </c>
      <c r="B109" s="19">
        <v>1236</v>
      </c>
      <c r="C109" s="83" t="s">
        <v>338</v>
      </c>
      <c r="D109" s="299"/>
      <c r="E109" s="300"/>
      <c r="F109" s="287" t="s">
        <v>114</v>
      </c>
      <c r="G109" s="288"/>
      <c r="H109" s="285" t="s">
        <v>113</v>
      </c>
      <c r="I109" s="286" t="s">
        <v>113</v>
      </c>
      <c r="J109" s="24">
        <f t="shared" si="3"/>
        <v>21</v>
      </c>
      <c r="K109" s="280"/>
      <c r="L109" s="85">
        <f t="shared" si="4"/>
        <v>20.64</v>
      </c>
    </row>
    <row r="110" spans="1:12" s="39" customFormat="1" ht="20.45" customHeight="1" x14ac:dyDescent="0.4">
      <c r="A110" s="18" t="s">
        <v>11</v>
      </c>
      <c r="B110" s="19">
        <v>1237</v>
      </c>
      <c r="C110" s="83" t="s">
        <v>337</v>
      </c>
      <c r="D110" s="299"/>
      <c r="E110" s="300"/>
      <c r="F110" s="287" t="s">
        <v>111</v>
      </c>
      <c r="G110" s="288"/>
      <c r="H110" s="285" t="s">
        <v>110</v>
      </c>
      <c r="I110" s="286" t="s">
        <v>110</v>
      </c>
      <c r="J110" s="24">
        <f t="shared" si="3"/>
        <v>21</v>
      </c>
      <c r="K110" s="280"/>
      <c r="L110" s="85">
        <f t="shared" si="4"/>
        <v>20.64</v>
      </c>
    </row>
    <row r="111" spans="1:12" s="39" customFormat="1" ht="20.45" customHeight="1" x14ac:dyDescent="0.4">
      <c r="A111" s="18" t="s">
        <v>11</v>
      </c>
      <c r="B111" s="19">
        <v>1238</v>
      </c>
      <c r="C111" s="83" t="s">
        <v>336</v>
      </c>
      <c r="D111" s="299"/>
      <c r="E111" s="300"/>
      <c r="F111" s="287" t="s">
        <v>108</v>
      </c>
      <c r="G111" s="288"/>
      <c r="H111" s="285" t="s">
        <v>107</v>
      </c>
      <c r="I111" s="286" t="s">
        <v>107</v>
      </c>
      <c r="J111" s="24">
        <f t="shared" si="3"/>
        <v>30</v>
      </c>
      <c r="K111" s="280"/>
      <c r="L111" s="85">
        <f t="shared" si="4"/>
        <v>30.1</v>
      </c>
    </row>
    <row r="112" spans="1:12" s="39" customFormat="1" ht="20.45" customHeight="1" x14ac:dyDescent="0.4">
      <c r="A112" s="18" t="s">
        <v>11</v>
      </c>
      <c r="B112" s="79">
        <v>1241</v>
      </c>
      <c r="C112" s="83" t="s">
        <v>335</v>
      </c>
      <c r="D112" s="299"/>
      <c r="E112" s="300"/>
      <c r="F112" s="287" t="s">
        <v>105</v>
      </c>
      <c r="G112" s="288"/>
      <c r="H112" s="285" t="s">
        <v>101</v>
      </c>
      <c r="I112" s="286" t="s">
        <v>101</v>
      </c>
      <c r="J112" s="24">
        <f t="shared" si="3"/>
        <v>5</v>
      </c>
      <c r="K112" s="280"/>
      <c r="L112" s="85">
        <f t="shared" si="4"/>
        <v>5.16</v>
      </c>
    </row>
    <row r="113" spans="1:13" s="39" customFormat="1" ht="20.45" customHeight="1" x14ac:dyDescent="0.4">
      <c r="A113" s="25" t="s">
        <v>11</v>
      </c>
      <c r="B113" s="41">
        <v>3063</v>
      </c>
      <c r="C113" s="42" t="s">
        <v>334</v>
      </c>
      <c r="D113" s="299"/>
      <c r="E113" s="300"/>
      <c r="F113" s="295" t="s">
        <v>103</v>
      </c>
      <c r="G113" s="296"/>
      <c r="H113" s="283" t="s">
        <v>102</v>
      </c>
      <c r="I113" s="284" t="s">
        <v>101</v>
      </c>
      <c r="J113" s="30">
        <f t="shared" si="3"/>
        <v>4</v>
      </c>
      <c r="K113" s="280"/>
      <c r="L113" s="85">
        <f t="shared" si="4"/>
        <v>3.7839999999999998</v>
      </c>
    </row>
    <row r="114" spans="1:13" s="39" customFormat="1" ht="20.45" customHeight="1" x14ac:dyDescent="0.4">
      <c r="A114" s="25" t="s">
        <v>11</v>
      </c>
      <c r="B114" s="41">
        <v>3064</v>
      </c>
      <c r="C114" s="42" t="s">
        <v>333</v>
      </c>
      <c r="D114" s="299"/>
      <c r="E114" s="300"/>
      <c r="F114" s="295" t="s">
        <v>99</v>
      </c>
      <c r="G114" s="296"/>
      <c r="H114" s="283" t="s">
        <v>98</v>
      </c>
      <c r="I114" s="284" t="s">
        <v>95</v>
      </c>
      <c r="J114" s="30">
        <f t="shared" si="3"/>
        <v>8</v>
      </c>
      <c r="K114" s="280"/>
      <c r="L114" s="85">
        <f t="shared" si="4"/>
        <v>7.5679999999999996</v>
      </c>
    </row>
    <row r="115" spans="1:13" s="39" customFormat="1" ht="20.45" customHeight="1" x14ac:dyDescent="0.4">
      <c r="A115" s="18" t="s">
        <v>11</v>
      </c>
      <c r="B115" s="79">
        <v>1242</v>
      </c>
      <c r="C115" s="83" t="s">
        <v>332</v>
      </c>
      <c r="D115" s="299"/>
      <c r="E115" s="300"/>
      <c r="F115" s="289" t="s">
        <v>96</v>
      </c>
      <c r="G115" s="290"/>
      <c r="H115" s="285" t="s">
        <v>95</v>
      </c>
      <c r="I115" s="286" t="s">
        <v>95</v>
      </c>
      <c r="J115" s="24">
        <f t="shared" si="3"/>
        <v>3</v>
      </c>
      <c r="K115" s="280"/>
      <c r="L115" s="85">
        <f t="shared" si="4"/>
        <v>3.0960000000000001</v>
      </c>
    </row>
    <row r="116" spans="1:13" s="39" customFormat="1" ht="20.45" customHeight="1" x14ac:dyDescent="0.4">
      <c r="A116" s="18" t="s">
        <v>11</v>
      </c>
      <c r="B116" s="79">
        <v>1243</v>
      </c>
      <c r="C116" s="83" t="s">
        <v>331</v>
      </c>
      <c r="D116" s="299"/>
      <c r="E116" s="300"/>
      <c r="F116" s="289" t="s">
        <v>93</v>
      </c>
      <c r="G116" s="290"/>
      <c r="H116" s="285" t="s">
        <v>92</v>
      </c>
      <c r="I116" s="286" t="s">
        <v>92</v>
      </c>
      <c r="J116" s="24">
        <f t="shared" si="3"/>
        <v>6</v>
      </c>
      <c r="K116" s="280"/>
      <c r="L116" s="85">
        <f t="shared" si="4"/>
        <v>6.1920000000000002</v>
      </c>
    </row>
    <row r="117" spans="1:13" s="39" customFormat="1" ht="20.45" customHeight="1" x14ac:dyDescent="0.4">
      <c r="A117" s="48" t="s">
        <v>11</v>
      </c>
      <c r="B117" s="49">
        <v>1244</v>
      </c>
      <c r="C117" s="50" t="s">
        <v>330</v>
      </c>
      <c r="D117" s="299"/>
      <c r="E117" s="300"/>
      <c r="F117" s="291" t="s">
        <v>90</v>
      </c>
      <c r="G117" s="292"/>
      <c r="H117" s="293" t="s">
        <v>89</v>
      </c>
      <c r="I117" s="294" t="s">
        <v>89</v>
      </c>
      <c r="J117" s="52">
        <f t="shared" si="3"/>
        <v>2</v>
      </c>
      <c r="K117" s="280"/>
      <c r="L117" s="85">
        <f t="shared" si="4"/>
        <v>2.0640000000000001</v>
      </c>
    </row>
    <row r="118" spans="1:13" s="39" customFormat="1" ht="20.45" customHeight="1" x14ac:dyDescent="0.4">
      <c r="A118" s="48" t="s">
        <v>11</v>
      </c>
      <c r="B118" s="49">
        <v>1245</v>
      </c>
      <c r="C118" s="50" t="s">
        <v>329</v>
      </c>
      <c r="D118" s="299"/>
      <c r="E118" s="300"/>
      <c r="F118" s="291" t="s">
        <v>87</v>
      </c>
      <c r="G118" s="292"/>
      <c r="H118" s="293" t="s">
        <v>86</v>
      </c>
      <c r="I118" s="294" t="s">
        <v>86</v>
      </c>
      <c r="J118" s="52">
        <f t="shared" ref="J118:J149" si="5">ROUND(L118,0)</f>
        <v>4</v>
      </c>
      <c r="K118" s="280"/>
      <c r="L118" s="85">
        <f t="shared" si="4"/>
        <v>4.1280000000000001</v>
      </c>
    </row>
    <row r="119" spans="1:13" s="39" customFormat="1" ht="20.45" customHeight="1" x14ac:dyDescent="0.4">
      <c r="A119" s="18" t="s">
        <v>11</v>
      </c>
      <c r="B119" s="79">
        <v>1246</v>
      </c>
      <c r="C119" s="83" t="s">
        <v>328</v>
      </c>
      <c r="D119" s="299"/>
      <c r="E119" s="300"/>
      <c r="F119" s="289" t="s">
        <v>84</v>
      </c>
      <c r="G119" s="290"/>
      <c r="H119" s="285" t="s">
        <v>83</v>
      </c>
      <c r="I119" s="286" t="s">
        <v>83</v>
      </c>
      <c r="J119" s="24">
        <f t="shared" si="5"/>
        <v>1</v>
      </c>
      <c r="K119" s="280"/>
      <c r="L119" s="85">
        <f t="shared" si="4"/>
        <v>1.032</v>
      </c>
    </row>
    <row r="120" spans="1:13" s="39" customFormat="1" ht="20.45" customHeight="1" x14ac:dyDescent="0.4">
      <c r="A120" s="18" t="s">
        <v>11</v>
      </c>
      <c r="B120" s="79">
        <v>1247</v>
      </c>
      <c r="C120" s="83" t="s">
        <v>327</v>
      </c>
      <c r="D120" s="299"/>
      <c r="E120" s="300"/>
      <c r="F120" s="289" t="s">
        <v>81</v>
      </c>
      <c r="G120" s="290"/>
      <c r="H120" s="285" t="s">
        <v>61</v>
      </c>
      <c r="I120" s="286" t="s">
        <v>61</v>
      </c>
      <c r="J120" s="24">
        <f t="shared" si="5"/>
        <v>2</v>
      </c>
      <c r="K120" s="280"/>
      <c r="L120" s="85">
        <f t="shared" si="4"/>
        <v>2.0640000000000001</v>
      </c>
    </row>
    <row r="121" spans="1:13" s="39" customFormat="1" ht="20.45" customHeight="1" x14ac:dyDescent="0.4">
      <c r="A121" s="25" t="s">
        <v>11</v>
      </c>
      <c r="B121" s="41">
        <v>3065</v>
      </c>
      <c r="C121" s="42" t="s">
        <v>326</v>
      </c>
      <c r="D121" s="299"/>
      <c r="E121" s="300"/>
      <c r="F121" s="295" t="s">
        <v>79</v>
      </c>
      <c r="G121" s="296"/>
      <c r="H121" s="283" t="s">
        <v>78</v>
      </c>
      <c r="I121" s="284" t="s">
        <v>61</v>
      </c>
      <c r="J121" s="30">
        <f t="shared" si="5"/>
        <v>4</v>
      </c>
      <c r="K121" s="280"/>
      <c r="L121" s="85">
        <f t="shared" si="4"/>
        <v>4.3</v>
      </c>
    </row>
    <row r="122" spans="1:13" s="39" customFormat="1" ht="20.45" customHeight="1" x14ac:dyDescent="0.4">
      <c r="A122" s="18" t="s">
        <v>11</v>
      </c>
      <c r="B122" s="79">
        <v>1248</v>
      </c>
      <c r="C122" s="83" t="s">
        <v>325</v>
      </c>
      <c r="D122" s="299"/>
      <c r="E122" s="300"/>
      <c r="F122" s="289" t="s">
        <v>76</v>
      </c>
      <c r="G122" s="290"/>
      <c r="H122" s="285" t="s">
        <v>75</v>
      </c>
      <c r="I122" s="286" t="s">
        <v>61</v>
      </c>
      <c r="J122" s="24">
        <f t="shared" si="5"/>
        <v>9</v>
      </c>
      <c r="K122" s="280"/>
      <c r="L122" s="85">
        <f t="shared" si="4"/>
        <v>8.6</v>
      </c>
    </row>
    <row r="123" spans="1:13" s="39" customFormat="1" ht="20.45" customHeight="1" x14ac:dyDescent="0.4">
      <c r="A123" s="18" t="s">
        <v>11</v>
      </c>
      <c r="B123" s="79">
        <v>1249</v>
      </c>
      <c r="C123" s="83" t="s">
        <v>324</v>
      </c>
      <c r="D123" s="299"/>
      <c r="E123" s="300"/>
      <c r="F123" s="289" t="s">
        <v>73</v>
      </c>
      <c r="G123" s="290"/>
      <c r="H123" s="285" t="s">
        <v>72</v>
      </c>
      <c r="I123" s="286"/>
      <c r="J123" s="24">
        <f t="shared" si="5"/>
        <v>4</v>
      </c>
      <c r="K123" s="282"/>
      <c r="L123" s="85">
        <f t="shared" si="4"/>
        <v>4.3</v>
      </c>
    </row>
    <row r="124" spans="1:13" s="39" customFormat="1" ht="20.45" customHeight="1" x14ac:dyDescent="0.4">
      <c r="A124" s="25" t="s">
        <v>11</v>
      </c>
      <c r="B124" s="41">
        <v>3066</v>
      </c>
      <c r="C124" s="42" t="s">
        <v>323</v>
      </c>
      <c r="D124" s="299"/>
      <c r="E124" s="300"/>
      <c r="F124" s="295" t="s">
        <v>70</v>
      </c>
      <c r="G124" s="296"/>
      <c r="H124" s="283" t="s">
        <v>69</v>
      </c>
      <c r="I124" s="284"/>
      <c r="J124" s="30">
        <f t="shared" si="5"/>
        <v>1</v>
      </c>
      <c r="K124" s="281" t="s">
        <v>68</v>
      </c>
      <c r="L124" s="85">
        <f t="shared" si="4"/>
        <v>0.86</v>
      </c>
    </row>
    <row r="125" spans="1:13" s="39" customFormat="1" ht="20.45" customHeight="1" x14ac:dyDescent="0.4">
      <c r="A125" s="18" t="s">
        <v>11</v>
      </c>
      <c r="B125" s="79">
        <v>1250</v>
      </c>
      <c r="C125" s="83" t="s">
        <v>322</v>
      </c>
      <c r="D125" s="299"/>
      <c r="E125" s="300"/>
      <c r="F125" s="289" t="s">
        <v>66</v>
      </c>
      <c r="G125" s="290"/>
      <c r="H125" s="285" t="s">
        <v>65</v>
      </c>
      <c r="I125" s="286" t="s">
        <v>61</v>
      </c>
      <c r="J125" s="24">
        <v>1</v>
      </c>
      <c r="K125" s="281"/>
      <c r="L125" s="85">
        <f t="shared" si="4"/>
        <v>0.215</v>
      </c>
      <c r="M125" s="39" t="s">
        <v>5</v>
      </c>
    </row>
    <row r="126" spans="1:13" s="39" customFormat="1" ht="20.45" customHeight="1" x14ac:dyDescent="0.4">
      <c r="A126" s="25" t="s">
        <v>11</v>
      </c>
      <c r="B126" s="41">
        <v>3067</v>
      </c>
      <c r="C126" s="42" t="s">
        <v>321</v>
      </c>
      <c r="D126" s="299"/>
      <c r="E126" s="300"/>
      <c r="F126" s="295" t="s">
        <v>63</v>
      </c>
      <c r="G126" s="296"/>
      <c r="H126" s="283" t="s">
        <v>62</v>
      </c>
      <c r="I126" s="284" t="s">
        <v>61</v>
      </c>
      <c r="J126" s="30">
        <f t="shared" si="5"/>
        <v>2</v>
      </c>
      <c r="K126" s="281" t="s">
        <v>12</v>
      </c>
      <c r="L126" s="85">
        <f t="shared" si="4"/>
        <v>1.72</v>
      </c>
    </row>
    <row r="127" spans="1:13" s="39" customFormat="1" ht="20.45" customHeight="1" x14ac:dyDescent="0.4">
      <c r="A127" s="18" t="s">
        <v>11</v>
      </c>
      <c r="B127" s="79">
        <v>1251</v>
      </c>
      <c r="C127" s="83" t="s">
        <v>320</v>
      </c>
      <c r="D127" s="299"/>
      <c r="E127" s="300"/>
      <c r="F127" s="287" t="s">
        <v>36</v>
      </c>
      <c r="G127" s="288"/>
      <c r="H127" s="285" t="s">
        <v>35</v>
      </c>
      <c r="I127" s="286" t="s">
        <v>35</v>
      </c>
      <c r="J127" s="24">
        <f t="shared" si="5"/>
        <v>50</v>
      </c>
      <c r="K127" s="281"/>
      <c r="L127" s="2">
        <f>M43*43/1000</f>
        <v>50.31</v>
      </c>
    </row>
    <row r="128" spans="1:13" s="39" customFormat="1" ht="20.45" customHeight="1" x14ac:dyDescent="0.4">
      <c r="A128" s="18" t="s">
        <v>11</v>
      </c>
      <c r="B128" s="18">
        <v>1252</v>
      </c>
      <c r="C128" s="83" t="s">
        <v>319</v>
      </c>
      <c r="D128" s="299"/>
      <c r="E128" s="300"/>
      <c r="F128" s="287" t="s">
        <v>33</v>
      </c>
      <c r="G128" s="288"/>
      <c r="H128" s="285" t="s">
        <v>32</v>
      </c>
      <c r="I128" s="286" t="s">
        <v>32</v>
      </c>
      <c r="J128" s="24">
        <f t="shared" si="5"/>
        <v>2</v>
      </c>
      <c r="K128" s="18" t="s">
        <v>6</v>
      </c>
      <c r="L128" s="2">
        <f>M44*43/1000</f>
        <v>1.677</v>
      </c>
    </row>
    <row r="129" spans="1:13" s="39" customFormat="1" ht="20.45" customHeight="1" x14ac:dyDescent="0.4">
      <c r="A129" s="18" t="s">
        <v>11</v>
      </c>
      <c r="B129" s="18">
        <v>1261</v>
      </c>
      <c r="C129" s="83" t="s">
        <v>318</v>
      </c>
      <c r="D129" s="299"/>
      <c r="E129" s="300"/>
      <c r="F129" s="287" t="s">
        <v>30</v>
      </c>
      <c r="G129" s="288"/>
      <c r="H129" s="285" t="s">
        <v>29</v>
      </c>
      <c r="I129" s="286" t="s">
        <v>29</v>
      </c>
      <c r="J129" s="12">
        <f t="shared" si="5"/>
        <v>103</v>
      </c>
      <c r="K129" s="18" t="s">
        <v>12</v>
      </c>
      <c r="L129" s="2">
        <f>M45*43/1000</f>
        <v>103.2</v>
      </c>
    </row>
    <row r="130" spans="1:13" s="39" customFormat="1" ht="20.45" customHeight="1" x14ac:dyDescent="0.4">
      <c r="A130" s="18" t="s">
        <v>11</v>
      </c>
      <c r="B130" s="18">
        <v>1262</v>
      </c>
      <c r="C130" s="83" t="s">
        <v>317</v>
      </c>
      <c r="D130" s="299"/>
      <c r="E130" s="300"/>
      <c r="F130" s="287" t="s">
        <v>26</v>
      </c>
      <c r="G130" s="288"/>
      <c r="H130" s="285" t="s">
        <v>25</v>
      </c>
      <c r="I130" s="286" t="s">
        <v>25</v>
      </c>
      <c r="J130" s="24">
        <f t="shared" si="5"/>
        <v>3</v>
      </c>
      <c r="K130" s="18" t="s">
        <v>6</v>
      </c>
      <c r="L130" s="2">
        <f>M46*43/1000</f>
        <v>3.3969999999999998</v>
      </c>
    </row>
    <row r="131" spans="1:13" s="39" customFormat="1" ht="20.45" customHeight="1" x14ac:dyDescent="0.4">
      <c r="A131" s="18" t="s">
        <v>11</v>
      </c>
      <c r="B131" s="18">
        <v>1271</v>
      </c>
      <c r="C131" s="83" t="s">
        <v>316</v>
      </c>
      <c r="D131" s="299"/>
      <c r="E131" s="300"/>
      <c r="F131" s="287" t="s">
        <v>22</v>
      </c>
      <c r="G131" s="288"/>
      <c r="H131" s="285" t="s">
        <v>21</v>
      </c>
      <c r="I131" s="286" t="s">
        <v>21</v>
      </c>
      <c r="J131" s="24">
        <f t="shared" si="5"/>
        <v>50</v>
      </c>
      <c r="K131" s="18" t="s">
        <v>12</v>
      </c>
      <c r="L131" s="2">
        <f>M50*43/1000</f>
        <v>50.31</v>
      </c>
    </row>
    <row r="132" spans="1:13" s="39" customFormat="1" ht="20.45" customHeight="1" x14ac:dyDescent="0.4">
      <c r="A132" s="18" t="s">
        <v>11</v>
      </c>
      <c r="B132" s="18">
        <v>1272</v>
      </c>
      <c r="C132" s="83" t="s">
        <v>315</v>
      </c>
      <c r="D132" s="299"/>
      <c r="E132" s="300"/>
      <c r="F132" s="287" t="s">
        <v>18</v>
      </c>
      <c r="G132" s="288"/>
      <c r="H132" s="285" t="s">
        <v>17</v>
      </c>
      <c r="I132" s="286" t="s">
        <v>17</v>
      </c>
      <c r="J132" s="24">
        <f t="shared" si="5"/>
        <v>2</v>
      </c>
      <c r="K132" s="18" t="s">
        <v>6</v>
      </c>
      <c r="L132" s="2">
        <f>M51*43/1000</f>
        <v>1.677</v>
      </c>
    </row>
    <row r="133" spans="1:13" s="39" customFormat="1" ht="20.45" customHeight="1" thickBot="1" x14ac:dyDescent="0.45">
      <c r="A133" s="18" t="s">
        <v>11</v>
      </c>
      <c r="B133" s="18">
        <v>1281</v>
      </c>
      <c r="C133" s="83" t="s">
        <v>314</v>
      </c>
      <c r="D133" s="299"/>
      <c r="E133" s="300"/>
      <c r="F133" s="287" t="s">
        <v>14</v>
      </c>
      <c r="G133" s="288"/>
      <c r="H133" s="285" t="s">
        <v>13</v>
      </c>
      <c r="I133" s="286" t="s">
        <v>13</v>
      </c>
      <c r="J133" s="12">
        <f t="shared" si="5"/>
        <v>103</v>
      </c>
      <c r="K133" s="18" t="s">
        <v>12</v>
      </c>
      <c r="L133" s="2">
        <f>M52*43/1000</f>
        <v>103.2</v>
      </c>
    </row>
    <row r="134" spans="1:13" s="39" customFormat="1" ht="20.45" customHeight="1" x14ac:dyDescent="0.4">
      <c r="A134" s="18" t="s">
        <v>11</v>
      </c>
      <c r="B134" s="18">
        <v>1282</v>
      </c>
      <c r="C134" s="83" t="s">
        <v>313</v>
      </c>
      <c r="D134" s="301"/>
      <c r="E134" s="302"/>
      <c r="F134" s="287" t="s">
        <v>9</v>
      </c>
      <c r="G134" s="288"/>
      <c r="H134" s="285" t="s">
        <v>8</v>
      </c>
      <c r="I134" s="286" t="s">
        <v>8</v>
      </c>
      <c r="J134" s="24">
        <f t="shared" si="5"/>
        <v>3</v>
      </c>
      <c r="K134" s="18" t="s">
        <v>6</v>
      </c>
      <c r="L134" s="2">
        <f>M53*43/1000</f>
        <v>3.3969999999999998</v>
      </c>
      <c r="M134" s="9" t="s">
        <v>312</v>
      </c>
    </row>
    <row r="135" spans="1:13" s="2" customFormat="1" ht="20.45" customHeight="1" x14ac:dyDescent="0.4">
      <c r="A135" s="18" t="s">
        <v>11</v>
      </c>
      <c r="B135" s="19">
        <v>1301</v>
      </c>
      <c r="C135" s="83" t="s">
        <v>311</v>
      </c>
      <c r="D135" s="297" t="s">
        <v>3346</v>
      </c>
      <c r="E135" s="298"/>
      <c r="F135" s="287" t="s">
        <v>146</v>
      </c>
      <c r="G135" s="288"/>
      <c r="H135" s="285" t="s">
        <v>48</v>
      </c>
      <c r="I135" s="286"/>
      <c r="J135" s="24">
        <f t="shared" si="5"/>
        <v>38</v>
      </c>
      <c r="K135" s="18" t="s">
        <v>12</v>
      </c>
      <c r="L135" s="85">
        <f t="shared" ref="L135:L166" si="6">M8*23/1000</f>
        <v>38.456000000000003</v>
      </c>
      <c r="M135" s="86">
        <f t="shared" ref="M135:M174" si="7">J135</f>
        <v>38</v>
      </c>
    </row>
    <row r="136" spans="1:13" s="2" customFormat="1" ht="20.45" customHeight="1" x14ac:dyDescent="0.4">
      <c r="A136" s="18" t="s">
        <v>11</v>
      </c>
      <c r="B136" s="19">
        <v>1302</v>
      </c>
      <c r="C136" s="83" t="s">
        <v>310</v>
      </c>
      <c r="D136" s="299"/>
      <c r="E136" s="300"/>
      <c r="F136" s="287" t="s">
        <v>46</v>
      </c>
      <c r="G136" s="288"/>
      <c r="H136" s="285" t="s">
        <v>7</v>
      </c>
      <c r="I136" s="286" t="s">
        <v>7</v>
      </c>
      <c r="J136" s="24">
        <f t="shared" si="5"/>
        <v>1</v>
      </c>
      <c r="K136" s="18" t="s">
        <v>6</v>
      </c>
      <c r="L136" s="85">
        <f t="shared" si="6"/>
        <v>1.2649999999999999</v>
      </c>
      <c r="M136" s="86">
        <f t="shared" si="7"/>
        <v>1</v>
      </c>
    </row>
    <row r="137" spans="1:13" s="2" customFormat="1" ht="20.45" customHeight="1" x14ac:dyDescent="0.4">
      <c r="A137" s="18" t="s">
        <v>11</v>
      </c>
      <c r="B137" s="19">
        <v>1311</v>
      </c>
      <c r="C137" s="83" t="s">
        <v>309</v>
      </c>
      <c r="D137" s="299"/>
      <c r="E137" s="300"/>
      <c r="F137" s="287" t="s">
        <v>143</v>
      </c>
      <c r="G137" s="288"/>
      <c r="H137" s="285" t="s">
        <v>28</v>
      </c>
      <c r="I137" s="286" t="s">
        <v>28</v>
      </c>
      <c r="J137" s="12">
        <f t="shared" si="5"/>
        <v>79</v>
      </c>
      <c r="K137" s="18" t="s">
        <v>12</v>
      </c>
      <c r="L137" s="85">
        <f t="shared" si="6"/>
        <v>78.843999999999994</v>
      </c>
      <c r="M137" s="86">
        <f t="shared" si="7"/>
        <v>79</v>
      </c>
    </row>
    <row r="138" spans="1:13" ht="20.45" customHeight="1" x14ac:dyDescent="0.4">
      <c r="A138" s="18" t="s">
        <v>11</v>
      </c>
      <c r="B138" s="19">
        <v>1312</v>
      </c>
      <c r="C138" s="83" t="s">
        <v>308</v>
      </c>
      <c r="D138" s="299"/>
      <c r="E138" s="300"/>
      <c r="F138" s="287" t="s">
        <v>42</v>
      </c>
      <c r="G138" s="288"/>
      <c r="H138" s="285" t="s">
        <v>24</v>
      </c>
      <c r="I138" s="286" t="s">
        <v>24</v>
      </c>
      <c r="J138" s="24">
        <f t="shared" si="5"/>
        <v>3</v>
      </c>
      <c r="K138" s="18" t="s">
        <v>6</v>
      </c>
      <c r="L138" s="85">
        <f t="shared" si="6"/>
        <v>2.5990000000000002</v>
      </c>
      <c r="M138" s="86">
        <f t="shared" si="7"/>
        <v>3</v>
      </c>
    </row>
    <row r="139" spans="1:13" ht="20.45" customHeight="1" x14ac:dyDescent="0.4">
      <c r="A139" s="18" t="s">
        <v>11</v>
      </c>
      <c r="B139" s="19">
        <v>1322</v>
      </c>
      <c r="C139" s="83" t="s">
        <v>307</v>
      </c>
      <c r="D139" s="299"/>
      <c r="E139" s="300"/>
      <c r="F139" s="287" t="s">
        <v>40</v>
      </c>
      <c r="G139" s="288"/>
      <c r="H139" s="285" t="s">
        <v>20</v>
      </c>
      <c r="I139" s="286" t="s">
        <v>20</v>
      </c>
      <c r="J139" s="12">
        <f t="shared" si="5"/>
        <v>30</v>
      </c>
      <c r="K139" s="279" t="s">
        <v>12</v>
      </c>
      <c r="L139" s="85">
        <f t="shared" si="6"/>
        <v>29.808</v>
      </c>
      <c r="M139" s="86">
        <f t="shared" si="7"/>
        <v>30</v>
      </c>
    </row>
    <row r="140" spans="1:13" ht="20.45" customHeight="1" x14ac:dyDescent="0.4">
      <c r="A140" s="18" t="s">
        <v>11</v>
      </c>
      <c r="B140" s="19">
        <v>1323</v>
      </c>
      <c r="C140" s="83" t="s">
        <v>306</v>
      </c>
      <c r="D140" s="299"/>
      <c r="E140" s="300"/>
      <c r="F140" s="287" t="s">
        <v>38</v>
      </c>
      <c r="G140" s="288"/>
      <c r="H140" s="285" t="s">
        <v>16</v>
      </c>
      <c r="I140" s="286" t="s">
        <v>16</v>
      </c>
      <c r="J140" s="12">
        <f t="shared" si="5"/>
        <v>62</v>
      </c>
      <c r="K140" s="280"/>
      <c r="L140" s="85">
        <f t="shared" si="6"/>
        <v>61.548000000000002</v>
      </c>
      <c r="M140" s="86">
        <f t="shared" si="7"/>
        <v>62</v>
      </c>
    </row>
    <row r="141" spans="1:13" ht="20.45" customHeight="1" x14ac:dyDescent="0.4">
      <c r="A141" s="18" t="s">
        <v>11</v>
      </c>
      <c r="B141" s="19">
        <v>1331</v>
      </c>
      <c r="C141" s="83" t="s">
        <v>305</v>
      </c>
      <c r="D141" s="299"/>
      <c r="E141" s="300"/>
      <c r="F141" s="287" t="s">
        <v>138</v>
      </c>
      <c r="G141" s="288"/>
      <c r="H141" s="285" t="s">
        <v>137</v>
      </c>
      <c r="I141" s="286" t="s">
        <v>137</v>
      </c>
      <c r="J141" s="24">
        <f t="shared" si="5"/>
        <v>2</v>
      </c>
      <c r="K141" s="280"/>
      <c r="L141" s="85">
        <f t="shared" si="6"/>
        <v>2.2999999999999998</v>
      </c>
      <c r="M141" s="86">
        <f t="shared" si="7"/>
        <v>2</v>
      </c>
    </row>
    <row r="142" spans="1:13" ht="20.45" customHeight="1" x14ac:dyDescent="0.4">
      <c r="A142" s="18" t="s">
        <v>11</v>
      </c>
      <c r="B142" s="19">
        <v>1332</v>
      </c>
      <c r="C142" s="83" t="s">
        <v>304</v>
      </c>
      <c r="D142" s="299"/>
      <c r="E142" s="300"/>
      <c r="F142" s="287" t="s">
        <v>135</v>
      </c>
      <c r="G142" s="288"/>
      <c r="H142" s="285" t="s">
        <v>134</v>
      </c>
      <c r="I142" s="286" t="s">
        <v>134</v>
      </c>
      <c r="J142" s="24">
        <f t="shared" si="5"/>
        <v>5</v>
      </c>
      <c r="K142" s="280"/>
      <c r="L142" s="85">
        <f t="shared" si="6"/>
        <v>5.1749999999999998</v>
      </c>
      <c r="M142" s="86">
        <f t="shared" si="7"/>
        <v>5</v>
      </c>
    </row>
    <row r="143" spans="1:13" ht="20.45" customHeight="1" x14ac:dyDescent="0.4">
      <c r="A143" s="18" t="s">
        <v>11</v>
      </c>
      <c r="B143" s="19">
        <v>1321</v>
      </c>
      <c r="C143" s="83" t="s">
        <v>303</v>
      </c>
      <c r="D143" s="299"/>
      <c r="E143" s="300"/>
      <c r="F143" s="287" t="s">
        <v>132</v>
      </c>
      <c r="G143" s="288"/>
      <c r="H143" s="285" t="s">
        <v>128</v>
      </c>
      <c r="I143" s="286" t="s">
        <v>128</v>
      </c>
      <c r="J143" s="24">
        <f t="shared" si="5"/>
        <v>6</v>
      </c>
      <c r="K143" s="280"/>
      <c r="L143" s="85">
        <f t="shared" si="6"/>
        <v>5.52</v>
      </c>
      <c r="M143" s="86">
        <f t="shared" si="7"/>
        <v>6</v>
      </c>
    </row>
    <row r="144" spans="1:13" ht="20.45" customHeight="1" x14ac:dyDescent="0.4">
      <c r="A144" s="25" t="s">
        <v>11</v>
      </c>
      <c r="B144" s="26">
        <v>3068</v>
      </c>
      <c r="C144" s="42" t="s">
        <v>302</v>
      </c>
      <c r="D144" s="299"/>
      <c r="E144" s="300"/>
      <c r="F144" s="295" t="s">
        <v>130</v>
      </c>
      <c r="G144" s="296"/>
      <c r="H144" s="283" t="s">
        <v>129</v>
      </c>
      <c r="I144" s="284" t="s">
        <v>128</v>
      </c>
      <c r="J144" s="30">
        <f t="shared" si="5"/>
        <v>1</v>
      </c>
      <c r="K144" s="280"/>
      <c r="L144" s="85">
        <f t="shared" si="6"/>
        <v>1.1499999999999999</v>
      </c>
      <c r="M144" s="86">
        <f t="shared" si="7"/>
        <v>1</v>
      </c>
    </row>
    <row r="145" spans="1:13" ht="20.45" customHeight="1" x14ac:dyDescent="0.4">
      <c r="A145" s="18" t="s">
        <v>11</v>
      </c>
      <c r="B145" s="19">
        <v>1333</v>
      </c>
      <c r="C145" s="83" t="s">
        <v>301</v>
      </c>
      <c r="D145" s="299"/>
      <c r="E145" s="300"/>
      <c r="F145" s="287" t="s">
        <v>126</v>
      </c>
      <c r="G145" s="288"/>
      <c r="H145" s="285" t="s">
        <v>125</v>
      </c>
      <c r="I145" s="286" t="s">
        <v>125</v>
      </c>
      <c r="J145" s="12">
        <f t="shared" si="5"/>
        <v>5</v>
      </c>
      <c r="K145" s="280"/>
      <c r="L145" s="85">
        <f t="shared" si="6"/>
        <v>4.5999999999999996</v>
      </c>
      <c r="M145" s="86">
        <f t="shared" si="7"/>
        <v>5</v>
      </c>
    </row>
    <row r="146" spans="1:13" ht="20.45" customHeight="1" x14ac:dyDescent="0.4">
      <c r="A146" s="18" t="s">
        <v>11</v>
      </c>
      <c r="B146" s="19">
        <v>1334</v>
      </c>
      <c r="C146" s="83" t="s">
        <v>300</v>
      </c>
      <c r="D146" s="299"/>
      <c r="E146" s="300"/>
      <c r="F146" s="289" t="s">
        <v>123</v>
      </c>
      <c r="G146" s="290"/>
      <c r="H146" s="285" t="s">
        <v>119</v>
      </c>
      <c r="I146" s="286" t="s">
        <v>119</v>
      </c>
      <c r="J146" s="24">
        <f t="shared" si="5"/>
        <v>3</v>
      </c>
      <c r="K146" s="280"/>
      <c r="L146" s="85">
        <f t="shared" si="6"/>
        <v>3.45</v>
      </c>
      <c r="M146" s="86">
        <f t="shared" si="7"/>
        <v>3</v>
      </c>
    </row>
    <row r="147" spans="1:13" ht="20.45" customHeight="1" x14ac:dyDescent="0.4">
      <c r="A147" s="25" t="s">
        <v>11</v>
      </c>
      <c r="B147" s="26">
        <v>3069</v>
      </c>
      <c r="C147" s="42" t="s">
        <v>299</v>
      </c>
      <c r="D147" s="299"/>
      <c r="E147" s="300"/>
      <c r="F147" s="295" t="s">
        <v>121</v>
      </c>
      <c r="G147" s="296"/>
      <c r="H147" s="283" t="s">
        <v>120</v>
      </c>
      <c r="I147" s="284" t="s">
        <v>119</v>
      </c>
      <c r="J147" s="30">
        <f t="shared" si="5"/>
        <v>4</v>
      </c>
      <c r="K147" s="280"/>
      <c r="L147" s="85">
        <f t="shared" si="6"/>
        <v>3.68</v>
      </c>
      <c r="M147" s="86">
        <f t="shared" si="7"/>
        <v>4</v>
      </c>
    </row>
    <row r="148" spans="1:13" ht="20.45" customHeight="1" x14ac:dyDescent="0.4">
      <c r="A148" s="18" t="s">
        <v>11</v>
      </c>
      <c r="B148" s="19">
        <v>1335</v>
      </c>
      <c r="C148" s="83" t="s">
        <v>298</v>
      </c>
      <c r="D148" s="299"/>
      <c r="E148" s="300"/>
      <c r="F148" s="287" t="s">
        <v>117</v>
      </c>
      <c r="G148" s="288"/>
      <c r="H148" s="285" t="s">
        <v>116</v>
      </c>
      <c r="I148" s="286" t="s">
        <v>116</v>
      </c>
      <c r="J148" s="24">
        <f t="shared" si="5"/>
        <v>11</v>
      </c>
      <c r="K148" s="280"/>
      <c r="L148" s="85">
        <f t="shared" si="6"/>
        <v>11.04</v>
      </c>
      <c r="M148" s="86">
        <f t="shared" si="7"/>
        <v>11</v>
      </c>
    </row>
    <row r="149" spans="1:13" ht="20.45" customHeight="1" x14ac:dyDescent="0.4">
      <c r="A149" s="18" t="s">
        <v>11</v>
      </c>
      <c r="B149" s="19">
        <v>1336</v>
      </c>
      <c r="C149" s="83" t="s">
        <v>297</v>
      </c>
      <c r="D149" s="299"/>
      <c r="E149" s="300"/>
      <c r="F149" s="287" t="s">
        <v>114</v>
      </c>
      <c r="G149" s="288"/>
      <c r="H149" s="285" t="s">
        <v>113</v>
      </c>
      <c r="I149" s="286" t="s">
        <v>113</v>
      </c>
      <c r="J149" s="24">
        <f t="shared" si="5"/>
        <v>11</v>
      </c>
      <c r="K149" s="280"/>
      <c r="L149" s="85">
        <f t="shared" si="6"/>
        <v>11.04</v>
      </c>
      <c r="M149" s="86">
        <f t="shared" si="7"/>
        <v>11</v>
      </c>
    </row>
    <row r="150" spans="1:13" ht="20.45" customHeight="1" x14ac:dyDescent="0.4">
      <c r="A150" s="18" t="s">
        <v>11</v>
      </c>
      <c r="B150" s="19">
        <v>1337</v>
      </c>
      <c r="C150" s="83" t="s">
        <v>296</v>
      </c>
      <c r="D150" s="299"/>
      <c r="E150" s="300"/>
      <c r="F150" s="287" t="s">
        <v>111</v>
      </c>
      <c r="G150" s="288"/>
      <c r="H150" s="285" t="s">
        <v>110</v>
      </c>
      <c r="I150" s="286" t="s">
        <v>110</v>
      </c>
      <c r="J150" s="24">
        <f t="shared" ref="J150:J163" si="8">ROUND(L150,0)</f>
        <v>11</v>
      </c>
      <c r="K150" s="280"/>
      <c r="L150" s="85">
        <f t="shared" si="6"/>
        <v>11.04</v>
      </c>
      <c r="M150" s="86">
        <f t="shared" si="7"/>
        <v>11</v>
      </c>
    </row>
    <row r="151" spans="1:13" ht="20.45" customHeight="1" x14ac:dyDescent="0.4">
      <c r="A151" s="18" t="s">
        <v>11</v>
      </c>
      <c r="B151" s="19">
        <v>1338</v>
      </c>
      <c r="C151" s="83" t="s">
        <v>295</v>
      </c>
      <c r="D151" s="299"/>
      <c r="E151" s="300"/>
      <c r="F151" s="287" t="s">
        <v>108</v>
      </c>
      <c r="G151" s="288"/>
      <c r="H151" s="285" t="s">
        <v>107</v>
      </c>
      <c r="I151" s="286" t="s">
        <v>107</v>
      </c>
      <c r="J151" s="24">
        <f t="shared" si="8"/>
        <v>16</v>
      </c>
      <c r="K151" s="280"/>
      <c r="L151" s="85">
        <f t="shared" si="6"/>
        <v>16.100000000000001</v>
      </c>
      <c r="M151" s="86">
        <f t="shared" si="7"/>
        <v>16</v>
      </c>
    </row>
    <row r="152" spans="1:13" ht="20.45" customHeight="1" x14ac:dyDescent="0.4">
      <c r="A152" s="18" t="s">
        <v>11</v>
      </c>
      <c r="B152" s="79">
        <v>1341</v>
      </c>
      <c r="C152" s="83" t="s">
        <v>294</v>
      </c>
      <c r="D152" s="299"/>
      <c r="E152" s="300"/>
      <c r="F152" s="287" t="s">
        <v>105</v>
      </c>
      <c r="G152" s="288"/>
      <c r="H152" s="285" t="s">
        <v>101</v>
      </c>
      <c r="I152" s="286" t="s">
        <v>101</v>
      </c>
      <c r="J152" s="24">
        <f t="shared" si="8"/>
        <v>3</v>
      </c>
      <c r="K152" s="280"/>
      <c r="L152" s="85">
        <f t="shared" si="6"/>
        <v>2.76</v>
      </c>
      <c r="M152" s="86">
        <f t="shared" si="7"/>
        <v>3</v>
      </c>
    </row>
    <row r="153" spans="1:13" ht="20.45" customHeight="1" x14ac:dyDescent="0.4">
      <c r="A153" s="25" t="s">
        <v>11</v>
      </c>
      <c r="B153" s="41">
        <v>3070</v>
      </c>
      <c r="C153" s="42" t="s">
        <v>293</v>
      </c>
      <c r="D153" s="299"/>
      <c r="E153" s="300"/>
      <c r="F153" s="295" t="s">
        <v>103</v>
      </c>
      <c r="G153" s="296"/>
      <c r="H153" s="283" t="s">
        <v>102</v>
      </c>
      <c r="I153" s="284" t="s">
        <v>101</v>
      </c>
      <c r="J153" s="30">
        <f t="shared" si="8"/>
        <v>2</v>
      </c>
      <c r="K153" s="280"/>
      <c r="L153" s="85">
        <f t="shared" si="6"/>
        <v>2.024</v>
      </c>
      <c r="M153" s="86">
        <f t="shared" si="7"/>
        <v>2</v>
      </c>
    </row>
    <row r="154" spans="1:13" ht="20.45" customHeight="1" x14ac:dyDescent="0.4">
      <c r="A154" s="25" t="s">
        <v>11</v>
      </c>
      <c r="B154" s="41">
        <v>3071</v>
      </c>
      <c r="C154" s="42" t="s">
        <v>292</v>
      </c>
      <c r="D154" s="299"/>
      <c r="E154" s="300"/>
      <c r="F154" s="295" t="s">
        <v>99</v>
      </c>
      <c r="G154" s="296"/>
      <c r="H154" s="283" t="s">
        <v>98</v>
      </c>
      <c r="I154" s="284" t="s">
        <v>95</v>
      </c>
      <c r="J154" s="30">
        <f t="shared" si="8"/>
        <v>4</v>
      </c>
      <c r="K154" s="280"/>
      <c r="L154" s="85">
        <f t="shared" si="6"/>
        <v>4.048</v>
      </c>
      <c r="M154" s="86">
        <f t="shared" si="7"/>
        <v>4</v>
      </c>
    </row>
    <row r="155" spans="1:13" ht="20.45" customHeight="1" x14ac:dyDescent="0.4">
      <c r="A155" s="18" t="s">
        <v>11</v>
      </c>
      <c r="B155" s="79">
        <v>1342</v>
      </c>
      <c r="C155" s="83" t="s">
        <v>291</v>
      </c>
      <c r="D155" s="299"/>
      <c r="E155" s="300"/>
      <c r="F155" s="289" t="s">
        <v>96</v>
      </c>
      <c r="G155" s="290"/>
      <c r="H155" s="285" t="s">
        <v>95</v>
      </c>
      <c r="I155" s="286" t="s">
        <v>95</v>
      </c>
      <c r="J155" s="24">
        <f t="shared" si="8"/>
        <v>2</v>
      </c>
      <c r="K155" s="280"/>
      <c r="L155" s="85">
        <f t="shared" si="6"/>
        <v>1.6559999999999999</v>
      </c>
      <c r="M155" s="86">
        <f t="shared" si="7"/>
        <v>2</v>
      </c>
    </row>
    <row r="156" spans="1:13" ht="20.45" customHeight="1" x14ac:dyDescent="0.4">
      <c r="A156" s="18" t="s">
        <v>11</v>
      </c>
      <c r="B156" s="79">
        <v>1343</v>
      </c>
      <c r="C156" s="83" t="s">
        <v>290</v>
      </c>
      <c r="D156" s="299"/>
      <c r="E156" s="300"/>
      <c r="F156" s="289" t="s">
        <v>93</v>
      </c>
      <c r="G156" s="290"/>
      <c r="H156" s="285" t="s">
        <v>92</v>
      </c>
      <c r="I156" s="286" t="s">
        <v>92</v>
      </c>
      <c r="J156" s="24">
        <f t="shared" si="8"/>
        <v>3</v>
      </c>
      <c r="K156" s="280"/>
      <c r="L156" s="85">
        <f t="shared" si="6"/>
        <v>3.3119999999999998</v>
      </c>
      <c r="M156" s="86">
        <f t="shared" si="7"/>
        <v>3</v>
      </c>
    </row>
    <row r="157" spans="1:13" ht="20.45" customHeight="1" x14ac:dyDescent="0.4">
      <c r="A157" s="48" t="s">
        <v>11</v>
      </c>
      <c r="B157" s="49">
        <v>1344</v>
      </c>
      <c r="C157" s="50" t="s">
        <v>289</v>
      </c>
      <c r="D157" s="299"/>
      <c r="E157" s="300"/>
      <c r="F157" s="291" t="s">
        <v>90</v>
      </c>
      <c r="G157" s="292"/>
      <c r="H157" s="293" t="s">
        <v>89</v>
      </c>
      <c r="I157" s="294" t="s">
        <v>89</v>
      </c>
      <c r="J157" s="52">
        <f t="shared" si="8"/>
        <v>1</v>
      </c>
      <c r="K157" s="280"/>
      <c r="L157" s="85">
        <f t="shared" si="6"/>
        <v>1.1040000000000001</v>
      </c>
      <c r="M157" s="86">
        <f t="shared" si="7"/>
        <v>1</v>
      </c>
    </row>
    <row r="158" spans="1:13" ht="20.45" customHeight="1" x14ac:dyDescent="0.4">
      <c r="A158" s="48" t="s">
        <v>11</v>
      </c>
      <c r="B158" s="49">
        <v>1345</v>
      </c>
      <c r="C158" s="50" t="s">
        <v>288</v>
      </c>
      <c r="D158" s="299"/>
      <c r="E158" s="300"/>
      <c r="F158" s="291" t="s">
        <v>87</v>
      </c>
      <c r="G158" s="292"/>
      <c r="H158" s="293" t="s">
        <v>86</v>
      </c>
      <c r="I158" s="294" t="s">
        <v>86</v>
      </c>
      <c r="J158" s="52">
        <f t="shared" si="8"/>
        <v>2</v>
      </c>
      <c r="K158" s="280"/>
      <c r="L158" s="85">
        <f t="shared" si="6"/>
        <v>2.2080000000000002</v>
      </c>
      <c r="M158" s="86">
        <f t="shared" si="7"/>
        <v>2</v>
      </c>
    </row>
    <row r="159" spans="1:13" ht="20.45" customHeight="1" x14ac:dyDescent="0.4">
      <c r="A159" s="18" t="s">
        <v>11</v>
      </c>
      <c r="B159" s="79">
        <v>1346</v>
      </c>
      <c r="C159" s="83" t="s">
        <v>287</v>
      </c>
      <c r="D159" s="299"/>
      <c r="E159" s="300"/>
      <c r="F159" s="289" t="s">
        <v>84</v>
      </c>
      <c r="G159" s="290"/>
      <c r="H159" s="285" t="s">
        <v>83</v>
      </c>
      <c r="I159" s="286" t="s">
        <v>83</v>
      </c>
      <c r="J159" s="24">
        <f t="shared" si="8"/>
        <v>1</v>
      </c>
      <c r="K159" s="280"/>
      <c r="L159" s="85">
        <f t="shared" si="6"/>
        <v>0.55200000000000005</v>
      </c>
      <c r="M159" s="86">
        <f t="shared" si="7"/>
        <v>1</v>
      </c>
    </row>
    <row r="160" spans="1:13" ht="20.45" customHeight="1" x14ac:dyDescent="0.4">
      <c r="A160" s="18" t="s">
        <v>11</v>
      </c>
      <c r="B160" s="79">
        <v>1347</v>
      </c>
      <c r="C160" s="83" t="s">
        <v>286</v>
      </c>
      <c r="D160" s="299"/>
      <c r="E160" s="300"/>
      <c r="F160" s="289" t="s">
        <v>81</v>
      </c>
      <c r="G160" s="290"/>
      <c r="H160" s="285" t="s">
        <v>61</v>
      </c>
      <c r="I160" s="286" t="s">
        <v>61</v>
      </c>
      <c r="J160" s="24">
        <f t="shared" si="8"/>
        <v>1</v>
      </c>
      <c r="K160" s="280"/>
      <c r="L160" s="85">
        <f t="shared" si="6"/>
        <v>1.1040000000000001</v>
      </c>
      <c r="M160" s="86">
        <f t="shared" si="7"/>
        <v>1</v>
      </c>
    </row>
    <row r="161" spans="1:14" ht="20.45" customHeight="1" x14ac:dyDescent="0.4">
      <c r="A161" s="25" t="s">
        <v>11</v>
      </c>
      <c r="B161" s="41">
        <v>3072</v>
      </c>
      <c r="C161" s="42" t="s">
        <v>285</v>
      </c>
      <c r="D161" s="299"/>
      <c r="E161" s="300"/>
      <c r="F161" s="295" t="s">
        <v>79</v>
      </c>
      <c r="G161" s="296"/>
      <c r="H161" s="283" t="s">
        <v>78</v>
      </c>
      <c r="I161" s="284" t="s">
        <v>61</v>
      </c>
      <c r="J161" s="30">
        <f t="shared" si="8"/>
        <v>2</v>
      </c>
      <c r="K161" s="280"/>
      <c r="L161" s="85">
        <f t="shared" si="6"/>
        <v>2.2999999999999998</v>
      </c>
      <c r="M161" s="86">
        <f t="shared" si="7"/>
        <v>2</v>
      </c>
    </row>
    <row r="162" spans="1:14" ht="20.45" customHeight="1" x14ac:dyDescent="0.4">
      <c r="A162" s="18" t="s">
        <v>11</v>
      </c>
      <c r="B162" s="79">
        <v>1348</v>
      </c>
      <c r="C162" s="83" t="s">
        <v>284</v>
      </c>
      <c r="D162" s="299"/>
      <c r="E162" s="300"/>
      <c r="F162" s="289" t="s">
        <v>76</v>
      </c>
      <c r="G162" s="290"/>
      <c r="H162" s="285" t="s">
        <v>75</v>
      </c>
      <c r="I162" s="286" t="s">
        <v>61</v>
      </c>
      <c r="J162" s="24">
        <f t="shared" si="8"/>
        <v>5</v>
      </c>
      <c r="K162" s="280"/>
      <c r="L162" s="85">
        <f t="shared" si="6"/>
        <v>4.5999999999999996</v>
      </c>
      <c r="M162" s="86">
        <f t="shared" si="7"/>
        <v>5</v>
      </c>
    </row>
    <row r="163" spans="1:14" ht="20.45" customHeight="1" x14ac:dyDescent="0.4">
      <c r="A163" s="18" t="s">
        <v>11</v>
      </c>
      <c r="B163" s="79">
        <v>1349</v>
      </c>
      <c r="C163" s="83" t="s">
        <v>283</v>
      </c>
      <c r="D163" s="299"/>
      <c r="E163" s="300"/>
      <c r="F163" s="289" t="s">
        <v>73</v>
      </c>
      <c r="G163" s="290"/>
      <c r="H163" s="285" t="s">
        <v>72</v>
      </c>
      <c r="I163" s="286"/>
      <c r="J163" s="24">
        <f t="shared" si="8"/>
        <v>2</v>
      </c>
      <c r="K163" s="282"/>
      <c r="L163" s="85">
        <f t="shared" si="6"/>
        <v>2.2999999999999998</v>
      </c>
      <c r="M163" s="86">
        <f t="shared" si="7"/>
        <v>2</v>
      </c>
    </row>
    <row r="164" spans="1:14" ht="20.45" customHeight="1" x14ac:dyDescent="0.4">
      <c r="A164" s="25" t="s">
        <v>11</v>
      </c>
      <c r="B164" s="41">
        <v>3073</v>
      </c>
      <c r="C164" s="42" t="s">
        <v>282</v>
      </c>
      <c r="D164" s="299"/>
      <c r="E164" s="300"/>
      <c r="F164" s="295" t="s">
        <v>70</v>
      </c>
      <c r="G164" s="296"/>
      <c r="H164" s="283" t="s">
        <v>69</v>
      </c>
      <c r="I164" s="284"/>
      <c r="J164" s="30">
        <v>1</v>
      </c>
      <c r="K164" s="279" t="s">
        <v>68</v>
      </c>
      <c r="L164" s="85">
        <f t="shared" si="6"/>
        <v>0.46</v>
      </c>
      <c r="M164" s="86">
        <f t="shared" si="7"/>
        <v>1</v>
      </c>
      <c r="N164" s="2" t="s">
        <v>5</v>
      </c>
    </row>
    <row r="165" spans="1:14" ht="20.45" customHeight="1" x14ac:dyDescent="0.4">
      <c r="A165" s="18" t="s">
        <v>11</v>
      </c>
      <c r="B165" s="79">
        <v>1350</v>
      </c>
      <c r="C165" s="83" t="s">
        <v>281</v>
      </c>
      <c r="D165" s="299"/>
      <c r="E165" s="300"/>
      <c r="F165" s="289" t="s">
        <v>66</v>
      </c>
      <c r="G165" s="290"/>
      <c r="H165" s="285" t="s">
        <v>65</v>
      </c>
      <c r="I165" s="286" t="s">
        <v>61</v>
      </c>
      <c r="J165" s="24">
        <v>1</v>
      </c>
      <c r="K165" s="280"/>
      <c r="L165" s="85">
        <f t="shared" si="6"/>
        <v>0.115</v>
      </c>
      <c r="M165" s="86">
        <f t="shared" si="7"/>
        <v>1</v>
      </c>
      <c r="N165" s="39" t="s">
        <v>5</v>
      </c>
    </row>
    <row r="166" spans="1:14" ht="20.45" customHeight="1" x14ac:dyDescent="0.4">
      <c r="A166" s="25" t="s">
        <v>11</v>
      </c>
      <c r="B166" s="41">
        <v>3074</v>
      </c>
      <c r="C166" s="42" t="s">
        <v>280</v>
      </c>
      <c r="D166" s="299"/>
      <c r="E166" s="300"/>
      <c r="F166" s="295" t="s">
        <v>63</v>
      </c>
      <c r="G166" s="296"/>
      <c r="H166" s="283" t="s">
        <v>62</v>
      </c>
      <c r="I166" s="284" t="s">
        <v>61</v>
      </c>
      <c r="J166" s="30">
        <f t="shared" ref="J166:J197" si="9">ROUND(L166,0)</f>
        <v>1</v>
      </c>
      <c r="K166" s="281" t="s">
        <v>12</v>
      </c>
      <c r="L166" s="85">
        <f t="shared" si="6"/>
        <v>0.92</v>
      </c>
      <c r="M166" s="86">
        <f t="shared" si="7"/>
        <v>1</v>
      </c>
    </row>
    <row r="167" spans="1:14" ht="20.45" customHeight="1" x14ac:dyDescent="0.4">
      <c r="A167" s="18" t="s">
        <v>11</v>
      </c>
      <c r="B167" s="79">
        <v>1351</v>
      </c>
      <c r="C167" s="83" t="s">
        <v>279</v>
      </c>
      <c r="D167" s="299"/>
      <c r="E167" s="300"/>
      <c r="F167" s="287" t="s">
        <v>36</v>
      </c>
      <c r="G167" s="288"/>
      <c r="H167" s="285" t="s">
        <v>35</v>
      </c>
      <c r="I167" s="286" t="s">
        <v>35</v>
      </c>
      <c r="J167" s="24">
        <f t="shared" si="9"/>
        <v>27</v>
      </c>
      <c r="K167" s="281"/>
      <c r="L167" s="2">
        <f>M43*23/1000</f>
        <v>26.91</v>
      </c>
      <c r="M167" s="86">
        <f t="shared" si="7"/>
        <v>27</v>
      </c>
    </row>
    <row r="168" spans="1:14" ht="20.45" customHeight="1" x14ac:dyDescent="0.4">
      <c r="A168" s="18" t="s">
        <v>11</v>
      </c>
      <c r="B168" s="18">
        <v>1352</v>
      </c>
      <c r="C168" s="83" t="s">
        <v>278</v>
      </c>
      <c r="D168" s="299"/>
      <c r="E168" s="300"/>
      <c r="F168" s="287" t="s">
        <v>33</v>
      </c>
      <c r="G168" s="288"/>
      <c r="H168" s="285" t="s">
        <v>32</v>
      </c>
      <c r="I168" s="286" t="s">
        <v>32</v>
      </c>
      <c r="J168" s="24">
        <f t="shared" si="9"/>
        <v>1</v>
      </c>
      <c r="K168" s="18" t="s">
        <v>6</v>
      </c>
      <c r="L168" s="2">
        <f>M44*23/1000</f>
        <v>0.89700000000000002</v>
      </c>
      <c r="M168" s="86">
        <f t="shared" si="7"/>
        <v>1</v>
      </c>
    </row>
    <row r="169" spans="1:14" ht="20.45" customHeight="1" x14ac:dyDescent="0.4">
      <c r="A169" s="18" t="s">
        <v>11</v>
      </c>
      <c r="B169" s="18">
        <v>1361</v>
      </c>
      <c r="C169" s="83" t="s">
        <v>277</v>
      </c>
      <c r="D169" s="299"/>
      <c r="E169" s="300"/>
      <c r="F169" s="287" t="s">
        <v>30</v>
      </c>
      <c r="G169" s="288"/>
      <c r="H169" s="285" t="s">
        <v>29</v>
      </c>
      <c r="I169" s="286" t="s">
        <v>29</v>
      </c>
      <c r="J169" s="24">
        <f t="shared" si="9"/>
        <v>55</v>
      </c>
      <c r="K169" s="18" t="s">
        <v>12</v>
      </c>
      <c r="L169" s="2">
        <f>M45*23/1000</f>
        <v>55.2</v>
      </c>
      <c r="M169" s="86">
        <f t="shared" si="7"/>
        <v>55</v>
      </c>
    </row>
    <row r="170" spans="1:14" ht="20.45" customHeight="1" x14ac:dyDescent="0.4">
      <c r="A170" s="18" t="s">
        <v>11</v>
      </c>
      <c r="B170" s="18">
        <v>1362</v>
      </c>
      <c r="C170" s="83" t="s">
        <v>276</v>
      </c>
      <c r="D170" s="299"/>
      <c r="E170" s="300"/>
      <c r="F170" s="287" t="s">
        <v>26</v>
      </c>
      <c r="G170" s="288"/>
      <c r="H170" s="285" t="s">
        <v>25</v>
      </c>
      <c r="I170" s="286" t="s">
        <v>25</v>
      </c>
      <c r="J170" s="24">
        <f t="shared" si="9"/>
        <v>2</v>
      </c>
      <c r="K170" s="18" t="s">
        <v>6</v>
      </c>
      <c r="L170" s="2">
        <f>M46*23/1000</f>
        <v>1.8169999999999999</v>
      </c>
      <c r="M170" s="86">
        <f t="shared" si="7"/>
        <v>2</v>
      </c>
    </row>
    <row r="171" spans="1:14" ht="20.45" customHeight="1" x14ac:dyDescent="0.4">
      <c r="A171" s="18" t="s">
        <v>11</v>
      </c>
      <c r="B171" s="18">
        <v>1371</v>
      </c>
      <c r="C171" s="83" t="s">
        <v>275</v>
      </c>
      <c r="D171" s="299"/>
      <c r="E171" s="300"/>
      <c r="F171" s="287" t="s">
        <v>22</v>
      </c>
      <c r="G171" s="288"/>
      <c r="H171" s="285" t="s">
        <v>21</v>
      </c>
      <c r="I171" s="286" t="s">
        <v>21</v>
      </c>
      <c r="J171" s="24">
        <f t="shared" si="9"/>
        <v>27</v>
      </c>
      <c r="K171" s="18" t="s">
        <v>12</v>
      </c>
      <c r="L171" s="2">
        <f>M50*23/1000</f>
        <v>26.91</v>
      </c>
      <c r="M171" s="86">
        <f t="shared" si="7"/>
        <v>27</v>
      </c>
    </row>
    <row r="172" spans="1:14" ht="20.45" customHeight="1" x14ac:dyDescent="0.4">
      <c r="A172" s="18" t="s">
        <v>11</v>
      </c>
      <c r="B172" s="18">
        <v>1372</v>
      </c>
      <c r="C172" s="83" t="s">
        <v>274</v>
      </c>
      <c r="D172" s="299"/>
      <c r="E172" s="300"/>
      <c r="F172" s="287" t="s">
        <v>18</v>
      </c>
      <c r="G172" s="288"/>
      <c r="H172" s="285" t="s">
        <v>17</v>
      </c>
      <c r="I172" s="286" t="s">
        <v>17</v>
      </c>
      <c r="J172" s="24">
        <f t="shared" si="9"/>
        <v>1</v>
      </c>
      <c r="K172" s="18" t="s">
        <v>6</v>
      </c>
      <c r="L172" s="2">
        <f>M51*23/1000</f>
        <v>0.89700000000000002</v>
      </c>
      <c r="M172" s="86">
        <f t="shared" si="7"/>
        <v>1</v>
      </c>
    </row>
    <row r="173" spans="1:14" ht="20.45" customHeight="1" x14ac:dyDescent="0.4">
      <c r="A173" s="18" t="s">
        <v>11</v>
      </c>
      <c r="B173" s="18">
        <v>1381</v>
      </c>
      <c r="C173" s="83" t="s">
        <v>273</v>
      </c>
      <c r="D173" s="299"/>
      <c r="E173" s="300"/>
      <c r="F173" s="287" t="s">
        <v>14</v>
      </c>
      <c r="G173" s="288"/>
      <c r="H173" s="285" t="s">
        <v>13</v>
      </c>
      <c r="I173" s="286" t="s">
        <v>13</v>
      </c>
      <c r="J173" s="24">
        <f t="shared" si="9"/>
        <v>55</v>
      </c>
      <c r="K173" s="18" t="s">
        <v>12</v>
      </c>
      <c r="L173" s="2">
        <f>M52*23/1000</f>
        <v>55.2</v>
      </c>
      <c r="M173" s="86">
        <f t="shared" si="7"/>
        <v>55</v>
      </c>
    </row>
    <row r="174" spans="1:14" ht="20.45" customHeight="1" thickBot="1" x14ac:dyDescent="0.45">
      <c r="A174" s="18" t="s">
        <v>11</v>
      </c>
      <c r="B174" s="18">
        <v>1382</v>
      </c>
      <c r="C174" s="83" t="s">
        <v>272</v>
      </c>
      <c r="D174" s="301"/>
      <c r="E174" s="302"/>
      <c r="F174" s="287" t="s">
        <v>9</v>
      </c>
      <c r="G174" s="288"/>
      <c r="H174" s="285" t="s">
        <v>8</v>
      </c>
      <c r="I174" s="286" t="s">
        <v>8</v>
      </c>
      <c r="J174" s="24">
        <f t="shared" si="9"/>
        <v>2</v>
      </c>
      <c r="K174" s="18" t="s">
        <v>6</v>
      </c>
      <c r="L174" s="2">
        <f>M53*23/1000</f>
        <v>1.8169999999999999</v>
      </c>
      <c r="M174" s="87">
        <f t="shared" si="7"/>
        <v>2</v>
      </c>
    </row>
    <row r="175" spans="1:14" ht="20.45" customHeight="1" x14ac:dyDescent="0.4">
      <c r="A175" s="18" t="s">
        <v>11</v>
      </c>
      <c r="B175" s="19">
        <v>1401</v>
      </c>
      <c r="C175" s="83" t="s">
        <v>271</v>
      </c>
      <c r="D175" s="297" t="s">
        <v>3347</v>
      </c>
      <c r="E175" s="298"/>
      <c r="F175" s="287" t="s">
        <v>146</v>
      </c>
      <c r="G175" s="288"/>
      <c r="H175" s="285" t="s">
        <v>48</v>
      </c>
      <c r="I175" s="286"/>
      <c r="J175" s="24">
        <f t="shared" si="9"/>
        <v>34</v>
      </c>
      <c r="K175" s="18" t="s">
        <v>12</v>
      </c>
      <c r="L175" s="39">
        <f t="shared" ref="L175:L214" si="10">M135*0.9</f>
        <v>34.200000000000003</v>
      </c>
    </row>
    <row r="176" spans="1:14" ht="20.45" customHeight="1" x14ac:dyDescent="0.4">
      <c r="A176" s="18" t="s">
        <v>11</v>
      </c>
      <c r="B176" s="19">
        <v>1402</v>
      </c>
      <c r="C176" s="83" t="s">
        <v>270</v>
      </c>
      <c r="D176" s="299"/>
      <c r="E176" s="300"/>
      <c r="F176" s="287" t="s">
        <v>46</v>
      </c>
      <c r="G176" s="288"/>
      <c r="H176" s="285" t="s">
        <v>7</v>
      </c>
      <c r="I176" s="286" t="s">
        <v>7</v>
      </c>
      <c r="J176" s="24">
        <f t="shared" si="9"/>
        <v>1</v>
      </c>
      <c r="K176" s="18" t="s">
        <v>6</v>
      </c>
      <c r="L176" s="39">
        <f t="shared" si="10"/>
        <v>0.9</v>
      </c>
    </row>
    <row r="177" spans="1:12" ht="20.45" customHeight="1" x14ac:dyDescent="0.4">
      <c r="A177" s="18" t="s">
        <v>11</v>
      </c>
      <c r="B177" s="19">
        <v>1411</v>
      </c>
      <c r="C177" s="83" t="s">
        <v>269</v>
      </c>
      <c r="D177" s="299"/>
      <c r="E177" s="300"/>
      <c r="F177" s="287" t="s">
        <v>143</v>
      </c>
      <c r="G177" s="288"/>
      <c r="H177" s="285" t="s">
        <v>28</v>
      </c>
      <c r="I177" s="286" t="s">
        <v>28</v>
      </c>
      <c r="J177" s="12">
        <f t="shared" si="9"/>
        <v>71</v>
      </c>
      <c r="K177" s="18" t="s">
        <v>12</v>
      </c>
      <c r="L177" s="39">
        <f t="shared" si="10"/>
        <v>71.100000000000009</v>
      </c>
    </row>
    <row r="178" spans="1:12" ht="20.45" customHeight="1" x14ac:dyDescent="0.4">
      <c r="A178" s="18" t="s">
        <v>11</v>
      </c>
      <c r="B178" s="19">
        <v>1412</v>
      </c>
      <c r="C178" s="83" t="s">
        <v>268</v>
      </c>
      <c r="D178" s="299"/>
      <c r="E178" s="300"/>
      <c r="F178" s="287" t="s">
        <v>42</v>
      </c>
      <c r="G178" s="288"/>
      <c r="H178" s="285" t="s">
        <v>24</v>
      </c>
      <c r="I178" s="286" t="s">
        <v>24</v>
      </c>
      <c r="J178" s="24">
        <f t="shared" si="9"/>
        <v>3</v>
      </c>
      <c r="K178" s="18" t="s">
        <v>6</v>
      </c>
      <c r="L178" s="39">
        <f t="shared" si="10"/>
        <v>2.7</v>
      </c>
    </row>
    <row r="179" spans="1:12" ht="20.45" customHeight="1" x14ac:dyDescent="0.4">
      <c r="A179" s="18" t="s">
        <v>11</v>
      </c>
      <c r="B179" s="19">
        <v>1422</v>
      </c>
      <c r="C179" s="83" t="s">
        <v>267</v>
      </c>
      <c r="D179" s="299"/>
      <c r="E179" s="300"/>
      <c r="F179" s="287" t="s">
        <v>40</v>
      </c>
      <c r="G179" s="288"/>
      <c r="H179" s="285" t="s">
        <v>20</v>
      </c>
      <c r="I179" s="286" t="s">
        <v>20</v>
      </c>
      <c r="J179" s="12">
        <f t="shared" si="9"/>
        <v>27</v>
      </c>
      <c r="K179" s="279" t="s">
        <v>12</v>
      </c>
      <c r="L179" s="39">
        <f t="shared" si="10"/>
        <v>27</v>
      </c>
    </row>
    <row r="180" spans="1:12" ht="20.45" customHeight="1" x14ac:dyDescent="0.4">
      <c r="A180" s="18" t="s">
        <v>11</v>
      </c>
      <c r="B180" s="19">
        <v>1423</v>
      </c>
      <c r="C180" s="83" t="s">
        <v>266</v>
      </c>
      <c r="D180" s="299"/>
      <c r="E180" s="300"/>
      <c r="F180" s="287" t="s">
        <v>38</v>
      </c>
      <c r="G180" s="288"/>
      <c r="H180" s="285" t="s">
        <v>16</v>
      </c>
      <c r="I180" s="286" t="s">
        <v>16</v>
      </c>
      <c r="J180" s="12">
        <f t="shared" si="9"/>
        <v>56</v>
      </c>
      <c r="K180" s="280"/>
      <c r="L180" s="39">
        <f t="shared" si="10"/>
        <v>55.800000000000004</v>
      </c>
    </row>
    <row r="181" spans="1:12" ht="20.45" customHeight="1" x14ac:dyDescent="0.4">
      <c r="A181" s="18" t="s">
        <v>11</v>
      </c>
      <c r="B181" s="19">
        <v>1431</v>
      </c>
      <c r="C181" s="83" t="s">
        <v>265</v>
      </c>
      <c r="D181" s="299"/>
      <c r="E181" s="300"/>
      <c r="F181" s="287" t="s">
        <v>138</v>
      </c>
      <c r="G181" s="288"/>
      <c r="H181" s="285" t="s">
        <v>137</v>
      </c>
      <c r="I181" s="286" t="s">
        <v>137</v>
      </c>
      <c r="J181" s="24">
        <f t="shared" si="9"/>
        <v>2</v>
      </c>
      <c r="K181" s="280"/>
      <c r="L181" s="39">
        <f t="shared" si="10"/>
        <v>1.8</v>
      </c>
    </row>
    <row r="182" spans="1:12" ht="20.45" customHeight="1" x14ac:dyDescent="0.4">
      <c r="A182" s="18" t="s">
        <v>11</v>
      </c>
      <c r="B182" s="19">
        <v>1432</v>
      </c>
      <c r="C182" s="83" t="s">
        <v>264</v>
      </c>
      <c r="D182" s="299"/>
      <c r="E182" s="300"/>
      <c r="F182" s="287" t="s">
        <v>135</v>
      </c>
      <c r="G182" s="288"/>
      <c r="H182" s="285" t="s">
        <v>134</v>
      </c>
      <c r="I182" s="286" t="s">
        <v>134</v>
      </c>
      <c r="J182" s="24">
        <f t="shared" si="9"/>
        <v>5</v>
      </c>
      <c r="K182" s="280"/>
      <c r="L182" s="39">
        <f t="shared" si="10"/>
        <v>4.5</v>
      </c>
    </row>
    <row r="183" spans="1:12" ht="20.45" customHeight="1" x14ac:dyDescent="0.4">
      <c r="A183" s="18" t="s">
        <v>11</v>
      </c>
      <c r="B183" s="19">
        <v>1421</v>
      </c>
      <c r="C183" s="83" t="s">
        <v>263</v>
      </c>
      <c r="D183" s="299"/>
      <c r="E183" s="300"/>
      <c r="F183" s="287" t="s">
        <v>132</v>
      </c>
      <c r="G183" s="288"/>
      <c r="H183" s="285" t="s">
        <v>128</v>
      </c>
      <c r="I183" s="286" t="s">
        <v>128</v>
      </c>
      <c r="J183" s="24">
        <f t="shared" si="9"/>
        <v>5</v>
      </c>
      <c r="K183" s="280"/>
      <c r="L183" s="39">
        <f t="shared" si="10"/>
        <v>5.4</v>
      </c>
    </row>
    <row r="184" spans="1:12" ht="20.45" customHeight="1" x14ac:dyDescent="0.4">
      <c r="A184" s="25" t="s">
        <v>11</v>
      </c>
      <c r="B184" s="26">
        <v>3075</v>
      </c>
      <c r="C184" s="42" t="s">
        <v>262</v>
      </c>
      <c r="D184" s="299"/>
      <c r="E184" s="300"/>
      <c r="F184" s="295" t="s">
        <v>130</v>
      </c>
      <c r="G184" s="296"/>
      <c r="H184" s="283" t="s">
        <v>129</v>
      </c>
      <c r="I184" s="284" t="s">
        <v>128</v>
      </c>
      <c r="J184" s="30">
        <f t="shared" si="9"/>
        <v>1</v>
      </c>
      <c r="K184" s="280"/>
      <c r="L184" s="39">
        <f t="shared" si="10"/>
        <v>0.9</v>
      </c>
    </row>
    <row r="185" spans="1:12" ht="20.45" customHeight="1" x14ac:dyDescent="0.4">
      <c r="A185" s="18" t="s">
        <v>11</v>
      </c>
      <c r="B185" s="19">
        <v>1433</v>
      </c>
      <c r="C185" s="83" t="s">
        <v>261</v>
      </c>
      <c r="D185" s="299"/>
      <c r="E185" s="300"/>
      <c r="F185" s="287" t="s">
        <v>126</v>
      </c>
      <c r="G185" s="288"/>
      <c r="H185" s="285" t="s">
        <v>125</v>
      </c>
      <c r="I185" s="286" t="s">
        <v>125</v>
      </c>
      <c r="J185" s="12">
        <f t="shared" si="9"/>
        <v>5</v>
      </c>
      <c r="K185" s="280"/>
      <c r="L185" s="39">
        <f t="shared" si="10"/>
        <v>4.5</v>
      </c>
    </row>
    <row r="186" spans="1:12" ht="20.45" customHeight="1" x14ac:dyDescent="0.4">
      <c r="A186" s="18" t="s">
        <v>11</v>
      </c>
      <c r="B186" s="19">
        <v>1434</v>
      </c>
      <c r="C186" s="83" t="s">
        <v>260</v>
      </c>
      <c r="D186" s="299"/>
      <c r="E186" s="300"/>
      <c r="F186" s="289" t="s">
        <v>123</v>
      </c>
      <c r="G186" s="290"/>
      <c r="H186" s="285" t="s">
        <v>119</v>
      </c>
      <c r="I186" s="286" t="s">
        <v>119</v>
      </c>
      <c r="J186" s="24">
        <f t="shared" si="9"/>
        <v>3</v>
      </c>
      <c r="K186" s="280"/>
      <c r="L186" s="39">
        <f t="shared" si="10"/>
        <v>2.7</v>
      </c>
    </row>
    <row r="187" spans="1:12" ht="20.45" customHeight="1" x14ac:dyDescent="0.4">
      <c r="A187" s="25" t="s">
        <v>11</v>
      </c>
      <c r="B187" s="26">
        <v>3076</v>
      </c>
      <c r="C187" s="42" t="s">
        <v>259</v>
      </c>
      <c r="D187" s="299"/>
      <c r="E187" s="300"/>
      <c r="F187" s="295" t="s">
        <v>121</v>
      </c>
      <c r="G187" s="296"/>
      <c r="H187" s="283" t="s">
        <v>120</v>
      </c>
      <c r="I187" s="284" t="s">
        <v>119</v>
      </c>
      <c r="J187" s="30">
        <f t="shared" si="9"/>
        <v>4</v>
      </c>
      <c r="K187" s="280"/>
      <c r="L187" s="39">
        <f t="shared" si="10"/>
        <v>3.6</v>
      </c>
    </row>
    <row r="188" spans="1:12" ht="20.45" customHeight="1" x14ac:dyDescent="0.4">
      <c r="A188" s="18" t="s">
        <v>11</v>
      </c>
      <c r="B188" s="19">
        <v>1435</v>
      </c>
      <c r="C188" s="83" t="s">
        <v>258</v>
      </c>
      <c r="D188" s="299"/>
      <c r="E188" s="300"/>
      <c r="F188" s="287" t="s">
        <v>117</v>
      </c>
      <c r="G188" s="288"/>
      <c r="H188" s="285" t="s">
        <v>116</v>
      </c>
      <c r="I188" s="286" t="s">
        <v>116</v>
      </c>
      <c r="J188" s="24">
        <f t="shared" si="9"/>
        <v>10</v>
      </c>
      <c r="K188" s="280"/>
      <c r="L188" s="39">
        <f t="shared" si="10"/>
        <v>9.9</v>
      </c>
    </row>
    <row r="189" spans="1:12" ht="20.45" customHeight="1" x14ac:dyDescent="0.4">
      <c r="A189" s="18" t="s">
        <v>11</v>
      </c>
      <c r="B189" s="19">
        <v>1436</v>
      </c>
      <c r="C189" s="83" t="s">
        <v>257</v>
      </c>
      <c r="D189" s="299"/>
      <c r="E189" s="300"/>
      <c r="F189" s="287" t="s">
        <v>114</v>
      </c>
      <c r="G189" s="288"/>
      <c r="H189" s="285" t="s">
        <v>113</v>
      </c>
      <c r="I189" s="286" t="s">
        <v>113</v>
      </c>
      <c r="J189" s="24">
        <f t="shared" si="9"/>
        <v>10</v>
      </c>
      <c r="K189" s="280"/>
      <c r="L189" s="39">
        <f t="shared" si="10"/>
        <v>9.9</v>
      </c>
    </row>
    <row r="190" spans="1:12" ht="20.45" customHeight="1" x14ac:dyDescent="0.4">
      <c r="A190" s="18" t="s">
        <v>11</v>
      </c>
      <c r="B190" s="19">
        <v>1437</v>
      </c>
      <c r="C190" s="83" t="s">
        <v>256</v>
      </c>
      <c r="D190" s="299"/>
      <c r="E190" s="300"/>
      <c r="F190" s="287" t="s">
        <v>111</v>
      </c>
      <c r="G190" s="288"/>
      <c r="H190" s="285" t="s">
        <v>110</v>
      </c>
      <c r="I190" s="286" t="s">
        <v>110</v>
      </c>
      <c r="J190" s="24">
        <f t="shared" si="9"/>
        <v>10</v>
      </c>
      <c r="K190" s="280"/>
      <c r="L190" s="39">
        <f t="shared" si="10"/>
        <v>9.9</v>
      </c>
    </row>
    <row r="191" spans="1:12" ht="20.45" customHeight="1" x14ac:dyDescent="0.4">
      <c r="A191" s="18" t="s">
        <v>11</v>
      </c>
      <c r="B191" s="19">
        <v>1438</v>
      </c>
      <c r="C191" s="83" t="s">
        <v>255</v>
      </c>
      <c r="D191" s="299"/>
      <c r="E191" s="300"/>
      <c r="F191" s="287" t="s">
        <v>108</v>
      </c>
      <c r="G191" s="288"/>
      <c r="H191" s="285" t="s">
        <v>107</v>
      </c>
      <c r="I191" s="286" t="s">
        <v>107</v>
      </c>
      <c r="J191" s="24">
        <f t="shared" si="9"/>
        <v>14</v>
      </c>
      <c r="K191" s="280"/>
      <c r="L191" s="39">
        <f t="shared" si="10"/>
        <v>14.4</v>
      </c>
    </row>
    <row r="192" spans="1:12" ht="20.45" customHeight="1" x14ac:dyDescent="0.4">
      <c r="A192" s="18" t="s">
        <v>11</v>
      </c>
      <c r="B192" s="79">
        <v>1441</v>
      </c>
      <c r="C192" s="83" t="s">
        <v>254</v>
      </c>
      <c r="D192" s="299"/>
      <c r="E192" s="300"/>
      <c r="F192" s="287" t="s">
        <v>105</v>
      </c>
      <c r="G192" s="288"/>
      <c r="H192" s="285" t="s">
        <v>101</v>
      </c>
      <c r="I192" s="286" t="s">
        <v>101</v>
      </c>
      <c r="J192" s="24">
        <f t="shared" si="9"/>
        <v>3</v>
      </c>
      <c r="K192" s="280"/>
      <c r="L192" s="39">
        <f t="shared" si="10"/>
        <v>2.7</v>
      </c>
    </row>
    <row r="193" spans="1:13" ht="20.45" customHeight="1" x14ac:dyDescent="0.4">
      <c r="A193" s="25" t="s">
        <v>11</v>
      </c>
      <c r="B193" s="41">
        <v>3077</v>
      </c>
      <c r="C193" s="42" t="s">
        <v>253</v>
      </c>
      <c r="D193" s="299"/>
      <c r="E193" s="300"/>
      <c r="F193" s="295" t="s">
        <v>103</v>
      </c>
      <c r="G193" s="296"/>
      <c r="H193" s="283" t="s">
        <v>102</v>
      </c>
      <c r="I193" s="284" t="s">
        <v>101</v>
      </c>
      <c r="J193" s="30">
        <f t="shared" si="9"/>
        <v>2</v>
      </c>
      <c r="K193" s="280"/>
      <c r="L193" s="39">
        <f t="shared" si="10"/>
        <v>1.8</v>
      </c>
    </row>
    <row r="194" spans="1:13" ht="20.45" customHeight="1" x14ac:dyDescent="0.4">
      <c r="A194" s="25" t="s">
        <v>11</v>
      </c>
      <c r="B194" s="41">
        <v>3078</v>
      </c>
      <c r="C194" s="42" t="s">
        <v>252</v>
      </c>
      <c r="D194" s="299"/>
      <c r="E194" s="300"/>
      <c r="F194" s="295" t="s">
        <v>99</v>
      </c>
      <c r="G194" s="296"/>
      <c r="H194" s="283" t="s">
        <v>98</v>
      </c>
      <c r="I194" s="284" t="s">
        <v>95</v>
      </c>
      <c r="J194" s="30">
        <f t="shared" si="9"/>
        <v>4</v>
      </c>
      <c r="K194" s="280"/>
      <c r="L194" s="39">
        <f t="shared" si="10"/>
        <v>3.6</v>
      </c>
    </row>
    <row r="195" spans="1:13" ht="20.45" customHeight="1" x14ac:dyDescent="0.4">
      <c r="A195" s="18" t="s">
        <v>11</v>
      </c>
      <c r="B195" s="79">
        <v>1442</v>
      </c>
      <c r="C195" s="83" t="s">
        <v>251</v>
      </c>
      <c r="D195" s="299"/>
      <c r="E195" s="300"/>
      <c r="F195" s="289" t="s">
        <v>96</v>
      </c>
      <c r="G195" s="290"/>
      <c r="H195" s="285" t="s">
        <v>95</v>
      </c>
      <c r="I195" s="286" t="s">
        <v>95</v>
      </c>
      <c r="J195" s="24">
        <f t="shared" si="9"/>
        <v>2</v>
      </c>
      <c r="K195" s="280"/>
      <c r="L195" s="39">
        <f t="shared" si="10"/>
        <v>1.8</v>
      </c>
    </row>
    <row r="196" spans="1:13" ht="20.45" customHeight="1" x14ac:dyDescent="0.4">
      <c r="A196" s="18" t="s">
        <v>11</v>
      </c>
      <c r="B196" s="79">
        <v>1443</v>
      </c>
      <c r="C196" s="83" t="s">
        <v>250</v>
      </c>
      <c r="D196" s="299"/>
      <c r="E196" s="300"/>
      <c r="F196" s="289" t="s">
        <v>93</v>
      </c>
      <c r="G196" s="290"/>
      <c r="H196" s="285" t="s">
        <v>92</v>
      </c>
      <c r="I196" s="286" t="s">
        <v>92</v>
      </c>
      <c r="J196" s="24">
        <f t="shared" si="9"/>
        <v>3</v>
      </c>
      <c r="K196" s="280"/>
      <c r="L196" s="39">
        <f t="shared" si="10"/>
        <v>2.7</v>
      </c>
    </row>
    <row r="197" spans="1:13" ht="20.45" customHeight="1" x14ac:dyDescent="0.4">
      <c r="A197" s="48" t="s">
        <v>11</v>
      </c>
      <c r="B197" s="49">
        <v>1444</v>
      </c>
      <c r="C197" s="50" t="s">
        <v>249</v>
      </c>
      <c r="D197" s="299"/>
      <c r="E197" s="300"/>
      <c r="F197" s="291" t="s">
        <v>90</v>
      </c>
      <c r="G197" s="292"/>
      <c r="H197" s="293" t="s">
        <v>89</v>
      </c>
      <c r="I197" s="294" t="s">
        <v>89</v>
      </c>
      <c r="J197" s="52">
        <f t="shared" si="9"/>
        <v>1</v>
      </c>
      <c r="K197" s="280"/>
      <c r="L197" s="39">
        <f t="shared" si="10"/>
        <v>0.9</v>
      </c>
    </row>
    <row r="198" spans="1:13" ht="20.45" customHeight="1" x14ac:dyDescent="0.4">
      <c r="A198" s="48" t="s">
        <v>11</v>
      </c>
      <c r="B198" s="49">
        <v>1445</v>
      </c>
      <c r="C198" s="50" t="s">
        <v>248</v>
      </c>
      <c r="D198" s="299"/>
      <c r="E198" s="300"/>
      <c r="F198" s="291" t="s">
        <v>87</v>
      </c>
      <c r="G198" s="292"/>
      <c r="H198" s="293" t="s">
        <v>86</v>
      </c>
      <c r="I198" s="294" t="s">
        <v>86</v>
      </c>
      <c r="J198" s="52">
        <f t="shared" ref="J198:J229" si="11">ROUND(L198,0)</f>
        <v>2</v>
      </c>
      <c r="K198" s="280"/>
      <c r="L198" s="39">
        <f t="shared" si="10"/>
        <v>1.8</v>
      </c>
    </row>
    <row r="199" spans="1:13" ht="20.45" customHeight="1" x14ac:dyDescent="0.4">
      <c r="A199" s="18" t="s">
        <v>11</v>
      </c>
      <c r="B199" s="79">
        <v>1446</v>
      </c>
      <c r="C199" s="83" t="s">
        <v>247</v>
      </c>
      <c r="D199" s="299"/>
      <c r="E199" s="300"/>
      <c r="F199" s="289" t="s">
        <v>84</v>
      </c>
      <c r="G199" s="290"/>
      <c r="H199" s="285" t="s">
        <v>83</v>
      </c>
      <c r="I199" s="286" t="s">
        <v>83</v>
      </c>
      <c r="J199" s="24">
        <f t="shared" si="11"/>
        <v>1</v>
      </c>
      <c r="K199" s="280"/>
      <c r="L199" s="39">
        <f t="shared" si="10"/>
        <v>0.9</v>
      </c>
    </row>
    <row r="200" spans="1:13" ht="20.45" customHeight="1" x14ac:dyDescent="0.4">
      <c r="A200" s="18" t="s">
        <v>11</v>
      </c>
      <c r="B200" s="79">
        <v>1447</v>
      </c>
      <c r="C200" s="83" t="s">
        <v>246</v>
      </c>
      <c r="D200" s="299"/>
      <c r="E200" s="300"/>
      <c r="F200" s="289" t="s">
        <v>81</v>
      </c>
      <c r="G200" s="290"/>
      <c r="H200" s="285" t="s">
        <v>61</v>
      </c>
      <c r="I200" s="286" t="s">
        <v>61</v>
      </c>
      <c r="J200" s="24">
        <f t="shared" si="11"/>
        <v>1</v>
      </c>
      <c r="K200" s="280"/>
      <c r="L200" s="39">
        <f t="shared" si="10"/>
        <v>0.9</v>
      </c>
    </row>
    <row r="201" spans="1:13" ht="20.45" customHeight="1" x14ac:dyDescent="0.4">
      <c r="A201" s="25" t="s">
        <v>11</v>
      </c>
      <c r="B201" s="41">
        <v>3079</v>
      </c>
      <c r="C201" s="42" t="s">
        <v>245</v>
      </c>
      <c r="D201" s="299"/>
      <c r="E201" s="300"/>
      <c r="F201" s="295" t="s">
        <v>79</v>
      </c>
      <c r="G201" s="296"/>
      <c r="H201" s="283" t="s">
        <v>78</v>
      </c>
      <c r="I201" s="284" t="s">
        <v>61</v>
      </c>
      <c r="J201" s="30">
        <f t="shared" si="11"/>
        <v>2</v>
      </c>
      <c r="K201" s="280"/>
      <c r="L201" s="39">
        <f t="shared" si="10"/>
        <v>1.8</v>
      </c>
    </row>
    <row r="202" spans="1:13" ht="20.45" customHeight="1" x14ac:dyDescent="0.4">
      <c r="A202" s="18" t="s">
        <v>11</v>
      </c>
      <c r="B202" s="79">
        <v>1448</v>
      </c>
      <c r="C202" s="83" t="s">
        <v>244</v>
      </c>
      <c r="D202" s="299"/>
      <c r="E202" s="300"/>
      <c r="F202" s="289" t="s">
        <v>76</v>
      </c>
      <c r="G202" s="290"/>
      <c r="H202" s="285" t="s">
        <v>75</v>
      </c>
      <c r="I202" s="286" t="s">
        <v>61</v>
      </c>
      <c r="J202" s="24">
        <f t="shared" si="11"/>
        <v>5</v>
      </c>
      <c r="K202" s="280"/>
      <c r="L202" s="39">
        <f t="shared" si="10"/>
        <v>4.5</v>
      </c>
    </row>
    <row r="203" spans="1:13" ht="20.45" customHeight="1" x14ac:dyDescent="0.4">
      <c r="A203" s="18" t="s">
        <v>11</v>
      </c>
      <c r="B203" s="79">
        <v>1449</v>
      </c>
      <c r="C203" s="83" t="s">
        <v>243</v>
      </c>
      <c r="D203" s="299"/>
      <c r="E203" s="300"/>
      <c r="F203" s="289" t="s">
        <v>73</v>
      </c>
      <c r="G203" s="290"/>
      <c r="H203" s="285" t="s">
        <v>72</v>
      </c>
      <c r="I203" s="286"/>
      <c r="J203" s="24">
        <f t="shared" si="11"/>
        <v>2</v>
      </c>
      <c r="K203" s="280"/>
      <c r="L203" s="39">
        <f t="shared" si="10"/>
        <v>1.8</v>
      </c>
    </row>
    <row r="204" spans="1:13" ht="20.45" customHeight="1" x14ac:dyDescent="0.4">
      <c r="A204" s="25" t="s">
        <v>11</v>
      </c>
      <c r="B204" s="41">
        <v>3080</v>
      </c>
      <c r="C204" s="42" t="s">
        <v>242</v>
      </c>
      <c r="D204" s="299"/>
      <c r="E204" s="300"/>
      <c r="F204" s="295" t="s">
        <v>70</v>
      </c>
      <c r="G204" s="296"/>
      <c r="H204" s="283" t="s">
        <v>69</v>
      </c>
      <c r="I204" s="284"/>
      <c r="J204" s="30">
        <f t="shared" si="11"/>
        <v>1</v>
      </c>
      <c r="K204" s="281" t="s">
        <v>68</v>
      </c>
      <c r="L204" s="39">
        <f t="shared" si="10"/>
        <v>0.9</v>
      </c>
    </row>
    <row r="205" spans="1:13" ht="20.45" customHeight="1" x14ac:dyDescent="0.4">
      <c r="A205" s="18" t="s">
        <v>11</v>
      </c>
      <c r="B205" s="79">
        <v>1450</v>
      </c>
      <c r="C205" s="83" t="s">
        <v>241</v>
      </c>
      <c r="D205" s="299"/>
      <c r="E205" s="300"/>
      <c r="F205" s="289" t="s">
        <v>66</v>
      </c>
      <c r="G205" s="290"/>
      <c r="H205" s="285" t="s">
        <v>65</v>
      </c>
      <c r="I205" s="286" t="s">
        <v>61</v>
      </c>
      <c r="J205" s="24">
        <f t="shared" si="11"/>
        <v>1</v>
      </c>
      <c r="K205" s="281"/>
      <c r="L205" s="39">
        <f t="shared" si="10"/>
        <v>0.9</v>
      </c>
      <c r="M205" s="39"/>
    </row>
    <row r="206" spans="1:13" ht="20.45" customHeight="1" x14ac:dyDescent="0.4">
      <c r="A206" s="25" t="s">
        <v>11</v>
      </c>
      <c r="B206" s="41">
        <v>3081</v>
      </c>
      <c r="C206" s="42" t="s">
        <v>240</v>
      </c>
      <c r="D206" s="299"/>
      <c r="E206" s="300"/>
      <c r="F206" s="295" t="s">
        <v>63</v>
      </c>
      <c r="G206" s="296"/>
      <c r="H206" s="283" t="s">
        <v>62</v>
      </c>
      <c r="I206" s="284" t="s">
        <v>61</v>
      </c>
      <c r="J206" s="30">
        <f t="shared" si="11"/>
        <v>1</v>
      </c>
      <c r="K206" s="279" t="s">
        <v>12</v>
      </c>
      <c r="L206" s="39">
        <f t="shared" si="10"/>
        <v>0.9</v>
      </c>
      <c r="M206" s="39"/>
    </row>
    <row r="207" spans="1:13" ht="20.45" customHeight="1" x14ac:dyDescent="0.4">
      <c r="A207" s="18" t="s">
        <v>11</v>
      </c>
      <c r="B207" s="79">
        <v>1451</v>
      </c>
      <c r="C207" s="83" t="s">
        <v>239</v>
      </c>
      <c r="D207" s="299"/>
      <c r="E207" s="300"/>
      <c r="F207" s="287" t="s">
        <v>36</v>
      </c>
      <c r="G207" s="288"/>
      <c r="H207" s="285" t="s">
        <v>35</v>
      </c>
      <c r="I207" s="286" t="s">
        <v>35</v>
      </c>
      <c r="J207" s="24">
        <f t="shared" si="11"/>
        <v>24</v>
      </c>
      <c r="K207" s="282"/>
      <c r="L207" s="39">
        <f t="shared" si="10"/>
        <v>24.3</v>
      </c>
    </row>
    <row r="208" spans="1:13" ht="20.45" customHeight="1" x14ac:dyDescent="0.4">
      <c r="A208" s="18" t="s">
        <v>11</v>
      </c>
      <c r="B208" s="18">
        <v>1452</v>
      </c>
      <c r="C208" s="83" t="s">
        <v>238</v>
      </c>
      <c r="D208" s="299"/>
      <c r="E208" s="300"/>
      <c r="F208" s="287" t="s">
        <v>33</v>
      </c>
      <c r="G208" s="288"/>
      <c r="H208" s="285" t="s">
        <v>32</v>
      </c>
      <c r="I208" s="286" t="s">
        <v>32</v>
      </c>
      <c r="J208" s="24">
        <f t="shared" si="11"/>
        <v>1</v>
      </c>
      <c r="K208" s="18" t="s">
        <v>6</v>
      </c>
      <c r="L208" s="39">
        <f t="shared" si="10"/>
        <v>0.9</v>
      </c>
    </row>
    <row r="209" spans="1:12" ht="20.45" customHeight="1" x14ac:dyDescent="0.4">
      <c r="A209" s="18" t="s">
        <v>11</v>
      </c>
      <c r="B209" s="18">
        <v>1461</v>
      </c>
      <c r="C209" s="83" t="s">
        <v>237</v>
      </c>
      <c r="D209" s="299"/>
      <c r="E209" s="300"/>
      <c r="F209" s="287" t="s">
        <v>30</v>
      </c>
      <c r="G209" s="288"/>
      <c r="H209" s="285" t="s">
        <v>29</v>
      </c>
      <c r="I209" s="286" t="s">
        <v>29</v>
      </c>
      <c r="J209" s="24">
        <f t="shared" si="11"/>
        <v>50</v>
      </c>
      <c r="K209" s="18" t="s">
        <v>12</v>
      </c>
      <c r="L209" s="39">
        <f t="shared" si="10"/>
        <v>49.5</v>
      </c>
    </row>
    <row r="210" spans="1:12" ht="20.45" customHeight="1" x14ac:dyDescent="0.4">
      <c r="A210" s="18" t="s">
        <v>11</v>
      </c>
      <c r="B210" s="18">
        <v>1462</v>
      </c>
      <c r="C210" s="83" t="s">
        <v>236</v>
      </c>
      <c r="D210" s="299"/>
      <c r="E210" s="300"/>
      <c r="F210" s="287" t="s">
        <v>26</v>
      </c>
      <c r="G210" s="288"/>
      <c r="H210" s="285" t="s">
        <v>25</v>
      </c>
      <c r="I210" s="286" t="s">
        <v>25</v>
      </c>
      <c r="J210" s="24">
        <f t="shared" si="11"/>
        <v>2</v>
      </c>
      <c r="K210" s="18" t="s">
        <v>6</v>
      </c>
      <c r="L210" s="39">
        <f t="shared" si="10"/>
        <v>1.8</v>
      </c>
    </row>
    <row r="211" spans="1:12" ht="20.45" customHeight="1" x14ac:dyDescent="0.4">
      <c r="A211" s="18" t="s">
        <v>11</v>
      </c>
      <c r="B211" s="18">
        <v>1471</v>
      </c>
      <c r="C211" s="83" t="s">
        <v>235</v>
      </c>
      <c r="D211" s="299"/>
      <c r="E211" s="300"/>
      <c r="F211" s="287" t="s">
        <v>22</v>
      </c>
      <c r="G211" s="288"/>
      <c r="H211" s="285" t="s">
        <v>21</v>
      </c>
      <c r="I211" s="286" t="s">
        <v>21</v>
      </c>
      <c r="J211" s="24">
        <f t="shared" si="11"/>
        <v>24</v>
      </c>
      <c r="K211" s="18" t="s">
        <v>12</v>
      </c>
      <c r="L211" s="39">
        <f t="shared" si="10"/>
        <v>24.3</v>
      </c>
    </row>
    <row r="212" spans="1:12" ht="20.45" customHeight="1" x14ac:dyDescent="0.4">
      <c r="A212" s="18" t="s">
        <v>11</v>
      </c>
      <c r="B212" s="18">
        <v>1472</v>
      </c>
      <c r="C212" s="83" t="s">
        <v>234</v>
      </c>
      <c r="D212" s="299"/>
      <c r="E212" s="300"/>
      <c r="F212" s="287" t="s">
        <v>18</v>
      </c>
      <c r="G212" s="288"/>
      <c r="H212" s="285" t="s">
        <v>17</v>
      </c>
      <c r="I212" s="286" t="s">
        <v>17</v>
      </c>
      <c r="J212" s="24">
        <f t="shared" si="11"/>
        <v>1</v>
      </c>
      <c r="K212" s="18" t="s">
        <v>6</v>
      </c>
      <c r="L212" s="39">
        <f t="shared" si="10"/>
        <v>0.9</v>
      </c>
    </row>
    <row r="213" spans="1:12" ht="20.45" customHeight="1" x14ac:dyDescent="0.4">
      <c r="A213" s="18" t="s">
        <v>11</v>
      </c>
      <c r="B213" s="18">
        <v>1481</v>
      </c>
      <c r="C213" s="83" t="s">
        <v>233</v>
      </c>
      <c r="D213" s="299"/>
      <c r="E213" s="300"/>
      <c r="F213" s="287" t="s">
        <v>14</v>
      </c>
      <c r="G213" s="288"/>
      <c r="H213" s="285" t="s">
        <v>13</v>
      </c>
      <c r="I213" s="286" t="s">
        <v>13</v>
      </c>
      <c r="J213" s="24">
        <f t="shared" si="11"/>
        <v>50</v>
      </c>
      <c r="K213" s="18" t="s">
        <v>12</v>
      </c>
      <c r="L213" s="39">
        <f t="shared" si="10"/>
        <v>49.5</v>
      </c>
    </row>
    <row r="214" spans="1:12" ht="20.45" customHeight="1" x14ac:dyDescent="0.4">
      <c r="A214" s="18" t="s">
        <v>11</v>
      </c>
      <c r="B214" s="18">
        <v>1482</v>
      </c>
      <c r="C214" s="83" t="s">
        <v>232</v>
      </c>
      <c r="D214" s="301"/>
      <c r="E214" s="302"/>
      <c r="F214" s="287" t="s">
        <v>9</v>
      </c>
      <c r="G214" s="288"/>
      <c r="H214" s="285" t="s">
        <v>8</v>
      </c>
      <c r="I214" s="286" t="s">
        <v>8</v>
      </c>
      <c r="J214" s="24">
        <f t="shared" si="11"/>
        <v>2</v>
      </c>
      <c r="K214" s="18" t="s">
        <v>6</v>
      </c>
      <c r="L214" s="39">
        <f t="shared" si="10"/>
        <v>1.8</v>
      </c>
    </row>
    <row r="215" spans="1:12" ht="20.45" customHeight="1" x14ac:dyDescent="0.4">
      <c r="A215" s="18" t="s">
        <v>11</v>
      </c>
      <c r="B215" s="19">
        <v>1501</v>
      </c>
      <c r="C215" s="83" t="s">
        <v>231</v>
      </c>
      <c r="D215" s="297" t="s">
        <v>3348</v>
      </c>
      <c r="E215" s="298"/>
      <c r="F215" s="287" t="s">
        <v>146</v>
      </c>
      <c r="G215" s="288"/>
      <c r="H215" s="285" t="s">
        <v>48</v>
      </c>
      <c r="I215" s="286"/>
      <c r="J215" s="24">
        <f t="shared" si="11"/>
        <v>30</v>
      </c>
      <c r="K215" s="18" t="s">
        <v>12</v>
      </c>
      <c r="L215" s="39">
        <f t="shared" ref="L215:L254" si="12">M135*0.8</f>
        <v>30.400000000000002</v>
      </c>
    </row>
    <row r="216" spans="1:12" ht="20.45" customHeight="1" x14ac:dyDescent="0.4">
      <c r="A216" s="18" t="s">
        <v>11</v>
      </c>
      <c r="B216" s="19">
        <v>1502</v>
      </c>
      <c r="C216" s="83" t="s">
        <v>230</v>
      </c>
      <c r="D216" s="299"/>
      <c r="E216" s="300"/>
      <c r="F216" s="287" t="s">
        <v>46</v>
      </c>
      <c r="G216" s="288"/>
      <c r="H216" s="285" t="s">
        <v>7</v>
      </c>
      <c r="I216" s="286" t="s">
        <v>7</v>
      </c>
      <c r="J216" s="24">
        <f t="shared" si="11"/>
        <v>1</v>
      </c>
      <c r="K216" s="18" t="s">
        <v>6</v>
      </c>
      <c r="L216" s="39">
        <f t="shared" si="12"/>
        <v>0.8</v>
      </c>
    </row>
    <row r="217" spans="1:12" ht="20.45" customHeight="1" x14ac:dyDescent="0.4">
      <c r="A217" s="18" t="s">
        <v>11</v>
      </c>
      <c r="B217" s="19">
        <v>1511</v>
      </c>
      <c r="C217" s="83" t="s">
        <v>229</v>
      </c>
      <c r="D217" s="299"/>
      <c r="E217" s="300"/>
      <c r="F217" s="287" t="s">
        <v>143</v>
      </c>
      <c r="G217" s="288"/>
      <c r="H217" s="285" t="s">
        <v>28</v>
      </c>
      <c r="I217" s="286" t="s">
        <v>28</v>
      </c>
      <c r="J217" s="12">
        <f t="shared" si="11"/>
        <v>63</v>
      </c>
      <c r="K217" s="18" t="s">
        <v>12</v>
      </c>
      <c r="L217" s="39">
        <f t="shared" si="12"/>
        <v>63.2</v>
      </c>
    </row>
    <row r="218" spans="1:12" ht="20.45" customHeight="1" x14ac:dyDescent="0.4">
      <c r="A218" s="18" t="s">
        <v>11</v>
      </c>
      <c r="B218" s="19">
        <v>1512</v>
      </c>
      <c r="C218" s="83" t="s">
        <v>228</v>
      </c>
      <c r="D218" s="299"/>
      <c r="E218" s="300"/>
      <c r="F218" s="287" t="s">
        <v>42</v>
      </c>
      <c r="G218" s="288"/>
      <c r="H218" s="285" t="s">
        <v>24</v>
      </c>
      <c r="I218" s="286" t="s">
        <v>24</v>
      </c>
      <c r="J218" s="24">
        <f t="shared" si="11"/>
        <v>2</v>
      </c>
      <c r="K218" s="18" t="s">
        <v>6</v>
      </c>
      <c r="L218" s="39">
        <f t="shared" si="12"/>
        <v>2.4000000000000004</v>
      </c>
    </row>
    <row r="219" spans="1:12" ht="20.45" customHeight="1" x14ac:dyDescent="0.4">
      <c r="A219" s="18" t="s">
        <v>11</v>
      </c>
      <c r="B219" s="19">
        <v>1522</v>
      </c>
      <c r="C219" s="83" t="s">
        <v>227</v>
      </c>
      <c r="D219" s="299"/>
      <c r="E219" s="300"/>
      <c r="F219" s="287" t="s">
        <v>40</v>
      </c>
      <c r="G219" s="288"/>
      <c r="H219" s="285" t="s">
        <v>20</v>
      </c>
      <c r="I219" s="286" t="s">
        <v>20</v>
      </c>
      <c r="J219" s="12">
        <f t="shared" si="11"/>
        <v>24</v>
      </c>
      <c r="K219" s="279" t="s">
        <v>12</v>
      </c>
      <c r="L219" s="39">
        <f t="shared" si="12"/>
        <v>24</v>
      </c>
    </row>
    <row r="220" spans="1:12" ht="20.45" customHeight="1" x14ac:dyDescent="0.4">
      <c r="A220" s="18" t="s">
        <v>11</v>
      </c>
      <c r="B220" s="19">
        <v>1523</v>
      </c>
      <c r="C220" s="83" t="s">
        <v>226</v>
      </c>
      <c r="D220" s="299"/>
      <c r="E220" s="300"/>
      <c r="F220" s="287" t="s">
        <v>38</v>
      </c>
      <c r="G220" s="288"/>
      <c r="H220" s="285" t="s">
        <v>16</v>
      </c>
      <c r="I220" s="286" t="s">
        <v>16</v>
      </c>
      <c r="J220" s="12">
        <f t="shared" si="11"/>
        <v>50</v>
      </c>
      <c r="K220" s="280"/>
      <c r="L220" s="39">
        <f t="shared" si="12"/>
        <v>49.6</v>
      </c>
    </row>
    <row r="221" spans="1:12" ht="20.45" customHeight="1" x14ac:dyDescent="0.4">
      <c r="A221" s="18" t="s">
        <v>11</v>
      </c>
      <c r="B221" s="19">
        <v>1531</v>
      </c>
      <c r="C221" s="83" t="s">
        <v>225</v>
      </c>
      <c r="D221" s="299"/>
      <c r="E221" s="300"/>
      <c r="F221" s="287" t="s">
        <v>138</v>
      </c>
      <c r="G221" s="288"/>
      <c r="H221" s="285" t="s">
        <v>137</v>
      </c>
      <c r="I221" s="286" t="s">
        <v>137</v>
      </c>
      <c r="J221" s="24">
        <f t="shared" si="11"/>
        <v>2</v>
      </c>
      <c r="K221" s="280"/>
      <c r="L221" s="39">
        <f t="shared" si="12"/>
        <v>1.6</v>
      </c>
    </row>
    <row r="222" spans="1:12" ht="20.45" customHeight="1" x14ac:dyDescent="0.4">
      <c r="A222" s="18" t="s">
        <v>11</v>
      </c>
      <c r="B222" s="19">
        <v>1532</v>
      </c>
      <c r="C222" s="83" t="s">
        <v>224</v>
      </c>
      <c r="D222" s="299"/>
      <c r="E222" s="300"/>
      <c r="F222" s="287" t="s">
        <v>135</v>
      </c>
      <c r="G222" s="288"/>
      <c r="H222" s="285" t="s">
        <v>134</v>
      </c>
      <c r="I222" s="286" t="s">
        <v>134</v>
      </c>
      <c r="J222" s="24">
        <f t="shared" si="11"/>
        <v>4</v>
      </c>
      <c r="K222" s="280"/>
      <c r="L222" s="39">
        <f t="shared" si="12"/>
        <v>4</v>
      </c>
    </row>
    <row r="223" spans="1:12" ht="20.45" customHeight="1" x14ac:dyDescent="0.4">
      <c r="A223" s="18" t="s">
        <v>11</v>
      </c>
      <c r="B223" s="19">
        <v>1521</v>
      </c>
      <c r="C223" s="83" t="s">
        <v>223</v>
      </c>
      <c r="D223" s="299"/>
      <c r="E223" s="300"/>
      <c r="F223" s="287" t="s">
        <v>132</v>
      </c>
      <c r="G223" s="288"/>
      <c r="H223" s="285" t="s">
        <v>128</v>
      </c>
      <c r="I223" s="286" t="s">
        <v>128</v>
      </c>
      <c r="J223" s="24">
        <f t="shared" si="11"/>
        <v>5</v>
      </c>
      <c r="K223" s="280"/>
      <c r="L223" s="39">
        <f t="shared" si="12"/>
        <v>4.8000000000000007</v>
      </c>
    </row>
    <row r="224" spans="1:12" ht="20.45" customHeight="1" x14ac:dyDescent="0.4">
      <c r="A224" s="25" t="s">
        <v>11</v>
      </c>
      <c r="B224" s="26">
        <v>3082</v>
      </c>
      <c r="C224" s="42" t="s">
        <v>222</v>
      </c>
      <c r="D224" s="299"/>
      <c r="E224" s="300"/>
      <c r="F224" s="295" t="s">
        <v>130</v>
      </c>
      <c r="G224" s="296"/>
      <c r="H224" s="283" t="s">
        <v>129</v>
      </c>
      <c r="I224" s="284" t="s">
        <v>128</v>
      </c>
      <c r="J224" s="30">
        <f t="shared" si="11"/>
        <v>1</v>
      </c>
      <c r="K224" s="280"/>
      <c r="L224" s="39">
        <f t="shared" si="12"/>
        <v>0.8</v>
      </c>
    </row>
    <row r="225" spans="1:12" ht="20.45" customHeight="1" x14ac:dyDescent="0.4">
      <c r="A225" s="18" t="s">
        <v>11</v>
      </c>
      <c r="B225" s="19">
        <v>1533</v>
      </c>
      <c r="C225" s="83" t="s">
        <v>221</v>
      </c>
      <c r="D225" s="299"/>
      <c r="E225" s="300"/>
      <c r="F225" s="287" t="s">
        <v>126</v>
      </c>
      <c r="G225" s="288"/>
      <c r="H225" s="285" t="s">
        <v>125</v>
      </c>
      <c r="I225" s="286" t="s">
        <v>125</v>
      </c>
      <c r="J225" s="12">
        <f t="shared" si="11"/>
        <v>4</v>
      </c>
      <c r="K225" s="280"/>
      <c r="L225" s="39">
        <f t="shared" si="12"/>
        <v>4</v>
      </c>
    </row>
    <row r="226" spans="1:12" ht="20.45" customHeight="1" x14ac:dyDescent="0.4">
      <c r="A226" s="18" t="s">
        <v>11</v>
      </c>
      <c r="B226" s="19">
        <v>1534</v>
      </c>
      <c r="C226" s="83" t="s">
        <v>220</v>
      </c>
      <c r="D226" s="299"/>
      <c r="E226" s="300"/>
      <c r="F226" s="289" t="s">
        <v>123</v>
      </c>
      <c r="G226" s="290"/>
      <c r="H226" s="285" t="s">
        <v>119</v>
      </c>
      <c r="I226" s="286" t="s">
        <v>119</v>
      </c>
      <c r="J226" s="24">
        <f t="shared" si="11"/>
        <v>2</v>
      </c>
      <c r="K226" s="280"/>
      <c r="L226" s="39">
        <f t="shared" si="12"/>
        <v>2.4000000000000004</v>
      </c>
    </row>
    <row r="227" spans="1:12" ht="20.45" customHeight="1" x14ac:dyDescent="0.4">
      <c r="A227" s="25" t="s">
        <v>11</v>
      </c>
      <c r="B227" s="26">
        <v>3083</v>
      </c>
      <c r="C227" s="42" t="s">
        <v>219</v>
      </c>
      <c r="D227" s="299"/>
      <c r="E227" s="300"/>
      <c r="F227" s="295" t="s">
        <v>121</v>
      </c>
      <c r="G227" s="296"/>
      <c r="H227" s="283" t="s">
        <v>120</v>
      </c>
      <c r="I227" s="284" t="s">
        <v>119</v>
      </c>
      <c r="J227" s="30">
        <f t="shared" si="11"/>
        <v>3</v>
      </c>
      <c r="K227" s="280"/>
      <c r="L227" s="39">
        <f t="shared" si="12"/>
        <v>3.2</v>
      </c>
    </row>
    <row r="228" spans="1:12" ht="20.45" customHeight="1" x14ac:dyDescent="0.4">
      <c r="A228" s="18" t="s">
        <v>11</v>
      </c>
      <c r="B228" s="19">
        <v>1535</v>
      </c>
      <c r="C228" s="83" t="s">
        <v>218</v>
      </c>
      <c r="D228" s="299"/>
      <c r="E228" s="300"/>
      <c r="F228" s="287" t="s">
        <v>117</v>
      </c>
      <c r="G228" s="288"/>
      <c r="H228" s="285" t="s">
        <v>116</v>
      </c>
      <c r="I228" s="286" t="s">
        <v>116</v>
      </c>
      <c r="J228" s="24">
        <f t="shared" si="11"/>
        <v>9</v>
      </c>
      <c r="K228" s="280"/>
      <c r="L228" s="39">
        <f t="shared" si="12"/>
        <v>8.8000000000000007</v>
      </c>
    </row>
    <row r="229" spans="1:12" ht="20.45" customHeight="1" x14ac:dyDescent="0.4">
      <c r="A229" s="18" t="s">
        <v>11</v>
      </c>
      <c r="B229" s="19">
        <v>1536</v>
      </c>
      <c r="C229" s="83" t="s">
        <v>217</v>
      </c>
      <c r="D229" s="299"/>
      <c r="E229" s="300"/>
      <c r="F229" s="287" t="s">
        <v>114</v>
      </c>
      <c r="G229" s="288"/>
      <c r="H229" s="285" t="s">
        <v>113</v>
      </c>
      <c r="I229" s="286" t="s">
        <v>113</v>
      </c>
      <c r="J229" s="24">
        <f t="shared" si="11"/>
        <v>9</v>
      </c>
      <c r="K229" s="280"/>
      <c r="L229" s="39">
        <f t="shared" si="12"/>
        <v>8.8000000000000007</v>
      </c>
    </row>
    <row r="230" spans="1:12" ht="20.45" customHeight="1" x14ac:dyDescent="0.4">
      <c r="A230" s="18" t="s">
        <v>11</v>
      </c>
      <c r="B230" s="19">
        <v>1537</v>
      </c>
      <c r="C230" s="83" t="s">
        <v>216</v>
      </c>
      <c r="D230" s="299"/>
      <c r="E230" s="300"/>
      <c r="F230" s="287" t="s">
        <v>111</v>
      </c>
      <c r="G230" s="288"/>
      <c r="H230" s="285" t="s">
        <v>110</v>
      </c>
      <c r="I230" s="286" t="s">
        <v>110</v>
      </c>
      <c r="J230" s="24">
        <f t="shared" ref="J230:J254" si="13">ROUND(L230,0)</f>
        <v>9</v>
      </c>
      <c r="K230" s="280"/>
      <c r="L230" s="39">
        <f t="shared" si="12"/>
        <v>8.8000000000000007</v>
      </c>
    </row>
    <row r="231" spans="1:12" ht="20.45" customHeight="1" x14ac:dyDescent="0.4">
      <c r="A231" s="18" t="s">
        <v>11</v>
      </c>
      <c r="B231" s="19">
        <v>1538</v>
      </c>
      <c r="C231" s="83" t="s">
        <v>215</v>
      </c>
      <c r="D231" s="299"/>
      <c r="E231" s="300"/>
      <c r="F231" s="287" t="s">
        <v>108</v>
      </c>
      <c r="G231" s="288"/>
      <c r="H231" s="285" t="s">
        <v>107</v>
      </c>
      <c r="I231" s="286" t="s">
        <v>107</v>
      </c>
      <c r="J231" s="24">
        <f t="shared" si="13"/>
        <v>13</v>
      </c>
      <c r="K231" s="280"/>
      <c r="L231" s="39">
        <f t="shared" si="12"/>
        <v>12.8</v>
      </c>
    </row>
    <row r="232" spans="1:12" ht="20.45" customHeight="1" x14ac:dyDescent="0.4">
      <c r="A232" s="18" t="s">
        <v>11</v>
      </c>
      <c r="B232" s="79">
        <v>1541</v>
      </c>
      <c r="C232" s="83" t="s">
        <v>214</v>
      </c>
      <c r="D232" s="299"/>
      <c r="E232" s="300"/>
      <c r="F232" s="287" t="s">
        <v>105</v>
      </c>
      <c r="G232" s="288"/>
      <c r="H232" s="285" t="s">
        <v>101</v>
      </c>
      <c r="I232" s="286" t="s">
        <v>101</v>
      </c>
      <c r="J232" s="24">
        <f t="shared" si="13"/>
        <v>2</v>
      </c>
      <c r="K232" s="280"/>
      <c r="L232" s="39">
        <f t="shared" si="12"/>
        <v>2.4000000000000004</v>
      </c>
    </row>
    <row r="233" spans="1:12" ht="20.45" customHeight="1" x14ac:dyDescent="0.4">
      <c r="A233" s="25" t="s">
        <v>11</v>
      </c>
      <c r="B233" s="41">
        <v>3084</v>
      </c>
      <c r="C233" s="42" t="s">
        <v>213</v>
      </c>
      <c r="D233" s="299"/>
      <c r="E233" s="300"/>
      <c r="F233" s="295" t="s">
        <v>103</v>
      </c>
      <c r="G233" s="296"/>
      <c r="H233" s="283" t="s">
        <v>102</v>
      </c>
      <c r="I233" s="284" t="s">
        <v>101</v>
      </c>
      <c r="J233" s="30">
        <f t="shared" si="13"/>
        <v>2</v>
      </c>
      <c r="K233" s="280"/>
      <c r="L233" s="39">
        <f t="shared" si="12"/>
        <v>1.6</v>
      </c>
    </row>
    <row r="234" spans="1:12" ht="20.45" customHeight="1" x14ac:dyDescent="0.4">
      <c r="A234" s="25" t="s">
        <v>11</v>
      </c>
      <c r="B234" s="41">
        <v>3085</v>
      </c>
      <c r="C234" s="42" t="s">
        <v>212</v>
      </c>
      <c r="D234" s="299"/>
      <c r="E234" s="300"/>
      <c r="F234" s="295" t="s">
        <v>99</v>
      </c>
      <c r="G234" s="296"/>
      <c r="H234" s="283" t="s">
        <v>98</v>
      </c>
      <c r="I234" s="284" t="s">
        <v>95</v>
      </c>
      <c r="J234" s="30">
        <f t="shared" si="13"/>
        <v>3</v>
      </c>
      <c r="K234" s="280"/>
      <c r="L234" s="39">
        <f t="shared" si="12"/>
        <v>3.2</v>
      </c>
    </row>
    <row r="235" spans="1:12" ht="20.45" customHeight="1" x14ac:dyDescent="0.4">
      <c r="A235" s="18" t="s">
        <v>11</v>
      </c>
      <c r="B235" s="79">
        <v>1542</v>
      </c>
      <c r="C235" s="83" t="s">
        <v>211</v>
      </c>
      <c r="D235" s="299"/>
      <c r="E235" s="300"/>
      <c r="F235" s="289" t="s">
        <v>96</v>
      </c>
      <c r="G235" s="290"/>
      <c r="H235" s="285" t="s">
        <v>95</v>
      </c>
      <c r="I235" s="286" t="s">
        <v>95</v>
      </c>
      <c r="J235" s="24">
        <f t="shared" si="13"/>
        <v>2</v>
      </c>
      <c r="K235" s="280"/>
      <c r="L235" s="39">
        <f t="shared" si="12"/>
        <v>1.6</v>
      </c>
    </row>
    <row r="236" spans="1:12" ht="20.45" customHeight="1" x14ac:dyDescent="0.4">
      <c r="A236" s="18" t="s">
        <v>11</v>
      </c>
      <c r="B236" s="79">
        <v>1543</v>
      </c>
      <c r="C236" s="83" t="s">
        <v>210</v>
      </c>
      <c r="D236" s="299"/>
      <c r="E236" s="300"/>
      <c r="F236" s="289" t="s">
        <v>93</v>
      </c>
      <c r="G236" s="290"/>
      <c r="H236" s="285" t="s">
        <v>92</v>
      </c>
      <c r="I236" s="286" t="s">
        <v>92</v>
      </c>
      <c r="J236" s="24">
        <f t="shared" si="13"/>
        <v>2</v>
      </c>
      <c r="K236" s="280"/>
      <c r="L236" s="39">
        <f t="shared" si="12"/>
        <v>2.4000000000000004</v>
      </c>
    </row>
    <row r="237" spans="1:12" ht="20.45" customHeight="1" x14ac:dyDescent="0.4">
      <c r="A237" s="48" t="s">
        <v>11</v>
      </c>
      <c r="B237" s="49">
        <v>1544</v>
      </c>
      <c r="C237" s="50" t="s">
        <v>209</v>
      </c>
      <c r="D237" s="299"/>
      <c r="E237" s="300"/>
      <c r="F237" s="291" t="s">
        <v>90</v>
      </c>
      <c r="G237" s="292"/>
      <c r="H237" s="293" t="s">
        <v>89</v>
      </c>
      <c r="I237" s="294" t="s">
        <v>89</v>
      </c>
      <c r="J237" s="52">
        <f t="shared" si="13"/>
        <v>1</v>
      </c>
      <c r="K237" s="280"/>
      <c r="L237" s="39">
        <f t="shared" si="12"/>
        <v>0.8</v>
      </c>
    </row>
    <row r="238" spans="1:12" ht="20.45" customHeight="1" x14ac:dyDescent="0.4">
      <c r="A238" s="48" t="s">
        <v>11</v>
      </c>
      <c r="B238" s="49">
        <v>1545</v>
      </c>
      <c r="C238" s="50" t="s">
        <v>208</v>
      </c>
      <c r="D238" s="299"/>
      <c r="E238" s="300"/>
      <c r="F238" s="291" t="s">
        <v>87</v>
      </c>
      <c r="G238" s="292"/>
      <c r="H238" s="293" t="s">
        <v>86</v>
      </c>
      <c r="I238" s="294" t="s">
        <v>86</v>
      </c>
      <c r="J238" s="52">
        <f t="shared" si="13"/>
        <v>2</v>
      </c>
      <c r="K238" s="280"/>
      <c r="L238" s="39">
        <f t="shared" si="12"/>
        <v>1.6</v>
      </c>
    </row>
    <row r="239" spans="1:12" ht="20.45" customHeight="1" x14ac:dyDescent="0.4">
      <c r="A239" s="18" t="s">
        <v>11</v>
      </c>
      <c r="B239" s="79">
        <v>1546</v>
      </c>
      <c r="C239" s="83" t="s">
        <v>207</v>
      </c>
      <c r="D239" s="299"/>
      <c r="E239" s="300"/>
      <c r="F239" s="289" t="s">
        <v>84</v>
      </c>
      <c r="G239" s="290"/>
      <c r="H239" s="285" t="s">
        <v>83</v>
      </c>
      <c r="I239" s="286" t="s">
        <v>83</v>
      </c>
      <c r="J239" s="24">
        <f t="shared" si="13"/>
        <v>1</v>
      </c>
      <c r="K239" s="280"/>
      <c r="L239" s="39">
        <f t="shared" si="12"/>
        <v>0.8</v>
      </c>
    </row>
    <row r="240" spans="1:12" ht="20.45" customHeight="1" x14ac:dyDescent="0.4">
      <c r="A240" s="18" t="s">
        <v>11</v>
      </c>
      <c r="B240" s="79">
        <v>1547</v>
      </c>
      <c r="C240" s="83" t="s">
        <v>206</v>
      </c>
      <c r="D240" s="299"/>
      <c r="E240" s="300"/>
      <c r="F240" s="289" t="s">
        <v>81</v>
      </c>
      <c r="G240" s="290"/>
      <c r="H240" s="285" t="s">
        <v>61</v>
      </c>
      <c r="I240" s="286" t="s">
        <v>61</v>
      </c>
      <c r="J240" s="24">
        <f t="shared" si="13"/>
        <v>1</v>
      </c>
      <c r="K240" s="280"/>
      <c r="L240" s="39">
        <f t="shared" si="12"/>
        <v>0.8</v>
      </c>
    </row>
    <row r="241" spans="1:13" ht="20.45" customHeight="1" x14ac:dyDescent="0.4">
      <c r="A241" s="25" t="s">
        <v>11</v>
      </c>
      <c r="B241" s="41">
        <v>3086</v>
      </c>
      <c r="C241" s="42" t="s">
        <v>205</v>
      </c>
      <c r="D241" s="299"/>
      <c r="E241" s="300"/>
      <c r="F241" s="295" t="s">
        <v>79</v>
      </c>
      <c r="G241" s="296"/>
      <c r="H241" s="283" t="s">
        <v>78</v>
      </c>
      <c r="I241" s="284" t="s">
        <v>61</v>
      </c>
      <c r="J241" s="30">
        <f t="shared" si="13"/>
        <v>2</v>
      </c>
      <c r="K241" s="280"/>
      <c r="L241" s="39">
        <f t="shared" si="12"/>
        <v>1.6</v>
      </c>
    </row>
    <row r="242" spans="1:13" ht="20.45" customHeight="1" x14ac:dyDescent="0.4">
      <c r="A242" s="18" t="s">
        <v>11</v>
      </c>
      <c r="B242" s="79">
        <v>1548</v>
      </c>
      <c r="C242" s="83" t="s">
        <v>204</v>
      </c>
      <c r="D242" s="299"/>
      <c r="E242" s="300"/>
      <c r="F242" s="289" t="s">
        <v>76</v>
      </c>
      <c r="G242" s="290"/>
      <c r="H242" s="285" t="s">
        <v>75</v>
      </c>
      <c r="I242" s="286" t="s">
        <v>61</v>
      </c>
      <c r="J242" s="24">
        <f t="shared" si="13"/>
        <v>4</v>
      </c>
      <c r="K242" s="280"/>
      <c r="L242" s="39">
        <f t="shared" si="12"/>
        <v>4</v>
      </c>
    </row>
    <row r="243" spans="1:13" ht="20.45" customHeight="1" x14ac:dyDescent="0.4">
      <c r="A243" s="18" t="s">
        <v>11</v>
      </c>
      <c r="B243" s="79">
        <v>1549</v>
      </c>
      <c r="C243" s="83" t="s">
        <v>203</v>
      </c>
      <c r="D243" s="299"/>
      <c r="E243" s="300"/>
      <c r="F243" s="289" t="s">
        <v>73</v>
      </c>
      <c r="G243" s="290"/>
      <c r="H243" s="285" t="s">
        <v>72</v>
      </c>
      <c r="I243" s="286"/>
      <c r="J243" s="24">
        <f t="shared" si="13"/>
        <v>2</v>
      </c>
      <c r="K243" s="282"/>
      <c r="L243" s="39">
        <f t="shared" si="12"/>
        <v>1.6</v>
      </c>
    </row>
    <row r="244" spans="1:13" ht="20.45" customHeight="1" x14ac:dyDescent="0.4">
      <c r="A244" s="25" t="s">
        <v>11</v>
      </c>
      <c r="B244" s="41">
        <v>3087</v>
      </c>
      <c r="C244" s="42" t="s">
        <v>202</v>
      </c>
      <c r="D244" s="299"/>
      <c r="E244" s="300"/>
      <c r="F244" s="295" t="s">
        <v>70</v>
      </c>
      <c r="G244" s="296"/>
      <c r="H244" s="283" t="s">
        <v>69</v>
      </c>
      <c r="I244" s="284"/>
      <c r="J244" s="30">
        <f t="shared" si="13"/>
        <v>1</v>
      </c>
      <c r="K244" s="280" t="s">
        <v>68</v>
      </c>
      <c r="L244" s="39">
        <f t="shared" si="12"/>
        <v>0.8</v>
      </c>
    </row>
    <row r="245" spans="1:13" ht="20.45" customHeight="1" x14ac:dyDescent="0.4">
      <c r="A245" s="18" t="s">
        <v>11</v>
      </c>
      <c r="B245" s="79">
        <v>1550</v>
      </c>
      <c r="C245" s="83" t="s">
        <v>201</v>
      </c>
      <c r="D245" s="299"/>
      <c r="E245" s="300"/>
      <c r="F245" s="289" t="s">
        <v>66</v>
      </c>
      <c r="G245" s="290"/>
      <c r="H245" s="285" t="s">
        <v>65</v>
      </c>
      <c r="I245" s="286" t="s">
        <v>61</v>
      </c>
      <c r="J245" s="24">
        <f t="shared" si="13"/>
        <v>1</v>
      </c>
      <c r="K245" s="282"/>
      <c r="L245" s="39">
        <f t="shared" si="12"/>
        <v>0.8</v>
      </c>
      <c r="M245" s="39"/>
    </row>
    <row r="246" spans="1:13" ht="20.45" customHeight="1" x14ac:dyDescent="0.4">
      <c r="A246" s="25" t="s">
        <v>11</v>
      </c>
      <c r="B246" s="41">
        <v>3088</v>
      </c>
      <c r="C246" s="42" t="s">
        <v>200</v>
      </c>
      <c r="D246" s="299"/>
      <c r="E246" s="300"/>
      <c r="F246" s="295" t="s">
        <v>63</v>
      </c>
      <c r="G246" s="296"/>
      <c r="H246" s="283" t="s">
        <v>62</v>
      </c>
      <c r="I246" s="284" t="s">
        <v>61</v>
      </c>
      <c r="J246" s="30">
        <f t="shared" si="13"/>
        <v>1</v>
      </c>
      <c r="K246" s="279" t="s">
        <v>12</v>
      </c>
      <c r="L246" s="39">
        <f t="shared" si="12"/>
        <v>0.8</v>
      </c>
      <c r="M246" s="39"/>
    </row>
    <row r="247" spans="1:13" ht="20.45" customHeight="1" x14ac:dyDescent="0.4">
      <c r="A247" s="18" t="s">
        <v>11</v>
      </c>
      <c r="B247" s="79">
        <v>1551</v>
      </c>
      <c r="C247" s="83" t="s">
        <v>199</v>
      </c>
      <c r="D247" s="299"/>
      <c r="E247" s="300"/>
      <c r="F247" s="287" t="s">
        <v>36</v>
      </c>
      <c r="G247" s="288"/>
      <c r="H247" s="285" t="s">
        <v>35</v>
      </c>
      <c r="I247" s="286" t="s">
        <v>35</v>
      </c>
      <c r="J247" s="24">
        <f t="shared" si="13"/>
        <v>22</v>
      </c>
      <c r="K247" s="282"/>
      <c r="L247" s="39">
        <f t="shared" si="12"/>
        <v>21.6</v>
      </c>
    </row>
    <row r="248" spans="1:13" ht="20.45" customHeight="1" x14ac:dyDescent="0.4">
      <c r="A248" s="18" t="s">
        <v>11</v>
      </c>
      <c r="B248" s="79">
        <v>1552</v>
      </c>
      <c r="C248" s="83" t="s">
        <v>198</v>
      </c>
      <c r="D248" s="299"/>
      <c r="E248" s="300"/>
      <c r="F248" s="287" t="s">
        <v>33</v>
      </c>
      <c r="G248" s="288"/>
      <c r="H248" s="285" t="s">
        <v>32</v>
      </c>
      <c r="I248" s="286" t="s">
        <v>32</v>
      </c>
      <c r="J248" s="24">
        <f t="shared" si="13"/>
        <v>1</v>
      </c>
      <c r="K248" s="18" t="s">
        <v>6</v>
      </c>
      <c r="L248" s="39">
        <f t="shared" si="12"/>
        <v>0.8</v>
      </c>
    </row>
    <row r="249" spans="1:13" ht="20.45" customHeight="1" x14ac:dyDescent="0.4">
      <c r="A249" s="18" t="s">
        <v>11</v>
      </c>
      <c r="B249" s="18">
        <v>1561</v>
      </c>
      <c r="C249" s="83" t="s">
        <v>197</v>
      </c>
      <c r="D249" s="299"/>
      <c r="E249" s="300"/>
      <c r="F249" s="287" t="s">
        <v>30</v>
      </c>
      <c r="G249" s="288"/>
      <c r="H249" s="285" t="s">
        <v>29</v>
      </c>
      <c r="I249" s="286" t="s">
        <v>29</v>
      </c>
      <c r="J249" s="24">
        <f t="shared" si="13"/>
        <v>44</v>
      </c>
      <c r="K249" s="18" t="s">
        <v>12</v>
      </c>
      <c r="L249" s="39">
        <f t="shared" si="12"/>
        <v>44</v>
      </c>
    </row>
    <row r="250" spans="1:13" ht="20.45" customHeight="1" x14ac:dyDescent="0.4">
      <c r="A250" s="18" t="s">
        <v>11</v>
      </c>
      <c r="B250" s="18">
        <v>1562</v>
      </c>
      <c r="C250" s="83" t="s">
        <v>196</v>
      </c>
      <c r="D250" s="299"/>
      <c r="E250" s="300"/>
      <c r="F250" s="287" t="s">
        <v>26</v>
      </c>
      <c r="G250" s="288"/>
      <c r="H250" s="285" t="s">
        <v>25</v>
      </c>
      <c r="I250" s="286" t="s">
        <v>25</v>
      </c>
      <c r="J250" s="24">
        <f t="shared" si="13"/>
        <v>2</v>
      </c>
      <c r="K250" s="18" t="s">
        <v>6</v>
      </c>
      <c r="L250" s="39">
        <f t="shared" si="12"/>
        <v>1.6</v>
      </c>
    </row>
    <row r="251" spans="1:13" ht="20.45" customHeight="1" x14ac:dyDescent="0.4">
      <c r="A251" s="18" t="s">
        <v>11</v>
      </c>
      <c r="B251" s="18">
        <v>1571</v>
      </c>
      <c r="C251" s="83" t="s">
        <v>195</v>
      </c>
      <c r="D251" s="299"/>
      <c r="E251" s="300"/>
      <c r="F251" s="287" t="s">
        <v>22</v>
      </c>
      <c r="G251" s="288"/>
      <c r="H251" s="285" t="s">
        <v>21</v>
      </c>
      <c r="I251" s="286" t="s">
        <v>21</v>
      </c>
      <c r="J251" s="24">
        <f t="shared" si="13"/>
        <v>22</v>
      </c>
      <c r="K251" s="18" t="s">
        <v>12</v>
      </c>
      <c r="L251" s="39">
        <f t="shared" si="12"/>
        <v>21.6</v>
      </c>
    </row>
    <row r="252" spans="1:13" ht="20.45" customHeight="1" x14ac:dyDescent="0.4">
      <c r="A252" s="18" t="s">
        <v>11</v>
      </c>
      <c r="B252" s="18">
        <v>1572</v>
      </c>
      <c r="C252" s="83" t="s">
        <v>194</v>
      </c>
      <c r="D252" s="299"/>
      <c r="E252" s="300"/>
      <c r="F252" s="287" t="s">
        <v>18</v>
      </c>
      <c r="G252" s="288"/>
      <c r="H252" s="285" t="s">
        <v>17</v>
      </c>
      <c r="I252" s="286" t="s">
        <v>17</v>
      </c>
      <c r="J252" s="24">
        <f t="shared" si="13"/>
        <v>1</v>
      </c>
      <c r="K252" s="18" t="s">
        <v>6</v>
      </c>
      <c r="L252" s="39">
        <f t="shared" si="12"/>
        <v>0.8</v>
      </c>
    </row>
    <row r="253" spans="1:13" ht="20.45" customHeight="1" x14ac:dyDescent="0.4">
      <c r="A253" s="18" t="s">
        <v>11</v>
      </c>
      <c r="B253" s="18">
        <v>1581</v>
      </c>
      <c r="C253" s="83" t="s">
        <v>193</v>
      </c>
      <c r="D253" s="299"/>
      <c r="E253" s="300"/>
      <c r="F253" s="287" t="s">
        <v>14</v>
      </c>
      <c r="G253" s="288"/>
      <c r="H253" s="285" t="s">
        <v>13</v>
      </c>
      <c r="I253" s="286" t="s">
        <v>13</v>
      </c>
      <c r="J253" s="24">
        <f t="shared" si="13"/>
        <v>44</v>
      </c>
      <c r="K253" s="18" t="s">
        <v>12</v>
      </c>
      <c r="L253" s="39">
        <f t="shared" si="12"/>
        <v>44</v>
      </c>
    </row>
    <row r="254" spans="1:13" ht="20.45" customHeight="1" x14ac:dyDescent="0.4">
      <c r="A254" s="84" t="s">
        <v>11</v>
      </c>
      <c r="B254" s="84">
        <v>1582</v>
      </c>
      <c r="C254" s="77" t="s">
        <v>192</v>
      </c>
      <c r="D254" s="301"/>
      <c r="E254" s="302"/>
      <c r="F254" s="287" t="s">
        <v>9</v>
      </c>
      <c r="G254" s="288"/>
      <c r="H254" s="285" t="s">
        <v>8</v>
      </c>
      <c r="I254" s="286" t="s">
        <v>8</v>
      </c>
      <c r="J254" s="24">
        <f t="shared" si="13"/>
        <v>2</v>
      </c>
      <c r="K254" s="84" t="s">
        <v>6</v>
      </c>
      <c r="L254" s="39">
        <f t="shared" si="12"/>
        <v>1.6</v>
      </c>
    </row>
    <row r="255" spans="1:13" ht="20.45" customHeight="1" x14ac:dyDescent="0.4">
      <c r="A255" s="313" t="s">
        <v>191</v>
      </c>
      <c r="B255" s="313"/>
      <c r="C255" s="313"/>
      <c r="D255" s="313"/>
      <c r="E255" s="313"/>
      <c r="F255" s="313"/>
      <c r="G255" s="313"/>
      <c r="H255" s="313"/>
      <c r="I255" s="313"/>
      <c r="J255" s="313"/>
      <c r="K255" s="313"/>
      <c r="L255" s="39"/>
    </row>
    <row r="256" spans="1:13" s="2" customFormat="1" ht="20.25" customHeight="1" x14ac:dyDescent="0.4">
      <c r="A256" s="88" t="s">
        <v>11</v>
      </c>
      <c r="B256" s="89">
        <v>1003</v>
      </c>
      <c r="C256" s="90" t="s">
        <v>190</v>
      </c>
      <c r="D256" s="297" t="s">
        <v>3349</v>
      </c>
      <c r="E256" s="298"/>
      <c r="F256" s="287" t="s">
        <v>146</v>
      </c>
      <c r="G256" s="288"/>
      <c r="H256" s="285" t="s">
        <v>48</v>
      </c>
      <c r="I256" s="286"/>
      <c r="J256" s="91">
        <f t="shared" ref="J256:J279" si="14">ROUND(L256,0)</f>
        <v>20</v>
      </c>
      <c r="K256" s="88" t="s">
        <v>12</v>
      </c>
      <c r="L256" s="92">
        <f t="shared" ref="L256:L287" si="15">M8*12/1000</f>
        <v>20.064</v>
      </c>
    </row>
    <row r="257" spans="1:12" s="2" customFormat="1" ht="20.45" customHeight="1" x14ac:dyDescent="0.4">
      <c r="A257" s="18" t="s">
        <v>11</v>
      </c>
      <c r="B257" s="18">
        <v>1004</v>
      </c>
      <c r="C257" s="83" t="s">
        <v>189</v>
      </c>
      <c r="D257" s="299"/>
      <c r="E257" s="300"/>
      <c r="F257" s="287" t="s">
        <v>46</v>
      </c>
      <c r="G257" s="288"/>
      <c r="H257" s="285" t="s">
        <v>7</v>
      </c>
      <c r="I257" s="286" t="s">
        <v>7</v>
      </c>
      <c r="J257" s="24">
        <f t="shared" si="14"/>
        <v>1</v>
      </c>
      <c r="K257" s="18" t="s">
        <v>6</v>
      </c>
      <c r="L257" s="92">
        <f t="shared" si="15"/>
        <v>0.66</v>
      </c>
    </row>
    <row r="258" spans="1:12" s="2" customFormat="1" ht="20.45" customHeight="1" x14ac:dyDescent="0.4">
      <c r="A258" s="18" t="s">
        <v>11</v>
      </c>
      <c r="B258" s="18">
        <v>1005</v>
      </c>
      <c r="C258" s="83" t="s">
        <v>188</v>
      </c>
      <c r="D258" s="299"/>
      <c r="E258" s="300"/>
      <c r="F258" s="287" t="s">
        <v>143</v>
      </c>
      <c r="G258" s="288"/>
      <c r="H258" s="285" t="s">
        <v>28</v>
      </c>
      <c r="I258" s="286" t="s">
        <v>28</v>
      </c>
      <c r="J258" s="24">
        <f t="shared" si="14"/>
        <v>41</v>
      </c>
      <c r="K258" s="18" t="s">
        <v>12</v>
      </c>
      <c r="L258" s="92">
        <f t="shared" si="15"/>
        <v>41.136000000000003</v>
      </c>
    </row>
    <row r="259" spans="1:12" s="2" customFormat="1" ht="20.45" customHeight="1" x14ac:dyDescent="0.4">
      <c r="A259" s="18" t="s">
        <v>11</v>
      </c>
      <c r="B259" s="93">
        <v>1006</v>
      </c>
      <c r="C259" s="83" t="s">
        <v>187</v>
      </c>
      <c r="D259" s="299"/>
      <c r="E259" s="300"/>
      <c r="F259" s="287" t="s">
        <v>42</v>
      </c>
      <c r="G259" s="288"/>
      <c r="H259" s="285" t="s">
        <v>24</v>
      </c>
      <c r="I259" s="286" t="s">
        <v>24</v>
      </c>
      <c r="J259" s="24">
        <f t="shared" si="14"/>
        <v>1</v>
      </c>
      <c r="K259" s="18" t="s">
        <v>6</v>
      </c>
      <c r="L259" s="92">
        <f t="shared" si="15"/>
        <v>1.3560000000000001</v>
      </c>
    </row>
    <row r="260" spans="1:12" s="2" customFormat="1" ht="20.45" customHeight="1" x14ac:dyDescent="0.4">
      <c r="A260" s="18" t="s">
        <v>11</v>
      </c>
      <c r="B260" s="18">
        <v>1008</v>
      </c>
      <c r="C260" s="83" t="s">
        <v>186</v>
      </c>
      <c r="D260" s="299"/>
      <c r="E260" s="300"/>
      <c r="F260" s="287" t="s">
        <v>40</v>
      </c>
      <c r="G260" s="288"/>
      <c r="H260" s="285" t="s">
        <v>20</v>
      </c>
      <c r="I260" s="286" t="s">
        <v>20</v>
      </c>
      <c r="J260" s="111">
        <f t="shared" si="14"/>
        <v>16</v>
      </c>
      <c r="K260" s="279" t="s">
        <v>12</v>
      </c>
      <c r="L260" s="92">
        <f t="shared" si="15"/>
        <v>15.552</v>
      </c>
    </row>
    <row r="261" spans="1:12" s="2" customFormat="1" ht="20.45" customHeight="1" x14ac:dyDescent="0.4">
      <c r="A261" s="18" t="s">
        <v>11</v>
      </c>
      <c r="B261" s="93">
        <v>1009</v>
      </c>
      <c r="C261" s="83" t="s">
        <v>185</v>
      </c>
      <c r="D261" s="299"/>
      <c r="E261" s="300"/>
      <c r="F261" s="287" t="s">
        <v>38</v>
      </c>
      <c r="G261" s="288"/>
      <c r="H261" s="285" t="s">
        <v>16</v>
      </c>
      <c r="I261" s="286" t="s">
        <v>16</v>
      </c>
      <c r="J261" s="24">
        <f t="shared" si="14"/>
        <v>32</v>
      </c>
      <c r="K261" s="280"/>
      <c r="L261" s="92">
        <f t="shared" si="15"/>
        <v>32.112000000000002</v>
      </c>
    </row>
    <row r="262" spans="1:12" s="2" customFormat="1" ht="20.45" customHeight="1" x14ac:dyDescent="0.4">
      <c r="A262" s="18" t="s">
        <v>11</v>
      </c>
      <c r="B262" s="18">
        <v>1010</v>
      </c>
      <c r="C262" s="83" t="s">
        <v>184</v>
      </c>
      <c r="D262" s="299"/>
      <c r="E262" s="300"/>
      <c r="F262" s="287" t="s">
        <v>138</v>
      </c>
      <c r="G262" s="288"/>
      <c r="H262" s="285" t="s">
        <v>137</v>
      </c>
      <c r="I262" s="286" t="s">
        <v>137</v>
      </c>
      <c r="J262" s="24">
        <f t="shared" si="14"/>
        <v>1</v>
      </c>
      <c r="K262" s="280"/>
      <c r="L262" s="92">
        <f t="shared" si="15"/>
        <v>1.2</v>
      </c>
    </row>
    <row r="263" spans="1:12" s="2" customFormat="1" ht="20.45" customHeight="1" x14ac:dyDescent="0.4">
      <c r="A263" s="18" t="s">
        <v>11</v>
      </c>
      <c r="B263" s="18">
        <v>1013</v>
      </c>
      <c r="C263" s="83" t="s">
        <v>183</v>
      </c>
      <c r="D263" s="299"/>
      <c r="E263" s="300"/>
      <c r="F263" s="287" t="s">
        <v>135</v>
      </c>
      <c r="G263" s="288"/>
      <c r="H263" s="285" t="s">
        <v>134</v>
      </c>
      <c r="I263" s="286" t="s">
        <v>134</v>
      </c>
      <c r="J263" s="24">
        <f t="shared" si="14"/>
        <v>3</v>
      </c>
      <c r="K263" s="280"/>
      <c r="L263" s="92">
        <f t="shared" si="15"/>
        <v>2.7</v>
      </c>
    </row>
    <row r="264" spans="1:12" s="2" customFormat="1" ht="20.45" customHeight="1" x14ac:dyDescent="0.4">
      <c r="A264" s="18" t="s">
        <v>11</v>
      </c>
      <c r="B264" s="18">
        <v>1007</v>
      </c>
      <c r="C264" s="83" t="s">
        <v>182</v>
      </c>
      <c r="D264" s="299"/>
      <c r="E264" s="300"/>
      <c r="F264" s="287" t="s">
        <v>132</v>
      </c>
      <c r="G264" s="288"/>
      <c r="H264" s="285" t="s">
        <v>128</v>
      </c>
      <c r="I264" s="286" t="s">
        <v>128</v>
      </c>
      <c r="J264" s="91">
        <f t="shared" si="14"/>
        <v>3</v>
      </c>
      <c r="K264" s="280"/>
      <c r="L264" s="92">
        <f t="shared" si="15"/>
        <v>2.88</v>
      </c>
    </row>
    <row r="265" spans="1:12" s="2" customFormat="1" ht="20.45" customHeight="1" x14ac:dyDescent="0.4">
      <c r="A265" s="25" t="s">
        <v>181</v>
      </c>
      <c r="B265" s="25">
        <v>3089</v>
      </c>
      <c r="C265" s="42" t="s">
        <v>180</v>
      </c>
      <c r="D265" s="299"/>
      <c r="E265" s="300"/>
      <c r="F265" s="295" t="s">
        <v>130</v>
      </c>
      <c r="G265" s="296"/>
      <c r="H265" s="283" t="s">
        <v>129</v>
      </c>
      <c r="I265" s="284" t="s">
        <v>128</v>
      </c>
      <c r="J265" s="30">
        <f t="shared" si="14"/>
        <v>1</v>
      </c>
      <c r="K265" s="280"/>
      <c r="L265" s="92">
        <f t="shared" si="15"/>
        <v>0.6</v>
      </c>
    </row>
    <row r="266" spans="1:12" s="2" customFormat="1" ht="20.45" customHeight="1" x14ac:dyDescent="0.4">
      <c r="A266" s="18" t="s">
        <v>11</v>
      </c>
      <c r="B266" s="18">
        <v>1014</v>
      </c>
      <c r="C266" s="83" t="s">
        <v>179</v>
      </c>
      <c r="D266" s="299"/>
      <c r="E266" s="300"/>
      <c r="F266" s="287" t="s">
        <v>126</v>
      </c>
      <c r="G266" s="288"/>
      <c r="H266" s="285" t="s">
        <v>125</v>
      </c>
      <c r="I266" s="286" t="s">
        <v>125</v>
      </c>
      <c r="J266" s="24">
        <f t="shared" si="14"/>
        <v>2</v>
      </c>
      <c r="K266" s="280"/>
      <c r="L266" s="92">
        <f t="shared" si="15"/>
        <v>2.4</v>
      </c>
    </row>
    <row r="267" spans="1:12" s="2" customFormat="1" ht="20.45" customHeight="1" x14ac:dyDescent="0.4">
      <c r="A267" s="18" t="s">
        <v>11</v>
      </c>
      <c r="B267" s="18">
        <v>1015</v>
      </c>
      <c r="C267" s="83" t="s">
        <v>178</v>
      </c>
      <c r="D267" s="299"/>
      <c r="E267" s="300"/>
      <c r="F267" s="289" t="s">
        <v>123</v>
      </c>
      <c r="G267" s="290"/>
      <c r="H267" s="285" t="s">
        <v>119</v>
      </c>
      <c r="I267" s="286" t="s">
        <v>119</v>
      </c>
      <c r="J267" s="24">
        <f t="shared" si="14"/>
        <v>2</v>
      </c>
      <c r="K267" s="280"/>
      <c r="L267" s="92">
        <f t="shared" si="15"/>
        <v>1.8</v>
      </c>
    </row>
    <row r="268" spans="1:12" s="2" customFormat="1" ht="20.45" customHeight="1" x14ac:dyDescent="0.4">
      <c r="A268" s="25" t="s">
        <v>177</v>
      </c>
      <c r="B268" s="25">
        <v>3090</v>
      </c>
      <c r="C268" s="42" t="s">
        <v>176</v>
      </c>
      <c r="D268" s="299"/>
      <c r="E268" s="300"/>
      <c r="F268" s="295" t="s">
        <v>121</v>
      </c>
      <c r="G268" s="296"/>
      <c r="H268" s="283" t="s">
        <v>120</v>
      </c>
      <c r="I268" s="284" t="s">
        <v>119</v>
      </c>
      <c r="J268" s="94">
        <f t="shared" si="14"/>
        <v>2</v>
      </c>
      <c r="K268" s="280"/>
      <c r="L268" s="92">
        <f t="shared" si="15"/>
        <v>1.92</v>
      </c>
    </row>
    <row r="269" spans="1:12" s="2" customFormat="1" ht="20.45" customHeight="1" x14ac:dyDescent="0.4">
      <c r="A269" s="18" t="s">
        <v>11</v>
      </c>
      <c r="B269" s="18">
        <v>1016</v>
      </c>
      <c r="C269" s="83" t="s">
        <v>175</v>
      </c>
      <c r="D269" s="299"/>
      <c r="E269" s="300"/>
      <c r="F269" s="287" t="s">
        <v>117</v>
      </c>
      <c r="G269" s="288"/>
      <c r="H269" s="285" t="s">
        <v>116</v>
      </c>
      <c r="I269" s="286" t="s">
        <v>116</v>
      </c>
      <c r="J269" s="24">
        <f t="shared" si="14"/>
        <v>6</v>
      </c>
      <c r="K269" s="280"/>
      <c r="L269" s="92">
        <f t="shared" si="15"/>
        <v>5.76</v>
      </c>
    </row>
    <row r="270" spans="1:12" s="2" customFormat="1" ht="20.45" customHeight="1" x14ac:dyDescent="0.4">
      <c r="A270" s="18" t="s">
        <v>11</v>
      </c>
      <c r="B270" s="18">
        <v>1017</v>
      </c>
      <c r="C270" s="83" t="s">
        <v>174</v>
      </c>
      <c r="D270" s="299"/>
      <c r="E270" s="300"/>
      <c r="F270" s="287" t="s">
        <v>114</v>
      </c>
      <c r="G270" s="288"/>
      <c r="H270" s="285" t="s">
        <v>113</v>
      </c>
      <c r="I270" s="286" t="s">
        <v>113</v>
      </c>
      <c r="J270" s="24">
        <f t="shared" si="14"/>
        <v>6</v>
      </c>
      <c r="K270" s="280"/>
      <c r="L270" s="92">
        <f t="shared" si="15"/>
        <v>5.76</v>
      </c>
    </row>
    <row r="271" spans="1:12" s="2" customFormat="1" ht="20.45" customHeight="1" x14ac:dyDescent="0.4">
      <c r="A271" s="18" t="s">
        <v>11</v>
      </c>
      <c r="B271" s="18">
        <v>1018</v>
      </c>
      <c r="C271" s="83" t="s">
        <v>173</v>
      </c>
      <c r="D271" s="299"/>
      <c r="E271" s="300"/>
      <c r="F271" s="287" t="s">
        <v>111</v>
      </c>
      <c r="G271" s="288"/>
      <c r="H271" s="285" t="s">
        <v>110</v>
      </c>
      <c r="I271" s="286" t="s">
        <v>110</v>
      </c>
      <c r="J271" s="24">
        <f t="shared" si="14"/>
        <v>6</v>
      </c>
      <c r="K271" s="280"/>
      <c r="L271" s="92">
        <f t="shared" si="15"/>
        <v>5.76</v>
      </c>
    </row>
    <row r="272" spans="1:12" s="2" customFormat="1" ht="20.45" customHeight="1" x14ac:dyDescent="0.4">
      <c r="A272" s="18" t="s">
        <v>11</v>
      </c>
      <c r="B272" s="18">
        <v>1019</v>
      </c>
      <c r="C272" s="83" t="s">
        <v>172</v>
      </c>
      <c r="D272" s="299"/>
      <c r="E272" s="300"/>
      <c r="F272" s="287" t="s">
        <v>108</v>
      </c>
      <c r="G272" s="288"/>
      <c r="H272" s="285" t="s">
        <v>107</v>
      </c>
      <c r="I272" s="286" t="s">
        <v>107</v>
      </c>
      <c r="J272" s="91">
        <f t="shared" si="14"/>
        <v>8</v>
      </c>
      <c r="K272" s="280"/>
      <c r="L272" s="92">
        <f t="shared" si="15"/>
        <v>8.4</v>
      </c>
    </row>
    <row r="273" spans="1:13" s="2" customFormat="1" ht="20.45" customHeight="1" x14ac:dyDescent="0.4">
      <c r="A273" s="18" t="s">
        <v>11</v>
      </c>
      <c r="B273" s="18">
        <v>1020</v>
      </c>
      <c r="C273" s="83" t="s">
        <v>171</v>
      </c>
      <c r="D273" s="299"/>
      <c r="E273" s="300"/>
      <c r="F273" s="287" t="s">
        <v>105</v>
      </c>
      <c r="G273" s="288"/>
      <c r="H273" s="285" t="s">
        <v>101</v>
      </c>
      <c r="I273" s="286" t="s">
        <v>101</v>
      </c>
      <c r="J273" s="24">
        <f t="shared" si="14"/>
        <v>1</v>
      </c>
      <c r="K273" s="280"/>
      <c r="L273" s="92">
        <f t="shared" si="15"/>
        <v>1.44</v>
      </c>
    </row>
    <row r="274" spans="1:13" s="2" customFormat="1" ht="20.45" customHeight="1" x14ac:dyDescent="0.4">
      <c r="A274" s="25" t="s">
        <v>157</v>
      </c>
      <c r="B274" s="25">
        <v>3091</v>
      </c>
      <c r="C274" s="42" t="s">
        <v>170</v>
      </c>
      <c r="D274" s="299"/>
      <c r="E274" s="300"/>
      <c r="F274" s="295" t="s">
        <v>103</v>
      </c>
      <c r="G274" s="296"/>
      <c r="H274" s="283" t="s">
        <v>102</v>
      </c>
      <c r="I274" s="284" t="s">
        <v>101</v>
      </c>
      <c r="J274" s="30">
        <f t="shared" si="14"/>
        <v>1</v>
      </c>
      <c r="K274" s="280"/>
      <c r="L274" s="92">
        <f t="shared" si="15"/>
        <v>1.056</v>
      </c>
    </row>
    <row r="275" spans="1:13" s="2" customFormat="1" ht="20.45" customHeight="1" x14ac:dyDescent="0.4">
      <c r="A275" s="25" t="s">
        <v>157</v>
      </c>
      <c r="B275" s="25">
        <v>3092</v>
      </c>
      <c r="C275" s="42" t="s">
        <v>169</v>
      </c>
      <c r="D275" s="299"/>
      <c r="E275" s="300"/>
      <c r="F275" s="295" t="s">
        <v>99</v>
      </c>
      <c r="G275" s="296"/>
      <c r="H275" s="283" t="s">
        <v>98</v>
      </c>
      <c r="I275" s="284" t="s">
        <v>95</v>
      </c>
      <c r="J275" s="30">
        <f t="shared" si="14"/>
        <v>2</v>
      </c>
      <c r="K275" s="280"/>
      <c r="L275" s="92">
        <f t="shared" si="15"/>
        <v>2.1120000000000001</v>
      </c>
    </row>
    <row r="276" spans="1:13" s="2" customFormat="1" ht="20.45" customHeight="1" x14ac:dyDescent="0.4">
      <c r="A276" s="18" t="s">
        <v>11</v>
      </c>
      <c r="B276" s="18">
        <v>1024</v>
      </c>
      <c r="C276" s="83" t="s">
        <v>168</v>
      </c>
      <c r="D276" s="299"/>
      <c r="E276" s="300"/>
      <c r="F276" s="289" t="s">
        <v>96</v>
      </c>
      <c r="G276" s="290"/>
      <c r="H276" s="285" t="s">
        <v>95</v>
      </c>
      <c r="I276" s="286" t="s">
        <v>95</v>
      </c>
      <c r="J276" s="91">
        <f t="shared" si="14"/>
        <v>1</v>
      </c>
      <c r="K276" s="280"/>
      <c r="L276" s="92">
        <f t="shared" si="15"/>
        <v>0.86399999999999999</v>
      </c>
    </row>
    <row r="277" spans="1:13" s="2" customFormat="1" ht="20.45" customHeight="1" x14ac:dyDescent="0.4">
      <c r="A277" s="18" t="s">
        <v>11</v>
      </c>
      <c r="B277" s="18">
        <v>1025</v>
      </c>
      <c r="C277" s="83" t="s">
        <v>167</v>
      </c>
      <c r="D277" s="299"/>
      <c r="E277" s="300"/>
      <c r="F277" s="289" t="s">
        <v>93</v>
      </c>
      <c r="G277" s="290"/>
      <c r="H277" s="285" t="s">
        <v>92</v>
      </c>
      <c r="I277" s="286" t="s">
        <v>92</v>
      </c>
      <c r="J277" s="24">
        <f t="shared" si="14"/>
        <v>2</v>
      </c>
      <c r="K277" s="280"/>
      <c r="L277" s="92">
        <f t="shared" si="15"/>
        <v>1.728</v>
      </c>
    </row>
    <row r="278" spans="1:13" s="2" customFormat="1" ht="20.45" customHeight="1" x14ac:dyDescent="0.4">
      <c r="A278" s="48" t="s">
        <v>11</v>
      </c>
      <c r="B278" s="48">
        <v>1026</v>
      </c>
      <c r="C278" s="50" t="s">
        <v>166</v>
      </c>
      <c r="D278" s="299"/>
      <c r="E278" s="300"/>
      <c r="F278" s="291" t="s">
        <v>90</v>
      </c>
      <c r="G278" s="292"/>
      <c r="H278" s="293" t="s">
        <v>89</v>
      </c>
      <c r="I278" s="294" t="s">
        <v>89</v>
      </c>
      <c r="J278" s="52">
        <f t="shared" si="14"/>
        <v>1</v>
      </c>
      <c r="K278" s="280"/>
      <c r="L278" s="92">
        <f t="shared" si="15"/>
        <v>0.57599999999999996</v>
      </c>
    </row>
    <row r="279" spans="1:13" s="2" customFormat="1" ht="20.45" customHeight="1" x14ac:dyDescent="0.4">
      <c r="A279" s="48" t="s">
        <v>11</v>
      </c>
      <c r="B279" s="48">
        <v>1027</v>
      </c>
      <c r="C279" s="50" t="s">
        <v>165</v>
      </c>
      <c r="D279" s="299"/>
      <c r="E279" s="300"/>
      <c r="F279" s="291" t="s">
        <v>87</v>
      </c>
      <c r="G279" s="292"/>
      <c r="H279" s="293" t="s">
        <v>86</v>
      </c>
      <c r="I279" s="294" t="s">
        <v>86</v>
      </c>
      <c r="J279" s="52">
        <f t="shared" si="14"/>
        <v>1</v>
      </c>
      <c r="K279" s="280"/>
      <c r="L279" s="92">
        <f t="shared" si="15"/>
        <v>1.1519999999999999</v>
      </c>
    </row>
    <row r="280" spans="1:13" s="2" customFormat="1" ht="20.45" customHeight="1" x14ac:dyDescent="0.4">
      <c r="A280" s="25" t="s">
        <v>11</v>
      </c>
      <c r="B280" s="25">
        <v>3093</v>
      </c>
      <c r="C280" s="42" t="s">
        <v>164</v>
      </c>
      <c r="D280" s="299"/>
      <c r="E280" s="300"/>
      <c r="F280" s="295" t="s">
        <v>84</v>
      </c>
      <c r="G280" s="296"/>
      <c r="H280" s="283" t="s">
        <v>83</v>
      </c>
      <c r="I280" s="284" t="s">
        <v>83</v>
      </c>
      <c r="J280" s="94">
        <v>1</v>
      </c>
      <c r="K280" s="280"/>
      <c r="L280" s="92">
        <f t="shared" si="15"/>
        <v>0.28799999999999998</v>
      </c>
      <c r="M280" s="2" t="s">
        <v>5</v>
      </c>
    </row>
    <row r="281" spans="1:13" s="2" customFormat="1" ht="20.45" customHeight="1" x14ac:dyDescent="0.4">
      <c r="A281" s="18" t="s">
        <v>11</v>
      </c>
      <c r="B281" s="18">
        <v>1028</v>
      </c>
      <c r="C281" s="83" t="s">
        <v>163</v>
      </c>
      <c r="D281" s="299"/>
      <c r="E281" s="300"/>
      <c r="F281" s="289" t="s">
        <v>81</v>
      </c>
      <c r="G281" s="290"/>
      <c r="H281" s="285" t="s">
        <v>61</v>
      </c>
      <c r="I281" s="286" t="s">
        <v>61</v>
      </c>
      <c r="J281" s="24">
        <f>ROUND(L281,0)</f>
        <v>1</v>
      </c>
      <c r="K281" s="280"/>
      <c r="L281" s="92">
        <f t="shared" si="15"/>
        <v>0.57599999999999996</v>
      </c>
    </row>
    <row r="282" spans="1:13" s="2" customFormat="1" ht="20.45" customHeight="1" x14ac:dyDescent="0.4">
      <c r="A282" s="25" t="s">
        <v>157</v>
      </c>
      <c r="B282" s="25">
        <v>3094</v>
      </c>
      <c r="C282" s="42" t="s">
        <v>162</v>
      </c>
      <c r="D282" s="299"/>
      <c r="E282" s="300"/>
      <c r="F282" s="295" t="s">
        <v>79</v>
      </c>
      <c r="G282" s="296"/>
      <c r="H282" s="283" t="s">
        <v>78</v>
      </c>
      <c r="I282" s="284" t="s">
        <v>61</v>
      </c>
      <c r="J282" s="30">
        <f>ROUND(L282,0)</f>
        <v>1</v>
      </c>
      <c r="K282" s="280"/>
      <c r="L282" s="92">
        <f t="shared" si="15"/>
        <v>1.2</v>
      </c>
    </row>
    <row r="283" spans="1:13" s="2" customFormat="1" ht="20.45" customHeight="1" x14ac:dyDescent="0.4">
      <c r="A283" s="18" t="s">
        <v>11</v>
      </c>
      <c r="B283" s="18">
        <v>1029</v>
      </c>
      <c r="C283" s="83" t="s">
        <v>161</v>
      </c>
      <c r="D283" s="299"/>
      <c r="E283" s="300"/>
      <c r="F283" s="289" t="s">
        <v>76</v>
      </c>
      <c r="G283" s="290"/>
      <c r="H283" s="285" t="s">
        <v>75</v>
      </c>
      <c r="I283" s="286" t="s">
        <v>61</v>
      </c>
      <c r="J283" s="24">
        <f>ROUND(L283,0)</f>
        <v>2</v>
      </c>
      <c r="K283" s="280"/>
      <c r="L283" s="92">
        <f t="shared" si="15"/>
        <v>2.4</v>
      </c>
    </row>
    <row r="284" spans="1:13" s="2" customFormat="1" ht="20.45" customHeight="1" x14ac:dyDescent="0.4">
      <c r="A284" s="18" t="s">
        <v>11</v>
      </c>
      <c r="B284" s="18">
        <v>1030</v>
      </c>
      <c r="C284" s="83" t="s">
        <v>160</v>
      </c>
      <c r="D284" s="299"/>
      <c r="E284" s="300"/>
      <c r="F284" s="289" t="s">
        <v>73</v>
      </c>
      <c r="G284" s="290"/>
      <c r="H284" s="285" t="s">
        <v>72</v>
      </c>
      <c r="I284" s="286"/>
      <c r="J284" s="91">
        <f>ROUND(L284,0)</f>
        <v>1</v>
      </c>
      <c r="K284" s="282"/>
      <c r="L284" s="92">
        <f t="shared" si="15"/>
        <v>1.2</v>
      </c>
    </row>
    <row r="285" spans="1:13" s="2" customFormat="1" ht="20.45" customHeight="1" x14ac:dyDescent="0.4">
      <c r="A285" s="25" t="s">
        <v>157</v>
      </c>
      <c r="B285" s="25">
        <v>3095</v>
      </c>
      <c r="C285" s="42" t="s">
        <v>159</v>
      </c>
      <c r="D285" s="299"/>
      <c r="E285" s="300"/>
      <c r="F285" s="295" t="s">
        <v>70</v>
      </c>
      <c r="G285" s="296"/>
      <c r="H285" s="283" t="s">
        <v>69</v>
      </c>
      <c r="I285" s="284"/>
      <c r="J285" s="30">
        <v>1</v>
      </c>
      <c r="K285" s="280" t="s">
        <v>68</v>
      </c>
      <c r="L285" s="92">
        <f t="shared" si="15"/>
        <v>0.24</v>
      </c>
      <c r="M285" s="2" t="s">
        <v>5</v>
      </c>
    </row>
    <row r="286" spans="1:13" s="2" customFormat="1" ht="20.45" customHeight="1" x14ac:dyDescent="0.4">
      <c r="A286" s="18" t="s">
        <v>11</v>
      </c>
      <c r="B286" s="18">
        <v>1039</v>
      </c>
      <c r="C286" s="83" t="s">
        <v>158</v>
      </c>
      <c r="D286" s="299"/>
      <c r="E286" s="300"/>
      <c r="F286" s="289" t="s">
        <v>66</v>
      </c>
      <c r="G286" s="290"/>
      <c r="H286" s="285" t="s">
        <v>65</v>
      </c>
      <c r="I286" s="286" t="s">
        <v>61</v>
      </c>
      <c r="J286" s="24">
        <v>1</v>
      </c>
      <c r="K286" s="282"/>
      <c r="L286" s="92">
        <f t="shared" si="15"/>
        <v>0.06</v>
      </c>
      <c r="M286" s="2" t="s">
        <v>5</v>
      </c>
    </row>
    <row r="287" spans="1:13" s="2" customFormat="1" ht="20.45" customHeight="1" x14ac:dyDescent="0.4">
      <c r="A287" s="25" t="s">
        <v>157</v>
      </c>
      <c r="B287" s="25">
        <v>3096</v>
      </c>
      <c r="C287" s="42" t="s">
        <v>156</v>
      </c>
      <c r="D287" s="299"/>
      <c r="E287" s="300"/>
      <c r="F287" s="295" t="s">
        <v>63</v>
      </c>
      <c r="G287" s="296"/>
      <c r="H287" s="283" t="s">
        <v>62</v>
      </c>
      <c r="I287" s="284" t="s">
        <v>61</v>
      </c>
      <c r="J287" s="30">
        <v>1</v>
      </c>
      <c r="K287" s="279" t="s">
        <v>12</v>
      </c>
      <c r="L287" s="92">
        <f t="shared" si="15"/>
        <v>0.48</v>
      </c>
      <c r="M287" s="2" t="s">
        <v>5</v>
      </c>
    </row>
    <row r="288" spans="1:13" s="2" customFormat="1" ht="20.45" customHeight="1" x14ac:dyDescent="0.4">
      <c r="A288" s="18" t="s">
        <v>11</v>
      </c>
      <c r="B288" s="18">
        <v>1040</v>
      </c>
      <c r="C288" s="83" t="s">
        <v>155</v>
      </c>
      <c r="D288" s="299"/>
      <c r="E288" s="300"/>
      <c r="F288" s="287" t="s">
        <v>36</v>
      </c>
      <c r="G288" s="288"/>
      <c r="H288" s="285" t="s">
        <v>35</v>
      </c>
      <c r="I288" s="286" t="s">
        <v>35</v>
      </c>
      <c r="J288" s="91">
        <f>ROUND(L288,0)</f>
        <v>14</v>
      </c>
      <c r="K288" s="282"/>
      <c r="L288" s="2">
        <f>M43*12/1000</f>
        <v>14.04</v>
      </c>
    </row>
    <row r="289" spans="1:13" s="2" customFormat="1" ht="20.45" customHeight="1" x14ac:dyDescent="0.4">
      <c r="A289" s="25" t="s">
        <v>11</v>
      </c>
      <c r="B289" s="25">
        <v>3097</v>
      </c>
      <c r="C289" s="42" t="s">
        <v>154</v>
      </c>
      <c r="D289" s="299"/>
      <c r="E289" s="300"/>
      <c r="F289" s="295" t="s">
        <v>33</v>
      </c>
      <c r="G289" s="296"/>
      <c r="H289" s="283" t="s">
        <v>32</v>
      </c>
      <c r="I289" s="284" t="s">
        <v>32</v>
      </c>
      <c r="J289" s="30">
        <v>1</v>
      </c>
      <c r="K289" s="25" t="s">
        <v>6</v>
      </c>
      <c r="L289" s="2">
        <f>M44*12/1000</f>
        <v>0.46800000000000003</v>
      </c>
      <c r="M289" s="2" t="s">
        <v>5</v>
      </c>
    </row>
    <row r="290" spans="1:13" s="2" customFormat="1" ht="20.45" customHeight="1" x14ac:dyDescent="0.4">
      <c r="A290" s="18" t="s">
        <v>11</v>
      </c>
      <c r="B290" s="18">
        <v>1048</v>
      </c>
      <c r="C290" s="83" t="s">
        <v>153</v>
      </c>
      <c r="D290" s="299"/>
      <c r="E290" s="300"/>
      <c r="F290" s="287" t="s">
        <v>30</v>
      </c>
      <c r="G290" s="288"/>
      <c r="H290" s="285" t="s">
        <v>29</v>
      </c>
      <c r="I290" s="286" t="s">
        <v>29</v>
      </c>
      <c r="J290" s="24">
        <f>ROUND(L290,0)</f>
        <v>29</v>
      </c>
      <c r="K290" s="18" t="s">
        <v>12</v>
      </c>
      <c r="L290" s="2">
        <f>M45*12/1000</f>
        <v>28.8</v>
      </c>
    </row>
    <row r="291" spans="1:13" s="2" customFormat="1" ht="20.45" customHeight="1" x14ac:dyDescent="0.4">
      <c r="A291" s="18" t="s">
        <v>11</v>
      </c>
      <c r="B291" s="18">
        <v>1049</v>
      </c>
      <c r="C291" s="83" t="s">
        <v>152</v>
      </c>
      <c r="D291" s="299"/>
      <c r="E291" s="300"/>
      <c r="F291" s="287" t="s">
        <v>26</v>
      </c>
      <c r="G291" s="288"/>
      <c r="H291" s="285" t="s">
        <v>25</v>
      </c>
      <c r="I291" s="286" t="s">
        <v>25</v>
      </c>
      <c r="J291" s="24">
        <f>ROUND(L291,0)</f>
        <v>1</v>
      </c>
      <c r="K291" s="18" t="s">
        <v>6</v>
      </c>
      <c r="L291" s="2">
        <f>M46*12/1000</f>
        <v>0.94799999999999995</v>
      </c>
    </row>
    <row r="292" spans="1:13" s="2" customFormat="1" ht="20.45" customHeight="1" x14ac:dyDescent="0.4">
      <c r="A292" s="18" t="s">
        <v>11</v>
      </c>
      <c r="B292" s="18">
        <v>1050</v>
      </c>
      <c r="C292" s="83" t="s">
        <v>151</v>
      </c>
      <c r="D292" s="299"/>
      <c r="E292" s="300"/>
      <c r="F292" s="287" t="s">
        <v>22</v>
      </c>
      <c r="G292" s="288"/>
      <c r="H292" s="285" t="s">
        <v>21</v>
      </c>
      <c r="I292" s="286" t="s">
        <v>21</v>
      </c>
      <c r="J292" s="91">
        <f>ROUND(L292,0)</f>
        <v>14</v>
      </c>
      <c r="K292" s="18" t="s">
        <v>12</v>
      </c>
      <c r="L292" s="2">
        <f>M50*12/1000</f>
        <v>14.04</v>
      </c>
    </row>
    <row r="293" spans="1:13" s="2" customFormat="1" ht="20.45" customHeight="1" x14ac:dyDescent="0.4">
      <c r="A293" s="25" t="s">
        <v>11</v>
      </c>
      <c r="B293" s="25">
        <v>3098</v>
      </c>
      <c r="C293" s="42" t="s">
        <v>150</v>
      </c>
      <c r="D293" s="299"/>
      <c r="E293" s="300"/>
      <c r="F293" s="295" t="s">
        <v>18</v>
      </c>
      <c r="G293" s="296"/>
      <c r="H293" s="283" t="s">
        <v>17</v>
      </c>
      <c r="I293" s="284" t="s">
        <v>17</v>
      </c>
      <c r="J293" s="30">
        <v>1</v>
      </c>
      <c r="K293" s="25" t="s">
        <v>6</v>
      </c>
      <c r="L293" s="2">
        <f>M51*12/1000</f>
        <v>0.46800000000000003</v>
      </c>
      <c r="M293" s="2" t="s">
        <v>5</v>
      </c>
    </row>
    <row r="294" spans="1:13" s="2" customFormat="1" ht="20.45" customHeight="1" x14ac:dyDescent="0.4">
      <c r="A294" s="18" t="s">
        <v>11</v>
      </c>
      <c r="B294" s="18">
        <v>1053</v>
      </c>
      <c r="C294" s="83" t="s">
        <v>149</v>
      </c>
      <c r="D294" s="299"/>
      <c r="E294" s="300"/>
      <c r="F294" s="287" t="s">
        <v>14</v>
      </c>
      <c r="G294" s="288"/>
      <c r="H294" s="285" t="s">
        <v>13</v>
      </c>
      <c r="I294" s="286" t="s">
        <v>13</v>
      </c>
      <c r="J294" s="24">
        <f t="shared" ref="J294:J316" si="16">ROUND(L294,0)</f>
        <v>29</v>
      </c>
      <c r="K294" s="18" t="s">
        <v>12</v>
      </c>
      <c r="L294" s="2">
        <f>M52*12/1000</f>
        <v>28.8</v>
      </c>
    </row>
    <row r="295" spans="1:13" s="2" customFormat="1" ht="20.45" customHeight="1" x14ac:dyDescent="0.4">
      <c r="A295" s="18" t="s">
        <v>11</v>
      </c>
      <c r="B295" s="18">
        <v>1054</v>
      </c>
      <c r="C295" s="83" t="s">
        <v>148</v>
      </c>
      <c r="D295" s="301"/>
      <c r="E295" s="302"/>
      <c r="F295" s="287" t="s">
        <v>9</v>
      </c>
      <c r="G295" s="288"/>
      <c r="H295" s="285" t="s">
        <v>8</v>
      </c>
      <c r="I295" s="286" t="s">
        <v>8</v>
      </c>
      <c r="J295" s="24">
        <f t="shared" si="16"/>
        <v>1</v>
      </c>
      <c r="K295" s="18" t="s">
        <v>6</v>
      </c>
      <c r="L295" s="2">
        <f>M53*12/1000</f>
        <v>0.94799999999999995</v>
      </c>
    </row>
    <row r="296" spans="1:13" s="2" customFormat="1" ht="20.45" customHeight="1" x14ac:dyDescent="0.4">
      <c r="A296" s="18" t="s">
        <v>11</v>
      </c>
      <c r="B296" s="18">
        <v>1055</v>
      </c>
      <c r="C296" s="95" t="s">
        <v>147</v>
      </c>
      <c r="D296" s="297" t="s">
        <v>3350</v>
      </c>
      <c r="E296" s="298"/>
      <c r="F296" s="287" t="s">
        <v>146</v>
      </c>
      <c r="G296" s="288"/>
      <c r="H296" s="285" t="s">
        <v>48</v>
      </c>
      <c r="I296" s="286"/>
      <c r="J296" s="24">
        <f t="shared" si="16"/>
        <v>17</v>
      </c>
      <c r="K296" s="18" t="s">
        <v>12</v>
      </c>
      <c r="L296" s="92">
        <f t="shared" ref="L296:L327" si="17">M8*10/1000</f>
        <v>16.72</v>
      </c>
    </row>
    <row r="297" spans="1:13" s="2" customFormat="1" ht="20.45" customHeight="1" x14ac:dyDescent="0.4">
      <c r="A297" s="18" t="s">
        <v>11</v>
      </c>
      <c r="B297" s="18">
        <v>1056</v>
      </c>
      <c r="C297" s="95" t="s">
        <v>145</v>
      </c>
      <c r="D297" s="299"/>
      <c r="E297" s="300"/>
      <c r="F297" s="287" t="s">
        <v>46</v>
      </c>
      <c r="G297" s="288"/>
      <c r="H297" s="285" t="s">
        <v>7</v>
      </c>
      <c r="I297" s="286" t="s">
        <v>7</v>
      </c>
      <c r="J297" s="24">
        <f t="shared" si="16"/>
        <v>1</v>
      </c>
      <c r="K297" s="18" t="s">
        <v>6</v>
      </c>
      <c r="L297" s="92">
        <f t="shared" si="17"/>
        <v>0.55000000000000004</v>
      </c>
    </row>
    <row r="298" spans="1:13" s="2" customFormat="1" ht="20.45" customHeight="1" x14ac:dyDescent="0.4">
      <c r="A298" s="18" t="s">
        <v>11</v>
      </c>
      <c r="B298" s="18">
        <v>1057</v>
      </c>
      <c r="C298" s="95" t="s">
        <v>144</v>
      </c>
      <c r="D298" s="299"/>
      <c r="E298" s="300"/>
      <c r="F298" s="287" t="s">
        <v>143</v>
      </c>
      <c r="G298" s="288"/>
      <c r="H298" s="285" t="s">
        <v>28</v>
      </c>
      <c r="I298" s="286" t="s">
        <v>28</v>
      </c>
      <c r="J298" s="24">
        <f t="shared" si="16"/>
        <v>34</v>
      </c>
      <c r="K298" s="18" t="s">
        <v>12</v>
      </c>
      <c r="L298" s="92">
        <f t="shared" si="17"/>
        <v>34.28</v>
      </c>
    </row>
    <row r="299" spans="1:13" s="2" customFormat="1" ht="20.45" customHeight="1" x14ac:dyDescent="0.4">
      <c r="A299" s="18" t="s">
        <v>11</v>
      </c>
      <c r="B299" s="18">
        <v>1058</v>
      </c>
      <c r="C299" s="95" t="s">
        <v>142</v>
      </c>
      <c r="D299" s="299"/>
      <c r="E299" s="300"/>
      <c r="F299" s="287" t="s">
        <v>42</v>
      </c>
      <c r="G299" s="288"/>
      <c r="H299" s="285" t="s">
        <v>24</v>
      </c>
      <c r="I299" s="286" t="s">
        <v>24</v>
      </c>
      <c r="J299" s="24">
        <f t="shared" si="16"/>
        <v>1</v>
      </c>
      <c r="K299" s="18" t="s">
        <v>6</v>
      </c>
      <c r="L299" s="92">
        <f t="shared" si="17"/>
        <v>1.1299999999999999</v>
      </c>
    </row>
    <row r="300" spans="1:13" s="2" customFormat="1" ht="20.45" customHeight="1" x14ac:dyDescent="0.4">
      <c r="A300" s="18" t="s">
        <v>11</v>
      </c>
      <c r="B300" s="18">
        <v>1060</v>
      </c>
      <c r="C300" s="95" t="s">
        <v>141</v>
      </c>
      <c r="D300" s="299"/>
      <c r="E300" s="300"/>
      <c r="F300" s="287" t="s">
        <v>40</v>
      </c>
      <c r="G300" s="288"/>
      <c r="H300" s="285" t="s">
        <v>20</v>
      </c>
      <c r="I300" s="286" t="s">
        <v>20</v>
      </c>
      <c r="J300" s="24">
        <f t="shared" si="16"/>
        <v>13</v>
      </c>
      <c r="K300" s="279" t="s">
        <v>12</v>
      </c>
      <c r="L300" s="92">
        <f t="shared" si="17"/>
        <v>12.96</v>
      </c>
    </row>
    <row r="301" spans="1:13" s="2" customFormat="1" ht="20.45" customHeight="1" x14ac:dyDescent="0.4">
      <c r="A301" s="18" t="s">
        <v>11</v>
      </c>
      <c r="B301" s="18">
        <v>1063</v>
      </c>
      <c r="C301" s="95" t="s">
        <v>140</v>
      </c>
      <c r="D301" s="299"/>
      <c r="E301" s="300"/>
      <c r="F301" s="287" t="s">
        <v>38</v>
      </c>
      <c r="G301" s="288"/>
      <c r="H301" s="285" t="s">
        <v>16</v>
      </c>
      <c r="I301" s="286" t="s">
        <v>16</v>
      </c>
      <c r="J301" s="12">
        <f t="shared" si="16"/>
        <v>27</v>
      </c>
      <c r="K301" s="280"/>
      <c r="L301" s="92">
        <f t="shared" si="17"/>
        <v>26.76</v>
      </c>
    </row>
    <row r="302" spans="1:13" s="2" customFormat="1" ht="20.45" customHeight="1" x14ac:dyDescent="0.4">
      <c r="A302" s="18" t="s">
        <v>11</v>
      </c>
      <c r="B302" s="18">
        <v>1064</v>
      </c>
      <c r="C302" s="95" t="s">
        <v>139</v>
      </c>
      <c r="D302" s="299"/>
      <c r="E302" s="300"/>
      <c r="F302" s="287" t="s">
        <v>138</v>
      </c>
      <c r="G302" s="288"/>
      <c r="H302" s="285" t="s">
        <v>137</v>
      </c>
      <c r="I302" s="286" t="s">
        <v>137</v>
      </c>
      <c r="J302" s="24">
        <f t="shared" si="16"/>
        <v>1</v>
      </c>
      <c r="K302" s="280"/>
      <c r="L302" s="92">
        <f t="shared" si="17"/>
        <v>1</v>
      </c>
    </row>
    <row r="303" spans="1:13" s="2" customFormat="1" ht="20.45" customHeight="1" x14ac:dyDescent="0.4">
      <c r="A303" s="18" t="s">
        <v>11</v>
      </c>
      <c r="B303" s="18">
        <v>1065</v>
      </c>
      <c r="C303" s="95" t="s">
        <v>136</v>
      </c>
      <c r="D303" s="299"/>
      <c r="E303" s="300"/>
      <c r="F303" s="287" t="s">
        <v>135</v>
      </c>
      <c r="G303" s="288"/>
      <c r="H303" s="285" t="s">
        <v>134</v>
      </c>
      <c r="I303" s="286" t="s">
        <v>134</v>
      </c>
      <c r="J303" s="24">
        <f t="shared" si="16"/>
        <v>2</v>
      </c>
      <c r="K303" s="280"/>
      <c r="L303" s="92">
        <f t="shared" si="17"/>
        <v>2.25</v>
      </c>
    </row>
    <row r="304" spans="1:13" s="2" customFormat="1" ht="20.45" customHeight="1" x14ac:dyDescent="0.4">
      <c r="A304" s="18" t="s">
        <v>11</v>
      </c>
      <c r="B304" s="18">
        <v>1059</v>
      </c>
      <c r="C304" s="95" t="s">
        <v>133</v>
      </c>
      <c r="D304" s="299"/>
      <c r="E304" s="300"/>
      <c r="F304" s="287" t="s">
        <v>132</v>
      </c>
      <c r="G304" s="288"/>
      <c r="H304" s="285" t="s">
        <v>128</v>
      </c>
      <c r="I304" s="286" t="s">
        <v>128</v>
      </c>
      <c r="J304" s="24">
        <f t="shared" si="16"/>
        <v>2</v>
      </c>
      <c r="K304" s="280"/>
      <c r="L304" s="92">
        <f t="shared" si="17"/>
        <v>2.4</v>
      </c>
    </row>
    <row r="305" spans="1:13" s="2" customFormat="1" ht="20.45" customHeight="1" x14ac:dyDescent="0.4">
      <c r="A305" s="25" t="s">
        <v>11</v>
      </c>
      <c r="B305" s="25">
        <v>3099</v>
      </c>
      <c r="C305" s="96" t="s">
        <v>131</v>
      </c>
      <c r="D305" s="299"/>
      <c r="E305" s="300"/>
      <c r="F305" s="295" t="s">
        <v>130</v>
      </c>
      <c r="G305" s="296"/>
      <c r="H305" s="283" t="s">
        <v>129</v>
      </c>
      <c r="I305" s="284" t="s">
        <v>128</v>
      </c>
      <c r="J305" s="30">
        <f t="shared" si="16"/>
        <v>1</v>
      </c>
      <c r="K305" s="280"/>
      <c r="L305" s="92">
        <f t="shared" si="17"/>
        <v>0.5</v>
      </c>
    </row>
    <row r="306" spans="1:13" s="2" customFormat="1" ht="20.45" customHeight="1" x14ac:dyDescent="0.4">
      <c r="A306" s="18" t="s">
        <v>11</v>
      </c>
      <c r="B306" s="18">
        <v>1066</v>
      </c>
      <c r="C306" s="95" t="s">
        <v>127</v>
      </c>
      <c r="D306" s="299"/>
      <c r="E306" s="300"/>
      <c r="F306" s="287" t="s">
        <v>126</v>
      </c>
      <c r="G306" s="288"/>
      <c r="H306" s="285" t="s">
        <v>125</v>
      </c>
      <c r="I306" s="286" t="s">
        <v>125</v>
      </c>
      <c r="J306" s="24">
        <f t="shared" si="16"/>
        <v>2</v>
      </c>
      <c r="K306" s="280"/>
      <c r="L306" s="92">
        <f t="shared" si="17"/>
        <v>2</v>
      </c>
    </row>
    <row r="307" spans="1:13" s="2" customFormat="1" ht="20.45" customHeight="1" x14ac:dyDescent="0.4">
      <c r="A307" s="18" t="s">
        <v>11</v>
      </c>
      <c r="B307" s="18">
        <v>1067</v>
      </c>
      <c r="C307" s="95" t="s">
        <v>124</v>
      </c>
      <c r="D307" s="299"/>
      <c r="E307" s="300"/>
      <c r="F307" s="289" t="s">
        <v>123</v>
      </c>
      <c r="G307" s="290"/>
      <c r="H307" s="285" t="s">
        <v>119</v>
      </c>
      <c r="I307" s="286" t="s">
        <v>119</v>
      </c>
      <c r="J307" s="24">
        <f t="shared" si="16"/>
        <v>2</v>
      </c>
      <c r="K307" s="280"/>
      <c r="L307" s="92">
        <f t="shared" si="17"/>
        <v>1.5</v>
      </c>
    </row>
    <row r="308" spans="1:13" s="2" customFormat="1" ht="20.45" customHeight="1" x14ac:dyDescent="0.4">
      <c r="A308" s="25" t="s">
        <v>11</v>
      </c>
      <c r="B308" s="25">
        <v>3100</v>
      </c>
      <c r="C308" s="96" t="s">
        <v>122</v>
      </c>
      <c r="D308" s="299"/>
      <c r="E308" s="300"/>
      <c r="F308" s="295" t="s">
        <v>121</v>
      </c>
      <c r="G308" s="296"/>
      <c r="H308" s="283" t="s">
        <v>120</v>
      </c>
      <c r="I308" s="284" t="s">
        <v>119</v>
      </c>
      <c r="J308" s="30">
        <f t="shared" si="16"/>
        <v>2</v>
      </c>
      <c r="K308" s="280"/>
      <c r="L308" s="92">
        <f t="shared" si="17"/>
        <v>1.6</v>
      </c>
    </row>
    <row r="309" spans="1:13" s="2" customFormat="1" ht="20.45" customHeight="1" x14ac:dyDescent="0.4">
      <c r="A309" s="18" t="s">
        <v>11</v>
      </c>
      <c r="B309" s="18">
        <v>1068</v>
      </c>
      <c r="C309" s="95" t="s">
        <v>118</v>
      </c>
      <c r="D309" s="299"/>
      <c r="E309" s="300"/>
      <c r="F309" s="287" t="s">
        <v>117</v>
      </c>
      <c r="G309" s="288"/>
      <c r="H309" s="285" t="s">
        <v>116</v>
      </c>
      <c r="I309" s="286" t="s">
        <v>116</v>
      </c>
      <c r="J309" s="24">
        <f t="shared" si="16"/>
        <v>5</v>
      </c>
      <c r="K309" s="280"/>
      <c r="L309" s="92">
        <f t="shared" si="17"/>
        <v>4.8</v>
      </c>
    </row>
    <row r="310" spans="1:13" s="2" customFormat="1" ht="20.45" customHeight="1" x14ac:dyDescent="0.4">
      <c r="A310" s="18" t="s">
        <v>11</v>
      </c>
      <c r="B310" s="18">
        <v>1069</v>
      </c>
      <c r="C310" s="95" t="s">
        <v>115</v>
      </c>
      <c r="D310" s="299"/>
      <c r="E310" s="300"/>
      <c r="F310" s="287" t="s">
        <v>114</v>
      </c>
      <c r="G310" s="288"/>
      <c r="H310" s="285" t="s">
        <v>113</v>
      </c>
      <c r="I310" s="286" t="s">
        <v>113</v>
      </c>
      <c r="J310" s="24">
        <f t="shared" si="16"/>
        <v>5</v>
      </c>
      <c r="K310" s="280"/>
      <c r="L310" s="92">
        <f t="shared" si="17"/>
        <v>4.8</v>
      </c>
    </row>
    <row r="311" spans="1:13" s="2" customFormat="1" ht="20.45" customHeight="1" x14ac:dyDescent="0.4">
      <c r="A311" s="18" t="s">
        <v>11</v>
      </c>
      <c r="B311" s="18">
        <v>1070</v>
      </c>
      <c r="C311" s="95" t="s">
        <v>112</v>
      </c>
      <c r="D311" s="299"/>
      <c r="E311" s="300"/>
      <c r="F311" s="287" t="s">
        <v>111</v>
      </c>
      <c r="G311" s="288"/>
      <c r="H311" s="285" t="s">
        <v>110</v>
      </c>
      <c r="I311" s="286" t="s">
        <v>110</v>
      </c>
      <c r="J311" s="24">
        <f t="shared" si="16"/>
        <v>5</v>
      </c>
      <c r="K311" s="280"/>
      <c r="L311" s="92">
        <f t="shared" si="17"/>
        <v>4.8</v>
      </c>
    </row>
    <row r="312" spans="1:13" s="2" customFormat="1" ht="20.45" customHeight="1" x14ac:dyDescent="0.4">
      <c r="A312" s="18" t="s">
        <v>11</v>
      </c>
      <c r="B312" s="18">
        <v>1073</v>
      </c>
      <c r="C312" s="95" t="s">
        <v>109</v>
      </c>
      <c r="D312" s="299"/>
      <c r="E312" s="300"/>
      <c r="F312" s="287" t="s">
        <v>108</v>
      </c>
      <c r="G312" s="288"/>
      <c r="H312" s="285" t="s">
        <v>107</v>
      </c>
      <c r="I312" s="286" t="s">
        <v>107</v>
      </c>
      <c r="J312" s="24">
        <f t="shared" si="16"/>
        <v>7</v>
      </c>
      <c r="K312" s="280"/>
      <c r="L312" s="92">
        <f t="shared" si="17"/>
        <v>7</v>
      </c>
    </row>
    <row r="313" spans="1:13" s="2" customFormat="1" ht="20.45" customHeight="1" x14ac:dyDescent="0.4">
      <c r="A313" s="18" t="s">
        <v>11</v>
      </c>
      <c r="B313" s="18">
        <v>1074</v>
      </c>
      <c r="C313" s="95" t="s">
        <v>106</v>
      </c>
      <c r="D313" s="299"/>
      <c r="E313" s="300"/>
      <c r="F313" s="287" t="s">
        <v>105</v>
      </c>
      <c r="G313" s="288"/>
      <c r="H313" s="285" t="s">
        <v>101</v>
      </c>
      <c r="I313" s="286" t="s">
        <v>101</v>
      </c>
      <c r="J313" s="24">
        <f t="shared" si="16"/>
        <v>1</v>
      </c>
      <c r="K313" s="280"/>
      <c r="L313" s="92">
        <f t="shared" si="17"/>
        <v>1.2</v>
      </c>
    </row>
    <row r="314" spans="1:13" s="2" customFormat="1" ht="20.45" customHeight="1" x14ac:dyDescent="0.4">
      <c r="A314" s="25" t="s">
        <v>11</v>
      </c>
      <c r="B314" s="25">
        <v>3101</v>
      </c>
      <c r="C314" s="96" t="s">
        <v>104</v>
      </c>
      <c r="D314" s="299"/>
      <c r="E314" s="300"/>
      <c r="F314" s="295" t="s">
        <v>103</v>
      </c>
      <c r="G314" s="296"/>
      <c r="H314" s="283" t="s">
        <v>102</v>
      </c>
      <c r="I314" s="284" t="s">
        <v>101</v>
      </c>
      <c r="J314" s="30">
        <f t="shared" si="16"/>
        <v>1</v>
      </c>
      <c r="K314" s="280"/>
      <c r="L314" s="92">
        <f t="shared" si="17"/>
        <v>0.88</v>
      </c>
    </row>
    <row r="315" spans="1:13" s="2" customFormat="1" ht="20.45" customHeight="1" x14ac:dyDescent="0.4">
      <c r="A315" s="25" t="s">
        <v>11</v>
      </c>
      <c r="B315" s="25">
        <v>3102</v>
      </c>
      <c r="C315" s="96" t="s">
        <v>100</v>
      </c>
      <c r="D315" s="299"/>
      <c r="E315" s="300"/>
      <c r="F315" s="295" t="s">
        <v>99</v>
      </c>
      <c r="G315" s="296"/>
      <c r="H315" s="283" t="s">
        <v>98</v>
      </c>
      <c r="I315" s="284" t="s">
        <v>95</v>
      </c>
      <c r="J315" s="30">
        <f t="shared" si="16"/>
        <v>2</v>
      </c>
      <c r="K315" s="280"/>
      <c r="L315" s="92">
        <f t="shared" si="17"/>
        <v>1.76</v>
      </c>
    </row>
    <row r="316" spans="1:13" s="2" customFormat="1" ht="20.45" customHeight="1" x14ac:dyDescent="0.4">
      <c r="A316" s="18" t="s">
        <v>11</v>
      </c>
      <c r="B316" s="18">
        <v>1075</v>
      </c>
      <c r="C316" s="95" t="s">
        <v>97</v>
      </c>
      <c r="D316" s="299"/>
      <c r="E316" s="300"/>
      <c r="F316" s="289" t="s">
        <v>96</v>
      </c>
      <c r="G316" s="290"/>
      <c r="H316" s="285" t="s">
        <v>95</v>
      </c>
      <c r="I316" s="286" t="s">
        <v>95</v>
      </c>
      <c r="J316" s="24">
        <f t="shared" si="16"/>
        <v>1</v>
      </c>
      <c r="K316" s="280"/>
      <c r="L316" s="92">
        <f t="shared" si="17"/>
        <v>0.72</v>
      </c>
    </row>
    <row r="317" spans="1:13" s="2" customFormat="1" ht="20.45" customHeight="1" x14ac:dyDescent="0.4">
      <c r="A317" s="18" t="s">
        <v>11</v>
      </c>
      <c r="B317" s="18">
        <v>1076</v>
      </c>
      <c r="C317" s="95" t="s">
        <v>94</v>
      </c>
      <c r="D317" s="299"/>
      <c r="E317" s="300"/>
      <c r="F317" s="289" t="s">
        <v>93</v>
      </c>
      <c r="G317" s="290"/>
      <c r="H317" s="285" t="s">
        <v>92</v>
      </c>
      <c r="I317" s="286" t="s">
        <v>92</v>
      </c>
      <c r="J317" s="24">
        <f>ROUND(L317,0)</f>
        <v>1</v>
      </c>
      <c r="K317" s="280"/>
      <c r="L317" s="92">
        <f t="shared" si="17"/>
        <v>1.44</v>
      </c>
    </row>
    <row r="318" spans="1:13" s="2" customFormat="1" ht="20.45" hidden="1" customHeight="1" x14ac:dyDescent="0.4">
      <c r="A318" s="48" t="s">
        <v>11</v>
      </c>
      <c r="B318" s="48"/>
      <c r="C318" s="80" t="s">
        <v>91</v>
      </c>
      <c r="D318" s="299"/>
      <c r="E318" s="300"/>
      <c r="F318" s="291" t="s">
        <v>90</v>
      </c>
      <c r="G318" s="292"/>
      <c r="H318" s="293" t="s">
        <v>89</v>
      </c>
      <c r="I318" s="294" t="s">
        <v>89</v>
      </c>
      <c r="J318" s="52">
        <f>ROUND(L318,0)</f>
        <v>0</v>
      </c>
      <c r="K318" s="280"/>
      <c r="L318" s="92">
        <f t="shared" si="17"/>
        <v>0.48</v>
      </c>
      <c r="M318" s="2" t="s">
        <v>5</v>
      </c>
    </row>
    <row r="319" spans="1:13" s="2" customFormat="1" ht="20.45" customHeight="1" x14ac:dyDescent="0.4">
      <c r="A319" s="48" t="s">
        <v>11</v>
      </c>
      <c r="B319" s="48">
        <v>1077</v>
      </c>
      <c r="C319" s="80" t="s">
        <v>88</v>
      </c>
      <c r="D319" s="299"/>
      <c r="E319" s="300"/>
      <c r="F319" s="291" t="s">
        <v>87</v>
      </c>
      <c r="G319" s="292"/>
      <c r="H319" s="293" t="s">
        <v>86</v>
      </c>
      <c r="I319" s="294" t="s">
        <v>86</v>
      </c>
      <c r="J319" s="52">
        <f>ROUND(L319,0)</f>
        <v>1</v>
      </c>
      <c r="K319" s="280"/>
      <c r="L319" s="92">
        <f t="shared" si="17"/>
        <v>0.96</v>
      </c>
    </row>
    <row r="320" spans="1:13" s="2" customFormat="1" ht="20.45" customHeight="1" x14ac:dyDescent="0.4">
      <c r="A320" s="25" t="s">
        <v>11</v>
      </c>
      <c r="B320" s="25">
        <v>3103</v>
      </c>
      <c r="C320" s="96" t="s">
        <v>85</v>
      </c>
      <c r="D320" s="299"/>
      <c r="E320" s="300"/>
      <c r="F320" s="295" t="s">
        <v>84</v>
      </c>
      <c r="G320" s="296"/>
      <c r="H320" s="283" t="s">
        <v>83</v>
      </c>
      <c r="I320" s="284" t="s">
        <v>83</v>
      </c>
      <c r="J320" s="30">
        <v>1</v>
      </c>
      <c r="K320" s="280"/>
      <c r="L320" s="92">
        <f t="shared" si="17"/>
        <v>0.24</v>
      </c>
      <c r="M320" s="2" t="s">
        <v>5</v>
      </c>
    </row>
    <row r="321" spans="1:13" s="2" customFormat="1" ht="20.45" customHeight="1" x14ac:dyDescent="0.4">
      <c r="A321" s="25" t="s">
        <v>11</v>
      </c>
      <c r="B321" s="25">
        <v>3104</v>
      </c>
      <c r="C321" s="96" t="s">
        <v>82</v>
      </c>
      <c r="D321" s="299"/>
      <c r="E321" s="300"/>
      <c r="F321" s="295" t="s">
        <v>81</v>
      </c>
      <c r="G321" s="296"/>
      <c r="H321" s="283" t="s">
        <v>61</v>
      </c>
      <c r="I321" s="284" t="s">
        <v>61</v>
      </c>
      <c r="J321" s="30">
        <v>1</v>
      </c>
      <c r="K321" s="280"/>
      <c r="L321" s="92">
        <f t="shared" si="17"/>
        <v>0.48</v>
      </c>
      <c r="M321" s="2" t="s">
        <v>5</v>
      </c>
    </row>
    <row r="322" spans="1:13" s="2" customFormat="1" ht="20.45" customHeight="1" x14ac:dyDescent="0.4">
      <c r="A322" s="25" t="s">
        <v>11</v>
      </c>
      <c r="B322" s="25">
        <v>3105</v>
      </c>
      <c r="C322" s="96" t="s">
        <v>80</v>
      </c>
      <c r="D322" s="299"/>
      <c r="E322" s="300"/>
      <c r="F322" s="295" t="s">
        <v>79</v>
      </c>
      <c r="G322" s="296"/>
      <c r="H322" s="283" t="s">
        <v>78</v>
      </c>
      <c r="I322" s="284" t="s">
        <v>61</v>
      </c>
      <c r="J322" s="30">
        <f>ROUND(L322,0)</f>
        <v>1</v>
      </c>
      <c r="K322" s="280"/>
      <c r="L322" s="92">
        <f t="shared" si="17"/>
        <v>1</v>
      </c>
    </row>
    <row r="323" spans="1:13" s="2" customFormat="1" ht="20.45" customHeight="1" x14ac:dyDescent="0.4">
      <c r="A323" s="18" t="s">
        <v>11</v>
      </c>
      <c r="B323" s="18">
        <v>1078</v>
      </c>
      <c r="C323" s="95" t="s">
        <v>77</v>
      </c>
      <c r="D323" s="299"/>
      <c r="E323" s="300"/>
      <c r="F323" s="289" t="s">
        <v>76</v>
      </c>
      <c r="G323" s="290"/>
      <c r="H323" s="285" t="s">
        <v>75</v>
      </c>
      <c r="I323" s="286" t="s">
        <v>61</v>
      </c>
      <c r="J323" s="24">
        <f>ROUND(L323,0)</f>
        <v>2</v>
      </c>
      <c r="K323" s="280"/>
      <c r="L323" s="92">
        <f t="shared" si="17"/>
        <v>2</v>
      </c>
    </row>
    <row r="324" spans="1:13" s="2" customFormat="1" ht="20.45" customHeight="1" x14ac:dyDescent="0.4">
      <c r="A324" s="18" t="s">
        <v>11</v>
      </c>
      <c r="B324" s="18">
        <v>1079</v>
      </c>
      <c r="C324" s="95" t="s">
        <v>74</v>
      </c>
      <c r="D324" s="299"/>
      <c r="E324" s="300"/>
      <c r="F324" s="289" t="s">
        <v>73</v>
      </c>
      <c r="G324" s="290"/>
      <c r="H324" s="285" t="s">
        <v>72</v>
      </c>
      <c r="I324" s="286"/>
      <c r="J324" s="24">
        <f>ROUND(L324,0)</f>
        <v>1</v>
      </c>
      <c r="K324" s="282"/>
      <c r="L324" s="92">
        <f t="shared" si="17"/>
        <v>1</v>
      </c>
    </row>
    <row r="325" spans="1:13" s="2" customFormat="1" ht="20.45" customHeight="1" x14ac:dyDescent="0.4">
      <c r="A325" s="25" t="s">
        <v>11</v>
      </c>
      <c r="B325" s="25">
        <v>3106</v>
      </c>
      <c r="C325" s="96" t="s">
        <v>71</v>
      </c>
      <c r="D325" s="299"/>
      <c r="E325" s="300"/>
      <c r="F325" s="295" t="s">
        <v>70</v>
      </c>
      <c r="G325" s="296"/>
      <c r="H325" s="283" t="s">
        <v>69</v>
      </c>
      <c r="I325" s="284"/>
      <c r="J325" s="30">
        <v>1</v>
      </c>
      <c r="K325" s="280" t="s">
        <v>68</v>
      </c>
      <c r="L325" s="92">
        <f t="shared" si="17"/>
        <v>0.2</v>
      </c>
      <c r="M325" s="2" t="s">
        <v>5</v>
      </c>
    </row>
    <row r="326" spans="1:13" s="2" customFormat="1" ht="20.45" customHeight="1" x14ac:dyDescent="0.4">
      <c r="A326" s="18" t="s">
        <v>11</v>
      </c>
      <c r="B326" s="18">
        <v>1080</v>
      </c>
      <c r="C326" s="95" t="s">
        <v>67</v>
      </c>
      <c r="D326" s="299"/>
      <c r="E326" s="300"/>
      <c r="F326" s="289" t="s">
        <v>66</v>
      </c>
      <c r="G326" s="290"/>
      <c r="H326" s="285" t="s">
        <v>65</v>
      </c>
      <c r="I326" s="286" t="s">
        <v>61</v>
      </c>
      <c r="J326" s="24">
        <v>1</v>
      </c>
      <c r="K326" s="282"/>
      <c r="L326" s="92">
        <f t="shared" si="17"/>
        <v>0.05</v>
      </c>
      <c r="M326" s="2" t="s">
        <v>5</v>
      </c>
    </row>
    <row r="327" spans="1:13" s="2" customFormat="1" ht="20.45" customHeight="1" x14ac:dyDescent="0.4">
      <c r="A327" s="25" t="s">
        <v>11</v>
      </c>
      <c r="B327" s="25">
        <v>3107</v>
      </c>
      <c r="C327" s="96" t="s">
        <v>64</v>
      </c>
      <c r="D327" s="299"/>
      <c r="E327" s="300"/>
      <c r="F327" s="295" t="s">
        <v>63</v>
      </c>
      <c r="G327" s="296"/>
      <c r="H327" s="283" t="s">
        <v>62</v>
      </c>
      <c r="I327" s="284" t="s">
        <v>61</v>
      </c>
      <c r="J327" s="30">
        <v>1</v>
      </c>
      <c r="K327" s="279" t="s">
        <v>12</v>
      </c>
      <c r="L327" s="92">
        <f t="shared" si="17"/>
        <v>0.4</v>
      </c>
      <c r="M327" s="2" t="s">
        <v>5</v>
      </c>
    </row>
    <row r="328" spans="1:13" s="2" customFormat="1" ht="20.45" customHeight="1" x14ac:dyDescent="0.4">
      <c r="A328" s="18" t="s">
        <v>11</v>
      </c>
      <c r="B328" s="18">
        <v>1083</v>
      </c>
      <c r="C328" s="95" t="s">
        <v>60</v>
      </c>
      <c r="D328" s="299"/>
      <c r="E328" s="300"/>
      <c r="F328" s="287" t="s">
        <v>36</v>
      </c>
      <c r="G328" s="288"/>
      <c r="H328" s="285" t="s">
        <v>35</v>
      </c>
      <c r="I328" s="286" t="s">
        <v>35</v>
      </c>
      <c r="J328" s="24">
        <f>ROUND(L328,0)</f>
        <v>12</v>
      </c>
      <c r="K328" s="282"/>
      <c r="L328" s="2">
        <f>M43*10/1000</f>
        <v>11.7</v>
      </c>
    </row>
    <row r="329" spans="1:13" s="2" customFormat="1" ht="20.45" customHeight="1" x14ac:dyDescent="0.4">
      <c r="A329" s="25" t="s">
        <v>11</v>
      </c>
      <c r="B329" s="25">
        <v>3108</v>
      </c>
      <c r="C329" s="96" t="s">
        <v>59</v>
      </c>
      <c r="D329" s="299"/>
      <c r="E329" s="300"/>
      <c r="F329" s="295" t="s">
        <v>33</v>
      </c>
      <c r="G329" s="296"/>
      <c r="H329" s="283" t="s">
        <v>32</v>
      </c>
      <c r="I329" s="284" t="s">
        <v>32</v>
      </c>
      <c r="J329" s="30">
        <v>1</v>
      </c>
      <c r="K329" s="25" t="s">
        <v>6</v>
      </c>
      <c r="L329" s="2">
        <f>M44*10/1000</f>
        <v>0.39</v>
      </c>
      <c r="M329" s="2" t="s">
        <v>5</v>
      </c>
    </row>
    <row r="330" spans="1:13" s="2" customFormat="1" ht="20.45" customHeight="1" x14ac:dyDescent="0.4">
      <c r="A330" s="18" t="s">
        <v>11</v>
      </c>
      <c r="B330" s="18">
        <v>1084</v>
      </c>
      <c r="C330" s="95" t="s">
        <v>58</v>
      </c>
      <c r="D330" s="299"/>
      <c r="E330" s="300"/>
      <c r="F330" s="287" t="s">
        <v>30</v>
      </c>
      <c r="G330" s="288"/>
      <c r="H330" s="285" t="s">
        <v>29</v>
      </c>
      <c r="I330" s="286" t="s">
        <v>29</v>
      </c>
      <c r="J330" s="24">
        <f>ROUND(L330,0)</f>
        <v>24</v>
      </c>
      <c r="K330" s="18" t="s">
        <v>12</v>
      </c>
      <c r="L330" s="2">
        <f>M45*10/1000</f>
        <v>24</v>
      </c>
    </row>
    <row r="331" spans="1:13" s="2" customFormat="1" ht="20.45" customHeight="1" x14ac:dyDescent="0.4">
      <c r="A331" s="18" t="s">
        <v>11</v>
      </c>
      <c r="B331" s="18">
        <v>1085</v>
      </c>
      <c r="C331" s="95" t="s">
        <v>57</v>
      </c>
      <c r="D331" s="299"/>
      <c r="E331" s="300"/>
      <c r="F331" s="287" t="s">
        <v>26</v>
      </c>
      <c r="G331" s="288"/>
      <c r="H331" s="285" t="s">
        <v>25</v>
      </c>
      <c r="I331" s="286" t="s">
        <v>25</v>
      </c>
      <c r="J331" s="24">
        <f>ROUND(L331,0)</f>
        <v>1</v>
      </c>
      <c r="K331" s="18" t="s">
        <v>6</v>
      </c>
      <c r="L331" s="2">
        <f>M46*10/1000</f>
        <v>0.79</v>
      </c>
    </row>
    <row r="332" spans="1:13" s="2" customFormat="1" ht="20.45" customHeight="1" x14ac:dyDescent="0.4">
      <c r="A332" s="18" t="s">
        <v>11</v>
      </c>
      <c r="B332" s="18">
        <v>1086</v>
      </c>
      <c r="C332" s="95" t="s">
        <v>56</v>
      </c>
      <c r="D332" s="299"/>
      <c r="E332" s="300"/>
      <c r="F332" s="287" t="s">
        <v>22</v>
      </c>
      <c r="G332" s="288"/>
      <c r="H332" s="285" t="s">
        <v>21</v>
      </c>
      <c r="I332" s="286" t="s">
        <v>21</v>
      </c>
      <c r="J332" s="24">
        <f>ROUND(L332,0)</f>
        <v>12</v>
      </c>
      <c r="K332" s="18" t="s">
        <v>12</v>
      </c>
      <c r="L332" s="2">
        <f>M50*10/1000</f>
        <v>11.7</v>
      </c>
    </row>
    <row r="333" spans="1:13" s="2" customFormat="1" ht="20.45" customHeight="1" x14ac:dyDescent="0.4">
      <c r="A333" s="25" t="s">
        <v>11</v>
      </c>
      <c r="B333" s="25">
        <v>3109</v>
      </c>
      <c r="C333" s="96" t="s">
        <v>55</v>
      </c>
      <c r="D333" s="299"/>
      <c r="E333" s="300"/>
      <c r="F333" s="295" t="s">
        <v>18</v>
      </c>
      <c r="G333" s="296"/>
      <c r="H333" s="283" t="s">
        <v>17</v>
      </c>
      <c r="I333" s="284" t="s">
        <v>17</v>
      </c>
      <c r="J333" s="30">
        <v>1</v>
      </c>
      <c r="K333" s="25" t="s">
        <v>6</v>
      </c>
      <c r="L333" s="2">
        <f>M51*10/1000</f>
        <v>0.39</v>
      </c>
      <c r="M333" s="2" t="s">
        <v>5</v>
      </c>
    </row>
    <row r="334" spans="1:13" s="2" customFormat="1" ht="20.45" customHeight="1" x14ac:dyDescent="0.4">
      <c r="A334" s="18" t="s">
        <v>11</v>
      </c>
      <c r="B334" s="18">
        <v>1087</v>
      </c>
      <c r="C334" s="95" t="s">
        <v>54</v>
      </c>
      <c r="D334" s="299"/>
      <c r="E334" s="300"/>
      <c r="F334" s="287" t="s">
        <v>14</v>
      </c>
      <c r="G334" s="288"/>
      <c r="H334" s="285" t="s">
        <v>13</v>
      </c>
      <c r="I334" s="286" t="s">
        <v>13</v>
      </c>
      <c r="J334" s="24">
        <f>ROUND(L334,0)</f>
        <v>24</v>
      </c>
      <c r="K334" s="18" t="s">
        <v>12</v>
      </c>
      <c r="L334" s="2">
        <f>M52*10/1000</f>
        <v>24</v>
      </c>
    </row>
    <row r="335" spans="1:13" s="2" customFormat="1" ht="20.45" customHeight="1" x14ac:dyDescent="0.4">
      <c r="A335" s="18" t="s">
        <v>11</v>
      </c>
      <c r="B335" s="18">
        <v>1088</v>
      </c>
      <c r="C335" s="20" t="s">
        <v>53</v>
      </c>
      <c r="D335" s="301"/>
      <c r="E335" s="302"/>
      <c r="F335" s="287" t="s">
        <v>9</v>
      </c>
      <c r="G335" s="288"/>
      <c r="H335" s="285" t="s">
        <v>8</v>
      </c>
      <c r="I335" s="286" t="s">
        <v>8</v>
      </c>
      <c r="J335" s="24">
        <f>ROUND(L335,0)</f>
        <v>1</v>
      </c>
      <c r="K335" s="18" t="s">
        <v>6</v>
      </c>
      <c r="L335" s="2">
        <f>M53*10/1000</f>
        <v>0.79</v>
      </c>
    </row>
    <row r="336" spans="1:13" s="2" customFormat="1" ht="19.5" customHeight="1" x14ac:dyDescent="0.4">
      <c r="A336" s="313" t="s">
        <v>52</v>
      </c>
      <c r="B336" s="313"/>
      <c r="C336" s="313"/>
      <c r="D336" s="313"/>
      <c r="E336" s="313"/>
      <c r="F336" s="313"/>
      <c r="G336" s="313"/>
      <c r="H336" s="313"/>
      <c r="I336" s="313"/>
      <c r="J336" s="313"/>
      <c r="K336" s="313"/>
      <c r="L336" s="39"/>
    </row>
    <row r="337" spans="1:13" ht="20.45" customHeight="1" x14ac:dyDescent="0.4">
      <c r="A337" s="97" t="s">
        <v>11</v>
      </c>
      <c r="B337" s="98">
        <v>3110</v>
      </c>
      <c r="C337" s="99" t="s">
        <v>51</v>
      </c>
      <c r="D337" s="463" t="s">
        <v>50</v>
      </c>
      <c r="E337" s="464"/>
      <c r="F337" s="309" t="s">
        <v>49</v>
      </c>
      <c r="G337" s="310"/>
      <c r="H337" s="311" t="s">
        <v>48</v>
      </c>
      <c r="I337" s="312"/>
      <c r="J337" s="94">
        <f>ROUND(L337,0)</f>
        <v>2</v>
      </c>
      <c r="K337" s="97" t="s">
        <v>12</v>
      </c>
      <c r="L337" s="92">
        <f t="shared" ref="L337:L342" si="18">M8*1/1000</f>
        <v>1.6719999999999999</v>
      </c>
    </row>
    <row r="338" spans="1:13" ht="20.45" customHeight="1" x14ac:dyDescent="0.4">
      <c r="A338" s="25" t="s">
        <v>11</v>
      </c>
      <c r="B338" s="25">
        <v>3111</v>
      </c>
      <c r="C338" s="99" t="s">
        <v>47</v>
      </c>
      <c r="D338" s="465"/>
      <c r="E338" s="466"/>
      <c r="F338" s="309" t="s">
        <v>46</v>
      </c>
      <c r="G338" s="310"/>
      <c r="H338" s="307" t="s">
        <v>7</v>
      </c>
      <c r="I338" s="308" t="s">
        <v>7</v>
      </c>
      <c r="J338" s="30">
        <v>1</v>
      </c>
      <c r="K338" s="25" t="s">
        <v>6</v>
      </c>
      <c r="L338" s="92">
        <f t="shared" si="18"/>
        <v>5.5E-2</v>
      </c>
      <c r="M338" s="2" t="s">
        <v>5</v>
      </c>
    </row>
    <row r="339" spans="1:13" ht="20.45" customHeight="1" x14ac:dyDescent="0.4">
      <c r="A339" s="25" t="s">
        <v>11</v>
      </c>
      <c r="B339" s="98">
        <v>3112</v>
      </c>
      <c r="C339" s="99" t="s">
        <v>45</v>
      </c>
      <c r="D339" s="465"/>
      <c r="E339" s="466"/>
      <c r="F339" s="309" t="s">
        <v>44</v>
      </c>
      <c r="G339" s="310"/>
      <c r="H339" s="307" t="s">
        <v>28</v>
      </c>
      <c r="I339" s="308" t="s">
        <v>28</v>
      </c>
      <c r="J339" s="30">
        <f>ROUND(L339,0)</f>
        <v>3</v>
      </c>
      <c r="K339" s="25" t="s">
        <v>12</v>
      </c>
      <c r="L339" s="92">
        <f t="shared" si="18"/>
        <v>3.4279999999999999</v>
      </c>
    </row>
    <row r="340" spans="1:13" ht="20.100000000000001" customHeight="1" x14ac:dyDescent="0.4">
      <c r="A340" s="25" t="s">
        <v>11</v>
      </c>
      <c r="B340" s="25">
        <v>3113</v>
      </c>
      <c r="C340" s="99" t="s">
        <v>43</v>
      </c>
      <c r="D340" s="465"/>
      <c r="E340" s="466"/>
      <c r="F340" s="309" t="s">
        <v>42</v>
      </c>
      <c r="G340" s="310"/>
      <c r="H340" s="307" t="s">
        <v>24</v>
      </c>
      <c r="I340" s="308" t="s">
        <v>24</v>
      </c>
      <c r="J340" s="30">
        <v>1</v>
      </c>
      <c r="K340" s="25" t="s">
        <v>6</v>
      </c>
      <c r="L340" s="92">
        <f t="shared" si="18"/>
        <v>0.113</v>
      </c>
      <c r="M340" s="2" t="s">
        <v>5</v>
      </c>
    </row>
    <row r="341" spans="1:13" ht="20.100000000000001" customHeight="1" x14ac:dyDescent="0.4">
      <c r="A341" s="25" t="s">
        <v>11</v>
      </c>
      <c r="B341" s="98">
        <v>3114</v>
      </c>
      <c r="C341" s="99" t="s">
        <v>41</v>
      </c>
      <c r="D341" s="465"/>
      <c r="E341" s="466"/>
      <c r="F341" s="309" t="s">
        <v>40</v>
      </c>
      <c r="G341" s="310"/>
      <c r="H341" s="307" t="s">
        <v>20</v>
      </c>
      <c r="I341" s="308" t="s">
        <v>20</v>
      </c>
      <c r="J341" s="30">
        <f>ROUND(L341,0)</f>
        <v>1</v>
      </c>
      <c r="K341" s="314" t="s">
        <v>12</v>
      </c>
      <c r="L341" s="92">
        <f t="shared" si="18"/>
        <v>1.296</v>
      </c>
    </row>
    <row r="342" spans="1:13" ht="20.100000000000001" customHeight="1" x14ac:dyDescent="0.4">
      <c r="A342" s="25" t="s">
        <v>11</v>
      </c>
      <c r="B342" s="25">
        <v>3115</v>
      </c>
      <c r="C342" s="99" t="s">
        <v>39</v>
      </c>
      <c r="D342" s="465"/>
      <c r="E342" s="466"/>
      <c r="F342" s="309" t="s">
        <v>38</v>
      </c>
      <c r="G342" s="310"/>
      <c r="H342" s="307" t="s">
        <v>16</v>
      </c>
      <c r="I342" s="308" t="s">
        <v>16</v>
      </c>
      <c r="J342" s="30">
        <f>ROUND(L342,0)</f>
        <v>3</v>
      </c>
      <c r="K342" s="315"/>
      <c r="L342" s="92">
        <f t="shared" si="18"/>
        <v>2.6760000000000002</v>
      </c>
    </row>
    <row r="343" spans="1:13" ht="20.45" customHeight="1" x14ac:dyDescent="0.4">
      <c r="A343" s="97" t="s">
        <v>11</v>
      </c>
      <c r="B343" s="98">
        <v>3116</v>
      </c>
      <c r="C343" s="99" t="s">
        <v>37</v>
      </c>
      <c r="D343" s="465"/>
      <c r="E343" s="466"/>
      <c r="F343" s="309" t="s">
        <v>36</v>
      </c>
      <c r="G343" s="310"/>
      <c r="H343" s="311" t="s">
        <v>35</v>
      </c>
      <c r="I343" s="312"/>
      <c r="J343" s="94">
        <f>ROUND(L343,0)</f>
        <v>1</v>
      </c>
      <c r="K343" s="316"/>
      <c r="L343" s="92">
        <f>M43*1/1000</f>
        <v>1.17</v>
      </c>
    </row>
    <row r="344" spans="1:13" ht="20.45" customHeight="1" x14ac:dyDescent="0.4">
      <c r="A344" s="25" t="s">
        <v>11</v>
      </c>
      <c r="B344" s="25">
        <v>3117</v>
      </c>
      <c r="C344" s="99" t="s">
        <v>34</v>
      </c>
      <c r="D344" s="465"/>
      <c r="E344" s="466"/>
      <c r="F344" s="309" t="s">
        <v>33</v>
      </c>
      <c r="G344" s="310"/>
      <c r="H344" s="307" t="s">
        <v>32</v>
      </c>
      <c r="I344" s="308" t="s">
        <v>7</v>
      </c>
      <c r="J344" s="30">
        <v>1</v>
      </c>
      <c r="K344" s="25" t="s">
        <v>6</v>
      </c>
      <c r="L344" s="92">
        <f>M44*1/1000</f>
        <v>3.9E-2</v>
      </c>
      <c r="M344" s="2" t="s">
        <v>5</v>
      </c>
    </row>
    <row r="345" spans="1:13" ht="20.45" customHeight="1" x14ac:dyDescent="0.4">
      <c r="A345" s="25" t="s">
        <v>11</v>
      </c>
      <c r="B345" s="98">
        <v>3118</v>
      </c>
      <c r="C345" s="99" t="s">
        <v>31</v>
      </c>
      <c r="D345" s="465"/>
      <c r="E345" s="466"/>
      <c r="F345" s="309" t="s">
        <v>30</v>
      </c>
      <c r="G345" s="310"/>
      <c r="H345" s="307" t="s">
        <v>29</v>
      </c>
      <c r="I345" s="308" t="s">
        <v>28</v>
      </c>
      <c r="J345" s="30">
        <f>ROUND(L345,0)</f>
        <v>2</v>
      </c>
      <c r="K345" s="25" t="s">
        <v>12</v>
      </c>
      <c r="L345" s="92">
        <f>M45*1/1000</f>
        <v>2.4</v>
      </c>
    </row>
    <row r="346" spans="1:13" ht="20.100000000000001" customHeight="1" x14ac:dyDescent="0.4">
      <c r="A346" s="25" t="s">
        <v>11</v>
      </c>
      <c r="B346" s="25">
        <v>3119</v>
      </c>
      <c r="C346" s="99" t="s">
        <v>27</v>
      </c>
      <c r="D346" s="465"/>
      <c r="E346" s="466"/>
      <c r="F346" s="309" t="s">
        <v>26</v>
      </c>
      <c r="G346" s="310"/>
      <c r="H346" s="307" t="s">
        <v>25</v>
      </c>
      <c r="I346" s="308" t="s">
        <v>24</v>
      </c>
      <c r="J346" s="30">
        <v>1</v>
      </c>
      <c r="K346" s="25" t="s">
        <v>6</v>
      </c>
      <c r="L346" s="92">
        <f>M46*1/1000</f>
        <v>7.9000000000000001E-2</v>
      </c>
      <c r="M346" s="2" t="s">
        <v>5</v>
      </c>
    </row>
    <row r="347" spans="1:13" ht="20.100000000000001" customHeight="1" x14ac:dyDescent="0.4">
      <c r="A347" s="25" t="s">
        <v>11</v>
      </c>
      <c r="B347" s="98">
        <v>3120</v>
      </c>
      <c r="C347" s="99" t="s">
        <v>23</v>
      </c>
      <c r="D347" s="465"/>
      <c r="E347" s="466"/>
      <c r="F347" s="309" t="s">
        <v>22</v>
      </c>
      <c r="G347" s="310"/>
      <c r="H347" s="307" t="s">
        <v>21</v>
      </c>
      <c r="I347" s="308" t="s">
        <v>20</v>
      </c>
      <c r="J347" s="30">
        <f>ROUND(L347,0)</f>
        <v>1</v>
      </c>
      <c r="K347" s="25" t="s">
        <v>12</v>
      </c>
      <c r="L347" s="92">
        <f>M50*1/1000</f>
        <v>1.17</v>
      </c>
    </row>
    <row r="348" spans="1:13" ht="20.100000000000001" customHeight="1" x14ac:dyDescent="0.4">
      <c r="A348" s="25" t="s">
        <v>11</v>
      </c>
      <c r="B348" s="25">
        <v>3121</v>
      </c>
      <c r="C348" s="99" t="s">
        <v>19</v>
      </c>
      <c r="D348" s="465"/>
      <c r="E348" s="466"/>
      <c r="F348" s="309" t="s">
        <v>18</v>
      </c>
      <c r="G348" s="310"/>
      <c r="H348" s="307" t="s">
        <v>17</v>
      </c>
      <c r="I348" s="308" t="s">
        <v>16</v>
      </c>
      <c r="J348" s="30">
        <v>1</v>
      </c>
      <c r="K348" s="25" t="s">
        <v>6</v>
      </c>
      <c r="L348" s="92">
        <f>M51*1/1000</f>
        <v>3.9E-2</v>
      </c>
      <c r="M348" s="2" t="s">
        <v>5</v>
      </c>
    </row>
    <row r="349" spans="1:13" ht="20.100000000000001" customHeight="1" x14ac:dyDescent="0.4">
      <c r="A349" s="97" t="s">
        <v>11</v>
      </c>
      <c r="B349" s="98">
        <v>3122</v>
      </c>
      <c r="C349" s="99" t="s">
        <v>15</v>
      </c>
      <c r="D349" s="465"/>
      <c r="E349" s="466"/>
      <c r="F349" s="309" t="s">
        <v>14</v>
      </c>
      <c r="G349" s="310"/>
      <c r="H349" s="311" t="s">
        <v>13</v>
      </c>
      <c r="I349" s="312"/>
      <c r="J349" s="94">
        <f>ROUND(L349,0)</f>
        <v>2</v>
      </c>
      <c r="K349" s="97" t="s">
        <v>12</v>
      </c>
      <c r="L349" s="92">
        <f>M52*1/1000</f>
        <v>2.4</v>
      </c>
    </row>
    <row r="350" spans="1:13" ht="20.100000000000001" customHeight="1" x14ac:dyDescent="0.4">
      <c r="A350" s="25" t="s">
        <v>11</v>
      </c>
      <c r="B350" s="25">
        <v>3123</v>
      </c>
      <c r="C350" s="99" t="s">
        <v>10</v>
      </c>
      <c r="D350" s="467"/>
      <c r="E350" s="468"/>
      <c r="F350" s="309" t="s">
        <v>9</v>
      </c>
      <c r="G350" s="310"/>
      <c r="H350" s="307" t="s">
        <v>8</v>
      </c>
      <c r="I350" s="308" t="s">
        <v>7</v>
      </c>
      <c r="J350" s="30">
        <v>1</v>
      </c>
      <c r="K350" s="25" t="s">
        <v>6</v>
      </c>
      <c r="L350" s="92">
        <f>M53*1/1000</f>
        <v>7.9000000000000001E-2</v>
      </c>
      <c r="M350" s="2" t="s">
        <v>5</v>
      </c>
    </row>
    <row r="351" spans="1:13" ht="20.100000000000001" customHeight="1" x14ac:dyDescent="0.4">
      <c r="A351" s="4"/>
      <c r="B351" s="4"/>
      <c r="C351" s="100"/>
      <c r="D351" s="101"/>
      <c r="E351" s="101"/>
      <c r="F351" s="101"/>
      <c r="G351" s="101"/>
      <c r="H351" s="2"/>
      <c r="I351" s="2"/>
      <c r="J351" s="102"/>
      <c r="K351" s="4"/>
    </row>
    <row r="352" spans="1:13" ht="20.100000000000001" customHeight="1" x14ac:dyDescent="0.4">
      <c r="B352" s="104" t="s">
        <v>3</v>
      </c>
      <c r="C352" s="105" t="s">
        <v>4</v>
      </c>
      <c r="E352" s="106"/>
    </row>
    <row r="353" spans="2:3" ht="20.100000000000001" customHeight="1" x14ac:dyDescent="0.4">
      <c r="B353" s="108" t="s">
        <v>3</v>
      </c>
      <c r="C353" s="105" t="s">
        <v>2</v>
      </c>
    </row>
    <row r="354" spans="2:3" ht="20.100000000000001" customHeight="1" x14ac:dyDescent="0.4">
      <c r="B354" s="109" t="s">
        <v>1</v>
      </c>
      <c r="C354" s="105" t="s">
        <v>0</v>
      </c>
    </row>
  </sheetData>
  <mergeCells count="696">
    <mergeCell ref="K244:K245"/>
    <mergeCell ref="K246:K247"/>
    <mergeCell ref="F222:G222"/>
    <mergeCell ref="H222:I222"/>
    <mergeCell ref="F236:G236"/>
    <mergeCell ref="H236:I236"/>
    <mergeCell ref="F237:G237"/>
    <mergeCell ref="H237:I237"/>
    <mergeCell ref="H259:I259"/>
    <mergeCell ref="F242:G242"/>
    <mergeCell ref="H242:I242"/>
    <mergeCell ref="F243:G243"/>
    <mergeCell ref="H243:I243"/>
    <mergeCell ref="H247:I247"/>
    <mergeCell ref="F248:G248"/>
    <mergeCell ref="H248:I248"/>
    <mergeCell ref="H244:I244"/>
    <mergeCell ref="H246:I246"/>
    <mergeCell ref="F227:G227"/>
    <mergeCell ref="H227:I227"/>
    <mergeCell ref="F234:G234"/>
    <mergeCell ref="H233:I233"/>
    <mergeCell ref="H234:I234"/>
    <mergeCell ref="F232:G232"/>
    <mergeCell ref="K260:K284"/>
    <mergeCell ref="K285:K286"/>
    <mergeCell ref="K287:K288"/>
    <mergeCell ref="H287:I287"/>
    <mergeCell ref="F287:G287"/>
    <mergeCell ref="F282:G282"/>
    <mergeCell ref="D43:E46"/>
    <mergeCell ref="F43:G44"/>
    <mergeCell ref="I43:I46"/>
    <mergeCell ref="F45:G46"/>
    <mergeCell ref="H62:I62"/>
    <mergeCell ref="F65:G65"/>
    <mergeCell ref="F70:G70"/>
    <mergeCell ref="H70:I70"/>
    <mergeCell ref="F71:G71"/>
    <mergeCell ref="H71:I71"/>
    <mergeCell ref="F59:G59"/>
    <mergeCell ref="H59:I59"/>
    <mergeCell ref="F60:G60"/>
    <mergeCell ref="H60:I60"/>
    <mergeCell ref="F61:G61"/>
    <mergeCell ref="H61:I61"/>
    <mergeCell ref="H88:I88"/>
    <mergeCell ref="H265:I265"/>
    <mergeCell ref="F285:G285"/>
    <mergeCell ref="H282:I282"/>
    <mergeCell ref="H241:I241"/>
    <mergeCell ref="D41:I42"/>
    <mergeCell ref="F79:G79"/>
    <mergeCell ref="H79:I79"/>
    <mergeCell ref="F80:G80"/>
    <mergeCell ref="H80:I80"/>
    <mergeCell ref="F75:G75"/>
    <mergeCell ref="H75:I75"/>
    <mergeCell ref="F76:G76"/>
    <mergeCell ref="H76:I76"/>
    <mergeCell ref="H65:I65"/>
    <mergeCell ref="F66:G66"/>
    <mergeCell ref="H66:I66"/>
    <mergeCell ref="F68:G68"/>
    <mergeCell ref="H68:I68"/>
    <mergeCell ref="F69:G69"/>
    <mergeCell ref="H69:I69"/>
    <mergeCell ref="F62:G62"/>
    <mergeCell ref="D256:E295"/>
    <mergeCell ref="H285:I285"/>
    <mergeCell ref="F224:G224"/>
    <mergeCell ref="H224:I224"/>
    <mergeCell ref="A47:K47"/>
    <mergeCell ref="A48:B48"/>
    <mergeCell ref="F34:H34"/>
    <mergeCell ref="F35:G36"/>
    <mergeCell ref="K48:K49"/>
    <mergeCell ref="F57:G57"/>
    <mergeCell ref="H57:I57"/>
    <mergeCell ref="G32:H32"/>
    <mergeCell ref="G33:H33"/>
    <mergeCell ref="A40:K40"/>
    <mergeCell ref="A41:B41"/>
    <mergeCell ref="C41:C42"/>
    <mergeCell ref="K37:K38"/>
    <mergeCell ref="A54:K54"/>
    <mergeCell ref="F58:G58"/>
    <mergeCell ref="H58:I58"/>
    <mergeCell ref="F63:G63"/>
    <mergeCell ref="H63:I63"/>
    <mergeCell ref="F56:G56"/>
    <mergeCell ref="F72:G72"/>
    <mergeCell ref="H72:I72"/>
    <mergeCell ref="K219:K243"/>
    <mergeCell ref="J41:J42"/>
    <mergeCell ref="K41:K42"/>
    <mergeCell ref="H56:I56"/>
    <mergeCell ref="H78:I78"/>
    <mergeCell ref="F55:G55"/>
    <mergeCell ref="H55:I55"/>
    <mergeCell ref="F78:G78"/>
    <mergeCell ref="H89:I89"/>
    <mergeCell ref="F82:G82"/>
    <mergeCell ref="H82:I82"/>
    <mergeCell ref="F83:G83"/>
    <mergeCell ref="H83:I83"/>
    <mergeCell ref="F85:G85"/>
    <mergeCell ref="H85:I85"/>
    <mergeCell ref="H84:I84"/>
    <mergeCell ref="F88:G88"/>
    <mergeCell ref="D18:G18"/>
    <mergeCell ref="H18:I18"/>
    <mergeCell ref="E24:F24"/>
    <mergeCell ref="G24:H24"/>
    <mergeCell ref="D25:G25"/>
    <mergeCell ref="F28:F29"/>
    <mergeCell ref="G28:H28"/>
    <mergeCell ref="G29:H29"/>
    <mergeCell ref="K12:K36"/>
    <mergeCell ref="D17:G17"/>
    <mergeCell ref="D19:E20"/>
    <mergeCell ref="F19:G19"/>
    <mergeCell ref="F20:G20"/>
    <mergeCell ref="D26:E33"/>
    <mergeCell ref="F26:F27"/>
    <mergeCell ref="D34:E36"/>
    <mergeCell ref="G12:H12"/>
    <mergeCell ref="G13:H13"/>
    <mergeCell ref="D14:G14"/>
    <mergeCell ref="H14:I14"/>
    <mergeCell ref="D15:G15"/>
    <mergeCell ref="H15:I15"/>
    <mergeCell ref="G30:H30"/>
    <mergeCell ref="G31:H31"/>
    <mergeCell ref="K6:K7"/>
    <mergeCell ref="A5:K5"/>
    <mergeCell ref="D8:E11"/>
    <mergeCell ref="F8:G9"/>
    <mergeCell ref="H8:I8"/>
    <mergeCell ref="H9:I9"/>
    <mergeCell ref="F10:G11"/>
    <mergeCell ref="H10:I10"/>
    <mergeCell ref="H11:I11"/>
    <mergeCell ref="A1:J1"/>
    <mergeCell ref="A6:B6"/>
    <mergeCell ref="C6:C7"/>
    <mergeCell ref="D6:I7"/>
    <mergeCell ref="J6:J7"/>
    <mergeCell ref="D16:G16"/>
    <mergeCell ref="H16:I16"/>
    <mergeCell ref="D12:F13"/>
    <mergeCell ref="D50:E53"/>
    <mergeCell ref="F50:G51"/>
    <mergeCell ref="I50:I53"/>
    <mergeCell ref="F52:G53"/>
    <mergeCell ref="J48:J49"/>
    <mergeCell ref="H19:I19"/>
    <mergeCell ref="D21:D24"/>
    <mergeCell ref="E21:F23"/>
    <mergeCell ref="D37:E38"/>
    <mergeCell ref="C48:C49"/>
    <mergeCell ref="D48:I49"/>
    <mergeCell ref="G21:H21"/>
    <mergeCell ref="G22:H22"/>
    <mergeCell ref="G23:H23"/>
    <mergeCell ref="F30:F31"/>
    <mergeCell ref="F32:F33"/>
    <mergeCell ref="F93:G93"/>
    <mergeCell ref="H93:I93"/>
    <mergeCell ref="F94:G94"/>
    <mergeCell ref="H94:I94"/>
    <mergeCell ref="F90:G90"/>
    <mergeCell ref="H90:I90"/>
    <mergeCell ref="F91:G91"/>
    <mergeCell ref="H91:I91"/>
    <mergeCell ref="F92:G92"/>
    <mergeCell ref="H92:I92"/>
    <mergeCell ref="F95:G95"/>
    <mergeCell ref="H95:I95"/>
    <mergeCell ref="F96:G96"/>
    <mergeCell ref="H96:I96"/>
    <mergeCell ref="F97:G97"/>
    <mergeCell ref="H97:I97"/>
    <mergeCell ref="F102:G102"/>
    <mergeCell ref="H102:I102"/>
    <mergeCell ref="F105:G105"/>
    <mergeCell ref="H105:I105"/>
    <mergeCell ref="F99:G99"/>
    <mergeCell ref="H99:I99"/>
    <mergeCell ref="F100:G100"/>
    <mergeCell ref="H100:I100"/>
    <mergeCell ref="F98:G98"/>
    <mergeCell ref="H98:I98"/>
    <mergeCell ref="F103:G103"/>
    <mergeCell ref="H103:I103"/>
    <mergeCell ref="F101:G101"/>
    <mergeCell ref="H101:I101"/>
    <mergeCell ref="F138:G138"/>
    <mergeCell ref="H138:I138"/>
    <mergeCell ref="F139:G139"/>
    <mergeCell ref="H139:I139"/>
    <mergeCell ref="H119:I119"/>
    <mergeCell ref="F120:G120"/>
    <mergeCell ref="H120:I120"/>
    <mergeCell ref="F115:G115"/>
    <mergeCell ref="H115:I115"/>
    <mergeCell ref="F116:G116"/>
    <mergeCell ref="H116:I116"/>
    <mergeCell ref="F117:G117"/>
    <mergeCell ref="H123:I123"/>
    <mergeCell ref="H125:I125"/>
    <mergeCell ref="H118:I118"/>
    <mergeCell ref="H131:I131"/>
    <mergeCell ref="H132:I132"/>
    <mergeCell ref="H133:I133"/>
    <mergeCell ref="F134:G134"/>
    <mergeCell ref="H134:I134"/>
    <mergeCell ref="F135:G135"/>
    <mergeCell ref="H135:I135"/>
    <mergeCell ref="F136:G136"/>
    <mergeCell ref="H136:I136"/>
    <mergeCell ref="F137:G137"/>
    <mergeCell ref="H137:I137"/>
    <mergeCell ref="F152:G152"/>
    <mergeCell ref="H152:I152"/>
    <mergeCell ref="F143:G143"/>
    <mergeCell ref="H143:I143"/>
    <mergeCell ref="F140:G140"/>
    <mergeCell ref="H140:I140"/>
    <mergeCell ref="F141:G141"/>
    <mergeCell ref="H141:I141"/>
    <mergeCell ref="H145:I145"/>
    <mergeCell ref="F146:G146"/>
    <mergeCell ref="H146:I146"/>
    <mergeCell ref="F144:G144"/>
    <mergeCell ref="F142:G142"/>
    <mergeCell ref="H142:I142"/>
    <mergeCell ref="F148:G148"/>
    <mergeCell ref="H148:I148"/>
    <mergeCell ref="F149:G149"/>
    <mergeCell ref="H149:I149"/>
    <mergeCell ref="F145:G145"/>
    <mergeCell ref="F150:G150"/>
    <mergeCell ref="H150:I150"/>
    <mergeCell ref="F151:G151"/>
    <mergeCell ref="F163:G163"/>
    <mergeCell ref="H163:I163"/>
    <mergeCell ref="F165:G165"/>
    <mergeCell ref="H165:I165"/>
    <mergeCell ref="F155:G155"/>
    <mergeCell ref="H155:I155"/>
    <mergeCell ref="F156:G156"/>
    <mergeCell ref="H156:I156"/>
    <mergeCell ref="F157:G157"/>
    <mergeCell ref="H157:I157"/>
    <mergeCell ref="F158:G158"/>
    <mergeCell ref="F162:G162"/>
    <mergeCell ref="H162:I162"/>
    <mergeCell ref="H160:I160"/>
    <mergeCell ref="F176:G176"/>
    <mergeCell ref="H176:I176"/>
    <mergeCell ref="F168:G168"/>
    <mergeCell ref="H168:I168"/>
    <mergeCell ref="F169:G169"/>
    <mergeCell ref="H169:I169"/>
    <mergeCell ref="F173:G173"/>
    <mergeCell ref="H173:I173"/>
    <mergeCell ref="F174:G174"/>
    <mergeCell ref="H174:I174"/>
    <mergeCell ref="F175:G175"/>
    <mergeCell ref="H175:I175"/>
    <mergeCell ref="F170:G170"/>
    <mergeCell ref="H170:I170"/>
    <mergeCell ref="F171:G171"/>
    <mergeCell ref="H171:I171"/>
    <mergeCell ref="F172:G172"/>
    <mergeCell ref="H172:I172"/>
    <mergeCell ref="F185:G185"/>
    <mergeCell ref="F195:G195"/>
    <mergeCell ref="H195:I195"/>
    <mergeCell ref="F177:G177"/>
    <mergeCell ref="H177:I177"/>
    <mergeCell ref="F178:G178"/>
    <mergeCell ref="H178:I178"/>
    <mergeCell ref="F183:G183"/>
    <mergeCell ref="H183:I183"/>
    <mergeCell ref="F190:G190"/>
    <mergeCell ref="H190:I190"/>
    <mergeCell ref="F191:G191"/>
    <mergeCell ref="H185:I185"/>
    <mergeCell ref="F186:G186"/>
    <mergeCell ref="H181:I181"/>
    <mergeCell ref="F182:G182"/>
    <mergeCell ref="H182:I182"/>
    <mergeCell ref="H186:I186"/>
    <mergeCell ref="F188:G188"/>
    <mergeCell ref="H188:I188"/>
    <mergeCell ref="F189:G189"/>
    <mergeCell ref="H189:I189"/>
    <mergeCell ref="F179:G179"/>
    <mergeCell ref="H179:I179"/>
    <mergeCell ref="H220:I220"/>
    <mergeCell ref="H217:I217"/>
    <mergeCell ref="F218:G218"/>
    <mergeCell ref="F201:G201"/>
    <mergeCell ref="F204:G204"/>
    <mergeCell ref="H201:I201"/>
    <mergeCell ref="H204:I204"/>
    <mergeCell ref="F196:G196"/>
    <mergeCell ref="H196:I196"/>
    <mergeCell ref="F197:G197"/>
    <mergeCell ref="H197:I197"/>
    <mergeCell ref="F198:G198"/>
    <mergeCell ref="H198:I198"/>
    <mergeCell ref="F199:G199"/>
    <mergeCell ref="H199:I199"/>
    <mergeCell ref="F200:G200"/>
    <mergeCell ref="H200:I200"/>
    <mergeCell ref="F202:G202"/>
    <mergeCell ref="H202:I202"/>
    <mergeCell ref="F203:G203"/>
    <mergeCell ref="H203:I203"/>
    <mergeCell ref="H232:I232"/>
    <mergeCell ref="F235:G235"/>
    <mergeCell ref="F205:G205"/>
    <mergeCell ref="H205:I205"/>
    <mergeCell ref="F207:G207"/>
    <mergeCell ref="H207:I207"/>
    <mergeCell ref="F208:G208"/>
    <mergeCell ref="H208:I208"/>
    <mergeCell ref="F209:G209"/>
    <mergeCell ref="H209:I209"/>
    <mergeCell ref="H221:I221"/>
    <mergeCell ref="F210:G210"/>
    <mergeCell ref="H210:I210"/>
    <mergeCell ref="F211:G211"/>
    <mergeCell ref="H211:I211"/>
    <mergeCell ref="F212:G212"/>
    <mergeCell ref="H212:I212"/>
    <mergeCell ref="H215:I215"/>
    <mergeCell ref="F216:G216"/>
    <mergeCell ref="H216:I216"/>
    <mergeCell ref="F219:G219"/>
    <mergeCell ref="H219:I219"/>
    <mergeCell ref="F220:G220"/>
    <mergeCell ref="H225:I225"/>
    <mergeCell ref="F226:G226"/>
    <mergeCell ref="H226:I226"/>
    <mergeCell ref="F228:G228"/>
    <mergeCell ref="H228:I228"/>
    <mergeCell ref="F229:G229"/>
    <mergeCell ref="H229:I229"/>
    <mergeCell ref="F225:G225"/>
    <mergeCell ref="F231:G231"/>
    <mergeCell ref="H231:I231"/>
    <mergeCell ref="F268:G268"/>
    <mergeCell ref="H271:I271"/>
    <mergeCell ref="F249:G249"/>
    <mergeCell ref="H249:I249"/>
    <mergeCell ref="F250:G250"/>
    <mergeCell ref="H250:I250"/>
    <mergeCell ref="F256:G256"/>
    <mergeCell ref="H256:I256"/>
    <mergeCell ref="H261:I261"/>
    <mergeCell ref="H262:I262"/>
    <mergeCell ref="F251:G251"/>
    <mergeCell ref="H251:I251"/>
    <mergeCell ref="F252:G252"/>
    <mergeCell ref="H252:I252"/>
    <mergeCell ref="H257:I257"/>
    <mergeCell ref="H258:I258"/>
    <mergeCell ref="F258:G258"/>
    <mergeCell ref="F259:G259"/>
    <mergeCell ref="F260:G260"/>
    <mergeCell ref="H260:I260"/>
    <mergeCell ref="H253:I253"/>
    <mergeCell ref="F254:G254"/>
    <mergeCell ref="H254:I254"/>
    <mergeCell ref="A255:K255"/>
    <mergeCell ref="F273:G273"/>
    <mergeCell ref="H273:I273"/>
    <mergeCell ref="F276:G276"/>
    <mergeCell ref="H270:I270"/>
    <mergeCell ref="F271:G271"/>
    <mergeCell ref="H274:I274"/>
    <mergeCell ref="F274:G274"/>
    <mergeCell ref="F275:G275"/>
    <mergeCell ref="H275:I275"/>
    <mergeCell ref="H280:I280"/>
    <mergeCell ref="F281:G281"/>
    <mergeCell ref="H281:I281"/>
    <mergeCell ref="H286:I286"/>
    <mergeCell ref="F288:G288"/>
    <mergeCell ref="H288:I288"/>
    <mergeCell ref="F304:G304"/>
    <mergeCell ref="H289:I289"/>
    <mergeCell ref="F263:G263"/>
    <mergeCell ref="H263:I263"/>
    <mergeCell ref="F266:G266"/>
    <mergeCell ref="H266:I266"/>
    <mergeCell ref="F267:G267"/>
    <mergeCell ref="H267:I267"/>
    <mergeCell ref="F269:G269"/>
    <mergeCell ref="F264:G264"/>
    <mergeCell ref="H264:I264"/>
    <mergeCell ref="H269:I269"/>
    <mergeCell ref="F270:G270"/>
    <mergeCell ref="H268:I268"/>
    <mergeCell ref="F265:G265"/>
    <mergeCell ref="H279:I279"/>
    <mergeCell ref="F272:G272"/>
    <mergeCell ref="H272:I272"/>
    <mergeCell ref="F308:G308"/>
    <mergeCell ref="H308:I308"/>
    <mergeCell ref="F314:G314"/>
    <mergeCell ref="F315:G315"/>
    <mergeCell ref="H314:I314"/>
    <mergeCell ref="H315:I315"/>
    <mergeCell ref="F293:G293"/>
    <mergeCell ref="H293:I293"/>
    <mergeCell ref="F294:G294"/>
    <mergeCell ref="H294:I294"/>
    <mergeCell ref="H295:I295"/>
    <mergeCell ref="F296:G296"/>
    <mergeCell ref="H296:I296"/>
    <mergeCell ref="H304:I304"/>
    <mergeCell ref="F309:G309"/>
    <mergeCell ref="H309:I309"/>
    <mergeCell ref="F305:G305"/>
    <mergeCell ref="H305:I305"/>
    <mergeCell ref="H299:I299"/>
    <mergeCell ref="F290:G290"/>
    <mergeCell ref="F297:G297"/>
    <mergeCell ref="H297:I297"/>
    <mergeCell ref="F292:G292"/>
    <mergeCell ref="H292:I292"/>
    <mergeCell ref="H303:I303"/>
    <mergeCell ref="H306:I306"/>
    <mergeCell ref="H307:I307"/>
    <mergeCell ref="F300:G300"/>
    <mergeCell ref="H300:I300"/>
    <mergeCell ref="H301:I301"/>
    <mergeCell ref="F302:G302"/>
    <mergeCell ref="H302:I302"/>
    <mergeCell ref="F303:G303"/>
    <mergeCell ref="F306:G306"/>
    <mergeCell ref="F307:G307"/>
    <mergeCell ref="F295:G295"/>
    <mergeCell ref="H290:I290"/>
    <mergeCell ref="F291:G291"/>
    <mergeCell ref="H291:I291"/>
    <mergeCell ref="F301:G301"/>
    <mergeCell ref="F298:G298"/>
    <mergeCell ref="H298:I298"/>
    <mergeCell ref="F299:G299"/>
    <mergeCell ref="F318:G318"/>
    <mergeCell ref="F319:G319"/>
    <mergeCell ref="F310:G310"/>
    <mergeCell ref="F311:G311"/>
    <mergeCell ref="F312:G312"/>
    <mergeCell ref="H311:I311"/>
    <mergeCell ref="H312:I312"/>
    <mergeCell ref="H313:I313"/>
    <mergeCell ref="H316:I316"/>
    <mergeCell ref="H317:I317"/>
    <mergeCell ref="F313:G313"/>
    <mergeCell ref="F316:G316"/>
    <mergeCell ref="H318:I318"/>
    <mergeCell ref="H319:I319"/>
    <mergeCell ref="F317:G317"/>
    <mergeCell ref="F335:G335"/>
    <mergeCell ref="H310:I310"/>
    <mergeCell ref="H323:I323"/>
    <mergeCell ref="H324:I324"/>
    <mergeCell ref="H326:I326"/>
    <mergeCell ref="H328:I328"/>
    <mergeCell ref="F325:G325"/>
    <mergeCell ref="H325:I325"/>
    <mergeCell ref="F327:G327"/>
    <mergeCell ref="H327:I327"/>
    <mergeCell ref="F324:G324"/>
    <mergeCell ref="F326:G326"/>
    <mergeCell ref="H331:I331"/>
    <mergeCell ref="F320:G320"/>
    <mergeCell ref="F321:G321"/>
    <mergeCell ref="F323:G323"/>
    <mergeCell ref="F331:G331"/>
    <mergeCell ref="F328:G328"/>
    <mergeCell ref="F329:G329"/>
    <mergeCell ref="F330:G330"/>
    <mergeCell ref="H329:I329"/>
    <mergeCell ref="H330:I330"/>
    <mergeCell ref="H320:I320"/>
    <mergeCell ref="H321:I321"/>
    <mergeCell ref="H130:I130"/>
    <mergeCell ref="H104:I104"/>
    <mergeCell ref="H107:I107"/>
    <mergeCell ref="H113:I113"/>
    <mergeCell ref="H114:I114"/>
    <mergeCell ref="H121:I121"/>
    <mergeCell ref="H124:I124"/>
    <mergeCell ref="H117:I117"/>
    <mergeCell ref="F289:G289"/>
    <mergeCell ref="F283:G283"/>
    <mergeCell ref="F261:G261"/>
    <mergeCell ref="F262:G262"/>
    <mergeCell ref="F257:G257"/>
    <mergeCell ref="H283:I283"/>
    <mergeCell ref="H276:I276"/>
    <mergeCell ref="F277:G277"/>
    <mergeCell ref="H277:I277"/>
    <mergeCell ref="F278:G278"/>
    <mergeCell ref="H278:I278"/>
    <mergeCell ref="F279:G279"/>
    <mergeCell ref="F284:G284"/>
    <mergeCell ref="H284:I284"/>
    <mergeCell ref="F286:G286"/>
    <mergeCell ref="F280:G280"/>
    <mergeCell ref="F338:G338"/>
    <mergeCell ref="H338:I338"/>
    <mergeCell ref="F339:G339"/>
    <mergeCell ref="H339:I339"/>
    <mergeCell ref="D296:E335"/>
    <mergeCell ref="K300:K324"/>
    <mergeCell ref="K325:K326"/>
    <mergeCell ref="K327:K328"/>
    <mergeCell ref="F322:G322"/>
    <mergeCell ref="H322:I322"/>
    <mergeCell ref="H332:I332"/>
    <mergeCell ref="H333:I333"/>
    <mergeCell ref="H334:I334"/>
    <mergeCell ref="A336:K336"/>
    <mergeCell ref="F337:G337"/>
    <mergeCell ref="H337:I337"/>
    <mergeCell ref="H335:I335"/>
    <mergeCell ref="D337:E350"/>
    <mergeCell ref="K341:K343"/>
    <mergeCell ref="F340:G340"/>
    <mergeCell ref="H340:I340"/>
    <mergeCell ref="F332:G332"/>
    <mergeCell ref="F333:G333"/>
    <mergeCell ref="F334:G334"/>
    <mergeCell ref="H347:I347"/>
    <mergeCell ref="F348:G348"/>
    <mergeCell ref="H348:I348"/>
    <mergeCell ref="F341:G341"/>
    <mergeCell ref="H341:I341"/>
    <mergeCell ref="F342:G342"/>
    <mergeCell ref="H342:I342"/>
    <mergeCell ref="F350:G350"/>
    <mergeCell ref="H350:I350"/>
    <mergeCell ref="F343:G343"/>
    <mergeCell ref="H343:I343"/>
    <mergeCell ref="F344:G344"/>
    <mergeCell ref="H344:I344"/>
    <mergeCell ref="F345:G345"/>
    <mergeCell ref="H345:I345"/>
    <mergeCell ref="F349:G349"/>
    <mergeCell ref="H349:I349"/>
    <mergeCell ref="F346:G346"/>
    <mergeCell ref="H346:I346"/>
    <mergeCell ref="F347:G347"/>
    <mergeCell ref="D95:E134"/>
    <mergeCell ref="F104:G104"/>
    <mergeCell ref="F107:G107"/>
    <mergeCell ref="F113:G113"/>
    <mergeCell ref="F114:G114"/>
    <mergeCell ref="F121:G121"/>
    <mergeCell ref="F124:G124"/>
    <mergeCell ref="F126:G126"/>
    <mergeCell ref="D55:E94"/>
    <mergeCell ref="F123:G123"/>
    <mergeCell ref="F125:G125"/>
    <mergeCell ref="F118:G118"/>
    <mergeCell ref="F119:G119"/>
    <mergeCell ref="F131:G131"/>
    <mergeCell ref="F132:G132"/>
    <mergeCell ref="F74:G74"/>
    <mergeCell ref="F81:G81"/>
    <mergeCell ref="F84:G84"/>
    <mergeCell ref="F86:G86"/>
    <mergeCell ref="F133:G133"/>
    <mergeCell ref="F110:G110"/>
    <mergeCell ref="F89:G89"/>
    <mergeCell ref="F130:G130"/>
    <mergeCell ref="F111:G111"/>
    <mergeCell ref="K84:K85"/>
    <mergeCell ref="K86:K87"/>
    <mergeCell ref="F77:G77"/>
    <mergeCell ref="H77:I77"/>
    <mergeCell ref="F87:G87"/>
    <mergeCell ref="H87:I87"/>
    <mergeCell ref="K59:K83"/>
    <mergeCell ref="F64:G64"/>
    <mergeCell ref="F67:G67"/>
    <mergeCell ref="F73:G73"/>
    <mergeCell ref="H64:I64"/>
    <mergeCell ref="H67:I67"/>
    <mergeCell ref="H73:I73"/>
    <mergeCell ref="H74:I74"/>
    <mergeCell ref="H81:I81"/>
    <mergeCell ref="H86:I86"/>
    <mergeCell ref="K99:K123"/>
    <mergeCell ref="K124:K125"/>
    <mergeCell ref="K126:K127"/>
    <mergeCell ref="H128:I128"/>
    <mergeCell ref="F129:G129"/>
    <mergeCell ref="H129:I129"/>
    <mergeCell ref="F112:G112"/>
    <mergeCell ref="H112:I112"/>
    <mergeCell ref="F122:G122"/>
    <mergeCell ref="H122:I122"/>
    <mergeCell ref="F127:G127"/>
    <mergeCell ref="H127:I127"/>
    <mergeCell ref="F128:G128"/>
    <mergeCell ref="H126:I126"/>
    <mergeCell ref="H110:I110"/>
    <mergeCell ref="H111:I111"/>
    <mergeCell ref="F106:G106"/>
    <mergeCell ref="H106:I106"/>
    <mergeCell ref="F108:G108"/>
    <mergeCell ref="H108:I108"/>
    <mergeCell ref="F109:G109"/>
    <mergeCell ref="H109:I109"/>
    <mergeCell ref="H151:I151"/>
    <mergeCell ref="D175:E214"/>
    <mergeCell ref="K164:K165"/>
    <mergeCell ref="K166:K167"/>
    <mergeCell ref="F153:G153"/>
    <mergeCell ref="F154:G154"/>
    <mergeCell ref="H153:I153"/>
    <mergeCell ref="H154:I154"/>
    <mergeCell ref="K139:K163"/>
    <mergeCell ref="F147:G147"/>
    <mergeCell ref="H147:I147"/>
    <mergeCell ref="H144:I144"/>
    <mergeCell ref="F161:G161"/>
    <mergeCell ref="H161:I161"/>
    <mergeCell ref="H164:I164"/>
    <mergeCell ref="F164:G164"/>
    <mergeCell ref="F166:G166"/>
    <mergeCell ref="H166:I166"/>
    <mergeCell ref="F167:G167"/>
    <mergeCell ref="H167:I167"/>
    <mergeCell ref="H158:I158"/>
    <mergeCell ref="F159:G159"/>
    <mergeCell ref="H159:I159"/>
    <mergeCell ref="F160:G160"/>
    <mergeCell ref="F246:G246"/>
    <mergeCell ref="F244:G244"/>
    <mergeCell ref="F241:G241"/>
    <mergeCell ref="F180:G180"/>
    <mergeCell ref="H180:I180"/>
    <mergeCell ref="F181:G181"/>
    <mergeCell ref="H240:I240"/>
    <mergeCell ref="H230:I230"/>
    <mergeCell ref="D135:E174"/>
    <mergeCell ref="F184:G184"/>
    <mergeCell ref="H184:I184"/>
    <mergeCell ref="F187:G187"/>
    <mergeCell ref="H187:I187"/>
    <mergeCell ref="F193:G193"/>
    <mergeCell ref="F194:G194"/>
    <mergeCell ref="H193:I193"/>
    <mergeCell ref="F233:G233"/>
    <mergeCell ref="D215:E254"/>
    <mergeCell ref="F253:G253"/>
    <mergeCell ref="F247:G247"/>
    <mergeCell ref="F217:G217"/>
    <mergeCell ref="F221:G221"/>
    <mergeCell ref="H206:I206"/>
    <mergeCell ref="F206:G206"/>
    <mergeCell ref="K179:K203"/>
    <mergeCell ref="K204:K205"/>
    <mergeCell ref="K206:K207"/>
    <mergeCell ref="H194:I194"/>
    <mergeCell ref="H191:I191"/>
    <mergeCell ref="F192:G192"/>
    <mergeCell ref="H192:I192"/>
    <mergeCell ref="F245:G245"/>
    <mergeCell ref="H245:I245"/>
    <mergeCell ref="F238:G238"/>
    <mergeCell ref="H238:I238"/>
    <mergeCell ref="F239:G239"/>
    <mergeCell ref="H239:I239"/>
    <mergeCell ref="F240:G240"/>
    <mergeCell ref="H218:I218"/>
    <mergeCell ref="F223:G223"/>
    <mergeCell ref="H223:I223"/>
    <mergeCell ref="F213:G213"/>
    <mergeCell ref="H213:I213"/>
    <mergeCell ref="F214:G214"/>
    <mergeCell ref="H214:I214"/>
    <mergeCell ref="F215:G215"/>
    <mergeCell ref="H235:I235"/>
    <mergeCell ref="F230:G230"/>
  </mergeCells>
  <phoneticPr fontId="2"/>
  <pageMargins left="0.55118110236220474" right="0.43307086614173229" top="0.35433070866141736" bottom="0.15748031496062992" header="0.31496062992125984" footer="0.31496062992125984"/>
  <pageSetup paperSize="8" scale="8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54"/>
  <sheetViews>
    <sheetView view="pageBreakPreview" topLeftCell="A328" zoomScaleNormal="85" zoomScaleSheetLayoutView="100" workbookViewId="0">
      <selection activeCell="G340" sqref="G340:H340"/>
    </sheetView>
  </sheetViews>
  <sheetFormatPr defaultRowHeight="20.100000000000001" customHeight="1" x14ac:dyDescent="0.4"/>
  <cols>
    <col min="1" max="1" width="5.625" style="103" customWidth="1"/>
    <col min="2" max="2" width="5.625" style="132" hidden="1" customWidth="1"/>
    <col min="3" max="3" width="5.625" style="103" customWidth="1"/>
    <col min="4" max="4" width="29.875" style="105" customWidth="1"/>
    <col min="5" max="5" width="10.625" style="7" customWidth="1"/>
    <col min="6" max="8" width="13.625" style="7" customWidth="1"/>
    <col min="9" max="10" width="12.625" style="7" customWidth="1"/>
    <col min="11" max="11" width="11" style="107" customWidth="1"/>
    <col min="12" max="12" width="10.625" style="103" customWidth="1"/>
    <col min="13" max="13" width="9" style="7" hidden="1" customWidth="1"/>
    <col min="14" max="14" width="32.125" style="2" hidden="1" customWidth="1"/>
    <col min="15" max="15" width="0" style="7" hidden="1" customWidth="1"/>
    <col min="16" max="16384" width="9" style="7"/>
  </cols>
  <sheetData>
    <row r="1" spans="1:16" s="2" customFormat="1" ht="20.45" customHeight="1" x14ac:dyDescent="0.4">
      <c r="A1" s="317" t="s">
        <v>868</v>
      </c>
      <c r="B1" s="317"/>
      <c r="C1" s="317"/>
      <c r="D1" s="317"/>
      <c r="E1" s="317"/>
      <c r="F1" s="317"/>
      <c r="G1" s="317"/>
      <c r="H1" s="317"/>
      <c r="I1" s="317"/>
      <c r="J1" s="317"/>
      <c r="K1" s="317"/>
      <c r="L1" s="1" t="s">
        <v>479</v>
      </c>
    </row>
    <row r="2" spans="1:16" s="2" customFormat="1" ht="20.45" customHeight="1" x14ac:dyDescent="0.4">
      <c r="A2" s="3" t="s">
        <v>478</v>
      </c>
      <c r="B2" s="114"/>
      <c r="C2" s="3"/>
      <c r="D2" s="3"/>
      <c r="E2" s="3"/>
      <c r="F2" s="3"/>
      <c r="G2" s="3"/>
      <c r="H2" s="3"/>
      <c r="I2" s="3"/>
      <c r="J2" s="4"/>
    </row>
    <row r="3" spans="1:16" s="2" customFormat="1" ht="20.45" customHeight="1" x14ac:dyDescent="0.4">
      <c r="A3" s="5" t="s">
        <v>477</v>
      </c>
      <c r="B3" s="115"/>
      <c r="C3" s="6"/>
      <c r="D3" s="6"/>
      <c r="E3" s="6"/>
      <c r="F3" s="6"/>
      <c r="G3" s="6"/>
      <c r="H3" s="6"/>
      <c r="I3" s="6"/>
      <c r="J3" s="6"/>
    </row>
    <row r="4" spans="1:16" s="2" customFormat="1" ht="20.45" customHeight="1" x14ac:dyDescent="0.4">
      <c r="A4" s="5" t="s">
        <v>866</v>
      </c>
      <c r="B4" s="115"/>
      <c r="C4" s="6"/>
      <c r="D4" s="6"/>
      <c r="E4" s="6"/>
      <c r="F4" s="6"/>
      <c r="G4" s="6"/>
      <c r="H4" s="6"/>
      <c r="I4" s="6"/>
      <c r="J4" s="6"/>
    </row>
    <row r="5" spans="1:16" ht="20.45" customHeight="1" x14ac:dyDescent="0.4">
      <c r="A5" s="349" t="s">
        <v>475</v>
      </c>
      <c r="B5" s="349"/>
      <c r="C5" s="349"/>
      <c r="D5" s="349"/>
      <c r="E5" s="349"/>
      <c r="F5" s="349"/>
      <c r="G5" s="349"/>
      <c r="H5" s="349"/>
      <c r="I5" s="349"/>
      <c r="J5" s="349"/>
      <c r="K5" s="349"/>
      <c r="L5" s="349"/>
      <c r="M5" s="2"/>
      <c r="O5" s="2"/>
      <c r="P5" s="2"/>
    </row>
    <row r="6" spans="1:16" ht="20.45" customHeight="1" thickBot="1" x14ac:dyDescent="0.45">
      <c r="A6" s="396" t="s">
        <v>408</v>
      </c>
      <c r="B6" s="396"/>
      <c r="C6" s="396"/>
      <c r="D6" s="319" t="s">
        <v>407</v>
      </c>
      <c r="E6" s="320" t="s">
        <v>406</v>
      </c>
      <c r="F6" s="320"/>
      <c r="G6" s="320"/>
      <c r="H6" s="320"/>
      <c r="I6" s="320"/>
      <c r="J6" s="320"/>
      <c r="K6" s="321" t="s">
        <v>474</v>
      </c>
      <c r="L6" s="320" t="s">
        <v>404</v>
      </c>
      <c r="M6" s="2" t="s">
        <v>473</v>
      </c>
      <c r="O6" s="2"/>
      <c r="P6" s="2"/>
    </row>
    <row r="7" spans="1:16" ht="20.45" customHeight="1" x14ac:dyDescent="0.4">
      <c r="A7" s="8" t="s">
        <v>403</v>
      </c>
      <c r="B7" s="116">
        <v>0.7</v>
      </c>
      <c r="C7" s="8" t="s">
        <v>402</v>
      </c>
      <c r="D7" s="319"/>
      <c r="E7" s="320"/>
      <c r="F7" s="320"/>
      <c r="G7" s="320"/>
      <c r="H7" s="320"/>
      <c r="I7" s="320"/>
      <c r="J7" s="320"/>
      <c r="K7" s="322"/>
      <c r="L7" s="320"/>
      <c r="M7" s="2"/>
      <c r="N7" s="9" t="s">
        <v>312</v>
      </c>
      <c r="O7" s="2"/>
      <c r="P7" s="2"/>
    </row>
    <row r="8" spans="1:16" ht="20.45" customHeight="1" x14ac:dyDescent="0.4">
      <c r="A8" s="8" t="s">
        <v>11</v>
      </c>
      <c r="B8" s="117">
        <v>1001</v>
      </c>
      <c r="C8" s="10">
        <v>1601</v>
      </c>
      <c r="D8" s="11" t="s">
        <v>865</v>
      </c>
      <c r="E8" s="328" t="s">
        <v>401</v>
      </c>
      <c r="F8" s="328"/>
      <c r="G8" s="350" t="s">
        <v>400</v>
      </c>
      <c r="H8" s="350"/>
      <c r="I8" s="351" t="s">
        <v>399</v>
      </c>
      <c r="J8" s="351"/>
      <c r="K8" s="12">
        <v>1672</v>
      </c>
      <c r="L8" s="8" t="s">
        <v>12</v>
      </c>
      <c r="M8" s="2"/>
      <c r="N8" s="13">
        <f t="shared" ref="N8:N39" si="0">K8</f>
        <v>1672</v>
      </c>
      <c r="O8" s="2"/>
      <c r="P8" s="2"/>
    </row>
    <row r="9" spans="1:16" s="17" customFormat="1" ht="20.45" customHeight="1" x14ac:dyDescent="0.4">
      <c r="A9" s="14" t="s">
        <v>11</v>
      </c>
      <c r="B9" s="118">
        <v>1002</v>
      </c>
      <c r="C9" s="10">
        <v>1602</v>
      </c>
      <c r="D9" s="16" t="s">
        <v>608</v>
      </c>
      <c r="E9" s="328"/>
      <c r="F9" s="328"/>
      <c r="G9" s="350"/>
      <c r="H9" s="350"/>
      <c r="I9" s="352" t="s">
        <v>472</v>
      </c>
      <c r="J9" s="353"/>
      <c r="K9" s="12">
        <v>55</v>
      </c>
      <c r="L9" s="14" t="s">
        <v>6</v>
      </c>
      <c r="M9" s="2"/>
      <c r="N9" s="13">
        <f t="shared" si="0"/>
        <v>55</v>
      </c>
      <c r="O9" s="2"/>
      <c r="P9" s="2"/>
    </row>
    <row r="10" spans="1:16" s="2" customFormat="1" ht="20.45" customHeight="1" x14ac:dyDescent="0.4">
      <c r="A10" s="18" t="s">
        <v>11</v>
      </c>
      <c r="B10" s="119">
        <v>1011</v>
      </c>
      <c r="C10" s="10">
        <v>1611</v>
      </c>
      <c r="D10" s="20" t="s">
        <v>606</v>
      </c>
      <c r="E10" s="328"/>
      <c r="F10" s="328"/>
      <c r="G10" s="354" t="s">
        <v>471</v>
      </c>
      <c r="H10" s="355"/>
      <c r="I10" s="358" t="s">
        <v>395</v>
      </c>
      <c r="J10" s="358"/>
      <c r="K10" s="12">
        <v>3428</v>
      </c>
      <c r="L10" s="18" t="s">
        <v>12</v>
      </c>
      <c r="N10" s="13">
        <f t="shared" si="0"/>
        <v>3428</v>
      </c>
    </row>
    <row r="11" spans="1:16" s="17" customFormat="1" ht="20.45" customHeight="1" x14ac:dyDescent="0.4">
      <c r="A11" s="14" t="s">
        <v>11</v>
      </c>
      <c r="B11" s="118">
        <v>1012</v>
      </c>
      <c r="C11" s="10">
        <v>1612</v>
      </c>
      <c r="D11" s="16" t="s">
        <v>511</v>
      </c>
      <c r="E11" s="328"/>
      <c r="F11" s="328"/>
      <c r="G11" s="356"/>
      <c r="H11" s="357"/>
      <c r="I11" s="358" t="s">
        <v>470</v>
      </c>
      <c r="J11" s="358"/>
      <c r="K11" s="12">
        <v>113</v>
      </c>
      <c r="L11" s="14" t="s">
        <v>6</v>
      </c>
      <c r="M11" s="2"/>
      <c r="N11" s="13">
        <f t="shared" si="0"/>
        <v>113</v>
      </c>
      <c r="O11" s="2"/>
      <c r="P11" s="2"/>
    </row>
    <row r="12" spans="1:16" s="17" customFormat="1" ht="20.45" customHeight="1" x14ac:dyDescent="0.4">
      <c r="A12" s="14" t="s">
        <v>11</v>
      </c>
      <c r="B12" s="118">
        <v>1022</v>
      </c>
      <c r="C12" s="10">
        <v>1622</v>
      </c>
      <c r="D12" s="16" t="s">
        <v>508</v>
      </c>
      <c r="E12" s="327" t="s">
        <v>469</v>
      </c>
      <c r="F12" s="327"/>
      <c r="G12" s="327"/>
      <c r="H12" s="287" t="s">
        <v>468</v>
      </c>
      <c r="I12" s="383"/>
      <c r="J12" s="21" t="s">
        <v>864</v>
      </c>
      <c r="K12" s="110">
        <f>ROUND(M12,0)</f>
        <v>1296</v>
      </c>
      <c r="L12" s="367" t="s">
        <v>12</v>
      </c>
      <c r="M12" s="22">
        <f>K8-376</f>
        <v>1296</v>
      </c>
      <c r="N12" s="13">
        <f t="shared" si="0"/>
        <v>1296</v>
      </c>
      <c r="O12" s="2"/>
      <c r="P12" s="2"/>
    </row>
    <row r="13" spans="1:16" s="17" customFormat="1" ht="20.45" customHeight="1" x14ac:dyDescent="0.4">
      <c r="A13" s="14" t="s">
        <v>11</v>
      </c>
      <c r="B13" s="118">
        <v>1023</v>
      </c>
      <c r="C13" s="10">
        <v>1623</v>
      </c>
      <c r="D13" s="16" t="s">
        <v>505</v>
      </c>
      <c r="E13" s="327"/>
      <c r="F13" s="327"/>
      <c r="G13" s="327"/>
      <c r="H13" s="287" t="s">
        <v>466</v>
      </c>
      <c r="I13" s="383"/>
      <c r="J13" s="21" t="s">
        <v>465</v>
      </c>
      <c r="K13" s="110">
        <f>ROUND(M13,0)</f>
        <v>2676</v>
      </c>
      <c r="L13" s="368"/>
      <c r="M13" s="22">
        <f>K10-752</f>
        <v>2676</v>
      </c>
      <c r="N13" s="13">
        <f t="shared" si="0"/>
        <v>2676</v>
      </c>
      <c r="O13" s="2"/>
      <c r="P13" s="2"/>
    </row>
    <row r="14" spans="1:16" ht="20.45" customHeight="1" x14ac:dyDescent="0.4">
      <c r="A14" s="8" t="s">
        <v>11</v>
      </c>
      <c r="B14" s="117">
        <v>1031</v>
      </c>
      <c r="C14" s="10">
        <v>1631</v>
      </c>
      <c r="D14" s="11" t="s">
        <v>601</v>
      </c>
      <c r="E14" s="384" t="s">
        <v>464</v>
      </c>
      <c r="F14" s="384"/>
      <c r="G14" s="384"/>
      <c r="H14" s="305"/>
      <c r="I14" s="331" t="s">
        <v>419</v>
      </c>
      <c r="J14" s="332"/>
      <c r="K14" s="23">
        <v>100</v>
      </c>
      <c r="L14" s="368"/>
      <c r="M14" s="2"/>
      <c r="N14" s="13">
        <f t="shared" si="0"/>
        <v>100</v>
      </c>
      <c r="O14" s="2"/>
      <c r="P14" s="2"/>
    </row>
    <row r="15" spans="1:16" ht="20.45" customHeight="1" x14ac:dyDescent="0.4">
      <c r="A15" s="8" t="s">
        <v>11</v>
      </c>
      <c r="B15" s="117">
        <v>1032</v>
      </c>
      <c r="C15" s="10">
        <v>1632</v>
      </c>
      <c r="D15" s="11" t="s">
        <v>598</v>
      </c>
      <c r="E15" s="384" t="s">
        <v>463</v>
      </c>
      <c r="F15" s="384"/>
      <c r="G15" s="384"/>
      <c r="H15" s="305"/>
      <c r="I15" s="331" t="s">
        <v>462</v>
      </c>
      <c r="J15" s="332"/>
      <c r="K15" s="23">
        <v>225</v>
      </c>
      <c r="L15" s="368"/>
      <c r="M15" s="2"/>
      <c r="N15" s="13">
        <f t="shared" si="0"/>
        <v>225</v>
      </c>
      <c r="O15" s="2"/>
      <c r="P15" s="2"/>
    </row>
    <row r="16" spans="1:16" s="2" customFormat="1" ht="20.45" customHeight="1" x14ac:dyDescent="0.4">
      <c r="A16" s="18" t="s">
        <v>11</v>
      </c>
      <c r="B16" s="119">
        <v>1021</v>
      </c>
      <c r="C16" s="10">
        <v>1621</v>
      </c>
      <c r="D16" s="20" t="s">
        <v>595</v>
      </c>
      <c r="E16" s="323" t="s">
        <v>461</v>
      </c>
      <c r="F16" s="323"/>
      <c r="G16" s="323"/>
      <c r="H16" s="324"/>
      <c r="I16" s="325" t="s">
        <v>460</v>
      </c>
      <c r="J16" s="326"/>
      <c r="K16" s="24">
        <v>240</v>
      </c>
      <c r="L16" s="368"/>
      <c r="N16" s="13">
        <f t="shared" si="0"/>
        <v>240</v>
      </c>
    </row>
    <row r="17" spans="1:16" s="2" customFormat="1" ht="20.45" customHeight="1" x14ac:dyDescent="0.4">
      <c r="A17" s="25" t="s">
        <v>157</v>
      </c>
      <c r="B17" s="120">
        <v>3047</v>
      </c>
      <c r="C17" s="26">
        <v>3124</v>
      </c>
      <c r="D17" s="27" t="s">
        <v>592</v>
      </c>
      <c r="E17" s="307" t="s">
        <v>459</v>
      </c>
      <c r="F17" s="370"/>
      <c r="G17" s="370"/>
      <c r="H17" s="370"/>
      <c r="I17" s="28"/>
      <c r="J17" s="29" t="s">
        <v>458</v>
      </c>
      <c r="K17" s="30">
        <v>50</v>
      </c>
      <c r="L17" s="368"/>
      <c r="N17" s="13">
        <f t="shared" si="0"/>
        <v>50</v>
      </c>
    </row>
    <row r="18" spans="1:16" ht="20.45" customHeight="1" x14ac:dyDescent="0.4">
      <c r="A18" s="8" t="s">
        <v>11</v>
      </c>
      <c r="B18" s="117">
        <v>1033</v>
      </c>
      <c r="C18" s="10">
        <v>1633</v>
      </c>
      <c r="D18" s="11" t="s">
        <v>589</v>
      </c>
      <c r="E18" s="323" t="s">
        <v>457</v>
      </c>
      <c r="F18" s="323"/>
      <c r="G18" s="323"/>
      <c r="H18" s="324"/>
      <c r="I18" s="353" t="s">
        <v>422</v>
      </c>
      <c r="J18" s="359"/>
      <c r="K18" s="12">
        <v>200</v>
      </c>
      <c r="L18" s="368"/>
      <c r="M18" s="2"/>
      <c r="N18" s="13">
        <f t="shared" si="0"/>
        <v>200</v>
      </c>
      <c r="O18" s="2"/>
      <c r="P18" s="2"/>
    </row>
    <row r="19" spans="1:16" ht="20.45" customHeight="1" x14ac:dyDescent="0.4">
      <c r="A19" s="8" t="s">
        <v>11</v>
      </c>
      <c r="B19" s="117">
        <v>1034</v>
      </c>
      <c r="C19" s="10">
        <v>1634</v>
      </c>
      <c r="D19" s="31" t="s">
        <v>586</v>
      </c>
      <c r="E19" s="371" t="s">
        <v>456</v>
      </c>
      <c r="F19" s="372"/>
      <c r="G19" s="324" t="s">
        <v>455</v>
      </c>
      <c r="H19" s="375"/>
      <c r="I19" s="331" t="s">
        <v>454</v>
      </c>
      <c r="J19" s="332"/>
      <c r="K19" s="23">
        <v>150</v>
      </c>
      <c r="L19" s="368"/>
      <c r="M19" s="2"/>
      <c r="N19" s="13">
        <f t="shared" si="0"/>
        <v>150</v>
      </c>
      <c r="O19" s="2"/>
      <c r="P19" s="2"/>
    </row>
    <row r="20" spans="1:16" ht="20.45" customHeight="1" x14ac:dyDescent="0.4">
      <c r="A20" s="25" t="s">
        <v>157</v>
      </c>
      <c r="B20" s="120">
        <v>3048</v>
      </c>
      <c r="C20" s="26">
        <v>3125</v>
      </c>
      <c r="D20" s="27" t="s">
        <v>583</v>
      </c>
      <c r="E20" s="373"/>
      <c r="F20" s="374"/>
      <c r="G20" s="307" t="s">
        <v>452</v>
      </c>
      <c r="H20" s="370"/>
      <c r="I20" s="28"/>
      <c r="J20" s="29" t="s">
        <v>451</v>
      </c>
      <c r="K20" s="30">
        <v>160</v>
      </c>
      <c r="L20" s="368"/>
      <c r="M20" s="2"/>
      <c r="N20" s="13">
        <f t="shared" si="0"/>
        <v>160</v>
      </c>
      <c r="O20" s="2"/>
      <c r="P20" s="2"/>
    </row>
    <row r="21" spans="1:16" ht="20.45" customHeight="1" x14ac:dyDescent="0.4">
      <c r="A21" s="8" t="s">
        <v>11</v>
      </c>
      <c r="B21" s="117">
        <v>1035</v>
      </c>
      <c r="C21" s="10">
        <v>1635</v>
      </c>
      <c r="D21" s="11" t="s">
        <v>580</v>
      </c>
      <c r="E21" s="333" t="s">
        <v>450</v>
      </c>
      <c r="F21" s="334" t="s">
        <v>449</v>
      </c>
      <c r="G21" s="335"/>
      <c r="H21" s="345" t="s">
        <v>448</v>
      </c>
      <c r="I21" s="346"/>
      <c r="J21" s="32" t="s">
        <v>445</v>
      </c>
      <c r="K21" s="23">
        <v>480</v>
      </c>
      <c r="L21" s="368"/>
      <c r="M21" s="2"/>
      <c r="N21" s="13">
        <f t="shared" si="0"/>
        <v>480</v>
      </c>
      <c r="O21" s="2"/>
      <c r="P21" s="2"/>
    </row>
    <row r="22" spans="1:16" ht="20.45" customHeight="1" x14ac:dyDescent="0.4">
      <c r="A22" s="8" t="s">
        <v>11</v>
      </c>
      <c r="B22" s="117">
        <v>1036</v>
      </c>
      <c r="C22" s="10">
        <v>1636</v>
      </c>
      <c r="D22" s="11" t="s">
        <v>577</v>
      </c>
      <c r="E22" s="333"/>
      <c r="F22" s="336"/>
      <c r="G22" s="337"/>
      <c r="H22" s="345" t="s">
        <v>447</v>
      </c>
      <c r="I22" s="346"/>
      <c r="J22" s="32" t="s">
        <v>445</v>
      </c>
      <c r="K22" s="23">
        <v>480</v>
      </c>
      <c r="L22" s="368"/>
      <c r="M22" s="2"/>
      <c r="N22" s="13">
        <f t="shared" si="0"/>
        <v>480</v>
      </c>
      <c r="O22" s="2"/>
      <c r="P22" s="2"/>
    </row>
    <row r="23" spans="1:16" ht="20.45" customHeight="1" x14ac:dyDescent="0.4">
      <c r="A23" s="8" t="s">
        <v>11</v>
      </c>
      <c r="B23" s="117">
        <v>1037</v>
      </c>
      <c r="C23" s="10">
        <v>1637</v>
      </c>
      <c r="D23" s="11" t="s">
        <v>574</v>
      </c>
      <c r="E23" s="333"/>
      <c r="F23" s="338"/>
      <c r="G23" s="339"/>
      <c r="H23" s="345" t="s">
        <v>446</v>
      </c>
      <c r="I23" s="346"/>
      <c r="J23" s="32" t="s">
        <v>445</v>
      </c>
      <c r="K23" s="23">
        <v>480</v>
      </c>
      <c r="L23" s="368"/>
      <c r="M23" s="2"/>
      <c r="N23" s="13">
        <f t="shared" si="0"/>
        <v>480</v>
      </c>
      <c r="O23" s="2"/>
      <c r="P23" s="2"/>
    </row>
    <row r="24" spans="1:16" ht="20.45" customHeight="1" x14ac:dyDescent="0.4">
      <c r="A24" s="8" t="s">
        <v>11</v>
      </c>
      <c r="B24" s="117">
        <v>1038</v>
      </c>
      <c r="C24" s="10">
        <v>1638</v>
      </c>
      <c r="D24" s="11" t="s">
        <v>571</v>
      </c>
      <c r="E24" s="333"/>
      <c r="F24" s="360" t="s">
        <v>444</v>
      </c>
      <c r="G24" s="360"/>
      <c r="H24" s="361" t="s">
        <v>443</v>
      </c>
      <c r="I24" s="362"/>
      <c r="J24" s="33" t="s">
        <v>442</v>
      </c>
      <c r="K24" s="23">
        <v>700</v>
      </c>
      <c r="L24" s="368"/>
      <c r="M24" s="2"/>
      <c r="N24" s="13">
        <f t="shared" si="0"/>
        <v>700</v>
      </c>
      <c r="O24" s="2"/>
      <c r="P24" s="2"/>
    </row>
    <row r="25" spans="1:16" s="40" customFormat="1" ht="20.45" customHeight="1" x14ac:dyDescent="0.4">
      <c r="A25" s="8" t="s">
        <v>11</v>
      </c>
      <c r="B25" s="117">
        <v>1041</v>
      </c>
      <c r="C25" s="34">
        <v>1641</v>
      </c>
      <c r="D25" s="35" t="s">
        <v>568</v>
      </c>
      <c r="E25" s="363" t="s">
        <v>441</v>
      </c>
      <c r="F25" s="363"/>
      <c r="G25" s="363"/>
      <c r="H25" s="364"/>
      <c r="I25" s="36"/>
      <c r="J25" s="37" t="s">
        <v>440</v>
      </c>
      <c r="K25" s="38">
        <v>120</v>
      </c>
      <c r="L25" s="368"/>
      <c r="M25" s="39"/>
      <c r="N25" s="13">
        <f t="shared" si="0"/>
        <v>120</v>
      </c>
      <c r="O25" s="39"/>
      <c r="P25" s="39"/>
    </row>
    <row r="26" spans="1:16" s="40" customFormat="1" ht="20.45" customHeight="1" x14ac:dyDescent="0.4">
      <c r="A26" s="25" t="s">
        <v>157</v>
      </c>
      <c r="B26" s="120">
        <v>3049</v>
      </c>
      <c r="C26" s="41">
        <v>3126</v>
      </c>
      <c r="D26" s="42" t="s">
        <v>841</v>
      </c>
      <c r="E26" s="376" t="s">
        <v>438</v>
      </c>
      <c r="F26" s="377"/>
      <c r="G26" s="406" t="s">
        <v>437</v>
      </c>
      <c r="H26" s="43" t="s">
        <v>400</v>
      </c>
      <c r="I26" s="44"/>
      <c r="J26" s="45" t="s">
        <v>436</v>
      </c>
      <c r="K26" s="46">
        <v>88</v>
      </c>
      <c r="L26" s="368"/>
      <c r="M26" s="39"/>
      <c r="N26" s="13">
        <f t="shared" si="0"/>
        <v>88</v>
      </c>
      <c r="O26" s="39"/>
      <c r="P26" s="39"/>
    </row>
    <row r="27" spans="1:16" s="40" customFormat="1" ht="20.45" customHeight="1" x14ac:dyDescent="0.4">
      <c r="A27" s="25" t="s">
        <v>157</v>
      </c>
      <c r="B27" s="120">
        <v>3050</v>
      </c>
      <c r="C27" s="41">
        <v>3127</v>
      </c>
      <c r="D27" s="42" t="s">
        <v>839</v>
      </c>
      <c r="E27" s="378"/>
      <c r="F27" s="379"/>
      <c r="G27" s="406"/>
      <c r="H27" s="43" t="s">
        <v>396</v>
      </c>
      <c r="I27" s="44"/>
      <c r="J27" s="45" t="s">
        <v>435</v>
      </c>
      <c r="K27" s="46">
        <v>176</v>
      </c>
      <c r="L27" s="368"/>
      <c r="M27" s="39"/>
      <c r="N27" s="13">
        <f t="shared" si="0"/>
        <v>176</v>
      </c>
      <c r="O27" s="39"/>
      <c r="P27" s="39"/>
    </row>
    <row r="28" spans="1:16" s="40" customFormat="1" ht="20.45" customHeight="1" x14ac:dyDescent="0.4">
      <c r="A28" s="8" t="s">
        <v>11</v>
      </c>
      <c r="B28" s="117">
        <v>1042</v>
      </c>
      <c r="C28" s="34">
        <v>1642</v>
      </c>
      <c r="D28" s="47" t="s">
        <v>561</v>
      </c>
      <c r="E28" s="378"/>
      <c r="F28" s="379"/>
      <c r="G28" s="397" t="s">
        <v>434</v>
      </c>
      <c r="H28" s="365" t="s">
        <v>400</v>
      </c>
      <c r="I28" s="366"/>
      <c r="J28" s="37" t="s">
        <v>433</v>
      </c>
      <c r="K28" s="38">
        <v>72</v>
      </c>
      <c r="L28" s="368"/>
      <c r="M28" s="39"/>
      <c r="N28" s="13">
        <f t="shared" si="0"/>
        <v>72</v>
      </c>
      <c r="O28" s="39"/>
      <c r="P28" s="39"/>
    </row>
    <row r="29" spans="1:16" s="40" customFormat="1" ht="20.45" customHeight="1" x14ac:dyDescent="0.4">
      <c r="A29" s="8" t="s">
        <v>11</v>
      </c>
      <c r="B29" s="117">
        <v>1043</v>
      </c>
      <c r="C29" s="34">
        <v>1643</v>
      </c>
      <c r="D29" s="47" t="s">
        <v>558</v>
      </c>
      <c r="E29" s="378"/>
      <c r="F29" s="379"/>
      <c r="G29" s="397"/>
      <c r="H29" s="365" t="s">
        <v>396</v>
      </c>
      <c r="I29" s="366"/>
      <c r="J29" s="37" t="s">
        <v>432</v>
      </c>
      <c r="K29" s="38">
        <v>144</v>
      </c>
      <c r="L29" s="368"/>
      <c r="M29" s="39"/>
      <c r="N29" s="13">
        <f t="shared" si="0"/>
        <v>144</v>
      </c>
      <c r="O29" s="39"/>
      <c r="P29" s="39"/>
    </row>
    <row r="30" spans="1:16" s="40" customFormat="1" ht="20.45" customHeight="1" x14ac:dyDescent="0.4">
      <c r="A30" s="48" t="s">
        <v>11</v>
      </c>
      <c r="B30" s="121">
        <v>1044</v>
      </c>
      <c r="C30" s="49">
        <v>1644</v>
      </c>
      <c r="D30" s="50" t="s">
        <v>555</v>
      </c>
      <c r="E30" s="378"/>
      <c r="F30" s="379"/>
      <c r="G30" s="399" t="s">
        <v>431</v>
      </c>
      <c r="H30" s="303" t="s">
        <v>400</v>
      </c>
      <c r="I30" s="385"/>
      <c r="J30" s="51" t="s">
        <v>427</v>
      </c>
      <c r="K30" s="52">
        <v>48</v>
      </c>
      <c r="L30" s="368"/>
      <c r="M30" s="39"/>
      <c r="N30" s="13">
        <f t="shared" si="0"/>
        <v>48</v>
      </c>
      <c r="O30" s="39"/>
      <c r="P30" s="39"/>
    </row>
    <row r="31" spans="1:16" s="40" customFormat="1" ht="20.45" customHeight="1" x14ac:dyDescent="0.4">
      <c r="A31" s="48" t="s">
        <v>11</v>
      </c>
      <c r="B31" s="121">
        <v>1045</v>
      </c>
      <c r="C31" s="49">
        <v>1645</v>
      </c>
      <c r="D31" s="50" t="s">
        <v>552</v>
      </c>
      <c r="E31" s="378"/>
      <c r="F31" s="379"/>
      <c r="G31" s="399"/>
      <c r="H31" s="303" t="s">
        <v>396</v>
      </c>
      <c r="I31" s="385"/>
      <c r="J31" s="51" t="s">
        <v>430</v>
      </c>
      <c r="K31" s="52">
        <v>96</v>
      </c>
      <c r="L31" s="368"/>
      <c r="M31" s="39"/>
      <c r="N31" s="13">
        <f t="shared" si="0"/>
        <v>96</v>
      </c>
      <c r="O31" s="39"/>
      <c r="P31" s="39"/>
    </row>
    <row r="32" spans="1:16" s="40" customFormat="1" ht="20.45" customHeight="1" x14ac:dyDescent="0.4">
      <c r="A32" s="8" t="s">
        <v>11</v>
      </c>
      <c r="B32" s="117">
        <v>1046</v>
      </c>
      <c r="C32" s="34">
        <v>1646</v>
      </c>
      <c r="D32" s="47" t="s">
        <v>549</v>
      </c>
      <c r="E32" s="378"/>
      <c r="F32" s="379"/>
      <c r="G32" s="398" t="s">
        <v>429</v>
      </c>
      <c r="H32" s="365" t="s">
        <v>400</v>
      </c>
      <c r="I32" s="366"/>
      <c r="J32" s="37" t="s">
        <v>428</v>
      </c>
      <c r="K32" s="38">
        <v>24</v>
      </c>
      <c r="L32" s="368"/>
      <c r="M32" s="39"/>
      <c r="N32" s="13">
        <f t="shared" si="0"/>
        <v>24</v>
      </c>
      <c r="O32" s="39"/>
      <c r="P32" s="39"/>
    </row>
    <row r="33" spans="1:29" s="40" customFormat="1" ht="20.45" customHeight="1" x14ac:dyDescent="0.4">
      <c r="A33" s="8" t="s">
        <v>11</v>
      </c>
      <c r="B33" s="117">
        <v>1047</v>
      </c>
      <c r="C33" s="34">
        <v>1647</v>
      </c>
      <c r="D33" s="47" t="s">
        <v>546</v>
      </c>
      <c r="E33" s="380"/>
      <c r="F33" s="381"/>
      <c r="G33" s="398"/>
      <c r="H33" s="394" t="s">
        <v>396</v>
      </c>
      <c r="I33" s="365"/>
      <c r="J33" s="37" t="s">
        <v>427</v>
      </c>
      <c r="K33" s="38">
        <v>48</v>
      </c>
      <c r="L33" s="368"/>
      <c r="M33" s="39"/>
      <c r="N33" s="13">
        <f t="shared" si="0"/>
        <v>48</v>
      </c>
      <c r="O33" s="39"/>
      <c r="P33" s="39"/>
    </row>
    <row r="34" spans="1:29" s="40" customFormat="1" ht="20.45" customHeight="1" x14ac:dyDescent="0.4">
      <c r="A34" s="25" t="s">
        <v>157</v>
      </c>
      <c r="B34" s="120">
        <v>3051</v>
      </c>
      <c r="C34" s="41">
        <v>3128</v>
      </c>
      <c r="D34" s="42" t="s">
        <v>543</v>
      </c>
      <c r="E34" s="376" t="s">
        <v>426</v>
      </c>
      <c r="F34" s="377"/>
      <c r="G34" s="400" t="s">
        <v>425</v>
      </c>
      <c r="H34" s="401"/>
      <c r="I34" s="401"/>
      <c r="J34" s="45" t="s">
        <v>424</v>
      </c>
      <c r="K34" s="46">
        <v>100</v>
      </c>
      <c r="L34" s="368"/>
      <c r="M34" s="39"/>
      <c r="N34" s="13">
        <f t="shared" si="0"/>
        <v>100</v>
      </c>
      <c r="O34" s="39"/>
      <c r="P34" s="39"/>
    </row>
    <row r="35" spans="1:29" s="40" customFormat="1" ht="20.45" customHeight="1" x14ac:dyDescent="0.4">
      <c r="A35" s="14" t="s">
        <v>421</v>
      </c>
      <c r="B35" s="122">
        <v>1091</v>
      </c>
      <c r="C35" s="53">
        <v>1691</v>
      </c>
      <c r="D35" s="47" t="s">
        <v>830</v>
      </c>
      <c r="E35" s="378"/>
      <c r="F35" s="379"/>
      <c r="G35" s="402" t="s">
        <v>423</v>
      </c>
      <c r="H35" s="403"/>
      <c r="I35" s="54"/>
      <c r="J35" s="55" t="s">
        <v>422</v>
      </c>
      <c r="K35" s="56">
        <v>200</v>
      </c>
      <c r="L35" s="368"/>
      <c r="M35" s="39"/>
      <c r="N35" s="13">
        <f t="shared" si="0"/>
        <v>200</v>
      </c>
      <c r="O35" s="39"/>
      <c r="P35" s="39"/>
    </row>
    <row r="36" spans="1:29" s="40" customFormat="1" ht="20.45" customHeight="1" x14ac:dyDescent="0.4">
      <c r="A36" s="14" t="s">
        <v>421</v>
      </c>
      <c r="B36" s="122">
        <v>1092</v>
      </c>
      <c r="C36" s="53">
        <v>1692</v>
      </c>
      <c r="D36" s="47" t="s">
        <v>828</v>
      </c>
      <c r="E36" s="380"/>
      <c r="F36" s="381"/>
      <c r="G36" s="404"/>
      <c r="H36" s="405"/>
      <c r="I36" s="57" t="s">
        <v>420</v>
      </c>
      <c r="J36" s="55" t="s">
        <v>419</v>
      </c>
      <c r="K36" s="56">
        <v>100</v>
      </c>
      <c r="L36" s="369"/>
      <c r="M36" s="39"/>
      <c r="N36" s="13">
        <f t="shared" si="0"/>
        <v>100</v>
      </c>
      <c r="O36" s="39"/>
      <c r="P36" s="39"/>
    </row>
    <row r="37" spans="1:29" s="40" customFormat="1" ht="20.45" customHeight="1" x14ac:dyDescent="0.4">
      <c r="A37" s="25" t="s">
        <v>157</v>
      </c>
      <c r="B37" s="123">
        <v>3052</v>
      </c>
      <c r="C37" s="58">
        <v>3129</v>
      </c>
      <c r="D37" s="42" t="s">
        <v>536</v>
      </c>
      <c r="E37" s="340" t="s">
        <v>418</v>
      </c>
      <c r="F37" s="341"/>
      <c r="G37" s="112" t="s">
        <v>417</v>
      </c>
      <c r="H37" s="60"/>
      <c r="I37" s="61"/>
      <c r="J37" s="44" t="s">
        <v>416</v>
      </c>
      <c r="K37" s="46">
        <v>20</v>
      </c>
      <c r="L37" s="367" t="s">
        <v>68</v>
      </c>
      <c r="M37" s="39"/>
      <c r="N37" s="13">
        <f t="shared" si="0"/>
        <v>20</v>
      </c>
      <c r="O37" s="39"/>
      <c r="P37" s="39"/>
    </row>
    <row r="38" spans="1:29" s="40" customFormat="1" ht="20.45" customHeight="1" x14ac:dyDescent="0.4">
      <c r="A38" s="62" t="s">
        <v>11</v>
      </c>
      <c r="B38" s="124">
        <v>1093</v>
      </c>
      <c r="C38" s="63">
        <v>1693</v>
      </c>
      <c r="D38" s="64" t="s">
        <v>533</v>
      </c>
      <c r="E38" s="342"/>
      <c r="F38" s="343"/>
      <c r="G38" s="113" t="s">
        <v>415</v>
      </c>
      <c r="H38" s="66"/>
      <c r="I38" s="66"/>
      <c r="J38" s="67" t="s">
        <v>414</v>
      </c>
      <c r="K38" s="68">
        <v>5</v>
      </c>
      <c r="L38" s="368"/>
      <c r="M38" s="39"/>
      <c r="N38" s="13">
        <f t="shared" si="0"/>
        <v>5</v>
      </c>
      <c r="O38" s="39"/>
      <c r="P38" s="39"/>
    </row>
    <row r="39" spans="1:29" s="40" customFormat="1" ht="20.45" customHeight="1" x14ac:dyDescent="0.4">
      <c r="A39" s="25" t="s">
        <v>157</v>
      </c>
      <c r="B39" s="123">
        <v>3053</v>
      </c>
      <c r="C39" s="58">
        <v>3130</v>
      </c>
      <c r="D39" s="42" t="s">
        <v>530</v>
      </c>
      <c r="E39" s="69" t="s">
        <v>413</v>
      </c>
      <c r="F39" s="70"/>
      <c r="G39" s="71"/>
      <c r="H39" s="72"/>
      <c r="I39" s="72"/>
      <c r="J39" s="45" t="s">
        <v>412</v>
      </c>
      <c r="K39" s="46">
        <v>40</v>
      </c>
      <c r="L39" s="25" t="s">
        <v>411</v>
      </c>
      <c r="M39" s="39"/>
      <c r="N39" s="13">
        <f t="shared" si="0"/>
        <v>40</v>
      </c>
      <c r="O39" s="39"/>
      <c r="P39" s="39"/>
    </row>
    <row r="40" spans="1:29" ht="20.45" customHeight="1" x14ac:dyDescent="0.4">
      <c r="A40" s="395" t="s">
        <v>410</v>
      </c>
      <c r="B40" s="395"/>
      <c r="C40" s="395"/>
      <c r="D40" s="395"/>
      <c r="E40" s="395"/>
      <c r="F40" s="395"/>
      <c r="G40" s="395"/>
      <c r="H40" s="395"/>
      <c r="I40" s="395"/>
      <c r="J40" s="395"/>
      <c r="K40" s="395"/>
      <c r="L40" s="395"/>
      <c r="M40" s="73"/>
      <c r="N40" s="13"/>
      <c r="O40" s="2"/>
      <c r="P40" s="2"/>
    </row>
    <row r="41" spans="1:29" ht="20.45" customHeight="1" x14ac:dyDescent="0.4">
      <c r="A41" s="396" t="s">
        <v>408</v>
      </c>
      <c r="B41" s="396"/>
      <c r="C41" s="396"/>
      <c r="D41" s="319" t="s">
        <v>407</v>
      </c>
      <c r="E41" s="320" t="s">
        <v>406</v>
      </c>
      <c r="F41" s="320"/>
      <c r="G41" s="320"/>
      <c r="H41" s="320"/>
      <c r="I41" s="320"/>
      <c r="J41" s="320"/>
      <c r="K41" s="322" t="s">
        <v>405</v>
      </c>
      <c r="L41" s="320" t="s">
        <v>404</v>
      </c>
      <c r="M41" s="2"/>
      <c r="N41" s="13"/>
      <c r="O41" s="2"/>
      <c r="P41" s="2"/>
    </row>
    <row r="42" spans="1:29" ht="20.45" customHeight="1" x14ac:dyDescent="0.4">
      <c r="A42" s="8" t="s">
        <v>403</v>
      </c>
      <c r="B42" s="116">
        <v>0.7</v>
      </c>
      <c r="C42" s="8" t="s">
        <v>402</v>
      </c>
      <c r="D42" s="319"/>
      <c r="E42" s="320"/>
      <c r="F42" s="320"/>
      <c r="G42" s="320"/>
      <c r="H42" s="320"/>
      <c r="I42" s="320"/>
      <c r="J42" s="320"/>
      <c r="K42" s="322"/>
      <c r="L42" s="320"/>
      <c r="M42" s="2"/>
      <c r="N42" s="13"/>
      <c r="O42" s="2"/>
      <c r="P42" s="2"/>
    </row>
    <row r="43" spans="1:29" ht="20.45" customHeight="1" x14ac:dyDescent="0.4">
      <c r="A43" s="18" t="s">
        <v>11</v>
      </c>
      <c r="B43" s="125">
        <v>1051</v>
      </c>
      <c r="C43" s="18">
        <v>1651</v>
      </c>
      <c r="D43" s="20" t="s">
        <v>502</v>
      </c>
      <c r="E43" s="328" t="s">
        <v>401</v>
      </c>
      <c r="F43" s="328"/>
      <c r="G43" s="328" t="s">
        <v>400</v>
      </c>
      <c r="H43" s="328"/>
      <c r="I43" s="74" t="s">
        <v>399</v>
      </c>
      <c r="J43" s="329" t="s">
        <v>863</v>
      </c>
      <c r="K43" s="12">
        <f>ROUND(M43,0)</f>
        <v>1170</v>
      </c>
      <c r="L43" s="18" t="s">
        <v>12</v>
      </c>
      <c r="M43" s="2">
        <f>N8*0.7</f>
        <v>1170.3999999999999</v>
      </c>
      <c r="N43" s="13">
        <f>K43</f>
        <v>1170</v>
      </c>
      <c r="O43" s="2"/>
      <c r="P43" s="2"/>
      <c r="Q43" s="2"/>
      <c r="R43" s="2"/>
      <c r="S43" s="2"/>
      <c r="T43" s="2"/>
      <c r="U43" s="2"/>
      <c r="V43" s="2"/>
      <c r="W43" s="2"/>
      <c r="X43" s="2"/>
      <c r="Y43" s="2"/>
      <c r="Z43" s="2"/>
      <c r="AA43" s="2"/>
      <c r="AB43" s="2"/>
      <c r="AC43" s="2"/>
    </row>
    <row r="44" spans="1:29" s="17" customFormat="1" ht="20.45" customHeight="1" x14ac:dyDescent="0.4">
      <c r="A44" s="18" t="s">
        <v>11</v>
      </c>
      <c r="B44" s="125">
        <v>1052</v>
      </c>
      <c r="C44" s="18">
        <v>1652</v>
      </c>
      <c r="D44" s="20" t="s">
        <v>499</v>
      </c>
      <c r="E44" s="328"/>
      <c r="F44" s="328"/>
      <c r="G44" s="328"/>
      <c r="H44" s="328"/>
      <c r="I44" s="74" t="s">
        <v>397</v>
      </c>
      <c r="J44" s="281"/>
      <c r="K44" s="12">
        <f>ROUND(M44,0)</f>
        <v>39</v>
      </c>
      <c r="L44" s="18" t="s">
        <v>6</v>
      </c>
      <c r="M44" s="2">
        <f>N9*0.7</f>
        <v>38.5</v>
      </c>
      <c r="N44" s="13">
        <f>K44</f>
        <v>39</v>
      </c>
      <c r="O44" s="2"/>
      <c r="P44" s="2"/>
      <c r="Q44" s="2"/>
      <c r="R44" s="2"/>
      <c r="S44" s="2"/>
      <c r="T44" s="2"/>
      <c r="U44" s="2"/>
      <c r="V44" s="2"/>
      <c r="W44" s="2"/>
      <c r="X44" s="2"/>
      <c r="Y44" s="2"/>
      <c r="Z44" s="2"/>
      <c r="AA44" s="2"/>
      <c r="AB44" s="2"/>
      <c r="AC44" s="2"/>
    </row>
    <row r="45" spans="1:29" s="17" customFormat="1" ht="20.45" customHeight="1" x14ac:dyDescent="0.4">
      <c r="A45" s="18" t="s">
        <v>11</v>
      </c>
      <c r="B45" s="125">
        <v>1061</v>
      </c>
      <c r="C45" s="18">
        <v>1661</v>
      </c>
      <c r="D45" s="20" t="s">
        <v>496</v>
      </c>
      <c r="E45" s="328"/>
      <c r="F45" s="328"/>
      <c r="G45" s="328" t="s">
        <v>396</v>
      </c>
      <c r="H45" s="328"/>
      <c r="I45" s="75" t="s">
        <v>395</v>
      </c>
      <c r="J45" s="281"/>
      <c r="K45" s="12">
        <f>ROUND(M45,0)</f>
        <v>2400</v>
      </c>
      <c r="L45" s="18" t="s">
        <v>12</v>
      </c>
      <c r="M45" s="2">
        <f>N10*0.7</f>
        <v>2399.6</v>
      </c>
      <c r="N45" s="13">
        <f>K45</f>
        <v>2400</v>
      </c>
      <c r="O45" s="2"/>
      <c r="P45" s="2"/>
      <c r="Q45" s="2"/>
      <c r="R45" s="2"/>
      <c r="S45" s="2"/>
      <c r="T45" s="2"/>
      <c r="U45" s="2"/>
      <c r="V45" s="2"/>
      <c r="W45" s="2"/>
      <c r="X45" s="2"/>
      <c r="Y45" s="2"/>
      <c r="Z45" s="2"/>
      <c r="AA45" s="2"/>
      <c r="AB45" s="2"/>
      <c r="AC45" s="2"/>
    </row>
    <row r="46" spans="1:29" s="17" customFormat="1" ht="20.45" customHeight="1" x14ac:dyDescent="0.4">
      <c r="A46" s="18" t="s">
        <v>11</v>
      </c>
      <c r="B46" s="125">
        <v>1062</v>
      </c>
      <c r="C46" s="18">
        <v>1662</v>
      </c>
      <c r="D46" s="20" t="s">
        <v>493</v>
      </c>
      <c r="E46" s="328"/>
      <c r="F46" s="328"/>
      <c r="G46" s="328"/>
      <c r="H46" s="328"/>
      <c r="I46" s="75" t="s">
        <v>394</v>
      </c>
      <c r="J46" s="281"/>
      <c r="K46" s="12">
        <f>ROUND(M46,0)</f>
        <v>79</v>
      </c>
      <c r="L46" s="18" t="s">
        <v>6</v>
      </c>
      <c r="M46" s="2">
        <f>N11*0.7</f>
        <v>79.099999999999994</v>
      </c>
      <c r="N46" s="13">
        <f>K46</f>
        <v>79</v>
      </c>
      <c r="O46" s="2"/>
      <c r="P46" s="2"/>
      <c r="Q46" s="2"/>
      <c r="R46" s="2"/>
      <c r="S46" s="2"/>
      <c r="T46" s="2"/>
      <c r="U46" s="2"/>
      <c r="V46" s="2"/>
      <c r="W46" s="2"/>
      <c r="X46" s="2"/>
      <c r="Y46" s="2"/>
      <c r="Z46" s="2"/>
      <c r="AA46" s="2"/>
      <c r="AB46" s="2"/>
      <c r="AC46" s="2"/>
    </row>
    <row r="47" spans="1:29" s="17" customFormat="1" ht="20.45" customHeight="1" x14ac:dyDescent="0.4">
      <c r="A47" s="386" t="s">
        <v>409</v>
      </c>
      <c r="B47" s="386"/>
      <c r="C47" s="386"/>
      <c r="D47" s="386"/>
      <c r="E47" s="386"/>
      <c r="F47" s="386"/>
      <c r="G47" s="386"/>
      <c r="H47" s="386"/>
      <c r="I47" s="386"/>
      <c r="J47" s="386"/>
      <c r="K47" s="386"/>
      <c r="L47" s="386"/>
      <c r="M47" s="73"/>
      <c r="N47" s="13"/>
      <c r="O47" s="2"/>
      <c r="P47" s="2"/>
      <c r="Q47" s="2"/>
      <c r="R47" s="2"/>
      <c r="S47" s="2"/>
      <c r="T47" s="2"/>
      <c r="U47" s="2"/>
      <c r="V47" s="2"/>
      <c r="W47" s="2"/>
      <c r="X47" s="2"/>
      <c r="Y47" s="2"/>
      <c r="Z47" s="2"/>
      <c r="AA47" s="2"/>
      <c r="AB47" s="2"/>
      <c r="AC47" s="2"/>
    </row>
    <row r="48" spans="1:29" s="17" customFormat="1" ht="20.45" customHeight="1" x14ac:dyDescent="0.4">
      <c r="A48" s="387" t="s">
        <v>408</v>
      </c>
      <c r="B48" s="387"/>
      <c r="C48" s="387"/>
      <c r="D48" s="344" t="s">
        <v>407</v>
      </c>
      <c r="E48" s="281" t="s">
        <v>406</v>
      </c>
      <c r="F48" s="281"/>
      <c r="G48" s="281"/>
      <c r="H48" s="281"/>
      <c r="I48" s="281"/>
      <c r="J48" s="281"/>
      <c r="K48" s="330" t="s">
        <v>405</v>
      </c>
      <c r="L48" s="281" t="s">
        <v>404</v>
      </c>
      <c r="M48" s="2"/>
      <c r="N48" s="13"/>
      <c r="O48" s="2"/>
      <c r="P48" s="2"/>
      <c r="Q48" s="2"/>
      <c r="R48" s="2"/>
      <c r="S48" s="2"/>
      <c r="T48" s="2"/>
      <c r="U48" s="2"/>
      <c r="V48" s="2"/>
      <c r="W48" s="2"/>
      <c r="X48" s="2"/>
      <c r="Y48" s="2"/>
      <c r="Z48" s="2"/>
      <c r="AA48" s="2"/>
      <c r="AB48" s="2"/>
      <c r="AC48" s="2"/>
    </row>
    <row r="49" spans="1:29" s="17" customFormat="1" ht="20.45" customHeight="1" x14ac:dyDescent="0.4">
      <c r="A49" s="18" t="s">
        <v>403</v>
      </c>
      <c r="B49" s="126">
        <v>0.7</v>
      </c>
      <c r="C49" s="18" t="s">
        <v>402</v>
      </c>
      <c r="D49" s="344"/>
      <c r="E49" s="281"/>
      <c r="F49" s="281"/>
      <c r="G49" s="281"/>
      <c r="H49" s="281"/>
      <c r="I49" s="281"/>
      <c r="J49" s="281"/>
      <c r="K49" s="330"/>
      <c r="L49" s="281"/>
      <c r="M49" s="2"/>
      <c r="N49" s="13"/>
      <c r="O49" s="2"/>
      <c r="P49" s="2"/>
      <c r="Q49" s="2"/>
      <c r="R49" s="2"/>
      <c r="S49" s="2"/>
      <c r="T49" s="2"/>
      <c r="U49" s="2"/>
      <c r="V49" s="2"/>
      <c r="W49" s="2"/>
      <c r="X49" s="2"/>
      <c r="Y49" s="2"/>
      <c r="Z49" s="2"/>
      <c r="AA49" s="2"/>
      <c r="AB49" s="2"/>
      <c r="AC49" s="2"/>
    </row>
    <row r="50" spans="1:29" s="17" customFormat="1" ht="20.45" customHeight="1" x14ac:dyDescent="0.4">
      <c r="A50" s="18" t="s">
        <v>11</v>
      </c>
      <c r="B50" s="125">
        <v>1071</v>
      </c>
      <c r="C50" s="18">
        <v>1671</v>
      </c>
      <c r="D50" s="20" t="s">
        <v>490</v>
      </c>
      <c r="E50" s="328" t="s">
        <v>401</v>
      </c>
      <c r="F50" s="328"/>
      <c r="G50" s="328" t="s">
        <v>400</v>
      </c>
      <c r="H50" s="328"/>
      <c r="I50" s="74" t="s">
        <v>399</v>
      </c>
      <c r="J50" s="329" t="s">
        <v>398</v>
      </c>
      <c r="K50" s="12">
        <f>ROUND(M50,0)</f>
        <v>1170</v>
      </c>
      <c r="L50" s="18" t="s">
        <v>12</v>
      </c>
      <c r="M50" s="2">
        <f>N8*0.7</f>
        <v>1170.3999999999999</v>
      </c>
      <c r="N50" s="13">
        <f>K50</f>
        <v>1170</v>
      </c>
      <c r="O50" s="2"/>
      <c r="P50" s="2"/>
      <c r="Q50" s="2"/>
      <c r="R50" s="2"/>
      <c r="S50" s="2"/>
      <c r="T50" s="2"/>
      <c r="U50" s="2"/>
      <c r="V50" s="2"/>
      <c r="W50" s="2"/>
      <c r="X50" s="2"/>
      <c r="Y50" s="2"/>
      <c r="Z50" s="2"/>
      <c r="AA50" s="2"/>
      <c r="AB50" s="2"/>
      <c r="AC50" s="2"/>
    </row>
    <row r="51" spans="1:29" s="17" customFormat="1" ht="20.45" customHeight="1" x14ac:dyDescent="0.4">
      <c r="A51" s="18" t="s">
        <v>11</v>
      </c>
      <c r="B51" s="125">
        <v>1072</v>
      </c>
      <c r="C51" s="18">
        <v>1672</v>
      </c>
      <c r="D51" s="20" t="s">
        <v>487</v>
      </c>
      <c r="E51" s="328"/>
      <c r="F51" s="328"/>
      <c r="G51" s="328"/>
      <c r="H51" s="328"/>
      <c r="I51" s="74" t="s">
        <v>397</v>
      </c>
      <c r="J51" s="281"/>
      <c r="K51" s="12">
        <f>ROUND(M51,0)</f>
        <v>39</v>
      </c>
      <c r="L51" s="18" t="s">
        <v>6</v>
      </c>
      <c r="M51" s="2">
        <f>N9*0.7</f>
        <v>38.5</v>
      </c>
      <c r="N51" s="13">
        <f>K51</f>
        <v>39</v>
      </c>
      <c r="O51" s="2"/>
      <c r="P51" s="2"/>
      <c r="Q51" s="2"/>
      <c r="R51" s="2"/>
      <c r="S51" s="2"/>
      <c r="T51" s="2"/>
      <c r="U51" s="2"/>
      <c r="V51" s="2"/>
      <c r="W51" s="2"/>
      <c r="X51" s="2"/>
      <c r="Y51" s="2"/>
      <c r="Z51" s="2"/>
      <c r="AA51" s="2"/>
      <c r="AB51" s="2"/>
      <c r="AC51" s="2"/>
    </row>
    <row r="52" spans="1:29" s="17" customFormat="1" ht="20.45" customHeight="1" x14ac:dyDescent="0.4">
      <c r="A52" s="18" t="s">
        <v>11</v>
      </c>
      <c r="B52" s="125">
        <v>1081</v>
      </c>
      <c r="C52" s="18">
        <v>1681</v>
      </c>
      <c r="D52" s="20" t="s">
        <v>484</v>
      </c>
      <c r="E52" s="328"/>
      <c r="F52" s="328"/>
      <c r="G52" s="328" t="s">
        <v>396</v>
      </c>
      <c r="H52" s="328"/>
      <c r="I52" s="75" t="s">
        <v>395</v>
      </c>
      <c r="J52" s="281"/>
      <c r="K52" s="12">
        <f>ROUND(M52,0)</f>
        <v>2400</v>
      </c>
      <c r="L52" s="18" t="s">
        <v>12</v>
      </c>
      <c r="M52" s="2">
        <f>N10*0.7</f>
        <v>2399.6</v>
      </c>
      <c r="N52" s="13">
        <f>K52</f>
        <v>2400</v>
      </c>
      <c r="O52" s="2"/>
      <c r="P52" s="2"/>
      <c r="Q52" s="2"/>
      <c r="R52" s="2"/>
      <c r="S52" s="2"/>
      <c r="T52" s="2"/>
      <c r="U52" s="2"/>
      <c r="V52" s="2"/>
      <c r="W52" s="2"/>
      <c r="X52" s="2"/>
      <c r="Y52" s="2"/>
      <c r="Z52" s="2"/>
      <c r="AA52" s="2"/>
      <c r="AB52" s="2"/>
      <c r="AC52" s="2"/>
    </row>
    <row r="53" spans="1:29" s="17" customFormat="1" ht="20.45" customHeight="1" thickBot="1" x14ac:dyDescent="0.45">
      <c r="A53" s="18" t="s">
        <v>11</v>
      </c>
      <c r="B53" s="125">
        <v>1082</v>
      </c>
      <c r="C53" s="18">
        <v>1682</v>
      </c>
      <c r="D53" s="20" t="s">
        <v>481</v>
      </c>
      <c r="E53" s="328"/>
      <c r="F53" s="328"/>
      <c r="G53" s="328"/>
      <c r="H53" s="328"/>
      <c r="I53" s="75" t="s">
        <v>394</v>
      </c>
      <c r="J53" s="281"/>
      <c r="K53" s="12">
        <f>ROUND(M53,0)</f>
        <v>79</v>
      </c>
      <c r="L53" s="18" t="s">
        <v>6</v>
      </c>
      <c r="M53" s="2">
        <f>N11*0.7</f>
        <v>79.099999999999994</v>
      </c>
      <c r="N53" s="76">
        <f>K53</f>
        <v>79</v>
      </c>
      <c r="O53" s="2"/>
      <c r="P53" s="2"/>
      <c r="Q53" s="2"/>
      <c r="R53" s="2"/>
      <c r="S53" s="2"/>
      <c r="T53" s="2"/>
      <c r="U53" s="2"/>
      <c r="V53" s="2"/>
      <c r="W53" s="2"/>
      <c r="X53" s="2"/>
      <c r="Y53" s="2"/>
      <c r="Z53" s="2"/>
      <c r="AA53" s="2"/>
      <c r="AB53" s="2"/>
      <c r="AC53" s="2"/>
    </row>
    <row r="54" spans="1:29" ht="20.45" customHeight="1" x14ac:dyDescent="0.4">
      <c r="A54" s="313" t="s">
        <v>393</v>
      </c>
      <c r="B54" s="313"/>
      <c r="C54" s="313"/>
      <c r="D54" s="313"/>
      <c r="E54" s="313"/>
      <c r="F54" s="313"/>
      <c r="G54" s="313"/>
      <c r="H54" s="313"/>
      <c r="I54" s="313"/>
      <c r="J54" s="313"/>
      <c r="K54" s="313"/>
      <c r="L54" s="313"/>
      <c r="M54" s="2"/>
      <c r="O54" s="2"/>
      <c r="P54" s="2"/>
      <c r="Q54" s="2"/>
      <c r="R54" s="2"/>
      <c r="S54" s="2"/>
      <c r="T54" s="2"/>
      <c r="U54" s="2"/>
      <c r="V54" s="2"/>
      <c r="W54" s="2"/>
      <c r="X54" s="2"/>
      <c r="Y54" s="2"/>
      <c r="Z54" s="2"/>
      <c r="AA54" s="2"/>
      <c r="AB54" s="2"/>
      <c r="AC54" s="2"/>
    </row>
    <row r="55" spans="1:29" ht="20.45" customHeight="1" x14ac:dyDescent="0.4">
      <c r="A55" s="18" t="s">
        <v>11</v>
      </c>
      <c r="B55" s="119">
        <v>1101</v>
      </c>
      <c r="C55" s="19">
        <v>1701</v>
      </c>
      <c r="D55" s="77" t="s">
        <v>862</v>
      </c>
      <c r="E55" s="297" t="s">
        <v>3344</v>
      </c>
      <c r="F55" s="298"/>
      <c r="G55" s="287" t="s">
        <v>861</v>
      </c>
      <c r="H55" s="288"/>
      <c r="I55" s="305" t="s">
        <v>518</v>
      </c>
      <c r="J55" s="306"/>
      <c r="K55" s="12">
        <f t="shared" ref="K55:K84" si="1">ROUND(M55,0)</f>
        <v>99</v>
      </c>
      <c r="L55" s="18" t="s">
        <v>12</v>
      </c>
      <c r="M55" s="2">
        <f t="shared" ref="M55:M86" si="2">N8*59/1000</f>
        <v>98.647999999999996</v>
      </c>
    </row>
    <row r="56" spans="1:29" s="2" customFormat="1" ht="20.45" customHeight="1" x14ac:dyDescent="0.4">
      <c r="A56" s="18" t="s">
        <v>11</v>
      </c>
      <c r="B56" s="119">
        <v>1102</v>
      </c>
      <c r="C56" s="19">
        <v>1702</v>
      </c>
      <c r="D56" s="77" t="s">
        <v>860</v>
      </c>
      <c r="E56" s="299"/>
      <c r="F56" s="300"/>
      <c r="G56" s="287" t="s">
        <v>608</v>
      </c>
      <c r="H56" s="288"/>
      <c r="I56" s="305" t="s">
        <v>516</v>
      </c>
      <c r="J56" s="306" t="s">
        <v>7</v>
      </c>
      <c r="K56" s="24">
        <f t="shared" si="1"/>
        <v>3</v>
      </c>
      <c r="L56" s="18" t="s">
        <v>6</v>
      </c>
      <c r="M56" s="2">
        <f t="shared" si="2"/>
        <v>3.2450000000000001</v>
      </c>
    </row>
    <row r="57" spans="1:29" ht="20.45" customHeight="1" x14ac:dyDescent="0.4">
      <c r="A57" s="18" t="s">
        <v>11</v>
      </c>
      <c r="B57" s="119">
        <v>1111</v>
      </c>
      <c r="C57" s="19">
        <v>1703</v>
      </c>
      <c r="D57" s="77" t="s">
        <v>859</v>
      </c>
      <c r="E57" s="299"/>
      <c r="F57" s="300"/>
      <c r="G57" s="287" t="s">
        <v>858</v>
      </c>
      <c r="H57" s="288"/>
      <c r="I57" s="305" t="s">
        <v>513</v>
      </c>
      <c r="J57" s="306" t="s">
        <v>28</v>
      </c>
      <c r="K57" s="12">
        <f t="shared" si="1"/>
        <v>202</v>
      </c>
      <c r="L57" s="18" t="s">
        <v>12</v>
      </c>
      <c r="M57" s="2">
        <f t="shared" si="2"/>
        <v>202.25200000000001</v>
      </c>
    </row>
    <row r="58" spans="1:29" s="2" customFormat="1" ht="20.45" customHeight="1" x14ac:dyDescent="0.4">
      <c r="A58" s="18" t="s">
        <v>11</v>
      </c>
      <c r="B58" s="119">
        <v>1112</v>
      </c>
      <c r="C58" s="19">
        <v>1704</v>
      </c>
      <c r="D58" s="77" t="s">
        <v>857</v>
      </c>
      <c r="E58" s="299"/>
      <c r="F58" s="300"/>
      <c r="G58" s="287" t="s">
        <v>511</v>
      </c>
      <c r="H58" s="288"/>
      <c r="I58" s="305" t="s">
        <v>510</v>
      </c>
      <c r="J58" s="306" t="s">
        <v>24</v>
      </c>
      <c r="K58" s="24">
        <f t="shared" si="1"/>
        <v>7</v>
      </c>
      <c r="L58" s="18" t="s">
        <v>6</v>
      </c>
      <c r="M58" s="2">
        <f t="shared" si="2"/>
        <v>6.6669999999999998</v>
      </c>
    </row>
    <row r="59" spans="1:29" ht="20.45" customHeight="1" x14ac:dyDescent="0.4">
      <c r="A59" s="18" t="s">
        <v>11</v>
      </c>
      <c r="B59" s="119">
        <v>1122</v>
      </c>
      <c r="C59" s="19">
        <v>1706</v>
      </c>
      <c r="D59" s="77" t="s">
        <v>856</v>
      </c>
      <c r="E59" s="299"/>
      <c r="F59" s="300"/>
      <c r="G59" s="287" t="s">
        <v>508</v>
      </c>
      <c r="H59" s="288"/>
      <c r="I59" s="305" t="s">
        <v>507</v>
      </c>
      <c r="J59" s="306" t="s">
        <v>20</v>
      </c>
      <c r="K59" s="12">
        <f t="shared" si="1"/>
        <v>76</v>
      </c>
      <c r="L59" s="279" t="s">
        <v>12</v>
      </c>
      <c r="M59" s="2">
        <f t="shared" si="2"/>
        <v>76.463999999999999</v>
      </c>
    </row>
    <row r="60" spans="1:29" ht="20.45" customHeight="1" x14ac:dyDescent="0.4">
      <c r="A60" s="18" t="s">
        <v>11</v>
      </c>
      <c r="B60" s="119">
        <v>1123</v>
      </c>
      <c r="C60" s="19">
        <v>1707</v>
      </c>
      <c r="D60" s="77" t="s">
        <v>855</v>
      </c>
      <c r="E60" s="299"/>
      <c r="F60" s="300"/>
      <c r="G60" s="287" t="s">
        <v>505</v>
      </c>
      <c r="H60" s="288"/>
      <c r="I60" s="305" t="s">
        <v>504</v>
      </c>
      <c r="J60" s="306" t="s">
        <v>16</v>
      </c>
      <c r="K60" s="12">
        <f t="shared" si="1"/>
        <v>158</v>
      </c>
      <c r="L60" s="280"/>
      <c r="M60" s="2">
        <f t="shared" si="2"/>
        <v>157.88399999999999</v>
      </c>
    </row>
    <row r="61" spans="1:29" ht="20.45" customHeight="1" x14ac:dyDescent="0.4">
      <c r="A61" s="18" t="s">
        <v>11</v>
      </c>
      <c r="B61" s="119">
        <v>1131</v>
      </c>
      <c r="C61" s="19">
        <v>1708</v>
      </c>
      <c r="D61" s="77" t="s">
        <v>854</v>
      </c>
      <c r="E61" s="299"/>
      <c r="F61" s="300"/>
      <c r="G61" s="287" t="s">
        <v>601</v>
      </c>
      <c r="H61" s="288"/>
      <c r="I61" s="305" t="s">
        <v>600</v>
      </c>
      <c r="J61" s="306" t="s">
        <v>137</v>
      </c>
      <c r="K61" s="24">
        <f t="shared" si="1"/>
        <v>6</v>
      </c>
      <c r="L61" s="280"/>
      <c r="M61" s="2">
        <f t="shared" si="2"/>
        <v>5.9</v>
      </c>
    </row>
    <row r="62" spans="1:29" ht="20.45" customHeight="1" x14ac:dyDescent="0.4">
      <c r="A62" s="18" t="s">
        <v>11</v>
      </c>
      <c r="B62" s="119">
        <v>1132</v>
      </c>
      <c r="C62" s="19">
        <v>1709</v>
      </c>
      <c r="D62" s="77" t="s">
        <v>853</v>
      </c>
      <c r="E62" s="299"/>
      <c r="F62" s="300"/>
      <c r="G62" s="287" t="s">
        <v>598</v>
      </c>
      <c r="H62" s="288"/>
      <c r="I62" s="305" t="s">
        <v>597</v>
      </c>
      <c r="J62" s="306" t="s">
        <v>134</v>
      </c>
      <c r="K62" s="24">
        <f t="shared" si="1"/>
        <v>13</v>
      </c>
      <c r="L62" s="280"/>
      <c r="M62" s="2">
        <f t="shared" si="2"/>
        <v>13.275</v>
      </c>
    </row>
    <row r="63" spans="1:29" ht="20.45" customHeight="1" x14ac:dyDescent="0.4">
      <c r="A63" s="18" t="s">
        <v>11</v>
      </c>
      <c r="B63" s="119">
        <v>1121</v>
      </c>
      <c r="C63" s="19">
        <v>1705</v>
      </c>
      <c r="D63" s="77" t="s">
        <v>852</v>
      </c>
      <c r="E63" s="299"/>
      <c r="F63" s="300"/>
      <c r="G63" s="287" t="s">
        <v>595</v>
      </c>
      <c r="H63" s="288"/>
      <c r="I63" s="305" t="s">
        <v>594</v>
      </c>
      <c r="J63" s="306" t="s">
        <v>128</v>
      </c>
      <c r="K63" s="24">
        <f t="shared" si="1"/>
        <v>14</v>
      </c>
      <c r="L63" s="280"/>
      <c r="M63" s="2">
        <f t="shared" si="2"/>
        <v>14.16</v>
      </c>
    </row>
    <row r="64" spans="1:29" ht="20.45" customHeight="1" x14ac:dyDescent="0.4">
      <c r="A64" s="25" t="s">
        <v>11</v>
      </c>
      <c r="B64" s="120">
        <v>3054</v>
      </c>
      <c r="C64" s="26">
        <v>3131</v>
      </c>
      <c r="D64" s="78" t="s">
        <v>851</v>
      </c>
      <c r="E64" s="299"/>
      <c r="F64" s="300"/>
      <c r="G64" s="295" t="s">
        <v>592</v>
      </c>
      <c r="H64" s="296"/>
      <c r="I64" s="307" t="s">
        <v>591</v>
      </c>
      <c r="J64" s="308" t="s">
        <v>128</v>
      </c>
      <c r="K64" s="30">
        <f t="shared" si="1"/>
        <v>3</v>
      </c>
      <c r="L64" s="280"/>
      <c r="M64" s="2">
        <f t="shared" si="2"/>
        <v>2.95</v>
      </c>
    </row>
    <row r="65" spans="1:14" ht="20.45" customHeight="1" x14ac:dyDescent="0.4">
      <c r="A65" s="18" t="s">
        <v>11</v>
      </c>
      <c r="B65" s="119">
        <v>1133</v>
      </c>
      <c r="C65" s="19">
        <v>1710</v>
      </c>
      <c r="D65" s="77" t="s">
        <v>850</v>
      </c>
      <c r="E65" s="299"/>
      <c r="F65" s="300"/>
      <c r="G65" s="287" t="s">
        <v>589</v>
      </c>
      <c r="H65" s="288"/>
      <c r="I65" s="305" t="s">
        <v>588</v>
      </c>
      <c r="J65" s="306" t="s">
        <v>125</v>
      </c>
      <c r="K65" s="12">
        <f t="shared" si="1"/>
        <v>12</v>
      </c>
      <c r="L65" s="280"/>
      <c r="M65" s="2">
        <f t="shared" si="2"/>
        <v>11.8</v>
      </c>
    </row>
    <row r="66" spans="1:14" ht="20.45" customHeight="1" x14ac:dyDescent="0.4">
      <c r="A66" s="18" t="s">
        <v>11</v>
      </c>
      <c r="B66" s="119">
        <v>1134</v>
      </c>
      <c r="C66" s="19">
        <v>1711</v>
      </c>
      <c r="D66" s="77" t="s">
        <v>849</v>
      </c>
      <c r="E66" s="299"/>
      <c r="F66" s="300"/>
      <c r="G66" s="289" t="s">
        <v>586</v>
      </c>
      <c r="H66" s="290"/>
      <c r="I66" s="305" t="s">
        <v>585</v>
      </c>
      <c r="J66" s="306" t="s">
        <v>119</v>
      </c>
      <c r="K66" s="24">
        <f t="shared" si="1"/>
        <v>9</v>
      </c>
      <c r="L66" s="280"/>
      <c r="M66" s="2">
        <f t="shared" si="2"/>
        <v>8.85</v>
      </c>
    </row>
    <row r="67" spans="1:14" ht="20.45" customHeight="1" x14ac:dyDescent="0.4">
      <c r="A67" s="25" t="s">
        <v>11</v>
      </c>
      <c r="B67" s="120">
        <v>3055</v>
      </c>
      <c r="C67" s="26">
        <v>3132</v>
      </c>
      <c r="D67" s="78" t="s">
        <v>848</v>
      </c>
      <c r="E67" s="299"/>
      <c r="F67" s="300"/>
      <c r="G67" s="295" t="s">
        <v>583</v>
      </c>
      <c r="H67" s="296"/>
      <c r="I67" s="307" t="s">
        <v>582</v>
      </c>
      <c r="J67" s="308" t="s">
        <v>119</v>
      </c>
      <c r="K67" s="30">
        <f t="shared" si="1"/>
        <v>9</v>
      </c>
      <c r="L67" s="280"/>
      <c r="M67" s="2">
        <f t="shared" si="2"/>
        <v>9.44</v>
      </c>
    </row>
    <row r="68" spans="1:14" ht="20.45" customHeight="1" x14ac:dyDescent="0.4">
      <c r="A68" s="18" t="s">
        <v>11</v>
      </c>
      <c r="B68" s="119">
        <v>1135</v>
      </c>
      <c r="C68" s="19">
        <v>1712</v>
      </c>
      <c r="D68" s="77" t="s">
        <v>847</v>
      </c>
      <c r="E68" s="299"/>
      <c r="F68" s="300"/>
      <c r="G68" s="287" t="s">
        <v>580</v>
      </c>
      <c r="H68" s="288"/>
      <c r="I68" s="305" t="s">
        <v>579</v>
      </c>
      <c r="J68" s="306" t="s">
        <v>116</v>
      </c>
      <c r="K68" s="24">
        <f t="shared" si="1"/>
        <v>28</v>
      </c>
      <c r="L68" s="280"/>
      <c r="M68" s="2">
        <f t="shared" si="2"/>
        <v>28.32</v>
      </c>
    </row>
    <row r="69" spans="1:14" ht="20.45" customHeight="1" x14ac:dyDescent="0.4">
      <c r="A69" s="18" t="s">
        <v>11</v>
      </c>
      <c r="B69" s="119">
        <v>1136</v>
      </c>
      <c r="C69" s="19">
        <v>1713</v>
      </c>
      <c r="D69" s="77" t="s">
        <v>846</v>
      </c>
      <c r="E69" s="299"/>
      <c r="F69" s="300"/>
      <c r="G69" s="287" t="s">
        <v>577</v>
      </c>
      <c r="H69" s="288"/>
      <c r="I69" s="305" t="s">
        <v>576</v>
      </c>
      <c r="J69" s="306" t="s">
        <v>113</v>
      </c>
      <c r="K69" s="24">
        <f t="shared" si="1"/>
        <v>28</v>
      </c>
      <c r="L69" s="280"/>
      <c r="M69" s="2">
        <f t="shared" si="2"/>
        <v>28.32</v>
      </c>
    </row>
    <row r="70" spans="1:14" ht="20.45" customHeight="1" x14ac:dyDescent="0.4">
      <c r="A70" s="18" t="s">
        <v>11</v>
      </c>
      <c r="B70" s="119">
        <v>1137</v>
      </c>
      <c r="C70" s="19">
        <v>1714</v>
      </c>
      <c r="D70" s="77" t="s">
        <v>845</v>
      </c>
      <c r="E70" s="299"/>
      <c r="F70" s="300"/>
      <c r="G70" s="287" t="s">
        <v>574</v>
      </c>
      <c r="H70" s="288"/>
      <c r="I70" s="305" t="s">
        <v>573</v>
      </c>
      <c r="J70" s="306" t="s">
        <v>110</v>
      </c>
      <c r="K70" s="24">
        <f t="shared" si="1"/>
        <v>28</v>
      </c>
      <c r="L70" s="280"/>
      <c r="M70" s="2">
        <f t="shared" si="2"/>
        <v>28.32</v>
      </c>
    </row>
    <row r="71" spans="1:14" ht="20.45" customHeight="1" x14ac:dyDescent="0.4">
      <c r="A71" s="18" t="s">
        <v>11</v>
      </c>
      <c r="B71" s="119">
        <v>1138</v>
      </c>
      <c r="C71" s="19">
        <v>1715</v>
      </c>
      <c r="D71" s="77" t="s">
        <v>844</v>
      </c>
      <c r="E71" s="299"/>
      <c r="F71" s="300"/>
      <c r="G71" s="287" t="s">
        <v>571</v>
      </c>
      <c r="H71" s="288"/>
      <c r="I71" s="305" t="s">
        <v>570</v>
      </c>
      <c r="J71" s="306" t="s">
        <v>107</v>
      </c>
      <c r="K71" s="24">
        <f t="shared" si="1"/>
        <v>41</v>
      </c>
      <c r="L71" s="280"/>
      <c r="M71" s="2">
        <f t="shared" si="2"/>
        <v>41.3</v>
      </c>
    </row>
    <row r="72" spans="1:14" s="40" customFormat="1" ht="20.45" customHeight="1" x14ac:dyDescent="0.4">
      <c r="A72" s="18" t="s">
        <v>11</v>
      </c>
      <c r="B72" s="119">
        <v>1141</v>
      </c>
      <c r="C72" s="79">
        <v>1716</v>
      </c>
      <c r="D72" s="77" t="s">
        <v>843</v>
      </c>
      <c r="E72" s="299"/>
      <c r="F72" s="300"/>
      <c r="G72" s="287" t="s">
        <v>568</v>
      </c>
      <c r="H72" s="288"/>
      <c r="I72" s="305" t="s">
        <v>567</v>
      </c>
      <c r="J72" s="306" t="s">
        <v>101</v>
      </c>
      <c r="K72" s="24">
        <f t="shared" si="1"/>
        <v>7</v>
      </c>
      <c r="L72" s="280"/>
      <c r="M72" s="2">
        <f t="shared" si="2"/>
        <v>7.08</v>
      </c>
      <c r="N72" s="39"/>
    </row>
    <row r="73" spans="1:14" s="40" customFormat="1" ht="20.45" customHeight="1" x14ac:dyDescent="0.4">
      <c r="A73" s="25" t="s">
        <v>11</v>
      </c>
      <c r="B73" s="120">
        <v>3056</v>
      </c>
      <c r="C73" s="41">
        <v>3133</v>
      </c>
      <c r="D73" s="78" t="s">
        <v>842</v>
      </c>
      <c r="E73" s="299"/>
      <c r="F73" s="300"/>
      <c r="G73" s="295" t="s">
        <v>841</v>
      </c>
      <c r="H73" s="296"/>
      <c r="I73" s="307" t="s">
        <v>565</v>
      </c>
      <c r="J73" s="308" t="s">
        <v>101</v>
      </c>
      <c r="K73" s="30">
        <f t="shared" si="1"/>
        <v>5</v>
      </c>
      <c r="L73" s="280"/>
      <c r="M73" s="2">
        <f t="shared" si="2"/>
        <v>5.1920000000000002</v>
      </c>
      <c r="N73" s="39"/>
    </row>
    <row r="74" spans="1:14" s="40" customFormat="1" ht="20.45" customHeight="1" x14ac:dyDescent="0.4">
      <c r="A74" s="25" t="s">
        <v>11</v>
      </c>
      <c r="B74" s="120">
        <v>3057</v>
      </c>
      <c r="C74" s="41">
        <v>3134</v>
      </c>
      <c r="D74" s="78" t="s">
        <v>840</v>
      </c>
      <c r="E74" s="299"/>
      <c r="F74" s="300"/>
      <c r="G74" s="295" t="s">
        <v>839</v>
      </c>
      <c r="H74" s="296"/>
      <c r="I74" s="307" t="s">
        <v>563</v>
      </c>
      <c r="J74" s="308" t="s">
        <v>95</v>
      </c>
      <c r="K74" s="30">
        <f t="shared" si="1"/>
        <v>10</v>
      </c>
      <c r="L74" s="280"/>
      <c r="M74" s="2">
        <f t="shared" si="2"/>
        <v>10.384</v>
      </c>
      <c r="N74" s="39"/>
    </row>
    <row r="75" spans="1:14" s="40" customFormat="1" ht="20.45" customHeight="1" x14ac:dyDescent="0.4">
      <c r="A75" s="18" t="s">
        <v>11</v>
      </c>
      <c r="B75" s="119">
        <v>1142</v>
      </c>
      <c r="C75" s="79">
        <v>1717</v>
      </c>
      <c r="D75" s="77" t="s">
        <v>838</v>
      </c>
      <c r="E75" s="299"/>
      <c r="F75" s="300"/>
      <c r="G75" s="289" t="s">
        <v>561</v>
      </c>
      <c r="H75" s="290"/>
      <c r="I75" s="305" t="s">
        <v>560</v>
      </c>
      <c r="J75" s="306" t="s">
        <v>95</v>
      </c>
      <c r="K75" s="24">
        <f t="shared" si="1"/>
        <v>4</v>
      </c>
      <c r="L75" s="280"/>
      <c r="M75" s="2">
        <f t="shared" si="2"/>
        <v>4.2480000000000002</v>
      </c>
      <c r="N75" s="39"/>
    </row>
    <row r="76" spans="1:14" s="40" customFormat="1" ht="20.45" customHeight="1" x14ac:dyDescent="0.4">
      <c r="A76" s="18" t="s">
        <v>11</v>
      </c>
      <c r="B76" s="119">
        <v>1143</v>
      </c>
      <c r="C76" s="79">
        <v>1718</v>
      </c>
      <c r="D76" s="77" t="s">
        <v>837</v>
      </c>
      <c r="E76" s="299"/>
      <c r="F76" s="300"/>
      <c r="G76" s="289" t="s">
        <v>558</v>
      </c>
      <c r="H76" s="290"/>
      <c r="I76" s="305" t="s">
        <v>557</v>
      </c>
      <c r="J76" s="306" t="s">
        <v>92</v>
      </c>
      <c r="K76" s="24">
        <f t="shared" si="1"/>
        <v>8</v>
      </c>
      <c r="L76" s="280"/>
      <c r="M76" s="2">
        <f t="shared" si="2"/>
        <v>8.4960000000000004</v>
      </c>
      <c r="N76" s="39"/>
    </row>
    <row r="77" spans="1:14" s="40" customFormat="1" ht="20.45" customHeight="1" x14ac:dyDescent="0.4">
      <c r="A77" s="48" t="s">
        <v>11</v>
      </c>
      <c r="B77" s="121">
        <v>1144</v>
      </c>
      <c r="C77" s="49">
        <v>1719</v>
      </c>
      <c r="D77" s="80" t="s">
        <v>836</v>
      </c>
      <c r="E77" s="299"/>
      <c r="F77" s="300"/>
      <c r="G77" s="291" t="s">
        <v>555</v>
      </c>
      <c r="H77" s="292"/>
      <c r="I77" s="303" t="s">
        <v>554</v>
      </c>
      <c r="J77" s="304" t="s">
        <v>89</v>
      </c>
      <c r="K77" s="52">
        <f t="shared" si="1"/>
        <v>3</v>
      </c>
      <c r="L77" s="280"/>
      <c r="M77" s="2">
        <f t="shared" si="2"/>
        <v>2.8319999999999999</v>
      </c>
      <c r="N77" s="39"/>
    </row>
    <row r="78" spans="1:14" s="40" customFormat="1" ht="20.45" customHeight="1" x14ac:dyDescent="0.4">
      <c r="A78" s="48" t="s">
        <v>11</v>
      </c>
      <c r="B78" s="121">
        <v>1145</v>
      </c>
      <c r="C78" s="49">
        <v>1720</v>
      </c>
      <c r="D78" s="80" t="s">
        <v>835</v>
      </c>
      <c r="E78" s="299"/>
      <c r="F78" s="300"/>
      <c r="G78" s="291" t="s">
        <v>552</v>
      </c>
      <c r="H78" s="292"/>
      <c r="I78" s="303" t="s">
        <v>551</v>
      </c>
      <c r="J78" s="304" t="s">
        <v>86</v>
      </c>
      <c r="K78" s="52">
        <f t="shared" si="1"/>
        <v>6</v>
      </c>
      <c r="L78" s="280"/>
      <c r="M78" s="2">
        <f t="shared" si="2"/>
        <v>5.6639999999999997</v>
      </c>
      <c r="N78" s="39"/>
    </row>
    <row r="79" spans="1:14" s="40" customFormat="1" ht="20.45" customHeight="1" x14ac:dyDescent="0.4">
      <c r="A79" s="18" t="s">
        <v>11</v>
      </c>
      <c r="B79" s="119">
        <v>1146</v>
      </c>
      <c r="C79" s="79">
        <v>1721</v>
      </c>
      <c r="D79" s="77" t="s">
        <v>834</v>
      </c>
      <c r="E79" s="299"/>
      <c r="F79" s="300"/>
      <c r="G79" s="289" t="s">
        <v>549</v>
      </c>
      <c r="H79" s="290"/>
      <c r="I79" s="305" t="s">
        <v>548</v>
      </c>
      <c r="J79" s="306" t="s">
        <v>83</v>
      </c>
      <c r="K79" s="24">
        <f t="shared" si="1"/>
        <v>1</v>
      </c>
      <c r="L79" s="280"/>
      <c r="M79" s="2">
        <f t="shared" si="2"/>
        <v>1.4159999999999999</v>
      </c>
      <c r="N79" s="39"/>
    </row>
    <row r="80" spans="1:14" s="40" customFormat="1" ht="20.45" customHeight="1" x14ac:dyDescent="0.4">
      <c r="A80" s="18" t="s">
        <v>11</v>
      </c>
      <c r="B80" s="119">
        <v>1147</v>
      </c>
      <c r="C80" s="79">
        <v>1722</v>
      </c>
      <c r="D80" s="77" t="s">
        <v>833</v>
      </c>
      <c r="E80" s="299"/>
      <c r="F80" s="300"/>
      <c r="G80" s="289" t="s">
        <v>546</v>
      </c>
      <c r="H80" s="290"/>
      <c r="I80" s="305" t="s">
        <v>545</v>
      </c>
      <c r="J80" s="306" t="s">
        <v>61</v>
      </c>
      <c r="K80" s="24">
        <f t="shared" si="1"/>
        <v>3</v>
      </c>
      <c r="L80" s="280"/>
      <c r="M80" s="2">
        <f t="shared" si="2"/>
        <v>2.8319999999999999</v>
      </c>
      <c r="N80" s="39"/>
    </row>
    <row r="81" spans="1:14" s="40" customFormat="1" ht="20.45" customHeight="1" x14ac:dyDescent="0.4">
      <c r="A81" s="25" t="s">
        <v>11</v>
      </c>
      <c r="B81" s="120">
        <v>3058</v>
      </c>
      <c r="C81" s="41">
        <v>3135</v>
      </c>
      <c r="D81" s="78" t="s">
        <v>832</v>
      </c>
      <c r="E81" s="299"/>
      <c r="F81" s="300"/>
      <c r="G81" s="295" t="s">
        <v>543</v>
      </c>
      <c r="H81" s="296"/>
      <c r="I81" s="307" t="s">
        <v>542</v>
      </c>
      <c r="J81" s="308" t="s">
        <v>61</v>
      </c>
      <c r="K81" s="30">
        <f t="shared" si="1"/>
        <v>6</v>
      </c>
      <c r="L81" s="280"/>
      <c r="M81" s="2">
        <f t="shared" si="2"/>
        <v>5.9</v>
      </c>
      <c r="N81" s="39"/>
    </row>
    <row r="82" spans="1:14" s="40" customFormat="1" ht="20.45" customHeight="1" x14ac:dyDescent="0.4">
      <c r="A82" s="18" t="s">
        <v>11</v>
      </c>
      <c r="B82" s="119">
        <v>1148</v>
      </c>
      <c r="C82" s="79">
        <v>1851</v>
      </c>
      <c r="D82" s="77" t="s">
        <v>831</v>
      </c>
      <c r="E82" s="299"/>
      <c r="F82" s="300"/>
      <c r="G82" s="289" t="s">
        <v>830</v>
      </c>
      <c r="H82" s="290"/>
      <c r="I82" s="305" t="s">
        <v>540</v>
      </c>
      <c r="J82" s="306" t="s">
        <v>61</v>
      </c>
      <c r="K82" s="24">
        <f t="shared" si="1"/>
        <v>12</v>
      </c>
      <c r="L82" s="280"/>
      <c r="M82" s="2">
        <f t="shared" si="2"/>
        <v>11.8</v>
      </c>
      <c r="N82" s="39"/>
    </row>
    <row r="83" spans="1:14" s="40" customFormat="1" ht="20.45" customHeight="1" x14ac:dyDescent="0.4">
      <c r="A83" s="18" t="s">
        <v>11</v>
      </c>
      <c r="B83" s="119">
        <v>1149</v>
      </c>
      <c r="C83" s="79">
        <v>1852</v>
      </c>
      <c r="D83" s="77" t="s">
        <v>829</v>
      </c>
      <c r="E83" s="299"/>
      <c r="F83" s="300"/>
      <c r="G83" s="289" t="s">
        <v>828</v>
      </c>
      <c r="H83" s="290"/>
      <c r="I83" s="305" t="s">
        <v>538</v>
      </c>
      <c r="J83" s="306"/>
      <c r="K83" s="24">
        <f t="shared" si="1"/>
        <v>6</v>
      </c>
      <c r="L83" s="280"/>
      <c r="M83" s="2">
        <f t="shared" si="2"/>
        <v>5.9</v>
      </c>
      <c r="N83" s="39"/>
    </row>
    <row r="84" spans="1:14" s="40" customFormat="1" ht="20.45" customHeight="1" x14ac:dyDescent="0.4">
      <c r="A84" s="25" t="s">
        <v>11</v>
      </c>
      <c r="B84" s="120">
        <v>3059</v>
      </c>
      <c r="C84" s="41">
        <v>3136</v>
      </c>
      <c r="D84" s="78" t="s">
        <v>827</v>
      </c>
      <c r="E84" s="299"/>
      <c r="F84" s="300"/>
      <c r="G84" s="295" t="s">
        <v>536</v>
      </c>
      <c r="H84" s="296"/>
      <c r="I84" s="307" t="s">
        <v>535</v>
      </c>
      <c r="J84" s="308"/>
      <c r="K84" s="81">
        <f t="shared" si="1"/>
        <v>1</v>
      </c>
      <c r="L84" s="279" t="s">
        <v>68</v>
      </c>
      <c r="M84" s="2">
        <f t="shared" si="2"/>
        <v>1.18</v>
      </c>
      <c r="N84" s="39"/>
    </row>
    <row r="85" spans="1:14" s="39" customFormat="1" ht="20.45" customHeight="1" x14ac:dyDescent="0.4">
      <c r="A85" s="18" t="s">
        <v>11</v>
      </c>
      <c r="B85" s="119">
        <v>1150</v>
      </c>
      <c r="C85" s="79">
        <v>1853</v>
      </c>
      <c r="D85" s="77" t="s">
        <v>826</v>
      </c>
      <c r="E85" s="299"/>
      <c r="F85" s="300"/>
      <c r="G85" s="289" t="s">
        <v>533</v>
      </c>
      <c r="H85" s="290"/>
      <c r="I85" s="305" t="s">
        <v>532</v>
      </c>
      <c r="J85" s="306" t="s">
        <v>61</v>
      </c>
      <c r="K85" s="82">
        <v>1</v>
      </c>
      <c r="L85" s="282"/>
      <c r="M85" s="2">
        <f t="shared" si="2"/>
        <v>0.29499999999999998</v>
      </c>
      <c r="N85" s="39" t="s">
        <v>5</v>
      </c>
    </row>
    <row r="86" spans="1:14" s="39" customFormat="1" ht="20.45" customHeight="1" x14ac:dyDescent="0.4">
      <c r="A86" s="25" t="s">
        <v>11</v>
      </c>
      <c r="B86" s="120">
        <v>3060</v>
      </c>
      <c r="C86" s="41">
        <v>3137</v>
      </c>
      <c r="D86" s="78" t="s">
        <v>825</v>
      </c>
      <c r="E86" s="299"/>
      <c r="F86" s="300"/>
      <c r="G86" s="295" t="s">
        <v>530</v>
      </c>
      <c r="H86" s="296"/>
      <c r="I86" s="307" t="s">
        <v>529</v>
      </c>
      <c r="J86" s="308" t="s">
        <v>61</v>
      </c>
      <c r="K86" s="30">
        <f t="shared" ref="K86:K117" si="3">ROUND(M86,0)</f>
        <v>2</v>
      </c>
      <c r="L86" s="280" t="s">
        <v>12</v>
      </c>
      <c r="M86" s="2">
        <f t="shared" si="2"/>
        <v>2.36</v>
      </c>
    </row>
    <row r="87" spans="1:14" s="2" customFormat="1" ht="20.45" customHeight="1" x14ac:dyDescent="0.4">
      <c r="A87" s="18" t="s">
        <v>11</v>
      </c>
      <c r="B87" s="125">
        <v>1151</v>
      </c>
      <c r="C87" s="18">
        <v>1723</v>
      </c>
      <c r="D87" s="77" t="s">
        <v>824</v>
      </c>
      <c r="E87" s="299"/>
      <c r="F87" s="300"/>
      <c r="G87" s="287" t="s">
        <v>502</v>
      </c>
      <c r="H87" s="288"/>
      <c r="I87" s="305" t="s">
        <v>501</v>
      </c>
      <c r="J87" s="306" t="s">
        <v>35</v>
      </c>
      <c r="K87" s="12">
        <f t="shared" si="3"/>
        <v>69</v>
      </c>
      <c r="L87" s="282"/>
      <c r="M87" s="2">
        <f>N43*59/1000</f>
        <v>69.03</v>
      </c>
    </row>
    <row r="88" spans="1:14" s="2" customFormat="1" ht="20.45" customHeight="1" x14ac:dyDescent="0.4">
      <c r="A88" s="18" t="s">
        <v>11</v>
      </c>
      <c r="B88" s="125">
        <v>1152</v>
      </c>
      <c r="C88" s="18">
        <v>1724</v>
      </c>
      <c r="D88" s="77" t="s">
        <v>823</v>
      </c>
      <c r="E88" s="299"/>
      <c r="F88" s="300"/>
      <c r="G88" s="287" t="s">
        <v>499</v>
      </c>
      <c r="H88" s="288"/>
      <c r="I88" s="305" t="s">
        <v>498</v>
      </c>
      <c r="J88" s="306" t="s">
        <v>32</v>
      </c>
      <c r="K88" s="24">
        <f t="shared" si="3"/>
        <v>2</v>
      </c>
      <c r="L88" s="18" t="s">
        <v>6</v>
      </c>
      <c r="M88" s="2">
        <f>N44*59/1000</f>
        <v>2.3010000000000002</v>
      </c>
    </row>
    <row r="89" spans="1:14" s="2" customFormat="1" ht="20.45" customHeight="1" x14ac:dyDescent="0.4">
      <c r="A89" s="18" t="s">
        <v>11</v>
      </c>
      <c r="B89" s="125">
        <v>1161</v>
      </c>
      <c r="C89" s="18">
        <v>1725</v>
      </c>
      <c r="D89" s="77" t="s">
        <v>822</v>
      </c>
      <c r="E89" s="299"/>
      <c r="F89" s="300"/>
      <c r="G89" s="287" t="s">
        <v>496</v>
      </c>
      <c r="H89" s="288"/>
      <c r="I89" s="305" t="s">
        <v>495</v>
      </c>
      <c r="J89" s="306" t="s">
        <v>29</v>
      </c>
      <c r="K89" s="12">
        <f t="shared" si="3"/>
        <v>142</v>
      </c>
      <c r="L89" s="18" t="s">
        <v>12</v>
      </c>
      <c r="M89" s="2">
        <f>N45*59/1000</f>
        <v>141.6</v>
      </c>
    </row>
    <row r="90" spans="1:14" s="2" customFormat="1" ht="20.45" customHeight="1" x14ac:dyDescent="0.4">
      <c r="A90" s="18" t="s">
        <v>11</v>
      </c>
      <c r="B90" s="125">
        <v>1162</v>
      </c>
      <c r="C90" s="18">
        <v>1726</v>
      </c>
      <c r="D90" s="77" t="s">
        <v>821</v>
      </c>
      <c r="E90" s="299"/>
      <c r="F90" s="300"/>
      <c r="G90" s="287" t="s">
        <v>493</v>
      </c>
      <c r="H90" s="288"/>
      <c r="I90" s="305" t="s">
        <v>492</v>
      </c>
      <c r="J90" s="306" t="s">
        <v>25</v>
      </c>
      <c r="K90" s="24">
        <f t="shared" si="3"/>
        <v>5</v>
      </c>
      <c r="L90" s="18" t="s">
        <v>6</v>
      </c>
      <c r="M90" s="2">
        <f>N46*59/1000</f>
        <v>4.6609999999999996</v>
      </c>
    </row>
    <row r="91" spans="1:14" s="2" customFormat="1" ht="20.45" customHeight="1" x14ac:dyDescent="0.4">
      <c r="A91" s="18" t="s">
        <v>11</v>
      </c>
      <c r="B91" s="125">
        <v>1171</v>
      </c>
      <c r="C91" s="18">
        <v>1727</v>
      </c>
      <c r="D91" s="77" t="s">
        <v>820</v>
      </c>
      <c r="E91" s="299"/>
      <c r="F91" s="300"/>
      <c r="G91" s="287" t="s">
        <v>490</v>
      </c>
      <c r="H91" s="288"/>
      <c r="I91" s="305" t="s">
        <v>489</v>
      </c>
      <c r="J91" s="306" t="s">
        <v>21</v>
      </c>
      <c r="K91" s="12">
        <f t="shared" si="3"/>
        <v>69</v>
      </c>
      <c r="L91" s="18" t="s">
        <v>12</v>
      </c>
      <c r="M91" s="2">
        <f>N50*59/1000</f>
        <v>69.03</v>
      </c>
    </row>
    <row r="92" spans="1:14" s="2" customFormat="1" ht="20.45" customHeight="1" x14ac:dyDescent="0.4">
      <c r="A92" s="18" t="s">
        <v>11</v>
      </c>
      <c r="B92" s="125">
        <v>1172</v>
      </c>
      <c r="C92" s="18">
        <v>1728</v>
      </c>
      <c r="D92" s="77" t="s">
        <v>819</v>
      </c>
      <c r="E92" s="299"/>
      <c r="F92" s="300"/>
      <c r="G92" s="287" t="s">
        <v>487</v>
      </c>
      <c r="H92" s="288"/>
      <c r="I92" s="305" t="s">
        <v>486</v>
      </c>
      <c r="J92" s="306" t="s">
        <v>17</v>
      </c>
      <c r="K92" s="24">
        <f t="shared" si="3"/>
        <v>2</v>
      </c>
      <c r="L92" s="18" t="s">
        <v>6</v>
      </c>
      <c r="M92" s="2">
        <f>N51*59/1000</f>
        <v>2.3010000000000002</v>
      </c>
    </row>
    <row r="93" spans="1:14" s="2" customFormat="1" ht="20.45" customHeight="1" x14ac:dyDescent="0.4">
      <c r="A93" s="18" t="s">
        <v>11</v>
      </c>
      <c r="B93" s="125">
        <v>1181</v>
      </c>
      <c r="C93" s="18">
        <v>1729</v>
      </c>
      <c r="D93" s="77" t="s">
        <v>818</v>
      </c>
      <c r="E93" s="299"/>
      <c r="F93" s="300"/>
      <c r="G93" s="287" t="s">
        <v>484</v>
      </c>
      <c r="H93" s="288"/>
      <c r="I93" s="305" t="s">
        <v>483</v>
      </c>
      <c r="J93" s="306" t="s">
        <v>13</v>
      </c>
      <c r="K93" s="12">
        <f t="shared" si="3"/>
        <v>142</v>
      </c>
      <c r="L93" s="18" t="s">
        <v>12</v>
      </c>
      <c r="M93" s="2">
        <f>N52*59/1000</f>
        <v>141.6</v>
      </c>
    </row>
    <row r="94" spans="1:14" s="2" customFormat="1" ht="20.45" customHeight="1" x14ac:dyDescent="0.4">
      <c r="A94" s="18" t="s">
        <v>11</v>
      </c>
      <c r="B94" s="125">
        <v>1182</v>
      </c>
      <c r="C94" s="18">
        <v>1730</v>
      </c>
      <c r="D94" s="83" t="s">
        <v>817</v>
      </c>
      <c r="E94" s="301"/>
      <c r="F94" s="302"/>
      <c r="G94" s="287" t="s">
        <v>481</v>
      </c>
      <c r="H94" s="288"/>
      <c r="I94" s="305" t="s">
        <v>480</v>
      </c>
      <c r="J94" s="306" t="s">
        <v>8</v>
      </c>
      <c r="K94" s="24">
        <f t="shared" si="3"/>
        <v>5</v>
      </c>
      <c r="L94" s="84" t="s">
        <v>6</v>
      </c>
      <c r="M94" s="2">
        <f>N53*59/1000</f>
        <v>4.6609999999999996</v>
      </c>
    </row>
    <row r="95" spans="1:14" s="39" customFormat="1" ht="20.45" customHeight="1" x14ac:dyDescent="0.4">
      <c r="A95" s="18" t="s">
        <v>11</v>
      </c>
      <c r="B95" s="119">
        <v>1201</v>
      </c>
      <c r="C95" s="19">
        <v>1731</v>
      </c>
      <c r="D95" s="83" t="s">
        <v>816</v>
      </c>
      <c r="E95" s="297" t="s">
        <v>3351</v>
      </c>
      <c r="F95" s="298"/>
      <c r="G95" s="287" t="s">
        <v>861</v>
      </c>
      <c r="H95" s="288"/>
      <c r="I95" s="305" t="s">
        <v>518</v>
      </c>
      <c r="J95" s="306"/>
      <c r="K95" s="12">
        <f t="shared" si="3"/>
        <v>72</v>
      </c>
      <c r="L95" s="18" t="s">
        <v>12</v>
      </c>
      <c r="M95" s="85">
        <f t="shared" ref="M95:M126" si="4">N8*43/1000</f>
        <v>71.896000000000001</v>
      </c>
    </row>
    <row r="96" spans="1:14" s="39" customFormat="1" ht="20.45" customHeight="1" x14ac:dyDescent="0.4">
      <c r="A96" s="18" t="s">
        <v>11</v>
      </c>
      <c r="B96" s="119">
        <v>1202</v>
      </c>
      <c r="C96" s="19">
        <v>1732</v>
      </c>
      <c r="D96" s="83" t="s">
        <v>815</v>
      </c>
      <c r="E96" s="299"/>
      <c r="F96" s="300"/>
      <c r="G96" s="287" t="s">
        <v>608</v>
      </c>
      <c r="H96" s="288"/>
      <c r="I96" s="305" t="s">
        <v>516</v>
      </c>
      <c r="J96" s="306" t="s">
        <v>7</v>
      </c>
      <c r="K96" s="24">
        <f t="shared" si="3"/>
        <v>2</v>
      </c>
      <c r="L96" s="18" t="s">
        <v>6</v>
      </c>
      <c r="M96" s="85">
        <f t="shared" si="4"/>
        <v>2.3650000000000002</v>
      </c>
    </row>
    <row r="97" spans="1:13" s="39" customFormat="1" ht="20.45" customHeight="1" x14ac:dyDescent="0.4">
      <c r="A97" s="18" t="s">
        <v>11</v>
      </c>
      <c r="B97" s="119">
        <v>1211</v>
      </c>
      <c r="C97" s="19">
        <v>1733</v>
      </c>
      <c r="D97" s="83" t="s">
        <v>814</v>
      </c>
      <c r="E97" s="299"/>
      <c r="F97" s="300"/>
      <c r="G97" s="287" t="s">
        <v>858</v>
      </c>
      <c r="H97" s="288"/>
      <c r="I97" s="305" t="s">
        <v>513</v>
      </c>
      <c r="J97" s="306" t="s">
        <v>28</v>
      </c>
      <c r="K97" s="12">
        <f t="shared" si="3"/>
        <v>147</v>
      </c>
      <c r="L97" s="18" t="s">
        <v>12</v>
      </c>
      <c r="M97" s="85">
        <f t="shared" si="4"/>
        <v>147.404</v>
      </c>
    </row>
    <row r="98" spans="1:13" s="39" customFormat="1" ht="20.45" customHeight="1" x14ac:dyDescent="0.4">
      <c r="A98" s="18" t="s">
        <v>11</v>
      </c>
      <c r="B98" s="119">
        <v>1212</v>
      </c>
      <c r="C98" s="19">
        <v>1734</v>
      </c>
      <c r="D98" s="83" t="s">
        <v>813</v>
      </c>
      <c r="E98" s="299"/>
      <c r="F98" s="300"/>
      <c r="G98" s="287" t="s">
        <v>511</v>
      </c>
      <c r="H98" s="288"/>
      <c r="I98" s="305" t="s">
        <v>510</v>
      </c>
      <c r="J98" s="306" t="s">
        <v>24</v>
      </c>
      <c r="K98" s="24">
        <f t="shared" si="3"/>
        <v>5</v>
      </c>
      <c r="L98" s="18" t="s">
        <v>6</v>
      </c>
      <c r="M98" s="85">
        <f t="shared" si="4"/>
        <v>4.859</v>
      </c>
    </row>
    <row r="99" spans="1:13" s="39" customFormat="1" ht="20.45" customHeight="1" x14ac:dyDescent="0.4">
      <c r="A99" s="18" t="s">
        <v>11</v>
      </c>
      <c r="B99" s="119">
        <v>1222</v>
      </c>
      <c r="C99" s="19">
        <v>1736</v>
      </c>
      <c r="D99" s="83" t="s">
        <v>812</v>
      </c>
      <c r="E99" s="299"/>
      <c r="F99" s="300"/>
      <c r="G99" s="287" t="s">
        <v>508</v>
      </c>
      <c r="H99" s="288"/>
      <c r="I99" s="305" t="s">
        <v>507</v>
      </c>
      <c r="J99" s="306" t="s">
        <v>20</v>
      </c>
      <c r="K99" s="24">
        <f t="shared" si="3"/>
        <v>56</v>
      </c>
      <c r="L99" s="279" t="s">
        <v>12</v>
      </c>
      <c r="M99" s="85">
        <f t="shared" si="4"/>
        <v>55.728000000000002</v>
      </c>
    </row>
    <row r="100" spans="1:13" s="39" customFormat="1" ht="20.45" customHeight="1" x14ac:dyDescent="0.4">
      <c r="A100" s="18" t="s">
        <v>11</v>
      </c>
      <c r="B100" s="119">
        <v>1223</v>
      </c>
      <c r="C100" s="19">
        <v>1737</v>
      </c>
      <c r="D100" s="83" t="s">
        <v>811</v>
      </c>
      <c r="E100" s="299"/>
      <c r="F100" s="300"/>
      <c r="G100" s="287" t="s">
        <v>505</v>
      </c>
      <c r="H100" s="288"/>
      <c r="I100" s="305" t="s">
        <v>504</v>
      </c>
      <c r="J100" s="306" t="s">
        <v>16</v>
      </c>
      <c r="K100" s="12">
        <f t="shared" si="3"/>
        <v>115</v>
      </c>
      <c r="L100" s="280"/>
      <c r="M100" s="85">
        <f t="shared" si="4"/>
        <v>115.068</v>
      </c>
    </row>
    <row r="101" spans="1:13" s="39" customFormat="1" ht="20.45" customHeight="1" x14ac:dyDescent="0.4">
      <c r="A101" s="18" t="s">
        <v>11</v>
      </c>
      <c r="B101" s="119">
        <v>1231</v>
      </c>
      <c r="C101" s="19">
        <v>1738</v>
      </c>
      <c r="D101" s="83" t="s">
        <v>810</v>
      </c>
      <c r="E101" s="299"/>
      <c r="F101" s="300"/>
      <c r="G101" s="287" t="s">
        <v>601</v>
      </c>
      <c r="H101" s="288"/>
      <c r="I101" s="305" t="s">
        <v>600</v>
      </c>
      <c r="J101" s="306" t="s">
        <v>137</v>
      </c>
      <c r="K101" s="24">
        <f t="shared" si="3"/>
        <v>4</v>
      </c>
      <c r="L101" s="280"/>
      <c r="M101" s="85">
        <f t="shared" si="4"/>
        <v>4.3</v>
      </c>
    </row>
    <row r="102" spans="1:13" s="39" customFormat="1" ht="20.45" customHeight="1" x14ac:dyDescent="0.4">
      <c r="A102" s="18" t="s">
        <v>11</v>
      </c>
      <c r="B102" s="119">
        <v>1232</v>
      </c>
      <c r="C102" s="19">
        <v>1739</v>
      </c>
      <c r="D102" s="83" t="s">
        <v>809</v>
      </c>
      <c r="E102" s="299"/>
      <c r="F102" s="300"/>
      <c r="G102" s="287" t="s">
        <v>598</v>
      </c>
      <c r="H102" s="288"/>
      <c r="I102" s="305" t="s">
        <v>597</v>
      </c>
      <c r="J102" s="306" t="s">
        <v>134</v>
      </c>
      <c r="K102" s="24">
        <f t="shared" si="3"/>
        <v>10</v>
      </c>
      <c r="L102" s="280"/>
      <c r="M102" s="85">
        <f t="shared" si="4"/>
        <v>9.6750000000000007</v>
      </c>
    </row>
    <row r="103" spans="1:13" s="39" customFormat="1" ht="20.45" customHeight="1" x14ac:dyDescent="0.4">
      <c r="A103" s="18" t="s">
        <v>11</v>
      </c>
      <c r="B103" s="119">
        <v>1221</v>
      </c>
      <c r="C103" s="19">
        <v>1735</v>
      </c>
      <c r="D103" s="83" t="s">
        <v>808</v>
      </c>
      <c r="E103" s="299"/>
      <c r="F103" s="300"/>
      <c r="G103" s="287" t="s">
        <v>595</v>
      </c>
      <c r="H103" s="288"/>
      <c r="I103" s="305" t="s">
        <v>594</v>
      </c>
      <c r="J103" s="306" t="s">
        <v>128</v>
      </c>
      <c r="K103" s="24">
        <f t="shared" si="3"/>
        <v>10</v>
      </c>
      <c r="L103" s="280"/>
      <c r="M103" s="85">
        <f t="shared" si="4"/>
        <v>10.32</v>
      </c>
    </row>
    <row r="104" spans="1:13" s="39" customFormat="1" ht="20.45" customHeight="1" x14ac:dyDescent="0.4">
      <c r="A104" s="25" t="s">
        <v>11</v>
      </c>
      <c r="B104" s="120">
        <v>3061</v>
      </c>
      <c r="C104" s="26">
        <v>3138</v>
      </c>
      <c r="D104" s="42" t="s">
        <v>807</v>
      </c>
      <c r="E104" s="299"/>
      <c r="F104" s="300"/>
      <c r="G104" s="295" t="s">
        <v>592</v>
      </c>
      <c r="H104" s="296"/>
      <c r="I104" s="307" t="s">
        <v>591</v>
      </c>
      <c r="J104" s="308" t="s">
        <v>128</v>
      </c>
      <c r="K104" s="30">
        <f t="shared" si="3"/>
        <v>2</v>
      </c>
      <c r="L104" s="280"/>
      <c r="M104" s="85">
        <f t="shared" si="4"/>
        <v>2.15</v>
      </c>
    </row>
    <row r="105" spans="1:13" s="39" customFormat="1" ht="20.45" customHeight="1" x14ac:dyDescent="0.4">
      <c r="A105" s="18" t="s">
        <v>11</v>
      </c>
      <c r="B105" s="119">
        <v>1233</v>
      </c>
      <c r="C105" s="19">
        <v>1740</v>
      </c>
      <c r="D105" s="83" t="s">
        <v>806</v>
      </c>
      <c r="E105" s="299"/>
      <c r="F105" s="300"/>
      <c r="G105" s="287" t="s">
        <v>589</v>
      </c>
      <c r="H105" s="288"/>
      <c r="I105" s="305" t="s">
        <v>588</v>
      </c>
      <c r="J105" s="306" t="s">
        <v>125</v>
      </c>
      <c r="K105" s="12">
        <f t="shared" si="3"/>
        <v>9</v>
      </c>
      <c r="L105" s="280"/>
      <c r="M105" s="85">
        <f t="shared" si="4"/>
        <v>8.6</v>
      </c>
    </row>
    <row r="106" spans="1:13" s="39" customFormat="1" ht="20.45" customHeight="1" x14ac:dyDescent="0.4">
      <c r="A106" s="18" t="s">
        <v>11</v>
      </c>
      <c r="B106" s="119">
        <v>1234</v>
      </c>
      <c r="C106" s="19">
        <v>1741</v>
      </c>
      <c r="D106" s="83" t="s">
        <v>805</v>
      </c>
      <c r="E106" s="299"/>
      <c r="F106" s="300"/>
      <c r="G106" s="289" t="s">
        <v>586</v>
      </c>
      <c r="H106" s="290"/>
      <c r="I106" s="305" t="s">
        <v>585</v>
      </c>
      <c r="J106" s="306" t="s">
        <v>119</v>
      </c>
      <c r="K106" s="24">
        <f t="shared" si="3"/>
        <v>6</v>
      </c>
      <c r="L106" s="280"/>
      <c r="M106" s="85">
        <f t="shared" si="4"/>
        <v>6.45</v>
      </c>
    </row>
    <row r="107" spans="1:13" s="39" customFormat="1" ht="20.45" customHeight="1" x14ac:dyDescent="0.4">
      <c r="A107" s="25" t="s">
        <v>11</v>
      </c>
      <c r="B107" s="120">
        <v>3062</v>
      </c>
      <c r="C107" s="26">
        <v>3139</v>
      </c>
      <c r="D107" s="42" t="s">
        <v>804</v>
      </c>
      <c r="E107" s="299"/>
      <c r="F107" s="300"/>
      <c r="G107" s="295" t="s">
        <v>583</v>
      </c>
      <c r="H107" s="296"/>
      <c r="I107" s="307" t="s">
        <v>582</v>
      </c>
      <c r="J107" s="308" t="s">
        <v>119</v>
      </c>
      <c r="K107" s="30">
        <f t="shared" si="3"/>
        <v>7</v>
      </c>
      <c r="L107" s="280"/>
      <c r="M107" s="85">
        <f t="shared" si="4"/>
        <v>6.88</v>
      </c>
    </row>
    <row r="108" spans="1:13" s="39" customFormat="1" ht="20.45" customHeight="1" x14ac:dyDescent="0.4">
      <c r="A108" s="18" t="s">
        <v>11</v>
      </c>
      <c r="B108" s="119">
        <v>1235</v>
      </c>
      <c r="C108" s="19">
        <v>1742</v>
      </c>
      <c r="D108" s="83" t="s">
        <v>803</v>
      </c>
      <c r="E108" s="299"/>
      <c r="F108" s="300"/>
      <c r="G108" s="287" t="s">
        <v>580</v>
      </c>
      <c r="H108" s="288"/>
      <c r="I108" s="305" t="s">
        <v>579</v>
      </c>
      <c r="J108" s="306" t="s">
        <v>116</v>
      </c>
      <c r="K108" s="24">
        <f t="shared" si="3"/>
        <v>21</v>
      </c>
      <c r="L108" s="280"/>
      <c r="M108" s="85">
        <f t="shared" si="4"/>
        <v>20.64</v>
      </c>
    </row>
    <row r="109" spans="1:13" s="39" customFormat="1" ht="20.45" customHeight="1" x14ac:dyDescent="0.4">
      <c r="A109" s="18" t="s">
        <v>11</v>
      </c>
      <c r="B109" s="119">
        <v>1236</v>
      </c>
      <c r="C109" s="19">
        <v>1743</v>
      </c>
      <c r="D109" s="83" t="s">
        <v>802</v>
      </c>
      <c r="E109" s="299"/>
      <c r="F109" s="300"/>
      <c r="G109" s="287" t="s">
        <v>577</v>
      </c>
      <c r="H109" s="288"/>
      <c r="I109" s="305" t="s">
        <v>576</v>
      </c>
      <c r="J109" s="306" t="s">
        <v>113</v>
      </c>
      <c r="K109" s="24">
        <f t="shared" si="3"/>
        <v>21</v>
      </c>
      <c r="L109" s="280"/>
      <c r="M109" s="85">
        <f t="shared" si="4"/>
        <v>20.64</v>
      </c>
    </row>
    <row r="110" spans="1:13" s="39" customFormat="1" ht="20.45" customHeight="1" x14ac:dyDescent="0.4">
      <c r="A110" s="18" t="s">
        <v>11</v>
      </c>
      <c r="B110" s="119">
        <v>1237</v>
      </c>
      <c r="C110" s="19">
        <v>1744</v>
      </c>
      <c r="D110" s="83" t="s">
        <v>801</v>
      </c>
      <c r="E110" s="299"/>
      <c r="F110" s="300"/>
      <c r="G110" s="287" t="s">
        <v>574</v>
      </c>
      <c r="H110" s="288"/>
      <c r="I110" s="305" t="s">
        <v>573</v>
      </c>
      <c r="J110" s="306" t="s">
        <v>110</v>
      </c>
      <c r="K110" s="24">
        <f t="shared" si="3"/>
        <v>21</v>
      </c>
      <c r="L110" s="280"/>
      <c r="M110" s="85">
        <f t="shared" si="4"/>
        <v>20.64</v>
      </c>
    </row>
    <row r="111" spans="1:13" s="39" customFormat="1" ht="20.45" customHeight="1" x14ac:dyDescent="0.4">
      <c r="A111" s="18" t="s">
        <v>11</v>
      </c>
      <c r="B111" s="119">
        <v>1238</v>
      </c>
      <c r="C111" s="19">
        <v>1745</v>
      </c>
      <c r="D111" s="83" t="s">
        <v>800</v>
      </c>
      <c r="E111" s="299"/>
      <c r="F111" s="300"/>
      <c r="G111" s="287" t="s">
        <v>571</v>
      </c>
      <c r="H111" s="288"/>
      <c r="I111" s="305" t="s">
        <v>570</v>
      </c>
      <c r="J111" s="306" t="s">
        <v>107</v>
      </c>
      <c r="K111" s="24">
        <f t="shared" si="3"/>
        <v>30</v>
      </c>
      <c r="L111" s="280"/>
      <c r="M111" s="85">
        <f t="shared" si="4"/>
        <v>30.1</v>
      </c>
    </row>
    <row r="112" spans="1:13" s="39" customFormat="1" ht="20.45" customHeight="1" x14ac:dyDescent="0.4">
      <c r="A112" s="18" t="s">
        <v>11</v>
      </c>
      <c r="B112" s="119">
        <v>1241</v>
      </c>
      <c r="C112" s="79">
        <v>1746</v>
      </c>
      <c r="D112" s="83" t="s">
        <v>799</v>
      </c>
      <c r="E112" s="299"/>
      <c r="F112" s="300"/>
      <c r="G112" s="287" t="s">
        <v>568</v>
      </c>
      <c r="H112" s="288"/>
      <c r="I112" s="305" t="s">
        <v>567</v>
      </c>
      <c r="J112" s="306" t="s">
        <v>101</v>
      </c>
      <c r="K112" s="24">
        <f t="shared" si="3"/>
        <v>5</v>
      </c>
      <c r="L112" s="280"/>
      <c r="M112" s="85">
        <f t="shared" si="4"/>
        <v>5.16</v>
      </c>
    </row>
    <row r="113" spans="1:14" s="39" customFormat="1" ht="20.45" customHeight="1" x14ac:dyDescent="0.4">
      <c r="A113" s="25" t="s">
        <v>11</v>
      </c>
      <c r="B113" s="120">
        <v>3063</v>
      </c>
      <c r="C113" s="41">
        <v>3140</v>
      </c>
      <c r="D113" s="42" t="s">
        <v>798</v>
      </c>
      <c r="E113" s="299"/>
      <c r="F113" s="300"/>
      <c r="G113" s="295" t="s">
        <v>841</v>
      </c>
      <c r="H113" s="296"/>
      <c r="I113" s="307" t="s">
        <v>565</v>
      </c>
      <c r="J113" s="308" t="s">
        <v>101</v>
      </c>
      <c r="K113" s="30">
        <f t="shared" si="3"/>
        <v>4</v>
      </c>
      <c r="L113" s="280"/>
      <c r="M113" s="85">
        <f t="shared" si="4"/>
        <v>3.7839999999999998</v>
      </c>
    </row>
    <row r="114" spans="1:14" s="39" customFormat="1" ht="20.45" customHeight="1" x14ac:dyDescent="0.4">
      <c r="A114" s="25" t="s">
        <v>11</v>
      </c>
      <c r="B114" s="120">
        <v>3064</v>
      </c>
      <c r="C114" s="41">
        <v>3141</v>
      </c>
      <c r="D114" s="42" t="s">
        <v>797</v>
      </c>
      <c r="E114" s="299"/>
      <c r="F114" s="300"/>
      <c r="G114" s="295" t="s">
        <v>839</v>
      </c>
      <c r="H114" s="296"/>
      <c r="I114" s="307" t="s">
        <v>563</v>
      </c>
      <c r="J114" s="308" t="s">
        <v>95</v>
      </c>
      <c r="K114" s="30">
        <f t="shared" si="3"/>
        <v>8</v>
      </c>
      <c r="L114" s="280"/>
      <c r="M114" s="85">
        <f t="shared" si="4"/>
        <v>7.5679999999999996</v>
      </c>
    </row>
    <row r="115" spans="1:14" s="39" customFormat="1" ht="20.45" customHeight="1" x14ac:dyDescent="0.4">
      <c r="A115" s="18" t="s">
        <v>11</v>
      </c>
      <c r="B115" s="119">
        <v>1242</v>
      </c>
      <c r="C115" s="79">
        <v>1747</v>
      </c>
      <c r="D115" s="83" t="s">
        <v>796</v>
      </c>
      <c r="E115" s="299"/>
      <c r="F115" s="300"/>
      <c r="G115" s="289" t="s">
        <v>561</v>
      </c>
      <c r="H115" s="290"/>
      <c r="I115" s="305" t="s">
        <v>560</v>
      </c>
      <c r="J115" s="306" t="s">
        <v>95</v>
      </c>
      <c r="K115" s="24">
        <f t="shared" si="3"/>
        <v>3</v>
      </c>
      <c r="L115" s="280"/>
      <c r="M115" s="85">
        <f t="shared" si="4"/>
        <v>3.0960000000000001</v>
      </c>
    </row>
    <row r="116" spans="1:14" s="39" customFormat="1" ht="20.45" customHeight="1" x14ac:dyDescent="0.4">
      <c r="A116" s="18" t="s">
        <v>11</v>
      </c>
      <c r="B116" s="119">
        <v>1243</v>
      </c>
      <c r="C116" s="79">
        <v>1748</v>
      </c>
      <c r="D116" s="83" t="s">
        <v>795</v>
      </c>
      <c r="E116" s="299"/>
      <c r="F116" s="300"/>
      <c r="G116" s="289" t="s">
        <v>558</v>
      </c>
      <c r="H116" s="290"/>
      <c r="I116" s="305" t="s">
        <v>557</v>
      </c>
      <c r="J116" s="306" t="s">
        <v>92</v>
      </c>
      <c r="K116" s="24">
        <f t="shared" si="3"/>
        <v>6</v>
      </c>
      <c r="L116" s="280"/>
      <c r="M116" s="85">
        <f t="shared" si="4"/>
        <v>6.1920000000000002</v>
      </c>
    </row>
    <row r="117" spans="1:14" s="39" customFormat="1" ht="20.45" customHeight="1" x14ac:dyDescent="0.4">
      <c r="A117" s="48" t="s">
        <v>11</v>
      </c>
      <c r="B117" s="121">
        <v>1244</v>
      </c>
      <c r="C117" s="49">
        <v>1749</v>
      </c>
      <c r="D117" s="50" t="s">
        <v>794</v>
      </c>
      <c r="E117" s="299"/>
      <c r="F117" s="300"/>
      <c r="G117" s="291" t="s">
        <v>555</v>
      </c>
      <c r="H117" s="292"/>
      <c r="I117" s="303" t="s">
        <v>554</v>
      </c>
      <c r="J117" s="304" t="s">
        <v>89</v>
      </c>
      <c r="K117" s="52">
        <f t="shared" si="3"/>
        <v>2</v>
      </c>
      <c r="L117" s="280"/>
      <c r="M117" s="85">
        <f t="shared" si="4"/>
        <v>2.0640000000000001</v>
      </c>
    </row>
    <row r="118" spans="1:14" s="39" customFormat="1" ht="20.45" customHeight="1" x14ac:dyDescent="0.4">
      <c r="A118" s="48" t="s">
        <v>11</v>
      </c>
      <c r="B118" s="121">
        <v>1245</v>
      </c>
      <c r="C118" s="49">
        <v>1750</v>
      </c>
      <c r="D118" s="50" t="s">
        <v>793</v>
      </c>
      <c r="E118" s="299"/>
      <c r="F118" s="300"/>
      <c r="G118" s="291" t="s">
        <v>552</v>
      </c>
      <c r="H118" s="292"/>
      <c r="I118" s="303" t="s">
        <v>551</v>
      </c>
      <c r="J118" s="304" t="s">
        <v>86</v>
      </c>
      <c r="K118" s="52">
        <f t="shared" ref="K118:K149" si="5">ROUND(M118,0)</f>
        <v>4</v>
      </c>
      <c r="L118" s="280"/>
      <c r="M118" s="85">
        <f t="shared" si="4"/>
        <v>4.1280000000000001</v>
      </c>
    </row>
    <row r="119" spans="1:14" s="39" customFormat="1" ht="20.45" customHeight="1" x14ac:dyDescent="0.4">
      <c r="A119" s="18" t="s">
        <v>11</v>
      </c>
      <c r="B119" s="119">
        <v>1246</v>
      </c>
      <c r="C119" s="79">
        <v>1751</v>
      </c>
      <c r="D119" s="83" t="s">
        <v>792</v>
      </c>
      <c r="E119" s="299"/>
      <c r="F119" s="300"/>
      <c r="G119" s="289" t="s">
        <v>549</v>
      </c>
      <c r="H119" s="290"/>
      <c r="I119" s="305" t="s">
        <v>548</v>
      </c>
      <c r="J119" s="306" t="s">
        <v>83</v>
      </c>
      <c r="K119" s="24">
        <f t="shared" si="5"/>
        <v>1</v>
      </c>
      <c r="L119" s="280"/>
      <c r="M119" s="85">
        <f t="shared" si="4"/>
        <v>1.032</v>
      </c>
    </row>
    <row r="120" spans="1:14" s="39" customFormat="1" ht="20.45" customHeight="1" x14ac:dyDescent="0.4">
      <c r="A120" s="18" t="s">
        <v>11</v>
      </c>
      <c r="B120" s="119">
        <v>1247</v>
      </c>
      <c r="C120" s="79">
        <v>1752</v>
      </c>
      <c r="D120" s="83" t="s">
        <v>791</v>
      </c>
      <c r="E120" s="299"/>
      <c r="F120" s="300"/>
      <c r="G120" s="289" t="s">
        <v>546</v>
      </c>
      <c r="H120" s="290"/>
      <c r="I120" s="305" t="s">
        <v>545</v>
      </c>
      <c r="J120" s="306" t="s">
        <v>61</v>
      </c>
      <c r="K120" s="24">
        <f t="shared" si="5"/>
        <v>2</v>
      </c>
      <c r="L120" s="280"/>
      <c r="M120" s="85">
        <f t="shared" si="4"/>
        <v>2.0640000000000001</v>
      </c>
    </row>
    <row r="121" spans="1:14" s="39" customFormat="1" ht="20.45" customHeight="1" x14ac:dyDescent="0.4">
      <c r="A121" s="25" t="s">
        <v>11</v>
      </c>
      <c r="B121" s="120">
        <v>3065</v>
      </c>
      <c r="C121" s="41">
        <v>3142</v>
      </c>
      <c r="D121" s="42" t="s">
        <v>790</v>
      </c>
      <c r="E121" s="299"/>
      <c r="F121" s="300"/>
      <c r="G121" s="295" t="s">
        <v>543</v>
      </c>
      <c r="H121" s="296"/>
      <c r="I121" s="307" t="s">
        <v>542</v>
      </c>
      <c r="J121" s="308" t="s">
        <v>61</v>
      </c>
      <c r="K121" s="30">
        <f t="shared" si="5"/>
        <v>4</v>
      </c>
      <c r="L121" s="280"/>
      <c r="M121" s="85">
        <f t="shared" si="4"/>
        <v>4.3</v>
      </c>
    </row>
    <row r="122" spans="1:14" s="39" customFormat="1" ht="20.45" customHeight="1" x14ac:dyDescent="0.4">
      <c r="A122" s="18" t="s">
        <v>11</v>
      </c>
      <c r="B122" s="119">
        <v>1248</v>
      </c>
      <c r="C122" s="79">
        <v>1854</v>
      </c>
      <c r="D122" s="83" t="s">
        <v>789</v>
      </c>
      <c r="E122" s="299"/>
      <c r="F122" s="300"/>
      <c r="G122" s="289" t="s">
        <v>830</v>
      </c>
      <c r="H122" s="290"/>
      <c r="I122" s="305" t="s">
        <v>540</v>
      </c>
      <c r="J122" s="306" t="s">
        <v>61</v>
      </c>
      <c r="K122" s="24">
        <f t="shared" si="5"/>
        <v>9</v>
      </c>
      <c r="L122" s="280"/>
      <c r="M122" s="85">
        <f t="shared" si="4"/>
        <v>8.6</v>
      </c>
    </row>
    <row r="123" spans="1:14" s="39" customFormat="1" ht="20.45" customHeight="1" x14ac:dyDescent="0.4">
      <c r="A123" s="18" t="s">
        <v>11</v>
      </c>
      <c r="B123" s="119">
        <v>1249</v>
      </c>
      <c r="C123" s="79">
        <v>1855</v>
      </c>
      <c r="D123" s="83" t="s">
        <v>788</v>
      </c>
      <c r="E123" s="299"/>
      <c r="F123" s="300"/>
      <c r="G123" s="289" t="s">
        <v>828</v>
      </c>
      <c r="H123" s="290"/>
      <c r="I123" s="305" t="s">
        <v>538</v>
      </c>
      <c r="J123" s="306"/>
      <c r="K123" s="24">
        <f t="shared" si="5"/>
        <v>4</v>
      </c>
      <c r="L123" s="282"/>
      <c r="M123" s="85">
        <f t="shared" si="4"/>
        <v>4.3</v>
      </c>
    </row>
    <row r="124" spans="1:14" s="39" customFormat="1" ht="20.45" customHeight="1" x14ac:dyDescent="0.4">
      <c r="A124" s="25" t="s">
        <v>11</v>
      </c>
      <c r="B124" s="120">
        <v>3066</v>
      </c>
      <c r="C124" s="41">
        <v>3143</v>
      </c>
      <c r="D124" s="42" t="s">
        <v>787</v>
      </c>
      <c r="E124" s="299"/>
      <c r="F124" s="300"/>
      <c r="G124" s="295" t="s">
        <v>536</v>
      </c>
      <c r="H124" s="296"/>
      <c r="I124" s="307" t="s">
        <v>535</v>
      </c>
      <c r="J124" s="308"/>
      <c r="K124" s="30">
        <f t="shared" si="5"/>
        <v>1</v>
      </c>
      <c r="L124" s="281" t="s">
        <v>68</v>
      </c>
      <c r="M124" s="85">
        <f t="shared" si="4"/>
        <v>0.86</v>
      </c>
    </row>
    <row r="125" spans="1:14" s="39" customFormat="1" ht="20.45" customHeight="1" x14ac:dyDescent="0.4">
      <c r="A125" s="18" t="s">
        <v>11</v>
      </c>
      <c r="B125" s="119">
        <v>1250</v>
      </c>
      <c r="C125" s="79">
        <v>1856</v>
      </c>
      <c r="D125" s="83" t="s">
        <v>786</v>
      </c>
      <c r="E125" s="299"/>
      <c r="F125" s="300"/>
      <c r="G125" s="289" t="s">
        <v>533</v>
      </c>
      <c r="H125" s="290"/>
      <c r="I125" s="305" t="s">
        <v>532</v>
      </c>
      <c r="J125" s="306" t="s">
        <v>61</v>
      </c>
      <c r="K125" s="24">
        <v>1</v>
      </c>
      <c r="L125" s="281"/>
      <c r="M125" s="85">
        <f t="shared" si="4"/>
        <v>0.215</v>
      </c>
      <c r="N125" s="39" t="s">
        <v>5</v>
      </c>
    </row>
    <row r="126" spans="1:14" s="39" customFormat="1" ht="20.45" customHeight="1" x14ac:dyDescent="0.4">
      <c r="A126" s="25" t="s">
        <v>11</v>
      </c>
      <c r="B126" s="120">
        <v>3067</v>
      </c>
      <c r="C126" s="41">
        <v>3144</v>
      </c>
      <c r="D126" s="42" t="s">
        <v>785</v>
      </c>
      <c r="E126" s="299"/>
      <c r="F126" s="300"/>
      <c r="G126" s="295" t="s">
        <v>530</v>
      </c>
      <c r="H126" s="296"/>
      <c r="I126" s="307" t="s">
        <v>529</v>
      </c>
      <c r="J126" s="308" t="s">
        <v>61</v>
      </c>
      <c r="K126" s="30">
        <f t="shared" si="5"/>
        <v>2</v>
      </c>
      <c r="L126" s="281" t="s">
        <v>12</v>
      </c>
      <c r="M126" s="85">
        <f t="shared" si="4"/>
        <v>1.72</v>
      </c>
    </row>
    <row r="127" spans="1:14" s="39" customFormat="1" ht="20.45" customHeight="1" x14ac:dyDescent="0.4">
      <c r="A127" s="18" t="s">
        <v>11</v>
      </c>
      <c r="B127" s="119">
        <v>1251</v>
      </c>
      <c r="C127" s="79">
        <v>1753</v>
      </c>
      <c r="D127" s="83" t="s">
        <v>784</v>
      </c>
      <c r="E127" s="299"/>
      <c r="F127" s="300"/>
      <c r="G127" s="287" t="s">
        <v>502</v>
      </c>
      <c r="H127" s="288"/>
      <c r="I127" s="305" t="s">
        <v>501</v>
      </c>
      <c r="J127" s="306" t="s">
        <v>35</v>
      </c>
      <c r="K127" s="24">
        <f t="shared" si="5"/>
        <v>50</v>
      </c>
      <c r="L127" s="281"/>
      <c r="M127" s="2">
        <f>N43*43/1000</f>
        <v>50.31</v>
      </c>
    </row>
    <row r="128" spans="1:14" s="39" customFormat="1" ht="20.45" customHeight="1" x14ac:dyDescent="0.4">
      <c r="A128" s="18" t="s">
        <v>11</v>
      </c>
      <c r="B128" s="125">
        <v>1252</v>
      </c>
      <c r="C128" s="18">
        <v>1754</v>
      </c>
      <c r="D128" s="83" t="s">
        <v>783</v>
      </c>
      <c r="E128" s="299"/>
      <c r="F128" s="300"/>
      <c r="G128" s="287" t="s">
        <v>499</v>
      </c>
      <c r="H128" s="288"/>
      <c r="I128" s="305" t="s">
        <v>498</v>
      </c>
      <c r="J128" s="306" t="s">
        <v>32</v>
      </c>
      <c r="K128" s="24">
        <f t="shared" si="5"/>
        <v>2</v>
      </c>
      <c r="L128" s="18" t="s">
        <v>6</v>
      </c>
      <c r="M128" s="2">
        <f>N44*43/1000</f>
        <v>1.677</v>
      </c>
    </row>
    <row r="129" spans="1:14" s="39" customFormat="1" ht="20.45" customHeight="1" x14ac:dyDescent="0.4">
      <c r="A129" s="18" t="s">
        <v>11</v>
      </c>
      <c r="B129" s="125">
        <v>1261</v>
      </c>
      <c r="C129" s="18">
        <v>1755</v>
      </c>
      <c r="D129" s="83" t="s">
        <v>782</v>
      </c>
      <c r="E129" s="299"/>
      <c r="F129" s="300"/>
      <c r="G129" s="287" t="s">
        <v>496</v>
      </c>
      <c r="H129" s="288"/>
      <c r="I129" s="305" t="s">
        <v>495</v>
      </c>
      <c r="J129" s="306" t="s">
        <v>29</v>
      </c>
      <c r="K129" s="12">
        <f t="shared" si="5"/>
        <v>103</v>
      </c>
      <c r="L129" s="18" t="s">
        <v>12</v>
      </c>
      <c r="M129" s="2">
        <f>N45*43/1000</f>
        <v>103.2</v>
      </c>
    </row>
    <row r="130" spans="1:14" s="39" customFormat="1" ht="20.45" customHeight="1" x14ac:dyDescent="0.4">
      <c r="A130" s="18" t="s">
        <v>11</v>
      </c>
      <c r="B130" s="125">
        <v>1262</v>
      </c>
      <c r="C130" s="18">
        <v>1756</v>
      </c>
      <c r="D130" s="83" t="s">
        <v>781</v>
      </c>
      <c r="E130" s="299"/>
      <c r="F130" s="300"/>
      <c r="G130" s="287" t="s">
        <v>493</v>
      </c>
      <c r="H130" s="288"/>
      <c r="I130" s="305" t="s">
        <v>492</v>
      </c>
      <c r="J130" s="306" t="s">
        <v>25</v>
      </c>
      <c r="K130" s="24">
        <f t="shared" si="5"/>
        <v>3</v>
      </c>
      <c r="L130" s="18" t="s">
        <v>6</v>
      </c>
      <c r="M130" s="2">
        <f>N46*43/1000</f>
        <v>3.3969999999999998</v>
      </c>
    </row>
    <row r="131" spans="1:14" s="39" customFormat="1" ht="20.45" customHeight="1" x14ac:dyDescent="0.4">
      <c r="A131" s="18" t="s">
        <v>11</v>
      </c>
      <c r="B131" s="125">
        <v>1271</v>
      </c>
      <c r="C131" s="18">
        <v>1757</v>
      </c>
      <c r="D131" s="83" t="s">
        <v>780</v>
      </c>
      <c r="E131" s="299"/>
      <c r="F131" s="300"/>
      <c r="G131" s="287" t="s">
        <v>490</v>
      </c>
      <c r="H131" s="288"/>
      <c r="I131" s="305" t="s">
        <v>489</v>
      </c>
      <c r="J131" s="306" t="s">
        <v>21</v>
      </c>
      <c r="K131" s="24">
        <f t="shared" si="5"/>
        <v>50</v>
      </c>
      <c r="L131" s="18" t="s">
        <v>12</v>
      </c>
      <c r="M131" s="2">
        <f>N50*43/1000</f>
        <v>50.31</v>
      </c>
    </row>
    <row r="132" spans="1:14" s="39" customFormat="1" ht="20.45" customHeight="1" x14ac:dyDescent="0.4">
      <c r="A132" s="18" t="s">
        <v>11</v>
      </c>
      <c r="B132" s="125">
        <v>1272</v>
      </c>
      <c r="C132" s="18">
        <v>1758</v>
      </c>
      <c r="D132" s="83" t="s">
        <v>779</v>
      </c>
      <c r="E132" s="299"/>
      <c r="F132" s="300"/>
      <c r="G132" s="287" t="s">
        <v>487</v>
      </c>
      <c r="H132" s="288"/>
      <c r="I132" s="305" t="s">
        <v>486</v>
      </c>
      <c r="J132" s="306" t="s">
        <v>17</v>
      </c>
      <c r="K132" s="24">
        <f t="shared" si="5"/>
        <v>2</v>
      </c>
      <c r="L132" s="18" t="s">
        <v>6</v>
      </c>
      <c r="M132" s="2">
        <f>N51*43/1000</f>
        <v>1.677</v>
      </c>
    </row>
    <row r="133" spans="1:14" s="39" customFormat="1" ht="20.45" customHeight="1" thickBot="1" x14ac:dyDescent="0.45">
      <c r="A133" s="18" t="s">
        <v>11</v>
      </c>
      <c r="B133" s="125">
        <v>1281</v>
      </c>
      <c r="C133" s="18">
        <v>1759</v>
      </c>
      <c r="D133" s="83" t="s">
        <v>778</v>
      </c>
      <c r="E133" s="299"/>
      <c r="F133" s="300"/>
      <c r="G133" s="287" t="s">
        <v>484</v>
      </c>
      <c r="H133" s="288"/>
      <c r="I133" s="305" t="s">
        <v>483</v>
      </c>
      <c r="J133" s="306" t="s">
        <v>13</v>
      </c>
      <c r="K133" s="12">
        <f t="shared" si="5"/>
        <v>103</v>
      </c>
      <c r="L133" s="18" t="s">
        <v>12</v>
      </c>
      <c r="M133" s="2">
        <f>N52*43/1000</f>
        <v>103.2</v>
      </c>
    </row>
    <row r="134" spans="1:14" s="39" customFormat="1" ht="20.45" customHeight="1" x14ac:dyDescent="0.4">
      <c r="A134" s="18" t="s">
        <v>11</v>
      </c>
      <c r="B134" s="125">
        <v>1282</v>
      </c>
      <c r="C134" s="18">
        <v>1760</v>
      </c>
      <c r="D134" s="83" t="s">
        <v>777</v>
      </c>
      <c r="E134" s="301"/>
      <c r="F134" s="302"/>
      <c r="G134" s="287" t="s">
        <v>481</v>
      </c>
      <c r="H134" s="288"/>
      <c r="I134" s="305" t="s">
        <v>480</v>
      </c>
      <c r="J134" s="306" t="s">
        <v>8</v>
      </c>
      <c r="K134" s="24">
        <f t="shared" si="5"/>
        <v>3</v>
      </c>
      <c r="L134" s="18" t="s">
        <v>6</v>
      </c>
      <c r="M134" s="2">
        <f>N53*43/1000</f>
        <v>3.3969999999999998</v>
      </c>
      <c r="N134" s="9" t="s">
        <v>312</v>
      </c>
    </row>
    <row r="135" spans="1:14" s="2" customFormat="1" ht="20.45" customHeight="1" x14ac:dyDescent="0.4">
      <c r="A135" s="18" t="s">
        <v>11</v>
      </c>
      <c r="B135" s="119">
        <v>1301</v>
      </c>
      <c r="C135" s="19">
        <v>1761</v>
      </c>
      <c r="D135" s="83" t="s">
        <v>776</v>
      </c>
      <c r="E135" s="297" t="s">
        <v>3352</v>
      </c>
      <c r="F135" s="298"/>
      <c r="G135" s="287" t="s">
        <v>861</v>
      </c>
      <c r="H135" s="288"/>
      <c r="I135" s="305" t="s">
        <v>518</v>
      </c>
      <c r="J135" s="306"/>
      <c r="K135" s="24">
        <f t="shared" si="5"/>
        <v>38</v>
      </c>
      <c r="L135" s="18" t="s">
        <v>12</v>
      </c>
      <c r="M135" s="85">
        <f t="shared" ref="M135:M166" si="6">N8*23/1000</f>
        <v>38.456000000000003</v>
      </c>
      <c r="N135" s="86">
        <f t="shared" ref="N135:N174" si="7">K135</f>
        <v>38</v>
      </c>
    </row>
    <row r="136" spans="1:14" s="2" customFormat="1" ht="20.45" customHeight="1" x14ac:dyDescent="0.4">
      <c r="A136" s="18" t="s">
        <v>11</v>
      </c>
      <c r="B136" s="119">
        <v>1302</v>
      </c>
      <c r="C136" s="19">
        <v>1762</v>
      </c>
      <c r="D136" s="83" t="s">
        <v>775</v>
      </c>
      <c r="E136" s="299"/>
      <c r="F136" s="300"/>
      <c r="G136" s="287" t="s">
        <v>608</v>
      </c>
      <c r="H136" s="288"/>
      <c r="I136" s="305" t="s">
        <v>516</v>
      </c>
      <c r="J136" s="306" t="s">
        <v>7</v>
      </c>
      <c r="K136" s="24">
        <f t="shared" si="5"/>
        <v>1</v>
      </c>
      <c r="L136" s="18" t="s">
        <v>6</v>
      </c>
      <c r="M136" s="85">
        <f t="shared" si="6"/>
        <v>1.2649999999999999</v>
      </c>
      <c r="N136" s="86">
        <f t="shared" si="7"/>
        <v>1</v>
      </c>
    </row>
    <row r="137" spans="1:14" s="2" customFormat="1" ht="20.45" customHeight="1" x14ac:dyDescent="0.4">
      <c r="A137" s="18" t="s">
        <v>11</v>
      </c>
      <c r="B137" s="119">
        <v>1311</v>
      </c>
      <c r="C137" s="19">
        <v>1763</v>
      </c>
      <c r="D137" s="83" t="s">
        <v>774</v>
      </c>
      <c r="E137" s="299"/>
      <c r="F137" s="300"/>
      <c r="G137" s="287" t="s">
        <v>858</v>
      </c>
      <c r="H137" s="288"/>
      <c r="I137" s="305" t="s">
        <v>513</v>
      </c>
      <c r="J137" s="306" t="s">
        <v>28</v>
      </c>
      <c r="K137" s="12">
        <f t="shared" si="5"/>
        <v>79</v>
      </c>
      <c r="L137" s="18" t="s">
        <v>12</v>
      </c>
      <c r="M137" s="85">
        <f t="shared" si="6"/>
        <v>78.843999999999994</v>
      </c>
      <c r="N137" s="86">
        <f t="shared" si="7"/>
        <v>79</v>
      </c>
    </row>
    <row r="138" spans="1:14" ht="20.45" customHeight="1" x14ac:dyDescent="0.4">
      <c r="A138" s="18" t="s">
        <v>11</v>
      </c>
      <c r="B138" s="119">
        <v>1312</v>
      </c>
      <c r="C138" s="19">
        <v>1764</v>
      </c>
      <c r="D138" s="83" t="s">
        <v>773</v>
      </c>
      <c r="E138" s="299"/>
      <c r="F138" s="300"/>
      <c r="G138" s="287" t="s">
        <v>511</v>
      </c>
      <c r="H138" s="288"/>
      <c r="I138" s="305" t="s">
        <v>510</v>
      </c>
      <c r="J138" s="306" t="s">
        <v>24</v>
      </c>
      <c r="K138" s="24">
        <f t="shared" si="5"/>
        <v>3</v>
      </c>
      <c r="L138" s="18" t="s">
        <v>6</v>
      </c>
      <c r="M138" s="85">
        <f t="shared" si="6"/>
        <v>2.5990000000000002</v>
      </c>
      <c r="N138" s="86">
        <f t="shared" si="7"/>
        <v>3</v>
      </c>
    </row>
    <row r="139" spans="1:14" ht="20.45" customHeight="1" x14ac:dyDescent="0.4">
      <c r="A139" s="18" t="s">
        <v>11</v>
      </c>
      <c r="B139" s="119">
        <v>1322</v>
      </c>
      <c r="C139" s="19">
        <v>1766</v>
      </c>
      <c r="D139" s="83" t="s">
        <v>772</v>
      </c>
      <c r="E139" s="299"/>
      <c r="F139" s="300"/>
      <c r="G139" s="287" t="s">
        <v>508</v>
      </c>
      <c r="H139" s="288"/>
      <c r="I139" s="305" t="s">
        <v>507</v>
      </c>
      <c r="J139" s="306" t="s">
        <v>20</v>
      </c>
      <c r="K139" s="12">
        <f t="shared" si="5"/>
        <v>30</v>
      </c>
      <c r="L139" s="279" t="s">
        <v>12</v>
      </c>
      <c r="M139" s="85">
        <f t="shared" si="6"/>
        <v>29.808</v>
      </c>
      <c r="N139" s="86">
        <f t="shared" si="7"/>
        <v>30</v>
      </c>
    </row>
    <row r="140" spans="1:14" ht="20.45" customHeight="1" x14ac:dyDescent="0.4">
      <c r="A140" s="18" t="s">
        <v>11</v>
      </c>
      <c r="B140" s="119">
        <v>1323</v>
      </c>
      <c r="C140" s="19">
        <v>1767</v>
      </c>
      <c r="D140" s="83" t="s">
        <v>771</v>
      </c>
      <c r="E140" s="299"/>
      <c r="F140" s="300"/>
      <c r="G140" s="287" t="s">
        <v>505</v>
      </c>
      <c r="H140" s="288"/>
      <c r="I140" s="305" t="s">
        <v>504</v>
      </c>
      <c r="J140" s="306" t="s">
        <v>16</v>
      </c>
      <c r="K140" s="12">
        <f t="shared" si="5"/>
        <v>62</v>
      </c>
      <c r="L140" s="280"/>
      <c r="M140" s="85">
        <f t="shared" si="6"/>
        <v>61.548000000000002</v>
      </c>
      <c r="N140" s="86">
        <f t="shared" si="7"/>
        <v>62</v>
      </c>
    </row>
    <row r="141" spans="1:14" ht="20.45" customHeight="1" x14ac:dyDescent="0.4">
      <c r="A141" s="18" t="s">
        <v>11</v>
      </c>
      <c r="B141" s="119">
        <v>1331</v>
      </c>
      <c r="C141" s="19">
        <v>1768</v>
      </c>
      <c r="D141" s="83" t="s">
        <v>770</v>
      </c>
      <c r="E141" s="299"/>
      <c r="F141" s="300"/>
      <c r="G141" s="287" t="s">
        <v>601</v>
      </c>
      <c r="H141" s="288"/>
      <c r="I141" s="305" t="s">
        <v>600</v>
      </c>
      <c r="J141" s="306" t="s">
        <v>137</v>
      </c>
      <c r="K141" s="24">
        <f t="shared" si="5"/>
        <v>2</v>
      </c>
      <c r="L141" s="280"/>
      <c r="M141" s="85">
        <f t="shared" si="6"/>
        <v>2.2999999999999998</v>
      </c>
      <c r="N141" s="86">
        <f t="shared" si="7"/>
        <v>2</v>
      </c>
    </row>
    <row r="142" spans="1:14" ht="20.45" customHeight="1" x14ac:dyDescent="0.4">
      <c r="A142" s="18" t="s">
        <v>11</v>
      </c>
      <c r="B142" s="119">
        <v>1332</v>
      </c>
      <c r="C142" s="19">
        <v>1769</v>
      </c>
      <c r="D142" s="83" t="s">
        <v>769</v>
      </c>
      <c r="E142" s="299"/>
      <c r="F142" s="300"/>
      <c r="G142" s="287" t="s">
        <v>598</v>
      </c>
      <c r="H142" s="288"/>
      <c r="I142" s="305" t="s">
        <v>597</v>
      </c>
      <c r="J142" s="306" t="s">
        <v>134</v>
      </c>
      <c r="K142" s="24">
        <f t="shared" si="5"/>
        <v>5</v>
      </c>
      <c r="L142" s="280"/>
      <c r="M142" s="85">
        <f t="shared" si="6"/>
        <v>5.1749999999999998</v>
      </c>
      <c r="N142" s="86">
        <f t="shared" si="7"/>
        <v>5</v>
      </c>
    </row>
    <row r="143" spans="1:14" ht="20.45" customHeight="1" x14ac:dyDescent="0.4">
      <c r="A143" s="18" t="s">
        <v>11</v>
      </c>
      <c r="B143" s="119">
        <v>1321</v>
      </c>
      <c r="C143" s="19">
        <v>1765</v>
      </c>
      <c r="D143" s="83" t="s">
        <v>768</v>
      </c>
      <c r="E143" s="299"/>
      <c r="F143" s="300"/>
      <c r="G143" s="287" t="s">
        <v>595</v>
      </c>
      <c r="H143" s="288"/>
      <c r="I143" s="305" t="s">
        <v>594</v>
      </c>
      <c r="J143" s="306" t="s">
        <v>128</v>
      </c>
      <c r="K143" s="24">
        <f t="shared" si="5"/>
        <v>6</v>
      </c>
      <c r="L143" s="280"/>
      <c r="M143" s="85">
        <f t="shared" si="6"/>
        <v>5.52</v>
      </c>
      <c r="N143" s="86">
        <f t="shared" si="7"/>
        <v>6</v>
      </c>
    </row>
    <row r="144" spans="1:14" ht="20.45" customHeight="1" x14ac:dyDescent="0.4">
      <c r="A144" s="25" t="s">
        <v>11</v>
      </c>
      <c r="B144" s="120">
        <v>3068</v>
      </c>
      <c r="C144" s="26">
        <v>3145</v>
      </c>
      <c r="D144" s="42" t="s">
        <v>767</v>
      </c>
      <c r="E144" s="299"/>
      <c r="F144" s="300"/>
      <c r="G144" s="295" t="s">
        <v>592</v>
      </c>
      <c r="H144" s="296"/>
      <c r="I144" s="307" t="s">
        <v>591</v>
      </c>
      <c r="J144" s="308" t="s">
        <v>128</v>
      </c>
      <c r="K144" s="30">
        <f t="shared" si="5"/>
        <v>1</v>
      </c>
      <c r="L144" s="280"/>
      <c r="M144" s="85">
        <f t="shared" si="6"/>
        <v>1.1499999999999999</v>
      </c>
      <c r="N144" s="86">
        <f t="shared" si="7"/>
        <v>1</v>
      </c>
    </row>
    <row r="145" spans="1:14" ht="20.45" customHeight="1" x14ac:dyDescent="0.4">
      <c r="A145" s="18" t="s">
        <v>11</v>
      </c>
      <c r="B145" s="119">
        <v>1333</v>
      </c>
      <c r="C145" s="19">
        <v>1770</v>
      </c>
      <c r="D145" s="83" t="s">
        <v>766</v>
      </c>
      <c r="E145" s="299"/>
      <c r="F145" s="300"/>
      <c r="G145" s="287" t="s">
        <v>589</v>
      </c>
      <c r="H145" s="288"/>
      <c r="I145" s="305" t="s">
        <v>588</v>
      </c>
      <c r="J145" s="306" t="s">
        <v>125</v>
      </c>
      <c r="K145" s="12">
        <f t="shared" si="5"/>
        <v>5</v>
      </c>
      <c r="L145" s="280"/>
      <c r="M145" s="85">
        <f t="shared" si="6"/>
        <v>4.5999999999999996</v>
      </c>
      <c r="N145" s="86">
        <f t="shared" si="7"/>
        <v>5</v>
      </c>
    </row>
    <row r="146" spans="1:14" ht="20.45" customHeight="1" x14ac:dyDescent="0.4">
      <c r="A146" s="18" t="s">
        <v>11</v>
      </c>
      <c r="B146" s="119">
        <v>1334</v>
      </c>
      <c r="C146" s="19">
        <v>1771</v>
      </c>
      <c r="D146" s="83" t="s">
        <v>765</v>
      </c>
      <c r="E146" s="299"/>
      <c r="F146" s="300"/>
      <c r="G146" s="289" t="s">
        <v>586</v>
      </c>
      <c r="H146" s="290"/>
      <c r="I146" s="305" t="s">
        <v>585</v>
      </c>
      <c r="J146" s="306" t="s">
        <v>119</v>
      </c>
      <c r="K146" s="24">
        <f t="shared" si="5"/>
        <v>3</v>
      </c>
      <c r="L146" s="280"/>
      <c r="M146" s="85">
        <f t="shared" si="6"/>
        <v>3.45</v>
      </c>
      <c r="N146" s="86">
        <f t="shared" si="7"/>
        <v>3</v>
      </c>
    </row>
    <row r="147" spans="1:14" ht="20.45" customHeight="1" x14ac:dyDescent="0.4">
      <c r="A147" s="25" t="s">
        <v>11</v>
      </c>
      <c r="B147" s="120">
        <v>3069</v>
      </c>
      <c r="C147" s="26">
        <v>3146</v>
      </c>
      <c r="D147" s="42" t="s">
        <v>764</v>
      </c>
      <c r="E147" s="299"/>
      <c r="F147" s="300"/>
      <c r="G147" s="295" t="s">
        <v>583</v>
      </c>
      <c r="H147" s="296"/>
      <c r="I147" s="307" t="s">
        <v>582</v>
      </c>
      <c r="J147" s="308" t="s">
        <v>119</v>
      </c>
      <c r="K147" s="30">
        <f t="shared" si="5"/>
        <v>4</v>
      </c>
      <c r="L147" s="280"/>
      <c r="M147" s="85">
        <f t="shared" si="6"/>
        <v>3.68</v>
      </c>
      <c r="N147" s="86">
        <f t="shared" si="7"/>
        <v>4</v>
      </c>
    </row>
    <row r="148" spans="1:14" ht="20.45" customHeight="1" x14ac:dyDescent="0.4">
      <c r="A148" s="18" t="s">
        <v>11</v>
      </c>
      <c r="B148" s="119">
        <v>1335</v>
      </c>
      <c r="C148" s="19">
        <v>1772</v>
      </c>
      <c r="D148" s="83" t="s">
        <v>763</v>
      </c>
      <c r="E148" s="299"/>
      <c r="F148" s="300"/>
      <c r="G148" s="287" t="s">
        <v>580</v>
      </c>
      <c r="H148" s="288"/>
      <c r="I148" s="305" t="s">
        <v>579</v>
      </c>
      <c r="J148" s="306" t="s">
        <v>116</v>
      </c>
      <c r="K148" s="24">
        <f t="shared" si="5"/>
        <v>11</v>
      </c>
      <c r="L148" s="280"/>
      <c r="M148" s="85">
        <f t="shared" si="6"/>
        <v>11.04</v>
      </c>
      <c r="N148" s="86">
        <f t="shared" si="7"/>
        <v>11</v>
      </c>
    </row>
    <row r="149" spans="1:14" ht="20.45" customHeight="1" x14ac:dyDescent="0.4">
      <c r="A149" s="18" t="s">
        <v>11</v>
      </c>
      <c r="B149" s="119">
        <v>1336</v>
      </c>
      <c r="C149" s="19">
        <v>1773</v>
      </c>
      <c r="D149" s="83" t="s">
        <v>762</v>
      </c>
      <c r="E149" s="299"/>
      <c r="F149" s="300"/>
      <c r="G149" s="287" t="s">
        <v>577</v>
      </c>
      <c r="H149" s="288"/>
      <c r="I149" s="305" t="s">
        <v>576</v>
      </c>
      <c r="J149" s="306" t="s">
        <v>113</v>
      </c>
      <c r="K149" s="24">
        <f t="shared" si="5"/>
        <v>11</v>
      </c>
      <c r="L149" s="280"/>
      <c r="M149" s="85">
        <f t="shared" si="6"/>
        <v>11.04</v>
      </c>
      <c r="N149" s="86">
        <f t="shared" si="7"/>
        <v>11</v>
      </c>
    </row>
    <row r="150" spans="1:14" ht="20.45" customHeight="1" x14ac:dyDescent="0.4">
      <c r="A150" s="18" t="s">
        <v>11</v>
      </c>
      <c r="B150" s="119">
        <v>1337</v>
      </c>
      <c r="C150" s="19">
        <v>1774</v>
      </c>
      <c r="D150" s="83" t="s">
        <v>761</v>
      </c>
      <c r="E150" s="299"/>
      <c r="F150" s="300"/>
      <c r="G150" s="287" t="s">
        <v>574</v>
      </c>
      <c r="H150" s="288"/>
      <c r="I150" s="305" t="s">
        <v>573</v>
      </c>
      <c r="J150" s="306" t="s">
        <v>110</v>
      </c>
      <c r="K150" s="24">
        <f t="shared" ref="K150:K163" si="8">ROUND(M150,0)</f>
        <v>11</v>
      </c>
      <c r="L150" s="280"/>
      <c r="M150" s="85">
        <f t="shared" si="6"/>
        <v>11.04</v>
      </c>
      <c r="N150" s="86">
        <f t="shared" si="7"/>
        <v>11</v>
      </c>
    </row>
    <row r="151" spans="1:14" ht="20.45" customHeight="1" x14ac:dyDescent="0.4">
      <c r="A151" s="18" t="s">
        <v>11</v>
      </c>
      <c r="B151" s="119">
        <v>1338</v>
      </c>
      <c r="C151" s="19">
        <v>1775</v>
      </c>
      <c r="D151" s="83" t="s">
        <v>760</v>
      </c>
      <c r="E151" s="299"/>
      <c r="F151" s="300"/>
      <c r="G151" s="287" t="s">
        <v>571</v>
      </c>
      <c r="H151" s="288"/>
      <c r="I151" s="305" t="s">
        <v>570</v>
      </c>
      <c r="J151" s="306" t="s">
        <v>107</v>
      </c>
      <c r="K151" s="24">
        <f t="shared" si="8"/>
        <v>16</v>
      </c>
      <c r="L151" s="280"/>
      <c r="M151" s="85">
        <f t="shared" si="6"/>
        <v>16.100000000000001</v>
      </c>
      <c r="N151" s="86">
        <f t="shared" si="7"/>
        <v>16</v>
      </c>
    </row>
    <row r="152" spans="1:14" ht="20.45" customHeight="1" x14ac:dyDescent="0.4">
      <c r="A152" s="18" t="s">
        <v>11</v>
      </c>
      <c r="B152" s="119">
        <v>1341</v>
      </c>
      <c r="C152" s="79">
        <v>1776</v>
      </c>
      <c r="D152" s="83" t="s">
        <v>759</v>
      </c>
      <c r="E152" s="299"/>
      <c r="F152" s="300"/>
      <c r="G152" s="287" t="s">
        <v>568</v>
      </c>
      <c r="H152" s="288"/>
      <c r="I152" s="305" t="s">
        <v>567</v>
      </c>
      <c r="J152" s="306" t="s">
        <v>101</v>
      </c>
      <c r="K152" s="24">
        <f t="shared" si="8"/>
        <v>3</v>
      </c>
      <c r="L152" s="280"/>
      <c r="M152" s="85">
        <f t="shared" si="6"/>
        <v>2.76</v>
      </c>
      <c r="N152" s="86">
        <f t="shared" si="7"/>
        <v>3</v>
      </c>
    </row>
    <row r="153" spans="1:14" ht="20.45" customHeight="1" x14ac:dyDescent="0.4">
      <c r="A153" s="25" t="s">
        <v>11</v>
      </c>
      <c r="B153" s="120">
        <v>3070</v>
      </c>
      <c r="C153" s="41">
        <v>3147</v>
      </c>
      <c r="D153" s="42" t="s">
        <v>758</v>
      </c>
      <c r="E153" s="299"/>
      <c r="F153" s="300"/>
      <c r="G153" s="295" t="s">
        <v>841</v>
      </c>
      <c r="H153" s="296"/>
      <c r="I153" s="307" t="s">
        <v>565</v>
      </c>
      <c r="J153" s="308" t="s">
        <v>101</v>
      </c>
      <c r="K153" s="30">
        <f t="shared" si="8"/>
        <v>2</v>
      </c>
      <c r="L153" s="280"/>
      <c r="M153" s="85">
        <f t="shared" si="6"/>
        <v>2.024</v>
      </c>
      <c r="N153" s="86">
        <f t="shared" si="7"/>
        <v>2</v>
      </c>
    </row>
    <row r="154" spans="1:14" ht="20.45" customHeight="1" x14ac:dyDescent="0.4">
      <c r="A154" s="25" t="s">
        <v>11</v>
      </c>
      <c r="B154" s="120">
        <v>3071</v>
      </c>
      <c r="C154" s="41">
        <v>3148</v>
      </c>
      <c r="D154" s="42" t="s">
        <v>757</v>
      </c>
      <c r="E154" s="299"/>
      <c r="F154" s="300"/>
      <c r="G154" s="295" t="s">
        <v>839</v>
      </c>
      <c r="H154" s="296"/>
      <c r="I154" s="307" t="s">
        <v>563</v>
      </c>
      <c r="J154" s="308" t="s">
        <v>95</v>
      </c>
      <c r="K154" s="30">
        <f t="shared" si="8"/>
        <v>4</v>
      </c>
      <c r="L154" s="280"/>
      <c r="M154" s="85">
        <f t="shared" si="6"/>
        <v>4.048</v>
      </c>
      <c r="N154" s="86">
        <f t="shared" si="7"/>
        <v>4</v>
      </c>
    </row>
    <row r="155" spans="1:14" ht="20.45" customHeight="1" x14ac:dyDescent="0.4">
      <c r="A155" s="18" t="s">
        <v>11</v>
      </c>
      <c r="B155" s="119">
        <v>1342</v>
      </c>
      <c r="C155" s="79">
        <v>1777</v>
      </c>
      <c r="D155" s="83" t="s">
        <v>756</v>
      </c>
      <c r="E155" s="299"/>
      <c r="F155" s="300"/>
      <c r="G155" s="289" t="s">
        <v>561</v>
      </c>
      <c r="H155" s="290"/>
      <c r="I155" s="305" t="s">
        <v>560</v>
      </c>
      <c r="J155" s="306" t="s">
        <v>95</v>
      </c>
      <c r="K155" s="24">
        <f t="shared" si="8"/>
        <v>2</v>
      </c>
      <c r="L155" s="280"/>
      <c r="M155" s="85">
        <f t="shared" si="6"/>
        <v>1.6559999999999999</v>
      </c>
      <c r="N155" s="86">
        <f t="shared" si="7"/>
        <v>2</v>
      </c>
    </row>
    <row r="156" spans="1:14" ht="20.45" customHeight="1" x14ac:dyDescent="0.4">
      <c r="A156" s="18" t="s">
        <v>11</v>
      </c>
      <c r="B156" s="119">
        <v>1343</v>
      </c>
      <c r="C156" s="79">
        <v>1778</v>
      </c>
      <c r="D156" s="83" t="s">
        <v>755</v>
      </c>
      <c r="E156" s="299"/>
      <c r="F156" s="300"/>
      <c r="G156" s="289" t="s">
        <v>558</v>
      </c>
      <c r="H156" s="290"/>
      <c r="I156" s="305" t="s">
        <v>557</v>
      </c>
      <c r="J156" s="306" t="s">
        <v>92</v>
      </c>
      <c r="K156" s="24">
        <f t="shared" si="8"/>
        <v>3</v>
      </c>
      <c r="L156" s="280"/>
      <c r="M156" s="85">
        <f t="shared" si="6"/>
        <v>3.3119999999999998</v>
      </c>
      <c r="N156" s="86">
        <f t="shared" si="7"/>
        <v>3</v>
      </c>
    </row>
    <row r="157" spans="1:14" ht="20.45" customHeight="1" x14ac:dyDescent="0.4">
      <c r="A157" s="48" t="s">
        <v>11</v>
      </c>
      <c r="B157" s="121">
        <v>1344</v>
      </c>
      <c r="C157" s="49">
        <v>1779</v>
      </c>
      <c r="D157" s="50" t="s">
        <v>754</v>
      </c>
      <c r="E157" s="299"/>
      <c r="F157" s="300"/>
      <c r="G157" s="291" t="s">
        <v>555</v>
      </c>
      <c r="H157" s="292"/>
      <c r="I157" s="303" t="s">
        <v>554</v>
      </c>
      <c r="J157" s="304" t="s">
        <v>89</v>
      </c>
      <c r="K157" s="52">
        <f t="shared" si="8"/>
        <v>1</v>
      </c>
      <c r="L157" s="280"/>
      <c r="M157" s="85">
        <f t="shared" si="6"/>
        <v>1.1040000000000001</v>
      </c>
      <c r="N157" s="86">
        <f t="shared" si="7"/>
        <v>1</v>
      </c>
    </row>
    <row r="158" spans="1:14" ht="20.45" customHeight="1" x14ac:dyDescent="0.4">
      <c r="A158" s="48" t="s">
        <v>11</v>
      </c>
      <c r="B158" s="121">
        <v>1345</v>
      </c>
      <c r="C158" s="49">
        <v>1780</v>
      </c>
      <c r="D158" s="50" t="s">
        <v>753</v>
      </c>
      <c r="E158" s="299"/>
      <c r="F158" s="300"/>
      <c r="G158" s="291" t="s">
        <v>552</v>
      </c>
      <c r="H158" s="292"/>
      <c r="I158" s="303" t="s">
        <v>551</v>
      </c>
      <c r="J158" s="304" t="s">
        <v>86</v>
      </c>
      <c r="K158" s="52">
        <f t="shared" si="8"/>
        <v>2</v>
      </c>
      <c r="L158" s="280"/>
      <c r="M158" s="85">
        <f t="shared" si="6"/>
        <v>2.2080000000000002</v>
      </c>
      <c r="N158" s="86">
        <f t="shared" si="7"/>
        <v>2</v>
      </c>
    </row>
    <row r="159" spans="1:14" ht="20.45" customHeight="1" x14ac:dyDescent="0.4">
      <c r="A159" s="18" t="s">
        <v>11</v>
      </c>
      <c r="B159" s="119">
        <v>1346</v>
      </c>
      <c r="C159" s="79">
        <v>1781</v>
      </c>
      <c r="D159" s="83" t="s">
        <v>752</v>
      </c>
      <c r="E159" s="299"/>
      <c r="F159" s="300"/>
      <c r="G159" s="289" t="s">
        <v>549</v>
      </c>
      <c r="H159" s="290"/>
      <c r="I159" s="305" t="s">
        <v>548</v>
      </c>
      <c r="J159" s="306" t="s">
        <v>83</v>
      </c>
      <c r="K159" s="24">
        <f t="shared" si="8"/>
        <v>1</v>
      </c>
      <c r="L159" s="280"/>
      <c r="M159" s="85">
        <f t="shared" si="6"/>
        <v>0.55200000000000005</v>
      </c>
      <c r="N159" s="86">
        <f t="shared" si="7"/>
        <v>1</v>
      </c>
    </row>
    <row r="160" spans="1:14" ht="20.45" customHeight="1" x14ac:dyDescent="0.4">
      <c r="A160" s="18" t="s">
        <v>11</v>
      </c>
      <c r="B160" s="119">
        <v>1347</v>
      </c>
      <c r="C160" s="79">
        <v>1782</v>
      </c>
      <c r="D160" s="83" t="s">
        <v>751</v>
      </c>
      <c r="E160" s="299"/>
      <c r="F160" s="300"/>
      <c r="G160" s="289" t="s">
        <v>546</v>
      </c>
      <c r="H160" s="290"/>
      <c r="I160" s="305" t="s">
        <v>545</v>
      </c>
      <c r="J160" s="306" t="s">
        <v>61</v>
      </c>
      <c r="K160" s="24">
        <f t="shared" si="8"/>
        <v>1</v>
      </c>
      <c r="L160" s="280"/>
      <c r="M160" s="85">
        <f t="shared" si="6"/>
        <v>1.1040000000000001</v>
      </c>
      <c r="N160" s="86">
        <f t="shared" si="7"/>
        <v>1</v>
      </c>
    </row>
    <row r="161" spans="1:15" ht="20.45" customHeight="1" x14ac:dyDescent="0.4">
      <c r="A161" s="25" t="s">
        <v>11</v>
      </c>
      <c r="B161" s="120">
        <v>3072</v>
      </c>
      <c r="C161" s="41">
        <v>3149</v>
      </c>
      <c r="D161" s="42" t="s">
        <v>750</v>
      </c>
      <c r="E161" s="299"/>
      <c r="F161" s="300"/>
      <c r="G161" s="295" t="s">
        <v>543</v>
      </c>
      <c r="H161" s="296"/>
      <c r="I161" s="307" t="s">
        <v>542</v>
      </c>
      <c r="J161" s="308" t="s">
        <v>61</v>
      </c>
      <c r="K161" s="30">
        <f t="shared" si="8"/>
        <v>2</v>
      </c>
      <c r="L161" s="280"/>
      <c r="M161" s="85">
        <f t="shared" si="6"/>
        <v>2.2999999999999998</v>
      </c>
      <c r="N161" s="86">
        <f t="shared" si="7"/>
        <v>2</v>
      </c>
    </row>
    <row r="162" spans="1:15" ht="20.45" customHeight="1" x14ac:dyDescent="0.4">
      <c r="A162" s="18" t="s">
        <v>11</v>
      </c>
      <c r="B162" s="119">
        <v>1348</v>
      </c>
      <c r="C162" s="79">
        <v>1857</v>
      </c>
      <c r="D162" s="83" t="s">
        <v>749</v>
      </c>
      <c r="E162" s="299"/>
      <c r="F162" s="300"/>
      <c r="G162" s="289" t="s">
        <v>830</v>
      </c>
      <c r="H162" s="290"/>
      <c r="I162" s="305" t="s">
        <v>540</v>
      </c>
      <c r="J162" s="306" t="s">
        <v>61</v>
      </c>
      <c r="K162" s="24">
        <f t="shared" si="8"/>
        <v>5</v>
      </c>
      <c r="L162" s="280"/>
      <c r="M162" s="85">
        <f t="shared" si="6"/>
        <v>4.5999999999999996</v>
      </c>
      <c r="N162" s="86">
        <f t="shared" si="7"/>
        <v>5</v>
      </c>
    </row>
    <row r="163" spans="1:15" ht="20.45" customHeight="1" x14ac:dyDescent="0.4">
      <c r="A163" s="18" t="s">
        <v>11</v>
      </c>
      <c r="B163" s="119">
        <v>1349</v>
      </c>
      <c r="C163" s="79">
        <v>1858</v>
      </c>
      <c r="D163" s="83" t="s">
        <v>748</v>
      </c>
      <c r="E163" s="299"/>
      <c r="F163" s="300"/>
      <c r="G163" s="289" t="s">
        <v>828</v>
      </c>
      <c r="H163" s="290"/>
      <c r="I163" s="305" t="s">
        <v>538</v>
      </c>
      <c r="J163" s="306"/>
      <c r="K163" s="24">
        <f t="shared" si="8"/>
        <v>2</v>
      </c>
      <c r="L163" s="282"/>
      <c r="M163" s="85">
        <f t="shared" si="6"/>
        <v>2.2999999999999998</v>
      </c>
      <c r="N163" s="86">
        <f t="shared" si="7"/>
        <v>2</v>
      </c>
    </row>
    <row r="164" spans="1:15" ht="20.45" customHeight="1" x14ac:dyDescent="0.4">
      <c r="A164" s="25" t="s">
        <v>11</v>
      </c>
      <c r="B164" s="120">
        <v>3073</v>
      </c>
      <c r="C164" s="41">
        <v>3150</v>
      </c>
      <c r="D164" s="42" t="s">
        <v>747</v>
      </c>
      <c r="E164" s="299"/>
      <c r="F164" s="300"/>
      <c r="G164" s="295" t="s">
        <v>536</v>
      </c>
      <c r="H164" s="296"/>
      <c r="I164" s="307" t="s">
        <v>535</v>
      </c>
      <c r="J164" s="308"/>
      <c r="K164" s="30">
        <v>1</v>
      </c>
      <c r="L164" s="279" t="s">
        <v>68</v>
      </c>
      <c r="M164" s="85">
        <f t="shared" si="6"/>
        <v>0.46</v>
      </c>
      <c r="N164" s="86">
        <f t="shared" si="7"/>
        <v>1</v>
      </c>
      <c r="O164" s="2" t="s">
        <v>5</v>
      </c>
    </row>
    <row r="165" spans="1:15" ht="20.45" customHeight="1" x14ac:dyDescent="0.4">
      <c r="A165" s="18" t="s">
        <v>11</v>
      </c>
      <c r="B165" s="119">
        <v>1350</v>
      </c>
      <c r="C165" s="79">
        <v>1859</v>
      </c>
      <c r="D165" s="83" t="s">
        <v>746</v>
      </c>
      <c r="E165" s="299"/>
      <c r="F165" s="300"/>
      <c r="G165" s="289" t="s">
        <v>533</v>
      </c>
      <c r="H165" s="290"/>
      <c r="I165" s="305" t="s">
        <v>532</v>
      </c>
      <c r="J165" s="306" t="s">
        <v>61</v>
      </c>
      <c r="K165" s="24">
        <v>1</v>
      </c>
      <c r="L165" s="280"/>
      <c r="M165" s="85">
        <f t="shared" si="6"/>
        <v>0.115</v>
      </c>
      <c r="N165" s="86">
        <f t="shared" si="7"/>
        <v>1</v>
      </c>
      <c r="O165" s="39" t="s">
        <v>5</v>
      </c>
    </row>
    <row r="166" spans="1:15" ht="20.45" customHeight="1" x14ac:dyDescent="0.4">
      <c r="A166" s="25" t="s">
        <v>11</v>
      </c>
      <c r="B166" s="120">
        <v>3074</v>
      </c>
      <c r="C166" s="41">
        <v>3151</v>
      </c>
      <c r="D166" s="42" t="s">
        <v>745</v>
      </c>
      <c r="E166" s="299"/>
      <c r="F166" s="300"/>
      <c r="G166" s="295" t="s">
        <v>530</v>
      </c>
      <c r="H166" s="296"/>
      <c r="I166" s="307" t="s">
        <v>529</v>
      </c>
      <c r="J166" s="308" t="s">
        <v>61</v>
      </c>
      <c r="K166" s="30">
        <f t="shared" ref="K166:K197" si="9">ROUND(M166,0)</f>
        <v>1</v>
      </c>
      <c r="L166" s="281" t="s">
        <v>12</v>
      </c>
      <c r="M166" s="85">
        <f t="shared" si="6"/>
        <v>0.92</v>
      </c>
      <c r="N166" s="86">
        <f t="shared" si="7"/>
        <v>1</v>
      </c>
    </row>
    <row r="167" spans="1:15" ht="20.45" customHeight="1" x14ac:dyDescent="0.4">
      <c r="A167" s="18" t="s">
        <v>11</v>
      </c>
      <c r="B167" s="119">
        <v>1351</v>
      </c>
      <c r="C167" s="79">
        <v>1783</v>
      </c>
      <c r="D167" s="83" t="s">
        <v>744</v>
      </c>
      <c r="E167" s="299"/>
      <c r="F167" s="300"/>
      <c r="G167" s="287" t="s">
        <v>502</v>
      </c>
      <c r="H167" s="288"/>
      <c r="I167" s="305" t="s">
        <v>501</v>
      </c>
      <c r="J167" s="306" t="s">
        <v>35</v>
      </c>
      <c r="K167" s="24">
        <f t="shared" si="9"/>
        <v>27</v>
      </c>
      <c r="L167" s="281"/>
      <c r="M167" s="2">
        <f>N43*23/1000</f>
        <v>26.91</v>
      </c>
      <c r="N167" s="86">
        <f t="shared" si="7"/>
        <v>27</v>
      </c>
    </row>
    <row r="168" spans="1:15" ht="20.45" customHeight="1" x14ac:dyDescent="0.4">
      <c r="A168" s="18" t="s">
        <v>11</v>
      </c>
      <c r="B168" s="125">
        <v>1352</v>
      </c>
      <c r="C168" s="18">
        <v>1784</v>
      </c>
      <c r="D168" s="83" t="s">
        <v>743</v>
      </c>
      <c r="E168" s="299"/>
      <c r="F168" s="300"/>
      <c r="G168" s="287" t="s">
        <v>499</v>
      </c>
      <c r="H168" s="288"/>
      <c r="I168" s="305" t="s">
        <v>498</v>
      </c>
      <c r="J168" s="306" t="s">
        <v>32</v>
      </c>
      <c r="K168" s="24">
        <f t="shared" si="9"/>
        <v>1</v>
      </c>
      <c r="L168" s="18" t="s">
        <v>6</v>
      </c>
      <c r="M168" s="2">
        <f>N44*23/1000</f>
        <v>0.89700000000000002</v>
      </c>
      <c r="N168" s="86">
        <f t="shared" si="7"/>
        <v>1</v>
      </c>
    </row>
    <row r="169" spans="1:15" ht="20.45" customHeight="1" x14ac:dyDescent="0.4">
      <c r="A169" s="18" t="s">
        <v>11</v>
      </c>
      <c r="B169" s="125">
        <v>1361</v>
      </c>
      <c r="C169" s="18">
        <v>1785</v>
      </c>
      <c r="D169" s="83" t="s">
        <v>742</v>
      </c>
      <c r="E169" s="299"/>
      <c r="F169" s="300"/>
      <c r="G169" s="287" t="s">
        <v>496</v>
      </c>
      <c r="H169" s="288"/>
      <c r="I169" s="305" t="s">
        <v>495</v>
      </c>
      <c r="J169" s="306" t="s">
        <v>29</v>
      </c>
      <c r="K169" s="24">
        <f t="shared" si="9"/>
        <v>55</v>
      </c>
      <c r="L169" s="18" t="s">
        <v>12</v>
      </c>
      <c r="M169" s="2">
        <f>N45*23/1000</f>
        <v>55.2</v>
      </c>
      <c r="N169" s="86">
        <f t="shared" si="7"/>
        <v>55</v>
      </c>
    </row>
    <row r="170" spans="1:15" ht="20.45" customHeight="1" x14ac:dyDescent="0.4">
      <c r="A170" s="18" t="s">
        <v>11</v>
      </c>
      <c r="B170" s="125">
        <v>1362</v>
      </c>
      <c r="C170" s="18">
        <v>1786</v>
      </c>
      <c r="D170" s="83" t="s">
        <v>741</v>
      </c>
      <c r="E170" s="299"/>
      <c r="F170" s="300"/>
      <c r="G170" s="287" t="s">
        <v>493</v>
      </c>
      <c r="H170" s="288"/>
      <c r="I170" s="305" t="s">
        <v>492</v>
      </c>
      <c r="J170" s="306" t="s">
        <v>25</v>
      </c>
      <c r="K170" s="24">
        <f t="shared" si="9"/>
        <v>2</v>
      </c>
      <c r="L170" s="18" t="s">
        <v>6</v>
      </c>
      <c r="M170" s="2">
        <f>N46*23/1000</f>
        <v>1.8169999999999999</v>
      </c>
      <c r="N170" s="86">
        <f t="shared" si="7"/>
        <v>2</v>
      </c>
    </row>
    <row r="171" spans="1:15" ht="20.45" customHeight="1" x14ac:dyDescent="0.4">
      <c r="A171" s="18" t="s">
        <v>11</v>
      </c>
      <c r="B171" s="125">
        <v>1371</v>
      </c>
      <c r="C171" s="18">
        <v>1787</v>
      </c>
      <c r="D171" s="83" t="s">
        <v>740</v>
      </c>
      <c r="E171" s="299"/>
      <c r="F171" s="300"/>
      <c r="G171" s="287" t="s">
        <v>490</v>
      </c>
      <c r="H171" s="288"/>
      <c r="I171" s="305" t="s">
        <v>489</v>
      </c>
      <c r="J171" s="306" t="s">
        <v>21</v>
      </c>
      <c r="K171" s="24">
        <f t="shared" si="9"/>
        <v>27</v>
      </c>
      <c r="L171" s="18" t="s">
        <v>12</v>
      </c>
      <c r="M171" s="2">
        <f>N50*23/1000</f>
        <v>26.91</v>
      </c>
      <c r="N171" s="86">
        <f t="shared" si="7"/>
        <v>27</v>
      </c>
    </row>
    <row r="172" spans="1:15" ht="20.45" customHeight="1" x14ac:dyDescent="0.4">
      <c r="A172" s="18" t="s">
        <v>11</v>
      </c>
      <c r="B172" s="125">
        <v>1372</v>
      </c>
      <c r="C172" s="18">
        <v>1788</v>
      </c>
      <c r="D172" s="83" t="s">
        <v>739</v>
      </c>
      <c r="E172" s="299"/>
      <c r="F172" s="300"/>
      <c r="G172" s="287" t="s">
        <v>487</v>
      </c>
      <c r="H172" s="288"/>
      <c r="I172" s="305" t="s">
        <v>486</v>
      </c>
      <c r="J172" s="306" t="s">
        <v>17</v>
      </c>
      <c r="K172" s="24">
        <f t="shared" si="9"/>
        <v>1</v>
      </c>
      <c r="L172" s="18" t="s">
        <v>6</v>
      </c>
      <c r="M172" s="2">
        <f>N51*23/1000</f>
        <v>0.89700000000000002</v>
      </c>
      <c r="N172" s="86">
        <f t="shared" si="7"/>
        <v>1</v>
      </c>
    </row>
    <row r="173" spans="1:15" ht="20.45" customHeight="1" x14ac:dyDescent="0.4">
      <c r="A173" s="18" t="s">
        <v>11</v>
      </c>
      <c r="B173" s="125">
        <v>1381</v>
      </c>
      <c r="C173" s="18">
        <v>1789</v>
      </c>
      <c r="D173" s="83" t="s">
        <v>738</v>
      </c>
      <c r="E173" s="299"/>
      <c r="F173" s="300"/>
      <c r="G173" s="287" t="s">
        <v>484</v>
      </c>
      <c r="H173" s="288"/>
      <c r="I173" s="305" t="s">
        <v>483</v>
      </c>
      <c r="J173" s="306" t="s">
        <v>13</v>
      </c>
      <c r="K173" s="24">
        <f t="shared" si="9"/>
        <v>55</v>
      </c>
      <c r="L173" s="18" t="s">
        <v>12</v>
      </c>
      <c r="M173" s="2">
        <f>N52*23/1000</f>
        <v>55.2</v>
      </c>
      <c r="N173" s="86">
        <f t="shared" si="7"/>
        <v>55</v>
      </c>
    </row>
    <row r="174" spans="1:15" ht="20.45" customHeight="1" thickBot="1" x14ac:dyDescent="0.45">
      <c r="A174" s="18" t="s">
        <v>11</v>
      </c>
      <c r="B174" s="125">
        <v>1382</v>
      </c>
      <c r="C174" s="18">
        <v>1790</v>
      </c>
      <c r="D174" s="83" t="s">
        <v>737</v>
      </c>
      <c r="E174" s="301"/>
      <c r="F174" s="302"/>
      <c r="G174" s="287" t="s">
        <v>481</v>
      </c>
      <c r="H174" s="288"/>
      <c r="I174" s="305" t="s">
        <v>480</v>
      </c>
      <c r="J174" s="306" t="s">
        <v>8</v>
      </c>
      <c r="K174" s="24">
        <f t="shared" si="9"/>
        <v>2</v>
      </c>
      <c r="L174" s="18" t="s">
        <v>6</v>
      </c>
      <c r="M174" s="2">
        <f>N53*23/1000</f>
        <v>1.8169999999999999</v>
      </c>
      <c r="N174" s="87">
        <f t="shared" si="7"/>
        <v>2</v>
      </c>
    </row>
    <row r="175" spans="1:15" ht="20.45" customHeight="1" x14ac:dyDescent="0.4">
      <c r="A175" s="18" t="s">
        <v>11</v>
      </c>
      <c r="B175" s="119">
        <v>1401</v>
      </c>
      <c r="C175" s="19">
        <v>1791</v>
      </c>
      <c r="D175" s="83" t="s">
        <v>736</v>
      </c>
      <c r="E175" s="297" t="s">
        <v>3347</v>
      </c>
      <c r="F175" s="298"/>
      <c r="G175" s="287" t="s">
        <v>861</v>
      </c>
      <c r="H175" s="288"/>
      <c r="I175" s="305" t="s">
        <v>518</v>
      </c>
      <c r="J175" s="306"/>
      <c r="K175" s="24">
        <f t="shared" si="9"/>
        <v>34</v>
      </c>
      <c r="L175" s="18" t="s">
        <v>12</v>
      </c>
      <c r="M175" s="39">
        <f t="shared" ref="M175:M214" si="10">N135*0.9</f>
        <v>34.200000000000003</v>
      </c>
    </row>
    <row r="176" spans="1:15" ht="20.45" customHeight="1" x14ac:dyDescent="0.4">
      <c r="A176" s="18" t="s">
        <v>11</v>
      </c>
      <c r="B176" s="119">
        <v>1402</v>
      </c>
      <c r="C176" s="19">
        <v>1792</v>
      </c>
      <c r="D176" s="83" t="s">
        <v>735</v>
      </c>
      <c r="E176" s="299"/>
      <c r="F176" s="300"/>
      <c r="G176" s="287" t="s">
        <v>608</v>
      </c>
      <c r="H176" s="288"/>
      <c r="I176" s="305" t="s">
        <v>516</v>
      </c>
      <c r="J176" s="306" t="s">
        <v>7</v>
      </c>
      <c r="K176" s="24">
        <f t="shared" si="9"/>
        <v>1</v>
      </c>
      <c r="L176" s="18" t="s">
        <v>6</v>
      </c>
      <c r="M176" s="39">
        <f t="shared" si="10"/>
        <v>0.9</v>
      </c>
    </row>
    <row r="177" spans="1:13" ht="20.45" customHeight="1" x14ac:dyDescent="0.4">
      <c r="A177" s="18" t="s">
        <v>11</v>
      </c>
      <c r="B177" s="119">
        <v>1411</v>
      </c>
      <c r="C177" s="19">
        <v>1793</v>
      </c>
      <c r="D177" s="83" t="s">
        <v>734</v>
      </c>
      <c r="E177" s="299"/>
      <c r="F177" s="300"/>
      <c r="G177" s="287" t="s">
        <v>858</v>
      </c>
      <c r="H177" s="288"/>
      <c r="I177" s="305" t="s">
        <v>513</v>
      </c>
      <c r="J177" s="306" t="s">
        <v>28</v>
      </c>
      <c r="K177" s="12">
        <f t="shared" si="9"/>
        <v>71</v>
      </c>
      <c r="L177" s="18" t="s">
        <v>12</v>
      </c>
      <c r="M177" s="39">
        <f t="shared" si="10"/>
        <v>71.100000000000009</v>
      </c>
    </row>
    <row r="178" spans="1:13" ht="20.45" customHeight="1" x14ac:dyDescent="0.4">
      <c r="A178" s="18" t="s">
        <v>11</v>
      </c>
      <c r="B178" s="119">
        <v>1412</v>
      </c>
      <c r="C178" s="19">
        <v>1794</v>
      </c>
      <c r="D178" s="83" t="s">
        <v>733</v>
      </c>
      <c r="E178" s="299"/>
      <c r="F178" s="300"/>
      <c r="G178" s="287" t="s">
        <v>511</v>
      </c>
      <c r="H178" s="288"/>
      <c r="I178" s="305" t="s">
        <v>510</v>
      </c>
      <c r="J178" s="306" t="s">
        <v>24</v>
      </c>
      <c r="K178" s="24">
        <f t="shared" si="9"/>
        <v>3</v>
      </c>
      <c r="L178" s="18" t="s">
        <v>6</v>
      </c>
      <c r="M178" s="39">
        <f t="shared" si="10"/>
        <v>2.7</v>
      </c>
    </row>
    <row r="179" spans="1:13" ht="20.45" customHeight="1" x14ac:dyDescent="0.4">
      <c r="A179" s="18" t="s">
        <v>11</v>
      </c>
      <c r="B179" s="119">
        <v>1422</v>
      </c>
      <c r="C179" s="19">
        <v>1796</v>
      </c>
      <c r="D179" s="83" t="s">
        <v>732</v>
      </c>
      <c r="E179" s="299"/>
      <c r="F179" s="300"/>
      <c r="G179" s="287" t="s">
        <v>508</v>
      </c>
      <c r="H179" s="288"/>
      <c r="I179" s="305" t="s">
        <v>507</v>
      </c>
      <c r="J179" s="306" t="s">
        <v>20</v>
      </c>
      <c r="K179" s="12">
        <f t="shared" si="9"/>
        <v>27</v>
      </c>
      <c r="L179" s="279" t="s">
        <v>12</v>
      </c>
      <c r="M179" s="39">
        <f t="shared" si="10"/>
        <v>27</v>
      </c>
    </row>
    <row r="180" spans="1:13" ht="20.45" customHeight="1" x14ac:dyDescent="0.4">
      <c r="A180" s="18" t="s">
        <v>11</v>
      </c>
      <c r="B180" s="119">
        <v>1423</v>
      </c>
      <c r="C180" s="19">
        <v>1797</v>
      </c>
      <c r="D180" s="83" t="s">
        <v>731</v>
      </c>
      <c r="E180" s="299"/>
      <c r="F180" s="300"/>
      <c r="G180" s="287" t="s">
        <v>505</v>
      </c>
      <c r="H180" s="288"/>
      <c r="I180" s="305" t="s">
        <v>504</v>
      </c>
      <c r="J180" s="306" t="s">
        <v>16</v>
      </c>
      <c r="K180" s="12">
        <f t="shared" si="9"/>
        <v>56</v>
      </c>
      <c r="L180" s="280"/>
      <c r="M180" s="39">
        <f t="shared" si="10"/>
        <v>55.800000000000004</v>
      </c>
    </row>
    <row r="181" spans="1:13" ht="20.45" customHeight="1" x14ac:dyDescent="0.4">
      <c r="A181" s="18" t="s">
        <v>11</v>
      </c>
      <c r="B181" s="119">
        <v>1431</v>
      </c>
      <c r="C181" s="19">
        <v>1798</v>
      </c>
      <c r="D181" s="83" t="s">
        <v>730</v>
      </c>
      <c r="E181" s="299"/>
      <c r="F181" s="300"/>
      <c r="G181" s="287" t="s">
        <v>601</v>
      </c>
      <c r="H181" s="288"/>
      <c r="I181" s="305" t="s">
        <v>600</v>
      </c>
      <c r="J181" s="306" t="s">
        <v>137</v>
      </c>
      <c r="K181" s="24">
        <f t="shared" si="9"/>
        <v>2</v>
      </c>
      <c r="L181" s="280"/>
      <c r="M181" s="39">
        <f t="shared" si="10"/>
        <v>1.8</v>
      </c>
    </row>
    <row r="182" spans="1:13" ht="20.45" customHeight="1" x14ac:dyDescent="0.4">
      <c r="A182" s="18" t="s">
        <v>11</v>
      </c>
      <c r="B182" s="119">
        <v>1432</v>
      </c>
      <c r="C182" s="19">
        <v>1799</v>
      </c>
      <c r="D182" s="83" t="s">
        <v>729</v>
      </c>
      <c r="E182" s="299"/>
      <c r="F182" s="300"/>
      <c r="G182" s="287" t="s">
        <v>598</v>
      </c>
      <c r="H182" s="288"/>
      <c r="I182" s="305" t="s">
        <v>597</v>
      </c>
      <c r="J182" s="306" t="s">
        <v>134</v>
      </c>
      <c r="K182" s="24">
        <f t="shared" si="9"/>
        <v>5</v>
      </c>
      <c r="L182" s="280"/>
      <c r="M182" s="39">
        <f t="shared" si="10"/>
        <v>4.5</v>
      </c>
    </row>
    <row r="183" spans="1:13" ht="20.45" customHeight="1" x14ac:dyDescent="0.4">
      <c r="A183" s="18" t="s">
        <v>11</v>
      </c>
      <c r="B183" s="119">
        <v>1421</v>
      </c>
      <c r="C183" s="19">
        <v>1795</v>
      </c>
      <c r="D183" s="83" t="s">
        <v>728</v>
      </c>
      <c r="E183" s="299"/>
      <c r="F183" s="300"/>
      <c r="G183" s="287" t="s">
        <v>595</v>
      </c>
      <c r="H183" s="288"/>
      <c r="I183" s="305" t="s">
        <v>594</v>
      </c>
      <c r="J183" s="306" t="s">
        <v>128</v>
      </c>
      <c r="K183" s="24">
        <f t="shared" si="9"/>
        <v>5</v>
      </c>
      <c r="L183" s="280"/>
      <c r="M183" s="39">
        <f t="shared" si="10"/>
        <v>5.4</v>
      </c>
    </row>
    <row r="184" spans="1:13" ht="20.45" customHeight="1" x14ac:dyDescent="0.4">
      <c r="A184" s="25" t="s">
        <v>11</v>
      </c>
      <c r="B184" s="120">
        <v>3075</v>
      </c>
      <c r="C184" s="26">
        <v>3152</v>
      </c>
      <c r="D184" s="42" t="s">
        <v>727</v>
      </c>
      <c r="E184" s="299"/>
      <c r="F184" s="300"/>
      <c r="G184" s="295" t="s">
        <v>592</v>
      </c>
      <c r="H184" s="296"/>
      <c r="I184" s="307" t="s">
        <v>591</v>
      </c>
      <c r="J184" s="308" t="s">
        <v>128</v>
      </c>
      <c r="K184" s="30">
        <f t="shared" si="9"/>
        <v>1</v>
      </c>
      <c r="L184" s="280"/>
      <c r="M184" s="39">
        <f t="shared" si="10"/>
        <v>0.9</v>
      </c>
    </row>
    <row r="185" spans="1:13" ht="20.45" customHeight="1" x14ac:dyDescent="0.4">
      <c r="A185" s="18" t="s">
        <v>11</v>
      </c>
      <c r="B185" s="119">
        <v>1433</v>
      </c>
      <c r="C185" s="19">
        <v>1800</v>
      </c>
      <c r="D185" s="83" t="s">
        <v>726</v>
      </c>
      <c r="E185" s="299"/>
      <c r="F185" s="300"/>
      <c r="G185" s="287" t="s">
        <v>589</v>
      </c>
      <c r="H185" s="288"/>
      <c r="I185" s="305" t="s">
        <v>588</v>
      </c>
      <c r="J185" s="306" t="s">
        <v>125</v>
      </c>
      <c r="K185" s="12">
        <f t="shared" si="9"/>
        <v>5</v>
      </c>
      <c r="L185" s="280"/>
      <c r="M185" s="39">
        <f t="shared" si="10"/>
        <v>4.5</v>
      </c>
    </row>
    <row r="186" spans="1:13" ht="20.45" customHeight="1" x14ac:dyDescent="0.4">
      <c r="A186" s="18" t="s">
        <v>11</v>
      </c>
      <c r="B186" s="119">
        <v>1434</v>
      </c>
      <c r="C186" s="19">
        <v>1801</v>
      </c>
      <c r="D186" s="83" t="s">
        <v>725</v>
      </c>
      <c r="E186" s="299"/>
      <c r="F186" s="300"/>
      <c r="G186" s="289" t="s">
        <v>586</v>
      </c>
      <c r="H186" s="290"/>
      <c r="I186" s="305" t="s">
        <v>585</v>
      </c>
      <c r="J186" s="306" t="s">
        <v>119</v>
      </c>
      <c r="K186" s="24">
        <f t="shared" si="9"/>
        <v>3</v>
      </c>
      <c r="L186" s="280"/>
      <c r="M186" s="39">
        <f t="shared" si="10"/>
        <v>2.7</v>
      </c>
    </row>
    <row r="187" spans="1:13" ht="20.45" customHeight="1" x14ac:dyDescent="0.4">
      <c r="A187" s="25" t="s">
        <v>11</v>
      </c>
      <c r="B187" s="120">
        <v>3076</v>
      </c>
      <c r="C187" s="26">
        <v>3153</v>
      </c>
      <c r="D187" s="42" t="s">
        <v>724</v>
      </c>
      <c r="E187" s="299"/>
      <c r="F187" s="300"/>
      <c r="G187" s="295" t="s">
        <v>583</v>
      </c>
      <c r="H187" s="296"/>
      <c r="I187" s="307" t="s">
        <v>582</v>
      </c>
      <c r="J187" s="308" t="s">
        <v>119</v>
      </c>
      <c r="K187" s="30">
        <f t="shared" si="9"/>
        <v>4</v>
      </c>
      <c r="L187" s="280"/>
      <c r="M187" s="39">
        <f t="shared" si="10"/>
        <v>3.6</v>
      </c>
    </row>
    <row r="188" spans="1:13" ht="20.45" customHeight="1" x14ac:dyDescent="0.4">
      <c r="A188" s="18" t="s">
        <v>11</v>
      </c>
      <c r="B188" s="119">
        <v>1435</v>
      </c>
      <c r="C188" s="19">
        <v>1802</v>
      </c>
      <c r="D188" s="83" t="s">
        <v>723</v>
      </c>
      <c r="E188" s="299"/>
      <c r="F188" s="300"/>
      <c r="G188" s="287" t="s">
        <v>580</v>
      </c>
      <c r="H188" s="288"/>
      <c r="I188" s="305" t="s">
        <v>579</v>
      </c>
      <c r="J188" s="306" t="s">
        <v>116</v>
      </c>
      <c r="K188" s="24">
        <f t="shared" si="9"/>
        <v>10</v>
      </c>
      <c r="L188" s="280"/>
      <c r="M188" s="39">
        <f t="shared" si="10"/>
        <v>9.9</v>
      </c>
    </row>
    <row r="189" spans="1:13" ht="20.45" customHeight="1" x14ac:dyDescent="0.4">
      <c r="A189" s="18" t="s">
        <v>11</v>
      </c>
      <c r="B189" s="119">
        <v>1436</v>
      </c>
      <c r="C189" s="19">
        <v>1803</v>
      </c>
      <c r="D189" s="83" t="s">
        <v>722</v>
      </c>
      <c r="E189" s="299"/>
      <c r="F189" s="300"/>
      <c r="G189" s="287" t="s">
        <v>577</v>
      </c>
      <c r="H189" s="288"/>
      <c r="I189" s="305" t="s">
        <v>576</v>
      </c>
      <c r="J189" s="306" t="s">
        <v>113</v>
      </c>
      <c r="K189" s="24">
        <f t="shared" si="9"/>
        <v>10</v>
      </c>
      <c r="L189" s="280"/>
      <c r="M189" s="39">
        <f t="shared" si="10"/>
        <v>9.9</v>
      </c>
    </row>
    <row r="190" spans="1:13" ht="20.45" customHeight="1" x14ac:dyDescent="0.4">
      <c r="A190" s="18" t="s">
        <v>11</v>
      </c>
      <c r="B190" s="119">
        <v>1437</v>
      </c>
      <c r="C190" s="19">
        <v>1804</v>
      </c>
      <c r="D190" s="83" t="s">
        <v>721</v>
      </c>
      <c r="E190" s="299"/>
      <c r="F190" s="300"/>
      <c r="G190" s="287" t="s">
        <v>574</v>
      </c>
      <c r="H190" s="288"/>
      <c r="I190" s="305" t="s">
        <v>573</v>
      </c>
      <c r="J190" s="306" t="s">
        <v>110</v>
      </c>
      <c r="K190" s="24">
        <f t="shared" si="9"/>
        <v>10</v>
      </c>
      <c r="L190" s="280"/>
      <c r="M190" s="39">
        <f t="shared" si="10"/>
        <v>9.9</v>
      </c>
    </row>
    <row r="191" spans="1:13" ht="20.45" customHeight="1" x14ac:dyDescent="0.4">
      <c r="A191" s="18" t="s">
        <v>11</v>
      </c>
      <c r="B191" s="119">
        <v>1438</v>
      </c>
      <c r="C191" s="19">
        <v>1805</v>
      </c>
      <c r="D191" s="83" t="s">
        <v>720</v>
      </c>
      <c r="E191" s="299"/>
      <c r="F191" s="300"/>
      <c r="G191" s="287" t="s">
        <v>571</v>
      </c>
      <c r="H191" s="288"/>
      <c r="I191" s="305" t="s">
        <v>570</v>
      </c>
      <c r="J191" s="306" t="s">
        <v>107</v>
      </c>
      <c r="K191" s="24">
        <f t="shared" si="9"/>
        <v>14</v>
      </c>
      <c r="L191" s="280"/>
      <c r="M191" s="39">
        <f t="shared" si="10"/>
        <v>14.4</v>
      </c>
    </row>
    <row r="192" spans="1:13" ht="20.45" customHeight="1" x14ac:dyDescent="0.4">
      <c r="A192" s="18" t="s">
        <v>11</v>
      </c>
      <c r="B192" s="119">
        <v>1441</v>
      </c>
      <c r="C192" s="19">
        <v>1806</v>
      </c>
      <c r="D192" s="83" t="s">
        <v>719</v>
      </c>
      <c r="E192" s="299"/>
      <c r="F192" s="300"/>
      <c r="G192" s="287" t="s">
        <v>568</v>
      </c>
      <c r="H192" s="288"/>
      <c r="I192" s="305" t="s">
        <v>567</v>
      </c>
      <c r="J192" s="306" t="s">
        <v>101</v>
      </c>
      <c r="K192" s="24">
        <f t="shared" si="9"/>
        <v>3</v>
      </c>
      <c r="L192" s="280"/>
      <c r="M192" s="39">
        <f t="shared" si="10"/>
        <v>2.7</v>
      </c>
    </row>
    <row r="193" spans="1:14" ht="20.45" customHeight="1" x14ac:dyDescent="0.4">
      <c r="A193" s="25" t="s">
        <v>11</v>
      </c>
      <c r="B193" s="120">
        <v>3077</v>
      </c>
      <c r="C193" s="41">
        <v>3154</v>
      </c>
      <c r="D193" s="42" t="s">
        <v>718</v>
      </c>
      <c r="E193" s="299"/>
      <c r="F193" s="300"/>
      <c r="G193" s="295" t="s">
        <v>841</v>
      </c>
      <c r="H193" s="296"/>
      <c r="I193" s="307" t="s">
        <v>565</v>
      </c>
      <c r="J193" s="308" t="s">
        <v>101</v>
      </c>
      <c r="K193" s="30">
        <f t="shared" si="9"/>
        <v>2</v>
      </c>
      <c r="L193" s="280"/>
      <c r="M193" s="39">
        <f t="shared" si="10"/>
        <v>1.8</v>
      </c>
    </row>
    <row r="194" spans="1:14" ht="20.45" customHeight="1" x14ac:dyDescent="0.4">
      <c r="A194" s="25" t="s">
        <v>11</v>
      </c>
      <c r="B194" s="120">
        <v>3078</v>
      </c>
      <c r="C194" s="41">
        <v>3155</v>
      </c>
      <c r="D194" s="42" t="s">
        <v>717</v>
      </c>
      <c r="E194" s="299"/>
      <c r="F194" s="300"/>
      <c r="G194" s="295" t="s">
        <v>839</v>
      </c>
      <c r="H194" s="296"/>
      <c r="I194" s="307" t="s">
        <v>563</v>
      </c>
      <c r="J194" s="308" t="s">
        <v>95</v>
      </c>
      <c r="K194" s="30">
        <f t="shared" si="9"/>
        <v>4</v>
      </c>
      <c r="L194" s="280"/>
      <c r="M194" s="39">
        <f t="shared" si="10"/>
        <v>3.6</v>
      </c>
    </row>
    <row r="195" spans="1:14" ht="20.45" customHeight="1" x14ac:dyDescent="0.4">
      <c r="A195" s="18" t="s">
        <v>11</v>
      </c>
      <c r="B195" s="119">
        <v>1442</v>
      </c>
      <c r="C195" s="79">
        <v>1807</v>
      </c>
      <c r="D195" s="83" t="s">
        <v>716</v>
      </c>
      <c r="E195" s="299"/>
      <c r="F195" s="300"/>
      <c r="G195" s="289" t="s">
        <v>561</v>
      </c>
      <c r="H195" s="290"/>
      <c r="I195" s="305" t="s">
        <v>560</v>
      </c>
      <c r="J195" s="306" t="s">
        <v>95</v>
      </c>
      <c r="K195" s="24">
        <f t="shared" si="9"/>
        <v>2</v>
      </c>
      <c r="L195" s="280"/>
      <c r="M195" s="39">
        <f t="shared" si="10"/>
        <v>1.8</v>
      </c>
    </row>
    <row r="196" spans="1:14" ht="20.45" customHeight="1" x14ac:dyDescent="0.4">
      <c r="A196" s="18" t="s">
        <v>11</v>
      </c>
      <c r="B196" s="119">
        <v>1443</v>
      </c>
      <c r="C196" s="79">
        <v>1808</v>
      </c>
      <c r="D196" s="83" t="s">
        <v>715</v>
      </c>
      <c r="E196" s="299"/>
      <c r="F196" s="300"/>
      <c r="G196" s="289" t="s">
        <v>558</v>
      </c>
      <c r="H196" s="290"/>
      <c r="I196" s="305" t="s">
        <v>557</v>
      </c>
      <c r="J196" s="306" t="s">
        <v>92</v>
      </c>
      <c r="K196" s="24">
        <f t="shared" si="9"/>
        <v>3</v>
      </c>
      <c r="L196" s="280"/>
      <c r="M196" s="39">
        <f t="shared" si="10"/>
        <v>2.7</v>
      </c>
    </row>
    <row r="197" spans="1:14" ht="20.45" customHeight="1" x14ac:dyDescent="0.4">
      <c r="A197" s="48" t="s">
        <v>11</v>
      </c>
      <c r="B197" s="121">
        <v>1444</v>
      </c>
      <c r="C197" s="49">
        <v>1809</v>
      </c>
      <c r="D197" s="50" t="s">
        <v>714</v>
      </c>
      <c r="E197" s="299"/>
      <c r="F197" s="300"/>
      <c r="G197" s="291" t="s">
        <v>555</v>
      </c>
      <c r="H197" s="292"/>
      <c r="I197" s="303" t="s">
        <v>554</v>
      </c>
      <c r="J197" s="304" t="s">
        <v>89</v>
      </c>
      <c r="K197" s="52">
        <f t="shared" si="9"/>
        <v>1</v>
      </c>
      <c r="L197" s="280"/>
      <c r="M197" s="39">
        <f t="shared" si="10"/>
        <v>0.9</v>
      </c>
    </row>
    <row r="198" spans="1:14" ht="20.45" customHeight="1" x14ac:dyDescent="0.4">
      <c r="A198" s="48" t="s">
        <v>11</v>
      </c>
      <c r="B198" s="121">
        <v>1445</v>
      </c>
      <c r="C198" s="49">
        <v>1810</v>
      </c>
      <c r="D198" s="50" t="s">
        <v>713</v>
      </c>
      <c r="E198" s="299"/>
      <c r="F198" s="300"/>
      <c r="G198" s="291" t="s">
        <v>552</v>
      </c>
      <c r="H198" s="292"/>
      <c r="I198" s="303" t="s">
        <v>551</v>
      </c>
      <c r="J198" s="304" t="s">
        <v>86</v>
      </c>
      <c r="K198" s="52">
        <f t="shared" ref="K198:K229" si="11">ROUND(M198,0)</f>
        <v>2</v>
      </c>
      <c r="L198" s="280"/>
      <c r="M198" s="39">
        <f t="shared" si="10"/>
        <v>1.8</v>
      </c>
    </row>
    <row r="199" spans="1:14" ht="20.45" customHeight="1" x14ac:dyDescent="0.4">
      <c r="A199" s="18" t="s">
        <v>11</v>
      </c>
      <c r="B199" s="119">
        <v>1446</v>
      </c>
      <c r="C199" s="79">
        <v>1811</v>
      </c>
      <c r="D199" s="83" t="s">
        <v>712</v>
      </c>
      <c r="E199" s="299"/>
      <c r="F199" s="300"/>
      <c r="G199" s="289" t="s">
        <v>549</v>
      </c>
      <c r="H199" s="290"/>
      <c r="I199" s="305" t="s">
        <v>548</v>
      </c>
      <c r="J199" s="306" t="s">
        <v>83</v>
      </c>
      <c r="K199" s="24">
        <f t="shared" si="11"/>
        <v>1</v>
      </c>
      <c r="L199" s="280"/>
      <c r="M199" s="39">
        <f t="shared" si="10"/>
        <v>0.9</v>
      </c>
    </row>
    <row r="200" spans="1:14" ht="20.45" customHeight="1" x14ac:dyDescent="0.4">
      <c r="A200" s="18" t="s">
        <v>11</v>
      </c>
      <c r="B200" s="119">
        <v>1447</v>
      </c>
      <c r="C200" s="79">
        <v>1812</v>
      </c>
      <c r="D200" s="83" t="s">
        <v>711</v>
      </c>
      <c r="E200" s="299"/>
      <c r="F200" s="300"/>
      <c r="G200" s="289" t="s">
        <v>546</v>
      </c>
      <c r="H200" s="290"/>
      <c r="I200" s="305" t="s">
        <v>545</v>
      </c>
      <c r="J200" s="306" t="s">
        <v>61</v>
      </c>
      <c r="K200" s="24">
        <f t="shared" si="11"/>
        <v>1</v>
      </c>
      <c r="L200" s="280"/>
      <c r="M200" s="39">
        <f t="shared" si="10"/>
        <v>0.9</v>
      </c>
    </row>
    <row r="201" spans="1:14" ht="20.45" customHeight="1" x14ac:dyDescent="0.4">
      <c r="A201" s="25" t="s">
        <v>11</v>
      </c>
      <c r="B201" s="120">
        <v>3079</v>
      </c>
      <c r="C201" s="41">
        <v>3156</v>
      </c>
      <c r="D201" s="42" t="s">
        <v>710</v>
      </c>
      <c r="E201" s="299"/>
      <c r="F201" s="300"/>
      <c r="G201" s="295" t="s">
        <v>543</v>
      </c>
      <c r="H201" s="296"/>
      <c r="I201" s="307" t="s">
        <v>542</v>
      </c>
      <c r="J201" s="308" t="s">
        <v>61</v>
      </c>
      <c r="K201" s="30">
        <f t="shared" si="11"/>
        <v>2</v>
      </c>
      <c r="L201" s="280"/>
      <c r="M201" s="39">
        <f t="shared" si="10"/>
        <v>1.8</v>
      </c>
    </row>
    <row r="202" spans="1:14" ht="20.45" customHeight="1" x14ac:dyDescent="0.4">
      <c r="A202" s="18" t="s">
        <v>11</v>
      </c>
      <c r="B202" s="119">
        <v>1448</v>
      </c>
      <c r="C202" s="79">
        <v>1860</v>
      </c>
      <c r="D202" s="83" t="s">
        <v>709</v>
      </c>
      <c r="E202" s="299"/>
      <c r="F202" s="300"/>
      <c r="G202" s="289" t="s">
        <v>830</v>
      </c>
      <c r="H202" s="290"/>
      <c r="I202" s="305" t="s">
        <v>540</v>
      </c>
      <c r="J202" s="306" t="s">
        <v>61</v>
      </c>
      <c r="K202" s="24">
        <f t="shared" si="11"/>
        <v>5</v>
      </c>
      <c r="L202" s="280"/>
      <c r="M202" s="39">
        <f t="shared" si="10"/>
        <v>4.5</v>
      </c>
    </row>
    <row r="203" spans="1:14" ht="20.45" customHeight="1" x14ac:dyDescent="0.4">
      <c r="A203" s="18" t="s">
        <v>11</v>
      </c>
      <c r="B203" s="119">
        <v>1449</v>
      </c>
      <c r="C203" s="79">
        <v>1861</v>
      </c>
      <c r="D203" s="83" t="s">
        <v>708</v>
      </c>
      <c r="E203" s="299"/>
      <c r="F203" s="300"/>
      <c r="G203" s="289" t="s">
        <v>828</v>
      </c>
      <c r="H203" s="290"/>
      <c r="I203" s="305" t="s">
        <v>538</v>
      </c>
      <c r="J203" s="306"/>
      <c r="K203" s="24">
        <f t="shared" si="11"/>
        <v>2</v>
      </c>
      <c r="L203" s="280"/>
      <c r="M203" s="39">
        <f t="shared" si="10"/>
        <v>1.8</v>
      </c>
    </row>
    <row r="204" spans="1:14" ht="20.45" customHeight="1" x14ac:dyDescent="0.4">
      <c r="A204" s="25" t="s">
        <v>11</v>
      </c>
      <c r="B204" s="120">
        <v>3080</v>
      </c>
      <c r="C204" s="41">
        <v>3157</v>
      </c>
      <c r="D204" s="42" t="s">
        <v>707</v>
      </c>
      <c r="E204" s="299"/>
      <c r="F204" s="300"/>
      <c r="G204" s="295" t="s">
        <v>536</v>
      </c>
      <c r="H204" s="296"/>
      <c r="I204" s="307" t="s">
        <v>535</v>
      </c>
      <c r="J204" s="308"/>
      <c r="K204" s="30">
        <f t="shared" si="11"/>
        <v>1</v>
      </c>
      <c r="L204" s="281" t="s">
        <v>68</v>
      </c>
      <c r="M204" s="39">
        <f t="shared" si="10"/>
        <v>0.9</v>
      </c>
    </row>
    <row r="205" spans="1:14" ht="20.45" customHeight="1" x14ac:dyDescent="0.4">
      <c r="A205" s="18" t="s">
        <v>11</v>
      </c>
      <c r="B205" s="119">
        <v>1450</v>
      </c>
      <c r="C205" s="79">
        <v>1862</v>
      </c>
      <c r="D205" s="83" t="s">
        <v>706</v>
      </c>
      <c r="E205" s="299"/>
      <c r="F205" s="300"/>
      <c r="G205" s="289" t="s">
        <v>533</v>
      </c>
      <c r="H205" s="290"/>
      <c r="I205" s="305" t="s">
        <v>532</v>
      </c>
      <c r="J205" s="306" t="s">
        <v>61</v>
      </c>
      <c r="K205" s="24">
        <f t="shared" si="11"/>
        <v>1</v>
      </c>
      <c r="L205" s="281"/>
      <c r="M205" s="39">
        <f t="shared" si="10"/>
        <v>0.9</v>
      </c>
      <c r="N205" s="39"/>
    </row>
    <row r="206" spans="1:14" ht="20.45" customHeight="1" x14ac:dyDescent="0.4">
      <c r="A206" s="25" t="s">
        <v>11</v>
      </c>
      <c r="B206" s="120">
        <v>3081</v>
      </c>
      <c r="C206" s="41">
        <v>3158</v>
      </c>
      <c r="D206" s="42" t="s">
        <v>705</v>
      </c>
      <c r="E206" s="299"/>
      <c r="F206" s="300"/>
      <c r="G206" s="295" t="s">
        <v>530</v>
      </c>
      <c r="H206" s="296"/>
      <c r="I206" s="307" t="s">
        <v>529</v>
      </c>
      <c r="J206" s="308" t="s">
        <v>61</v>
      </c>
      <c r="K206" s="30">
        <f t="shared" si="11"/>
        <v>1</v>
      </c>
      <c r="L206" s="279" t="s">
        <v>12</v>
      </c>
      <c r="M206" s="39">
        <f t="shared" si="10"/>
        <v>0.9</v>
      </c>
      <c r="N206" s="39"/>
    </row>
    <row r="207" spans="1:14" ht="20.45" customHeight="1" x14ac:dyDescent="0.4">
      <c r="A207" s="18" t="s">
        <v>11</v>
      </c>
      <c r="B207" s="119">
        <v>1451</v>
      </c>
      <c r="C207" s="79">
        <v>1813</v>
      </c>
      <c r="D207" s="83" t="s">
        <v>704</v>
      </c>
      <c r="E207" s="299"/>
      <c r="F207" s="300"/>
      <c r="G207" s="287" t="s">
        <v>502</v>
      </c>
      <c r="H207" s="288"/>
      <c r="I207" s="305" t="s">
        <v>501</v>
      </c>
      <c r="J207" s="306" t="s">
        <v>35</v>
      </c>
      <c r="K207" s="24">
        <f t="shared" si="11"/>
        <v>24</v>
      </c>
      <c r="L207" s="282"/>
      <c r="M207" s="39">
        <f t="shared" si="10"/>
        <v>24.3</v>
      </c>
    </row>
    <row r="208" spans="1:14" ht="20.45" customHeight="1" x14ac:dyDescent="0.4">
      <c r="A208" s="18" t="s">
        <v>11</v>
      </c>
      <c r="B208" s="125">
        <v>1452</v>
      </c>
      <c r="C208" s="18">
        <v>1814</v>
      </c>
      <c r="D208" s="83" t="s">
        <v>703</v>
      </c>
      <c r="E208" s="299"/>
      <c r="F208" s="300"/>
      <c r="G208" s="287" t="s">
        <v>499</v>
      </c>
      <c r="H208" s="288"/>
      <c r="I208" s="305" t="s">
        <v>498</v>
      </c>
      <c r="J208" s="306" t="s">
        <v>32</v>
      </c>
      <c r="K208" s="24">
        <f t="shared" si="11"/>
        <v>1</v>
      </c>
      <c r="L208" s="18" t="s">
        <v>6</v>
      </c>
      <c r="M208" s="39">
        <f t="shared" si="10"/>
        <v>0.9</v>
      </c>
    </row>
    <row r="209" spans="1:13" ht="20.45" customHeight="1" x14ac:dyDescent="0.4">
      <c r="A209" s="18" t="s">
        <v>11</v>
      </c>
      <c r="B209" s="125">
        <v>1461</v>
      </c>
      <c r="C209" s="18">
        <v>1815</v>
      </c>
      <c r="D209" s="83" t="s">
        <v>702</v>
      </c>
      <c r="E209" s="299"/>
      <c r="F209" s="300"/>
      <c r="G209" s="287" t="s">
        <v>496</v>
      </c>
      <c r="H209" s="288"/>
      <c r="I209" s="305" t="s">
        <v>495</v>
      </c>
      <c r="J209" s="306" t="s">
        <v>29</v>
      </c>
      <c r="K209" s="24">
        <f t="shared" si="11"/>
        <v>50</v>
      </c>
      <c r="L209" s="18" t="s">
        <v>12</v>
      </c>
      <c r="M209" s="39">
        <f t="shared" si="10"/>
        <v>49.5</v>
      </c>
    </row>
    <row r="210" spans="1:13" ht="20.45" customHeight="1" x14ac:dyDescent="0.4">
      <c r="A210" s="18" t="s">
        <v>11</v>
      </c>
      <c r="B210" s="125">
        <v>1462</v>
      </c>
      <c r="C210" s="18">
        <v>1816</v>
      </c>
      <c r="D210" s="83" t="s">
        <v>701</v>
      </c>
      <c r="E210" s="299"/>
      <c r="F210" s="300"/>
      <c r="G210" s="287" t="s">
        <v>493</v>
      </c>
      <c r="H210" s="288"/>
      <c r="I210" s="305" t="s">
        <v>492</v>
      </c>
      <c r="J210" s="306" t="s">
        <v>25</v>
      </c>
      <c r="K210" s="24">
        <f t="shared" si="11"/>
        <v>2</v>
      </c>
      <c r="L210" s="18" t="s">
        <v>6</v>
      </c>
      <c r="M210" s="39">
        <f t="shared" si="10"/>
        <v>1.8</v>
      </c>
    </row>
    <row r="211" spans="1:13" ht="20.45" customHeight="1" x14ac:dyDescent="0.4">
      <c r="A211" s="18" t="s">
        <v>11</v>
      </c>
      <c r="B211" s="125">
        <v>1471</v>
      </c>
      <c r="C211" s="18">
        <v>1817</v>
      </c>
      <c r="D211" s="83" t="s">
        <v>700</v>
      </c>
      <c r="E211" s="299"/>
      <c r="F211" s="300"/>
      <c r="G211" s="287" t="s">
        <v>490</v>
      </c>
      <c r="H211" s="288"/>
      <c r="I211" s="305" t="s">
        <v>489</v>
      </c>
      <c r="J211" s="306" t="s">
        <v>21</v>
      </c>
      <c r="K211" s="24">
        <f t="shared" si="11"/>
        <v>24</v>
      </c>
      <c r="L211" s="18" t="s">
        <v>12</v>
      </c>
      <c r="M211" s="39">
        <f t="shared" si="10"/>
        <v>24.3</v>
      </c>
    </row>
    <row r="212" spans="1:13" ht="20.45" customHeight="1" x14ac:dyDescent="0.4">
      <c r="A212" s="18" t="s">
        <v>11</v>
      </c>
      <c r="B212" s="125">
        <v>1472</v>
      </c>
      <c r="C212" s="18">
        <v>1818</v>
      </c>
      <c r="D212" s="83" t="s">
        <v>699</v>
      </c>
      <c r="E212" s="299"/>
      <c r="F212" s="300"/>
      <c r="G212" s="287" t="s">
        <v>487</v>
      </c>
      <c r="H212" s="288"/>
      <c r="I212" s="305" t="s">
        <v>486</v>
      </c>
      <c r="J212" s="306" t="s">
        <v>17</v>
      </c>
      <c r="K212" s="24">
        <f t="shared" si="11"/>
        <v>1</v>
      </c>
      <c r="L212" s="18" t="s">
        <v>6</v>
      </c>
      <c r="M212" s="39">
        <f t="shared" si="10"/>
        <v>0.9</v>
      </c>
    </row>
    <row r="213" spans="1:13" ht="20.45" customHeight="1" x14ac:dyDescent="0.4">
      <c r="A213" s="18" t="s">
        <v>11</v>
      </c>
      <c r="B213" s="125">
        <v>1481</v>
      </c>
      <c r="C213" s="18">
        <v>1819</v>
      </c>
      <c r="D213" s="83" t="s">
        <v>698</v>
      </c>
      <c r="E213" s="299"/>
      <c r="F213" s="300"/>
      <c r="G213" s="287" t="s">
        <v>484</v>
      </c>
      <c r="H213" s="288"/>
      <c r="I213" s="305" t="s">
        <v>483</v>
      </c>
      <c r="J213" s="306" t="s">
        <v>13</v>
      </c>
      <c r="K213" s="24">
        <f t="shared" si="11"/>
        <v>50</v>
      </c>
      <c r="L213" s="18" t="s">
        <v>12</v>
      </c>
      <c r="M213" s="39">
        <f t="shared" si="10"/>
        <v>49.5</v>
      </c>
    </row>
    <row r="214" spans="1:13" ht="20.45" customHeight="1" x14ac:dyDescent="0.4">
      <c r="A214" s="18" t="s">
        <v>11</v>
      </c>
      <c r="B214" s="125">
        <v>1482</v>
      </c>
      <c r="C214" s="18">
        <v>1820</v>
      </c>
      <c r="D214" s="83" t="s">
        <v>697</v>
      </c>
      <c r="E214" s="301"/>
      <c r="F214" s="302"/>
      <c r="G214" s="287" t="s">
        <v>481</v>
      </c>
      <c r="H214" s="288"/>
      <c r="I214" s="305" t="s">
        <v>480</v>
      </c>
      <c r="J214" s="306" t="s">
        <v>8</v>
      </c>
      <c r="K214" s="24">
        <f t="shared" si="11"/>
        <v>2</v>
      </c>
      <c r="L214" s="18" t="s">
        <v>6</v>
      </c>
      <c r="M214" s="39">
        <f t="shared" si="10"/>
        <v>1.8</v>
      </c>
    </row>
    <row r="215" spans="1:13" ht="20.45" customHeight="1" x14ac:dyDescent="0.4">
      <c r="A215" s="18" t="s">
        <v>11</v>
      </c>
      <c r="B215" s="119">
        <v>1501</v>
      </c>
      <c r="C215" s="19">
        <v>1821</v>
      </c>
      <c r="D215" s="83" t="s">
        <v>696</v>
      </c>
      <c r="E215" s="297" t="s">
        <v>3353</v>
      </c>
      <c r="F215" s="298"/>
      <c r="G215" s="287" t="s">
        <v>861</v>
      </c>
      <c r="H215" s="288"/>
      <c r="I215" s="305" t="s">
        <v>518</v>
      </c>
      <c r="J215" s="306"/>
      <c r="K215" s="24">
        <f t="shared" si="11"/>
        <v>30</v>
      </c>
      <c r="L215" s="18" t="s">
        <v>12</v>
      </c>
      <c r="M215" s="39">
        <f t="shared" ref="M215:M254" si="12">N135*0.8</f>
        <v>30.400000000000002</v>
      </c>
    </row>
    <row r="216" spans="1:13" ht="20.45" customHeight="1" x14ac:dyDescent="0.4">
      <c r="A216" s="18" t="s">
        <v>11</v>
      </c>
      <c r="B216" s="119">
        <v>1502</v>
      </c>
      <c r="C216" s="19">
        <v>1822</v>
      </c>
      <c r="D216" s="83" t="s">
        <v>695</v>
      </c>
      <c r="E216" s="299"/>
      <c r="F216" s="300"/>
      <c r="G216" s="287" t="s">
        <v>608</v>
      </c>
      <c r="H216" s="288"/>
      <c r="I216" s="305" t="s">
        <v>516</v>
      </c>
      <c r="J216" s="306" t="s">
        <v>7</v>
      </c>
      <c r="K216" s="24">
        <f t="shared" si="11"/>
        <v>1</v>
      </c>
      <c r="L216" s="18" t="s">
        <v>6</v>
      </c>
      <c r="M216" s="39">
        <f t="shared" si="12"/>
        <v>0.8</v>
      </c>
    </row>
    <row r="217" spans="1:13" ht="20.45" customHeight="1" x14ac:dyDescent="0.4">
      <c r="A217" s="18" t="s">
        <v>11</v>
      </c>
      <c r="B217" s="119">
        <v>1511</v>
      </c>
      <c r="C217" s="19">
        <v>1823</v>
      </c>
      <c r="D217" s="83" t="s">
        <v>694</v>
      </c>
      <c r="E217" s="299"/>
      <c r="F217" s="300"/>
      <c r="G217" s="287" t="s">
        <v>858</v>
      </c>
      <c r="H217" s="288"/>
      <c r="I217" s="305" t="s">
        <v>513</v>
      </c>
      <c r="J217" s="306" t="s">
        <v>28</v>
      </c>
      <c r="K217" s="12">
        <f t="shared" si="11"/>
        <v>63</v>
      </c>
      <c r="L217" s="18" t="s">
        <v>12</v>
      </c>
      <c r="M217" s="39">
        <f t="shared" si="12"/>
        <v>63.2</v>
      </c>
    </row>
    <row r="218" spans="1:13" ht="20.45" customHeight="1" x14ac:dyDescent="0.4">
      <c r="A218" s="18" t="s">
        <v>11</v>
      </c>
      <c r="B218" s="119">
        <v>1512</v>
      </c>
      <c r="C218" s="19">
        <v>1824</v>
      </c>
      <c r="D218" s="83" t="s">
        <v>693</v>
      </c>
      <c r="E218" s="299"/>
      <c r="F218" s="300"/>
      <c r="G218" s="287" t="s">
        <v>511</v>
      </c>
      <c r="H218" s="288"/>
      <c r="I218" s="305" t="s">
        <v>510</v>
      </c>
      <c r="J218" s="306" t="s">
        <v>24</v>
      </c>
      <c r="K218" s="24">
        <f t="shared" si="11"/>
        <v>2</v>
      </c>
      <c r="L218" s="18" t="s">
        <v>6</v>
      </c>
      <c r="M218" s="39">
        <f t="shared" si="12"/>
        <v>2.4000000000000004</v>
      </c>
    </row>
    <row r="219" spans="1:13" ht="20.45" customHeight="1" x14ac:dyDescent="0.4">
      <c r="A219" s="18" t="s">
        <v>11</v>
      </c>
      <c r="B219" s="119">
        <v>1522</v>
      </c>
      <c r="C219" s="19">
        <v>1826</v>
      </c>
      <c r="D219" s="83" t="s">
        <v>692</v>
      </c>
      <c r="E219" s="299"/>
      <c r="F219" s="300"/>
      <c r="G219" s="287" t="s">
        <v>508</v>
      </c>
      <c r="H219" s="288"/>
      <c r="I219" s="305" t="s">
        <v>507</v>
      </c>
      <c r="J219" s="306" t="s">
        <v>20</v>
      </c>
      <c r="K219" s="12">
        <f t="shared" si="11"/>
        <v>24</v>
      </c>
      <c r="L219" s="279" t="s">
        <v>12</v>
      </c>
      <c r="M219" s="39">
        <f t="shared" si="12"/>
        <v>24</v>
      </c>
    </row>
    <row r="220" spans="1:13" ht="20.45" customHeight="1" x14ac:dyDescent="0.4">
      <c r="A220" s="18" t="s">
        <v>11</v>
      </c>
      <c r="B220" s="119">
        <v>1523</v>
      </c>
      <c r="C220" s="19">
        <v>1827</v>
      </c>
      <c r="D220" s="83" t="s">
        <v>691</v>
      </c>
      <c r="E220" s="299"/>
      <c r="F220" s="300"/>
      <c r="G220" s="287" t="s">
        <v>505</v>
      </c>
      <c r="H220" s="288"/>
      <c r="I220" s="305" t="s">
        <v>504</v>
      </c>
      <c r="J220" s="306" t="s">
        <v>16</v>
      </c>
      <c r="K220" s="12">
        <f t="shared" si="11"/>
        <v>50</v>
      </c>
      <c r="L220" s="280"/>
      <c r="M220" s="39">
        <f t="shared" si="12"/>
        <v>49.6</v>
      </c>
    </row>
    <row r="221" spans="1:13" ht="20.45" customHeight="1" x14ac:dyDescent="0.4">
      <c r="A221" s="18" t="s">
        <v>11</v>
      </c>
      <c r="B221" s="119">
        <v>1531</v>
      </c>
      <c r="C221" s="19">
        <v>1828</v>
      </c>
      <c r="D221" s="83" t="s">
        <v>690</v>
      </c>
      <c r="E221" s="299"/>
      <c r="F221" s="300"/>
      <c r="G221" s="287" t="s">
        <v>601</v>
      </c>
      <c r="H221" s="288"/>
      <c r="I221" s="305" t="s">
        <v>600</v>
      </c>
      <c r="J221" s="306" t="s">
        <v>137</v>
      </c>
      <c r="K221" s="24">
        <f t="shared" si="11"/>
        <v>2</v>
      </c>
      <c r="L221" s="280"/>
      <c r="M221" s="39">
        <f t="shared" si="12"/>
        <v>1.6</v>
      </c>
    </row>
    <row r="222" spans="1:13" ht="20.45" customHeight="1" x14ac:dyDescent="0.4">
      <c r="A222" s="18" t="s">
        <v>11</v>
      </c>
      <c r="B222" s="119">
        <v>1532</v>
      </c>
      <c r="C222" s="19">
        <v>1829</v>
      </c>
      <c r="D222" s="83" t="s">
        <v>689</v>
      </c>
      <c r="E222" s="299"/>
      <c r="F222" s="300"/>
      <c r="G222" s="287" t="s">
        <v>598</v>
      </c>
      <c r="H222" s="288"/>
      <c r="I222" s="305" t="s">
        <v>597</v>
      </c>
      <c r="J222" s="306" t="s">
        <v>134</v>
      </c>
      <c r="K222" s="24">
        <f t="shared" si="11"/>
        <v>4</v>
      </c>
      <c r="L222" s="280"/>
      <c r="M222" s="39">
        <f t="shared" si="12"/>
        <v>4</v>
      </c>
    </row>
    <row r="223" spans="1:13" ht="20.45" customHeight="1" x14ac:dyDescent="0.4">
      <c r="A223" s="18" t="s">
        <v>11</v>
      </c>
      <c r="B223" s="119">
        <v>1521</v>
      </c>
      <c r="C223" s="19">
        <v>1825</v>
      </c>
      <c r="D223" s="83" t="s">
        <v>688</v>
      </c>
      <c r="E223" s="299"/>
      <c r="F223" s="300"/>
      <c r="G223" s="287" t="s">
        <v>595</v>
      </c>
      <c r="H223" s="288"/>
      <c r="I223" s="305" t="s">
        <v>594</v>
      </c>
      <c r="J223" s="306" t="s">
        <v>128</v>
      </c>
      <c r="K223" s="24">
        <f t="shared" si="11"/>
        <v>5</v>
      </c>
      <c r="L223" s="280"/>
      <c r="M223" s="39">
        <f t="shared" si="12"/>
        <v>4.8000000000000007</v>
      </c>
    </row>
    <row r="224" spans="1:13" ht="20.45" customHeight="1" x14ac:dyDescent="0.4">
      <c r="A224" s="25" t="s">
        <v>11</v>
      </c>
      <c r="B224" s="120">
        <v>3082</v>
      </c>
      <c r="C224" s="26">
        <v>3159</v>
      </c>
      <c r="D224" s="42" t="s">
        <v>687</v>
      </c>
      <c r="E224" s="299"/>
      <c r="F224" s="300"/>
      <c r="G224" s="295" t="s">
        <v>592</v>
      </c>
      <c r="H224" s="296"/>
      <c r="I224" s="307" t="s">
        <v>591</v>
      </c>
      <c r="J224" s="308" t="s">
        <v>128</v>
      </c>
      <c r="K224" s="30">
        <f t="shared" si="11"/>
        <v>1</v>
      </c>
      <c r="L224" s="280"/>
      <c r="M224" s="39">
        <f t="shared" si="12"/>
        <v>0.8</v>
      </c>
    </row>
    <row r="225" spans="1:13" ht="20.45" customHeight="1" x14ac:dyDescent="0.4">
      <c r="A225" s="18" t="s">
        <v>11</v>
      </c>
      <c r="B225" s="119">
        <v>1533</v>
      </c>
      <c r="C225" s="19">
        <v>1830</v>
      </c>
      <c r="D225" s="83" t="s">
        <v>686</v>
      </c>
      <c r="E225" s="299"/>
      <c r="F225" s="300"/>
      <c r="G225" s="287" t="s">
        <v>589</v>
      </c>
      <c r="H225" s="288"/>
      <c r="I225" s="305" t="s">
        <v>588</v>
      </c>
      <c r="J225" s="306" t="s">
        <v>125</v>
      </c>
      <c r="K225" s="12">
        <f t="shared" si="11"/>
        <v>4</v>
      </c>
      <c r="L225" s="280"/>
      <c r="M225" s="39">
        <f t="shared" si="12"/>
        <v>4</v>
      </c>
    </row>
    <row r="226" spans="1:13" ht="20.45" customHeight="1" x14ac:dyDescent="0.4">
      <c r="A226" s="18" t="s">
        <v>11</v>
      </c>
      <c r="B226" s="119">
        <v>1534</v>
      </c>
      <c r="C226" s="19">
        <v>1831</v>
      </c>
      <c r="D226" s="83" t="s">
        <v>685</v>
      </c>
      <c r="E226" s="299"/>
      <c r="F226" s="300"/>
      <c r="G226" s="289" t="s">
        <v>586</v>
      </c>
      <c r="H226" s="290"/>
      <c r="I226" s="305" t="s">
        <v>585</v>
      </c>
      <c r="J226" s="306" t="s">
        <v>119</v>
      </c>
      <c r="K226" s="24">
        <f t="shared" si="11"/>
        <v>2</v>
      </c>
      <c r="L226" s="280"/>
      <c r="M226" s="39">
        <f t="shared" si="12"/>
        <v>2.4000000000000004</v>
      </c>
    </row>
    <row r="227" spans="1:13" ht="20.45" customHeight="1" x14ac:dyDescent="0.4">
      <c r="A227" s="25" t="s">
        <v>11</v>
      </c>
      <c r="B227" s="120">
        <v>3083</v>
      </c>
      <c r="C227" s="26">
        <v>3160</v>
      </c>
      <c r="D227" s="42" t="s">
        <v>684</v>
      </c>
      <c r="E227" s="299"/>
      <c r="F227" s="300"/>
      <c r="G227" s="295" t="s">
        <v>583</v>
      </c>
      <c r="H227" s="296"/>
      <c r="I227" s="307" t="s">
        <v>582</v>
      </c>
      <c r="J227" s="308" t="s">
        <v>119</v>
      </c>
      <c r="K227" s="30">
        <f t="shared" si="11"/>
        <v>3</v>
      </c>
      <c r="L227" s="280"/>
      <c r="M227" s="39">
        <f t="shared" si="12"/>
        <v>3.2</v>
      </c>
    </row>
    <row r="228" spans="1:13" ht="20.45" customHeight="1" x14ac:dyDescent="0.4">
      <c r="A228" s="18" t="s">
        <v>11</v>
      </c>
      <c r="B228" s="119">
        <v>1535</v>
      </c>
      <c r="C228" s="19">
        <v>1832</v>
      </c>
      <c r="D228" s="83" t="s">
        <v>683</v>
      </c>
      <c r="E228" s="299"/>
      <c r="F228" s="300"/>
      <c r="G228" s="287" t="s">
        <v>580</v>
      </c>
      <c r="H228" s="288"/>
      <c r="I228" s="305" t="s">
        <v>579</v>
      </c>
      <c r="J228" s="306" t="s">
        <v>116</v>
      </c>
      <c r="K228" s="24">
        <f t="shared" si="11"/>
        <v>9</v>
      </c>
      <c r="L228" s="280"/>
      <c r="M228" s="39">
        <f t="shared" si="12"/>
        <v>8.8000000000000007</v>
      </c>
    </row>
    <row r="229" spans="1:13" ht="20.45" customHeight="1" x14ac:dyDescent="0.4">
      <c r="A229" s="18" t="s">
        <v>11</v>
      </c>
      <c r="B229" s="119">
        <v>1536</v>
      </c>
      <c r="C229" s="19">
        <v>1833</v>
      </c>
      <c r="D229" s="83" t="s">
        <v>682</v>
      </c>
      <c r="E229" s="299"/>
      <c r="F229" s="300"/>
      <c r="G229" s="287" t="s">
        <v>577</v>
      </c>
      <c r="H229" s="288"/>
      <c r="I229" s="305" t="s">
        <v>576</v>
      </c>
      <c r="J229" s="306" t="s">
        <v>113</v>
      </c>
      <c r="K229" s="24">
        <f t="shared" si="11"/>
        <v>9</v>
      </c>
      <c r="L229" s="280"/>
      <c r="M229" s="39">
        <f t="shared" si="12"/>
        <v>8.8000000000000007</v>
      </c>
    </row>
    <row r="230" spans="1:13" ht="20.45" customHeight="1" x14ac:dyDescent="0.4">
      <c r="A230" s="18" t="s">
        <v>11</v>
      </c>
      <c r="B230" s="119">
        <v>1537</v>
      </c>
      <c r="C230" s="19">
        <v>1834</v>
      </c>
      <c r="D230" s="83" t="s">
        <v>681</v>
      </c>
      <c r="E230" s="299"/>
      <c r="F230" s="300"/>
      <c r="G230" s="287" t="s">
        <v>574</v>
      </c>
      <c r="H230" s="288"/>
      <c r="I230" s="305" t="s">
        <v>573</v>
      </c>
      <c r="J230" s="306" t="s">
        <v>110</v>
      </c>
      <c r="K230" s="24">
        <f t="shared" ref="K230:K254" si="13">ROUND(M230,0)</f>
        <v>9</v>
      </c>
      <c r="L230" s="280"/>
      <c r="M230" s="39">
        <f t="shared" si="12"/>
        <v>8.8000000000000007</v>
      </c>
    </row>
    <row r="231" spans="1:13" ht="20.45" customHeight="1" x14ac:dyDescent="0.4">
      <c r="A231" s="18" t="s">
        <v>11</v>
      </c>
      <c r="B231" s="119">
        <v>1538</v>
      </c>
      <c r="C231" s="19">
        <v>1835</v>
      </c>
      <c r="D231" s="83" t="s">
        <v>680</v>
      </c>
      <c r="E231" s="299"/>
      <c r="F231" s="300"/>
      <c r="G231" s="287" t="s">
        <v>571</v>
      </c>
      <c r="H231" s="288"/>
      <c r="I231" s="305" t="s">
        <v>570</v>
      </c>
      <c r="J231" s="306" t="s">
        <v>107</v>
      </c>
      <c r="K231" s="24">
        <f t="shared" si="13"/>
        <v>13</v>
      </c>
      <c r="L231" s="280"/>
      <c r="M231" s="39">
        <f t="shared" si="12"/>
        <v>12.8</v>
      </c>
    </row>
    <row r="232" spans="1:13" ht="20.45" customHeight="1" x14ac:dyDescent="0.4">
      <c r="A232" s="18" t="s">
        <v>11</v>
      </c>
      <c r="B232" s="119">
        <v>1541</v>
      </c>
      <c r="C232" s="79">
        <v>1836</v>
      </c>
      <c r="D232" s="83" t="s">
        <v>679</v>
      </c>
      <c r="E232" s="299"/>
      <c r="F232" s="300"/>
      <c r="G232" s="287" t="s">
        <v>568</v>
      </c>
      <c r="H232" s="288"/>
      <c r="I232" s="305" t="s">
        <v>567</v>
      </c>
      <c r="J232" s="306" t="s">
        <v>101</v>
      </c>
      <c r="K232" s="24">
        <f t="shared" si="13"/>
        <v>2</v>
      </c>
      <c r="L232" s="280"/>
      <c r="M232" s="39">
        <f t="shared" si="12"/>
        <v>2.4000000000000004</v>
      </c>
    </row>
    <row r="233" spans="1:13" ht="20.45" customHeight="1" x14ac:dyDescent="0.4">
      <c r="A233" s="25" t="s">
        <v>11</v>
      </c>
      <c r="B233" s="120">
        <v>3084</v>
      </c>
      <c r="C233" s="41">
        <v>3161</v>
      </c>
      <c r="D233" s="42" t="s">
        <v>678</v>
      </c>
      <c r="E233" s="299"/>
      <c r="F233" s="300"/>
      <c r="G233" s="295" t="s">
        <v>841</v>
      </c>
      <c r="H233" s="296"/>
      <c r="I233" s="307" t="s">
        <v>565</v>
      </c>
      <c r="J233" s="308" t="s">
        <v>101</v>
      </c>
      <c r="K233" s="30">
        <f t="shared" si="13"/>
        <v>2</v>
      </c>
      <c r="L233" s="280"/>
      <c r="M233" s="39">
        <f t="shared" si="12"/>
        <v>1.6</v>
      </c>
    </row>
    <row r="234" spans="1:13" ht="20.45" customHeight="1" x14ac:dyDescent="0.4">
      <c r="A234" s="25" t="s">
        <v>11</v>
      </c>
      <c r="B234" s="120">
        <v>3085</v>
      </c>
      <c r="C234" s="41">
        <v>3162</v>
      </c>
      <c r="D234" s="42" t="s">
        <v>677</v>
      </c>
      <c r="E234" s="299"/>
      <c r="F234" s="300"/>
      <c r="G234" s="295" t="s">
        <v>839</v>
      </c>
      <c r="H234" s="296"/>
      <c r="I234" s="307" t="s">
        <v>563</v>
      </c>
      <c r="J234" s="308" t="s">
        <v>95</v>
      </c>
      <c r="K234" s="30">
        <f t="shared" si="13"/>
        <v>3</v>
      </c>
      <c r="L234" s="280"/>
      <c r="M234" s="39">
        <f t="shared" si="12"/>
        <v>3.2</v>
      </c>
    </row>
    <row r="235" spans="1:13" ht="20.45" customHeight="1" x14ac:dyDescent="0.4">
      <c r="A235" s="18" t="s">
        <v>11</v>
      </c>
      <c r="B235" s="119">
        <v>1542</v>
      </c>
      <c r="C235" s="79">
        <v>1837</v>
      </c>
      <c r="D235" s="83" t="s">
        <v>676</v>
      </c>
      <c r="E235" s="299"/>
      <c r="F235" s="300"/>
      <c r="G235" s="289" t="s">
        <v>561</v>
      </c>
      <c r="H235" s="290"/>
      <c r="I235" s="305" t="s">
        <v>560</v>
      </c>
      <c r="J235" s="306" t="s">
        <v>95</v>
      </c>
      <c r="K235" s="24">
        <f t="shared" si="13"/>
        <v>2</v>
      </c>
      <c r="L235" s="280"/>
      <c r="M235" s="39">
        <f t="shared" si="12"/>
        <v>1.6</v>
      </c>
    </row>
    <row r="236" spans="1:13" ht="20.45" customHeight="1" x14ac:dyDescent="0.4">
      <c r="A236" s="18" t="s">
        <v>11</v>
      </c>
      <c r="B236" s="119">
        <v>1543</v>
      </c>
      <c r="C236" s="79">
        <v>1838</v>
      </c>
      <c r="D236" s="83" t="s">
        <v>675</v>
      </c>
      <c r="E236" s="299"/>
      <c r="F236" s="300"/>
      <c r="G236" s="289" t="s">
        <v>558</v>
      </c>
      <c r="H236" s="290"/>
      <c r="I236" s="305" t="s">
        <v>557</v>
      </c>
      <c r="J236" s="306" t="s">
        <v>92</v>
      </c>
      <c r="K236" s="24">
        <f t="shared" si="13"/>
        <v>2</v>
      </c>
      <c r="L236" s="280"/>
      <c r="M236" s="39">
        <f t="shared" si="12"/>
        <v>2.4000000000000004</v>
      </c>
    </row>
    <row r="237" spans="1:13" ht="20.45" customHeight="1" x14ac:dyDescent="0.4">
      <c r="A237" s="48" t="s">
        <v>11</v>
      </c>
      <c r="B237" s="121">
        <v>1544</v>
      </c>
      <c r="C237" s="49">
        <v>1839</v>
      </c>
      <c r="D237" s="50" t="s">
        <v>674</v>
      </c>
      <c r="E237" s="299"/>
      <c r="F237" s="300"/>
      <c r="G237" s="291" t="s">
        <v>555</v>
      </c>
      <c r="H237" s="292"/>
      <c r="I237" s="303" t="s">
        <v>554</v>
      </c>
      <c r="J237" s="304" t="s">
        <v>89</v>
      </c>
      <c r="K237" s="52">
        <f t="shared" si="13"/>
        <v>1</v>
      </c>
      <c r="L237" s="280"/>
      <c r="M237" s="39">
        <f t="shared" si="12"/>
        <v>0.8</v>
      </c>
    </row>
    <row r="238" spans="1:13" ht="20.45" customHeight="1" x14ac:dyDescent="0.4">
      <c r="A238" s="48" t="s">
        <v>11</v>
      </c>
      <c r="B238" s="121">
        <v>1545</v>
      </c>
      <c r="C238" s="49">
        <v>1840</v>
      </c>
      <c r="D238" s="50" t="s">
        <v>673</v>
      </c>
      <c r="E238" s="299"/>
      <c r="F238" s="300"/>
      <c r="G238" s="291" t="s">
        <v>552</v>
      </c>
      <c r="H238" s="292"/>
      <c r="I238" s="303" t="s">
        <v>551</v>
      </c>
      <c r="J238" s="304" t="s">
        <v>86</v>
      </c>
      <c r="K238" s="52">
        <f t="shared" si="13"/>
        <v>2</v>
      </c>
      <c r="L238" s="280"/>
      <c r="M238" s="39">
        <f t="shared" si="12"/>
        <v>1.6</v>
      </c>
    </row>
    <row r="239" spans="1:13" ht="20.45" customHeight="1" x14ac:dyDescent="0.4">
      <c r="A239" s="18" t="s">
        <v>11</v>
      </c>
      <c r="B239" s="119">
        <v>1546</v>
      </c>
      <c r="C239" s="79">
        <v>1841</v>
      </c>
      <c r="D239" s="83" t="s">
        <v>672</v>
      </c>
      <c r="E239" s="299"/>
      <c r="F239" s="300"/>
      <c r="G239" s="289" t="s">
        <v>549</v>
      </c>
      <c r="H239" s="290"/>
      <c r="I239" s="305" t="s">
        <v>548</v>
      </c>
      <c r="J239" s="306" t="s">
        <v>83</v>
      </c>
      <c r="K239" s="24">
        <f t="shared" si="13"/>
        <v>1</v>
      </c>
      <c r="L239" s="280"/>
      <c r="M239" s="39">
        <f t="shared" si="12"/>
        <v>0.8</v>
      </c>
    </row>
    <row r="240" spans="1:13" ht="20.45" customHeight="1" x14ac:dyDescent="0.4">
      <c r="A240" s="18" t="s">
        <v>11</v>
      </c>
      <c r="B240" s="119">
        <v>1547</v>
      </c>
      <c r="C240" s="79">
        <v>1842</v>
      </c>
      <c r="D240" s="83" t="s">
        <v>671</v>
      </c>
      <c r="E240" s="299"/>
      <c r="F240" s="300"/>
      <c r="G240" s="289" t="s">
        <v>546</v>
      </c>
      <c r="H240" s="290"/>
      <c r="I240" s="305" t="s">
        <v>545</v>
      </c>
      <c r="J240" s="306" t="s">
        <v>61</v>
      </c>
      <c r="K240" s="24">
        <f t="shared" si="13"/>
        <v>1</v>
      </c>
      <c r="L240" s="280"/>
      <c r="M240" s="39">
        <f t="shared" si="12"/>
        <v>0.8</v>
      </c>
    </row>
    <row r="241" spans="1:14" ht="20.45" customHeight="1" x14ac:dyDescent="0.4">
      <c r="A241" s="25" t="s">
        <v>11</v>
      </c>
      <c r="B241" s="120">
        <v>3086</v>
      </c>
      <c r="C241" s="41">
        <v>3163</v>
      </c>
      <c r="D241" s="42" t="s">
        <v>670</v>
      </c>
      <c r="E241" s="299"/>
      <c r="F241" s="300"/>
      <c r="G241" s="295" t="s">
        <v>543</v>
      </c>
      <c r="H241" s="296"/>
      <c r="I241" s="307" t="s">
        <v>542</v>
      </c>
      <c r="J241" s="308" t="s">
        <v>61</v>
      </c>
      <c r="K241" s="30">
        <f t="shared" si="13"/>
        <v>2</v>
      </c>
      <c r="L241" s="280"/>
      <c r="M241" s="39">
        <f t="shared" si="12"/>
        <v>1.6</v>
      </c>
    </row>
    <row r="242" spans="1:14" ht="20.45" customHeight="1" x14ac:dyDescent="0.4">
      <c r="A242" s="18" t="s">
        <v>11</v>
      </c>
      <c r="B242" s="119">
        <v>1548</v>
      </c>
      <c r="C242" s="79">
        <v>1863</v>
      </c>
      <c r="D242" s="83" t="s">
        <v>669</v>
      </c>
      <c r="E242" s="299"/>
      <c r="F242" s="300"/>
      <c r="G242" s="289" t="s">
        <v>830</v>
      </c>
      <c r="H242" s="290"/>
      <c r="I242" s="305" t="s">
        <v>540</v>
      </c>
      <c r="J242" s="306" t="s">
        <v>61</v>
      </c>
      <c r="K242" s="24">
        <f t="shared" si="13"/>
        <v>4</v>
      </c>
      <c r="L242" s="280"/>
      <c r="M242" s="39">
        <f t="shared" si="12"/>
        <v>4</v>
      </c>
    </row>
    <row r="243" spans="1:14" ht="20.45" customHeight="1" x14ac:dyDescent="0.4">
      <c r="A243" s="18" t="s">
        <v>11</v>
      </c>
      <c r="B243" s="119">
        <v>1549</v>
      </c>
      <c r="C243" s="79">
        <v>1864</v>
      </c>
      <c r="D243" s="83" t="s">
        <v>668</v>
      </c>
      <c r="E243" s="299"/>
      <c r="F243" s="300"/>
      <c r="G243" s="289" t="s">
        <v>828</v>
      </c>
      <c r="H243" s="290"/>
      <c r="I243" s="305" t="s">
        <v>538</v>
      </c>
      <c r="J243" s="306"/>
      <c r="K243" s="24">
        <f t="shared" si="13"/>
        <v>2</v>
      </c>
      <c r="L243" s="282"/>
      <c r="M243" s="39">
        <f t="shared" si="12"/>
        <v>1.6</v>
      </c>
    </row>
    <row r="244" spans="1:14" ht="20.45" customHeight="1" x14ac:dyDescent="0.4">
      <c r="A244" s="25" t="s">
        <v>11</v>
      </c>
      <c r="B244" s="120">
        <v>3087</v>
      </c>
      <c r="C244" s="41">
        <v>3164</v>
      </c>
      <c r="D244" s="42" t="s">
        <v>667</v>
      </c>
      <c r="E244" s="299"/>
      <c r="F244" s="300"/>
      <c r="G244" s="295" t="s">
        <v>536</v>
      </c>
      <c r="H244" s="296"/>
      <c r="I244" s="307" t="s">
        <v>535</v>
      </c>
      <c r="J244" s="308"/>
      <c r="K244" s="30">
        <f t="shared" si="13"/>
        <v>1</v>
      </c>
      <c r="L244" s="280" t="s">
        <v>68</v>
      </c>
      <c r="M244" s="39">
        <f t="shared" si="12"/>
        <v>0.8</v>
      </c>
    </row>
    <row r="245" spans="1:14" ht="20.45" customHeight="1" x14ac:dyDescent="0.4">
      <c r="A245" s="18" t="s">
        <v>11</v>
      </c>
      <c r="B245" s="119">
        <v>1550</v>
      </c>
      <c r="C245" s="79">
        <v>1865</v>
      </c>
      <c r="D245" s="83" t="s">
        <v>666</v>
      </c>
      <c r="E245" s="299"/>
      <c r="F245" s="300"/>
      <c r="G245" s="289" t="s">
        <v>533</v>
      </c>
      <c r="H245" s="290"/>
      <c r="I245" s="305" t="s">
        <v>532</v>
      </c>
      <c r="J245" s="306" t="s">
        <v>61</v>
      </c>
      <c r="K245" s="24">
        <f t="shared" si="13"/>
        <v>1</v>
      </c>
      <c r="L245" s="282"/>
      <c r="M245" s="39">
        <f t="shared" si="12"/>
        <v>0.8</v>
      </c>
      <c r="N245" s="39"/>
    </row>
    <row r="246" spans="1:14" ht="20.45" customHeight="1" x14ac:dyDescent="0.4">
      <c r="A246" s="25" t="s">
        <v>11</v>
      </c>
      <c r="B246" s="120">
        <v>3088</v>
      </c>
      <c r="C246" s="41">
        <v>3165</v>
      </c>
      <c r="D246" s="42" t="s">
        <v>665</v>
      </c>
      <c r="E246" s="299"/>
      <c r="F246" s="300"/>
      <c r="G246" s="295" t="s">
        <v>530</v>
      </c>
      <c r="H246" s="296"/>
      <c r="I246" s="307" t="s">
        <v>529</v>
      </c>
      <c r="J246" s="308" t="s">
        <v>61</v>
      </c>
      <c r="K246" s="30">
        <f t="shared" si="13"/>
        <v>1</v>
      </c>
      <c r="L246" s="279" t="s">
        <v>12</v>
      </c>
      <c r="M246" s="39">
        <f t="shared" si="12"/>
        <v>0.8</v>
      </c>
      <c r="N246" s="39"/>
    </row>
    <row r="247" spans="1:14" ht="20.45" customHeight="1" x14ac:dyDescent="0.4">
      <c r="A247" s="18" t="s">
        <v>11</v>
      </c>
      <c r="B247" s="119">
        <v>1551</v>
      </c>
      <c r="C247" s="79">
        <v>1843</v>
      </c>
      <c r="D247" s="83" t="s">
        <v>664</v>
      </c>
      <c r="E247" s="299"/>
      <c r="F247" s="300"/>
      <c r="G247" s="287" t="s">
        <v>502</v>
      </c>
      <c r="H247" s="288"/>
      <c r="I247" s="305" t="s">
        <v>501</v>
      </c>
      <c r="J247" s="306" t="s">
        <v>35</v>
      </c>
      <c r="K247" s="24">
        <f t="shared" si="13"/>
        <v>22</v>
      </c>
      <c r="L247" s="282"/>
      <c r="M247" s="39">
        <f t="shared" si="12"/>
        <v>21.6</v>
      </c>
    </row>
    <row r="248" spans="1:14" ht="20.45" customHeight="1" x14ac:dyDescent="0.4">
      <c r="A248" s="18" t="s">
        <v>11</v>
      </c>
      <c r="B248" s="119">
        <v>1552</v>
      </c>
      <c r="C248" s="79">
        <v>1844</v>
      </c>
      <c r="D248" s="83" t="s">
        <v>663</v>
      </c>
      <c r="E248" s="299"/>
      <c r="F248" s="300"/>
      <c r="G248" s="287" t="s">
        <v>499</v>
      </c>
      <c r="H248" s="288"/>
      <c r="I248" s="305" t="s">
        <v>498</v>
      </c>
      <c r="J248" s="306" t="s">
        <v>32</v>
      </c>
      <c r="K248" s="24">
        <f t="shared" si="13"/>
        <v>1</v>
      </c>
      <c r="L248" s="18" t="s">
        <v>6</v>
      </c>
      <c r="M248" s="39">
        <f t="shared" si="12"/>
        <v>0.8</v>
      </c>
    </row>
    <row r="249" spans="1:14" ht="20.45" customHeight="1" x14ac:dyDescent="0.4">
      <c r="A249" s="18" t="s">
        <v>11</v>
      </c>
      <c r="B249" s="125">
        <v>1561</v>
      </c>
      <c r="C249" s="18">
        <v>1845</v>
      </c>
      <c r="D249" s="83" t="s">
        <v>662</v>
      </c>
      <c r="E249" s="299"/>
      <c r="F249" s="300"/>
      <c r="G249" s="287" t="s">
        <v>496</v>
      </c>
      <c r="H249" s="288"/>
      <c r="I249" s="305" t="s">
        <v>495</v>
      </c>
      <c r="J249" s="306" t="s">
        <v>29</v>
      </c>
      <c r="K249" s="24">
        <f t="shared" si="13"/>
        <v>44</v>
      </c>
      <c r="L249" s="18" t="s">
        <v>12</v>
      </c>
      <c r="M249" s="39">
        <f t="shared" si="12"/>
        <v>44</v>
      </c>
    </row>
    <row r="250" spans="1:14" ht="20.45" customHeight="1" x14ac:dyDescent="0.4">
      <c r="A250" s="18" t="s">
        <v>11</v>
      </c>
      <c r="B250" s="125">
        <v>1562</v>
      </c>
      <c r="C250" s="18">
        <v>1846</v>
      </c>
      <c r="D250" s="83" t="s">
        <v>661</v>
      </c>
      <c r="E250" s="299"/>
      <c r="F250" s="300"/>
      <c r="G250" s="287" t="s">
        <v>493</v>
      </c>
      <c r="H250" s="288"/>
      <c r="I250" s="305" t="s">
        <v>492</v>
      </c>
      <c r="J250" s="306" t="s">
        <v>25</v>
      </c>
      <c r="K250" s="24">
        <f t="shared" si="13"/>
        <v>2</v>
      </c>
      <c r="L250" s="18" t="s">
        <v>6</v>
      </c>
      <c r="M250" s="39">
        <f t="shared" si="12"/>
        <v>1.6</v>
      </c>
    </row>
    <row r="251" spans="1:14" ht="20.45" customHeight="1" x14ac:dyDescent="0.4">
      <c r="A251" s="18" t="s">
        <v>11</v>
      </c>
      <c r="B251" s="125">
        <v>1571</v>
      </c>
      <c r="C251" s="18">
        <v>1847</v>
      </c>
      <c r="D251" s="83" t="s">
        <v>660</v>
      </c>
      <c r="E251" s="299"/>
      <c r="F251" s="300"/>
      <c r="G251" s="287" t="s">
        <v>490</v>
      </c>
      <c r="H251" s="288"/>
      <c r="I251" s="305" t="s">
        <v>489</v>
      </c>
      <c r="J251" s="306" t="s">
        <v>21</v>
      </c>
      <c r="K251" s="24">
        <f t="shared" si="13"/>
        <v>22</v>
      </c>
      <c r="L251" s="18" t="s">
        <v>12</v>
      </c>
      <c r="M251" s="39">
        <f t="shared" si="12"/>
        <v>21.6</v>
      </c>
    </row>
    <row r="252" spans="1:14" ht="20.45" customHeight="1" x14ac:dyDescent="0.4">
      <c r="A252" s="18" t="s">
        <v>11</v>
      </c>
      <c r="B252" s="125">
        <v>1572</v>
      </c>
      <c r="C252" s="18">
        <v>1848</v>
      </c>
      <c r="D252" s="83" t="s">
        <v>659</v>
      </c>
      <c r="E252" s="299"/>
      <c r="F252" s="300"/>
      <c r="G252" s="287" t="s">
        <v>487</v>
      </c>
      <c r="H252" s="288"/>
      <c r="I252" s="305" t="s">
        <v>486</v>
      </c>
      <c r="J252" s="306" t="s">
        <v>17</v>
      </c>
      <c r="K252" s="24">
        <f t="shared" si="13"/>
        <v>1</v>
      </c>
      <c r="L252" s="18" t="s">
        <v>6</v>
      </c>
      <c r="M252" s="39">
        <f t="shared" si="12"/>
        <v>0.8</v>
      </c>
    </row>
    <row r="253" spans="1:14" ht="20.45" customHeight="1" x14ac:dyDescent="0.4">
      <c r="A253" s="18" t="s">
        <v>11</v>
      </c>
      <c r="B253" s="125">
        <v>1581</v>
      </c>
      <c r="C253" s="18">
        <v>1849</v>
      </c>
      <c r="D253" s="83" t="s">
        <v>658</v>
      </c>
      <c r="E253" s="299"/>
      <c r="F253" s="300"/>
      <c r="G253" s="287" t="s">
        <v>484</v>
      </c>
      <c r="H253" s="288"/>
      <c r="I253" s="305" t="s">
        <v>483</v>
      </c>
      <c r="J253" s="306" t="s">
        <v>13</v>
      </c>
      <c r="K253" s="24">
        <f t="shared" si="13"/>
        <v>44</v>
      </c>
      <c r="L253" s="18" t="s">
        <v>12</v>
      </c>
      <c r="M253" s="39">
        <f t="shared" si="12"/>
        <v>44</v>
      </c>
    </row>
    <row r="254" spans="1:14" ht="20.45" customHeight="1" x14ac:dyDescent="0.4">
      <c r="A254" s="84" t="s">
        <v>11</v>
      </c>
      <c r="B254" s="127">
        <v>1582</v>
      </c>
      <c r="C254" s="84">
        <v>1850</v>
      </c>
      <c r="D254" s="77" t="s">
        <v>657</v>
      </c>
      <c r="E254" s="301"/>
      <c r="F254" s="302"/>
      <c r="G254" s="287" t="s">
        <v>481</v>
      </c>
      <c r="H254" s="288"/>
      <c r="I254" s="305" t="s">
        <v>480</v>
      </c>
      <c r="J254" s="306" t="s">
        <v>8</v>
      </c>
      <c r="K254" s="24">
        <f t="shared" si="13"/>
        <v>2</v>
      </c>
      <c r="L254" s="84" t="s">
        <v>6</v>
      </c>
      <c r="M254" s="39">
        <f t="shared" si="12"/>
        <v>1.6</v>
      </c>
    </row>
    <row r="255" spans="1:14" ht="20.45" customHeight="1" x14ac:dyDescent="0.4">
      <c r="A255" s="313" t="s">
        <v>191</v>
      </c>
      <c r="B255" s="313"/>
      <c r="C255" s="313"/>
      <c r="D255" s="313"/>
      <c r="E255" s="313"/>
      <c r="F255" s="313"/>
      <c r="G255" s="313"/>
      <c r="H255" s="313"/>
      <c r="I255" s="313"/>
      <c r="J255" s="313"/>
      <c r="K255" s="313"/>
      <c r="L255" s="313"/>
      <c r="M255" s="39"/>
    </row>
    <row r="256" spans="1:14" s="2" customFormat="1" ht="20.25" customHeight="1" x14ac:dyDescent="0.4">
      <c r="A256" s="88" t="s">
        <v>11</v>
      </c>
      <c r="B256" s="128">
        <v>1003</v>
      </c>
      <c r="C256" s="89">
        <v>1603</v>
      </c>
      <c r="D256" s="90" t="s">
        <v>656</v>
      </c>
      <c r="E256" s="297" t="s">
        <v>3349</v>
      </c>
      <c r="F256" s="298"/>
      <c r="G256" s="287" t="s">
        <v>861</v>
      </c>
      <c r="H256" s="288"/>
      <c r="I256" s="305" t="s">
        <v>518</v>
      </c>
      <c r="J256" s="306"/>
      <c r="K256" s="91">
        <f t="shared" ref="K256:K279" si="14">ROUND(M256,0)</f>
        <v>20</v>
      </c>
      <c r="L256" s="88" t="s">
        <v>12</v>
      </c>
      <c r="M256" s="92">
        <f t="shared" ref="M256:M287" si="15">N8*12/1000</f>
        <v>20.064</v>
      </c>
    </row>
    <row r="257" spans="1:13" s="2" customFormat="1" ht="20.45" customHeight="1" x14ac:dyDescent="0.4">
      <c r="A257" s="18" t="s">
        <v>11</v>
      </c>
      <c r="B257" s="125">
        <v>1004</v>
      </c>
      <c r="C257" s="18">
        <v>1604</v>
      </c>
      <c r="D257" s="83" t="s">
        <v>655</v>
      </c>
      <c r="E257" s="299"/>
      <c r="F257" s="300"/>
      <c r="G257" s="287" t="s">
        <v>608</v>
      </c>
      <c r="H257" s="288"/>
      <c r="I257" s="305" t="s">
        <v>516</v>
      </c>
      <c r="J257" s="306" t="s">
        <v>7</v>
      </c>
      <c r="K257" s="24">
        <f t="shared" si="14"/>
        <v>1</v>
      </c>
      <c r="L257" s="18" t="s">
        <v>6</v>
      </c>
      <c r="M257" s="92">
        <f t="shared" si="15"/>
        <v>0.66</v>
      </c>
    </row>
    <row r="258" spans="1:13" s="2" customFormat="1" ht="20.45" customHeight="1" x14ac:dyDescent="0.4">
      <c r="A258" s="18" t="s">
        <v>11</v>
      </c>
      <c r="B258" s="125">
        <v>1005</v>
      </c>
      <c r="C258" s="18">
        <v>1605</v>
      </c>
      <c r="D258" s="83" t="s">
        <v>654</v>
      </c>
      <c r="E258" s="299"/>
      <c r="F258" s="300"/>
      <c r="G258" s="287" t="s">
        <v>858</v>
      </c>
      <c r="H258" s="288"/>
      <c r="I258" s="305" t="s">
        <v>513</v>
      </c>
      <c r="J258" s="306" t="s">
        <v>28</v>
      </c>
      <c r="K258" s="24">
        <f t="shared" si="14"/>
        <v>41</v>
      </c>
      <c r="L258" s="18" t="s">
        <v>12</v>
      </c>
      <c r="M258" s="92">
        <f t="shared" si="15"/>
        <v>41.136000000000003</v>
      </c>
    </row>
    <row r="259" spans="1:13" s="2" customFormat="1" ht="20.45" customHeight="1" x14ac:dyDescent="0.4">
      <c r="A259" s="18" t="s">
        <v>11</v>
      </c>
      <c r="B259" s="125">
        <v>1006</v>
      </c>
      <c r="C259" s="93">
        <v>1606</v>
      </c>
      <c r="D259" s="83" t="s">
        <v>653</v>
      </c>
      <c r="E259" s="299"/>
      <c r="F259" s="300"/>
      <c r="G259" s="287" t="s">
        <v>511</v>
      </c>
      <c r="H259" s="288"/>
      <c r="I259" s="305" t="s">
        <v>510</v>
      </c>
      <c r="J259" s="306" t="s">
        <v>24</v>
      </c>
      <c r="K259" s="24">
        <f t="shared" si="14"/>
        <v>1</v>
      </c>
      <c r="L259" s="18" t="s">
        <v>6</v>
      </c>
      <c r="M259" s="92">
        <f t="shared" si="15"/>
        <v>1.3560000000000001</v>
      </c>
    </row>
    <row r="260" spans="1:13" s="2" customFormat="1" ht="20.45" customHeight="1" x14ac:dyDescent="0.4">
      <c r="A260" s="18" t="s">
        <v>11</v>
      </c>
      <c r="B260" s="125">
        <v>1008</v>
      </c>
      <c r="C260" s="18">
        <v>1608</v>
      </c>
      <c r="D260" s="83" t="s">
        <v>652</v>
      </c>
      <c r="E260" s="299"/>
      <c r="F260" s="300"/>
      <c r="G260" s="287" t="s">
        <v>508</v>
      </c>
      <c r="H260" s="288"/>
      <c r="I260" s="305" t="s">
        <v>507</v>
      </c>
      <c r="J260" s="306" t="s">
        <v>20</v>
      </c>
      <c r="K260" s="111">
        <f t="shared" si="14"/>
        <v>16</v>
      </c>
      <c r="L260" s="279" t="s">
        <v>12</v>
      </c>
      <c r="M260" s="92">
        <f t="shared" si="15"/>
        <v>15.552</v>
      </c>
    </row>
    <row r="261" spans="1:13" s="2" customFormat="1" ht="20.45" customHeight="1" x14ac:dyDescent="0.4">
      <c r="A261" s="18" t="s">
        <v>11</v>
      </c>
      <c r="B261" s="125">
        <v>1009</v>
      </c>
      <c r="C261" s="93">
        <v>1609</v>
      </c>
      <c r="D261" s="83" t="s">
        <v>651</v>
      </c>
      <c r="E261" s="299"/>
      <c r="F261" s="300"/>
      <c r="G261" s="287" t="s">
        <v>505</v>
      </c>
      <c r="H261" s="288"/>
      <c r="I261" s="305" t="s">
        <v>504</v>
      </c>
      <c r="J261" s="306" t="s">
        <v>16</v>
      </c>
      <c r="K261" s="24">
        <f t="shared" si="14"/>
        <v>32</v>
      </c>
      <c r="L261" s="280"/>
      <c r="M261" s="92">
        <f t="shared" si="15"/>
        <v>32.112000000000002</v>
      </c>
    </row>
    <row r="262" spans="1:13" s="2" customFormat="1" ht="20.45" customHeight="1" x14ac:dyDescent="0.4">
      <c r="A262" s="18" t="s">
        <v>11</v>
      </c>
      <c r="B262" s="125">
        <v>1010</v>
      </c>
      <c r="C262" s="18">
        <v>1610</v>
      </c>
      <c r="D262" s="83" t="s">
        <v>650</v>
      </c>
      <c r="E262" s="299"/>
      <c r="F262" s="300"/>
      <c r="G262" s="287" t="s">
        <v>601</v>
      </c>
      <c r="H262" s="288"/>
      <c r="I262" s="305" t="s">
        <v>600</v>
      </c>
      <c r="J262" s="306" t="s">
        <v>137</v>
      </c>
      <c r="K262" s="24">
        <f t="shared" si="14"/>
        <v>1</v>
      </c>
      <c r="L262" s="280"/>
      <c r="M262" s="92">
        <f t="shared" si="15"/>
        <v>1.2</v>
      </c>
    </row>
    <row r="263" spans="1:13" s="2" customFormat="1" ht="20.45" customHeight="1" x14ac:dyDescent="0.4">
      <c r="A263" s="18" t="s">
        <v>11</v>
      </c>
      <c r="B263" s="125">
        <v>1013</v>
      </c>
      <c r="C263" s="18">
        <v>1613</v>
      </c>
      <c r="D263" s="83" t="s">
        <v>649</v>
      </c>
      <c r="E263" s="299"/>
      <c r="F263" s="300"/>
      <c r="G263" s="287" t="s">
        <v>598</v>
      </c>
      <c r="H263" s="288"/>
      <c r="I263" s="305" t="s">
        <v>597</v>
      </c>
      <c r="J263" s="306" t="s">
        <v>134</v>
      </c>
      <c r="K263" s="24">
        <f t="shared" si="14"/>
        <v>3</v>
      </c>
      <c r="L263" s="280"/>
      <c r="M263" s="92">
        <f t="shared" si="15"/>
        <v>2.7</v>
      </c>
    </row>
    <row r="264" spans="1:13" s="2" customFormat="1" ht="20.45" customHeight="1" x14ac:dyDescent="0.4">
      <c r="A264" s="18" t="s">
        <v>11</v>
      </c>
      <c r="B264" s="125">
        <v>1007</v>
      </c>
      <c r="C264" s="18">
        <v>1607</v>
      </c>
      <c r="D264" s="83" t="s">
        <v>648</v>
      </c>
      <c r="E264" s="299"/>
      <c r="F264" s="300"/>
      <c r="G264" s="287" t="s">
        <v>595</v>
      </c>
      <c r="H264" s="288"/>
      <c r="I264" s="305" t="s">
        <v>594</v>
      </c>
      <c r="J264" s="306" t="s">
        <v>128</v>
      </c>
      <c r="K264" s="91">
        <f t="shared" si="14"/>
        <v>3</v>
      </c>
      <c r="L264" s="280"/>
      <c r="M264" s="92">
        <f t="shared" si="15"/>
        <v>2.88</v>
      </c>
    </row>
    <row r="265" spans="1:13" s="2" customFormat="1" ht="20.45" customHeight="1" x14ac:dyDescent="0.4">
      <c r="A265" s="25" t="s">
        <v>647</v>
      </c>
      <c r="B265" s="123">
        <v>3089</v>
      </c>
      <c r="C265" s="25">
        <v>3166</v>
      </c>
      <c r="D265" s="42" t="s">
        <v>646</v>
      </c>
      <c r="E265" s="299"/>
      <c r="F265" s="300"/>
      <c r="G265" s="295" t="s">
        <v>592</v>
      </c>
      <c r="H265" s="296"/>
      <c r="I265" s="307" t="s">
        <v>591</v>
      </c>
      <c r="J265" s="308" t="s">
        <v>128</v>
      </c>
      <c r="K265" s="30">
        <f t="shared" si="14"/>
        <v>1</v>
      </c>
      <c r="L265" s="280"/>
      <c r="M265" s="92">
        <f t="shared" si="15"/>
        <v>0.6</v>
      </c>
    </row>
    <row r="266" spans="1:13" s="2" customFormat="1" ht="20.45" customHeight="1" x14ac:dyDescent="0.4">
      <c r="A266" s="18" t="s">
        <v>11</v>
      </c>
      <c r="B266" s="125">
        <v>1014</v>
      </c>
      <c r="C266" s="18">
        <v>1614</v>
      </c>
      <c r="D266" s="83" t="s">
        <v>645</v>
      </c>
      <c r="E266" s="299"/>
      <c r="F266" s="300"/>
      <c r="G266" s="287" t="s">
        <v>589</v>
      </c>
      <c r="H266" s="288"/>
      <c r="I266" s="305" t="s">
        <v>588</v>
      </c>
      <c r="J266" s="306" t="s">
        <v>125</v>
      </c>
      <c r="K266" s="24">
        <f t="shared" si="14"/>
        <v>2</v>
      </c>
      <c r="L266" s="280"/>
      <c r="M266" s="92">
        <f t="shared" si="15"/>
        <v>2.4</v>
      </c>
    </row>
    <row r="267" spans="1:13" s="2" customFormat="1" ht="20.45" customHeight="1" x14ac:dyDescent="0.4">
      <c r="A267" s="18" t="s">
        <v>11</v>
      </c>
      <c r="B267" s="125">
        <v>1015</v>
      </c>
      <c r="C267" s="18">
        <v>1615</v>
      </c>
      <c r="D267" s="83" t="s">
        <v>644</v>
      </c>
      <c r="E267" s="299"/>
      <c r="F267" s="300"/>
      <c r="G267" s="289" t="s">
        <v>586</v>
      </c>
      <c r="H267" s="290"/>
      <c r="I267" s="305" t="s">
        <v>585</v>
      </c>
      <c r="J267" s="306" t="s">
        <v>119</v>
      </c>
      <c r="K267" s="24">
        <f t="shared" si="14"/>
        <v>2</v>
      </c>
      <c r="L267" s="280"/>
      <c r="M267" s="92">
        <f t="shared" si="15"/>
        <v>1.8</v>
      </c>
    </row>
    <row r="268" spans="1:13" s="2" customFormat="1" ht="20.45" customHeight="1" x14ac:dyDescent="0.4">
      <c r="A268" s="25" t="s">
        <v>637</v>
      </c>
      <c r="B268" s="123">
        <v>3090</v>
      </c>
      <c r="C268" s="25">
        <v>3167</v>
      </c>
      <c r="D268" s="42" t="s">
        <v>643</v>
      </c>
      <c r="E268" s="299"/>
      <c r="F268" s="300"/>
      <c r="G268" s="295" t="s">
        <v>583</v>
      </c>
      <c r="H268" s="296"/>
      <c r="I268" s="307" t="s">
        <v>582</v>
      </c>
      <c r="J268" s="308" t="s">
        <v>119</v>
      </c>
      <c r="K268" s="94">
        <f t="shared" si="14"/>
        <v>2</v>
      </c>
      <c r="L268" s="280"/>
      <c r="M268" s="92">
        <f t="shared" si="15"/>
        <v>1.92</v>
      </c>
    </row>
    <row r="269" spans="1:13" s="2" customFormat="1" ht="20.45" customHeight="1" x14ac:dyDescent="0.4">
      <c r="A269" s="18" t="s">
        <v>11</v>
      </c>
      <c r="B269" s="125">
        <v>1016</v>
      </c>
      <c r="C269" s="18">
        <v>1616</v>
      </c>
      <c r="D269" s="83" t="s">
        <v>642</v>
      </c>
      <c r="E269" s="299"/>
      <c r="F269" s="300"/>
      <c r="G269" s="287" t="s">
        <v>580</v>
      </c>
      <c r="H269" s="288"/>
      <c r="I269" s="305" t="s">
        <v>579</v>
      </c>
      <c r="J269" s="306" t="s">
        <v>116</v>
      </c>
      <c r="K269" s="24">
        <f t="shared" si="14"/>
        <v>6</v>
      </c>
      <c r="L269" s="280"/>
      <c r="M269" s="92">
        <f t="shared" si="15"/>
        <v>5.76</v>
      </c>
    </row>
    <row r="270" spans="1:13" s="2" customFormat="1" ht="20.45" customHeight="1" x14ac:dyDescent="0.4">
      <c r="A270" s="18" t="s">
        <v>11</v>
      </c>
      <c r="B270" s="125">
        <v>1017</v>
      </c>
      <c r="C270" s="18">
        <v>1617</v>
      </c>
      <c r="D270" s="83" t="s">
        <v>641</v>
      </c>
      <c r="E270" s="299"/>
      <c r="F270" s="300"/>
      <c r="G270" s="287" t="s">
        <v>577</v>
      </c>
      <c r="H270" s="288"/>
      <c r="I270" s="305" t="s">
        <v>576</v>
      </c>
      <c r="J270" s="306" t="s">
        <v>113</v>
      </c>
      <c r="K270" s="24">
        <f t="shared" si="14"/>
        <v>6</v>
      </c>
      <c r="L270" s="280"/>
      <c r="M270" s="92">
        <f t="shared" si="15"/>
        <v>5.76</v>
      </c>
    </row>
    <row r="271" spans="1:13" s="2" customFormat="1" ht="20.45" customHeight="1" x14ac:dyDescent="0.4">
      <c r="A271" s="18" t="s">
        <v>11</v>
      </c>
      <c r="B271" s="125">
        <v>1018</v>
      </c>
      <c r="C271" s="18">
        <v>1618</v>
      </c>
      <c r="D271" s="83" t="s">
        <v>640</v>
      </c>
      <c r="E271" s="299"/>
      <c r="F271" s="300"/>
      <c r="G271" s="287" t="s">
        <v>574</v>
      </c>
      <c r="H271" s="288"/>
      <c r="I271" s="305" t="s">
        <v>573</v>
      </c>
      <c r="J271" s="306" t="s">
        <v>110</v>
      </c>
      <c r="K271" s="24">
        <f t="shared" si="14"/>
        <v>6</v>
      </c>
      <c r="L271" s="280"/>
      <c r="M271" s="92">
        <f t="shared" si="15"/>
        <v>5.76</v>
      </c>
    </row>
    <row r="272" spans="1:13" s="2" customFormat="1" ht="20.45" customHeight="1" x14ac:dyDescent="0.4">
      <c r="A272" s="18" t="s">
        <v>11</v>
      </c>
      <c r="B272" s="125">
        <v>1019</v>
      </c>
      <c r="C272" s="18">
        <v>1619</v>
      </c>
      <c r="D272" s="83" t="s">
        <v>639</v>
      </c>
      <c r="E272" s="299"/>
      <c r="F272" s="300"/>
      <c r="G272" s="287" t="s">
        <v>571</v>
      </c>
      <c r="H272" s="288"/>
      <c r="I272" s="305" t="s">
        <v>570</v>
      </c>
      <c r="J272" s="306" t="s">
        <v>107</v>
      </c>
      <c r="K272" s="91">
        <f t="shared" si="14"/>
        <v>8</v>
      </c>
      <c r="L272" s="280"/>
      <c r="M272" s="92">
        <f t="shared" si="15"/>
        <v>8.4</v>
      </c>
    </row>
    <row r="273" spans="1:14" s="2" customFormat="1" ht="20.45" customHeight="1" x14ac:dyDescent="0.4">
      <c r="A273" s="18" t="s">
        <v>11</v>
      </c>
      <c r="B273" s="125">
        <v>1020</v>
      </c>
      <c r="C273" s="18">
        <v>1620</v>
      </c>
      <c r="D273" s="83" t="s">
        <v>638</v>
      </c>
      <c r="E273" s="299"/>
      <c r="F273" s="300"/>
      <c r="G273" s="287" t="s">
        <v>568</v>
      </c>
      <c r="H273" s="288"/>
      <c r="I273" s="305" t="s">
        <v>567</v>
      </c>
      <c r="J273" s="306" t="s">
        <v>101</v>
      </c>
      <c r="K273" s="24">
        <f t="shared" si="14"/>
        <v>1</v>
      </c>
      <c r="L273" s="280"/>
      <c r="M273" s="92">
        <f t="shared" si="15"/>
        <v>1.44</v>
      </c>
    </row>
    <row r="274" spans="1:14" s="2" customFormat="1" ht="20.45" customHeight="1" x14ac:dyDescent="0.4">
      <c r="A274" s="25" t="s">
        <v>637</v>
      </c>
      <c r="B274" s="123">
        <v>3091</v>
      </c>
      <c r="C274" s="25">
        <v>3168</v>
      </c>
      <c r="D274" s="42" t="s">
        <v>636</v>
      </c>
      <c r="E274" s="299"/>
      <c r="F274" s="300"/>
      <c r="G274" s="295" t="s">
        <v>841</v>
      </c>
      <c r="H274" s="296"/>
      <c r="I274" s="307" t="s">
        <v>565</v>
      </c>
      <c r="J274" s="308" t="s">
        <v>101</v>
      </c>
      <c r="K274" s="30">
        <f t="shared" si="14"/>
        <v>1</v>
      </c>
      <c r="L274" s="280"/>
      <c r="M274" s="92">
        <f t="shared" si="15"/>
        <v>1.056</v>
      </c>
    </row>
    <row r="275" spans="1:14" s="2" customFormat="1" ht="20.45" customHeight="1" x14ac:dyDescent="0.4">
      <c r="A275" s="25" t="s">
        <v>635</v>
      </c>
      <c r="B275" s="123">
        <v>3092</v>
      </c>
      <c r="C275" s="25">
        <v>3169</v>
      </c>
      <c r="D275" s="42" t="s">
        <v>634</v>
      </c>
      <c r="E275" s="299"/>
      <c r="F275" s="300"/>
      <c r="G275" s="295" t="s">
        <v>839</v>
      </c>
      <c r="H275" s="296"/>
      <c r="I275" s="307" t="s">
        <v>563</v>
      </c>
      <c r="J275" s="308" t="s">
        <v>95</v>
      </c>
      <c r="K275" s="30">
        <f t="shared" si="14"/>
        <v>2</v>
      </c>
      <c r="L275" s="280"/>
      <c r="M275" s="92">
        <f t="shared" si="15"/>
        <v>2.1120000000000001</v>
      </c>
    </row>
    <row r="276" spans="1:14" s="2" customFormat="1" ht="20.45" customHeight="1" x14ac:dyDescent="0.4">
      <c r="A276" s="18" t="s">
        <v>11</v>
      </c>
      <c r="B276" s="125">
        <v>1024</v>
      </c>
      <c r="C276" s="18">
        <v>1624</v>
      </c>
      <c r="D276" s="83" t="s">
        <v>633</v>
      </c>
      <c r="E276" s="299"/>
      <c r="F276" s="300"/>
      <c r="G276" s="289" t="s">
        <v>561</v>
      </c>
      <c r="H276" s="290"/>
      <c r="I276" s="305" t="s">
        <v>560</v>
      </c>
      <c r="J276" s="306" t="s">
        <v>95</v>
      </c>
      <c r="K276" s="91">
        <f t="shared" si="14"/>
        <v>1</v>
      </c>
      <c r="L276" s="280"/>
      <c r="M276" s="92">
        <f t="shared" si="15"/>
        <v>0.86399999999999999</v>
      </c>
    </row>
    <row r="277" spans="1:14" s="2" customFormat="1" ht="20.45" customHeight="1" x14ac:dyDescent="0.4">
      <c r="A277" s="18" t="s">
        <v>11</v>
      </c>
      <c r="B277" s="125">
        <v>1025</v>
      </c>
      <c r="C277" s="18">
        <v>1625</v>
      </c>
      <c r="D277" s="83" t="s">
        <v>632</v>
      </c>
      <c r="E277" s="299"/>
      <c r="F277" s="300"/>
      <c r="G277" s="289" t="s">
        <v>558</v>
      </c>
      <c r="H277" s="290"/>
      <c r="I277" s="305" t="s">
        <v>557</v>
      </c>
      <c r="J277" s="306" t="s">
        <v>92</v>
      </c>
      <c r="K277" s="24">
        <f t="shared" si="14"/>
        <v>2</v>
      </c>
      <c r="L277" s="280"/>
      <c r="M277" s="92">
        <f t="shared" si="15"/>
        <v>1.728</v>
      </c>
    </row>
    <row r="278" spans="1:14" s="2" customFormat="1" ht="20.45" customHeight="1" x14ac:dyDescent="0.4">
      <c r="A278" s="48" t="s">
        <v>11</v>
      </c>
      <c r="B278" s="129">
        <v>1026</v>
      </c>
      <c r="C278" s="48">
        <v>1626</v>
      </c>
      <c r="D278" s="50" t="s">
        <v>631</v>
      </c>
      <c r="E278" s="299"/>
      <c r="F278" s="300"/>
      <c r="G278" s="291" t="s">
        <v>555</v>
      </c>
      <c r="H278" s="292"/>
      <c r="I278" s="303" t="s">
        <v>554</v>
      </c>
      <c r="J278" s="304" t="s">
        <v>89</v>
      </c>
      <c r="K278" s="52">
        <f t="shared" si="14"/>
        <v>1</v>
      </c>
      <c r="L278" s="280"/>
      <c r="M278" s="92">
        <f t="shared" si="15"/>
        <v>0.57599999999999996</v>
      </c>
    </row>
    <row r="279" spans="1:14" s="2" customFormat="1" ht="20.45" customHeight="1" x14ac:dyDescent="0.4">
      <c r="A279" s="48" t="s">
        <v>11</v>
      </c>
      <c r="B279" s="129">
        <v>1027</v>
      </c>
      <c r="C279" s="48">
        <v>1627</v>
      </c>
      <c r="D279" s="50" t="s">
        <v>630</v>
      </c>
      <c r="E279" s="299"/>
      <c r="F279" s="300"/>
      <c r="G279" s="291" t="s">
        <v>552</v>
      </c>
      <c r="H279" s="292"/>
      <c r="I279" s="303" t="s">
        <v>551</v>
      </c>
      <c r="J279" s="304" t="s">
        <v>86</v>
      </c>
      <c r="K279" s="52">
        <f t="shared" si="14"/>
        <v>1</v>
      </c>
      <c r="L279" s="280"/>
      <c r="M279" s="92">
        <f t="shared" si="15"/>
        <v>1.1519999999999999</v>
      </c>
    </row>
    <row r="280" spans="1:14" s="2" customFormat="1" ht="20.45" customHeight="1" x14ac:dyDescent="0.4">
      <c r="A280" s="25" t="s">
        <v>11</v>
      </c>
      <c r="B280" s="123">
        <v>3093</v>
      </c>
      <c r="C280" s="25">
        <v>3170</v>
      </c>
      <c r="D280" s="42" t="s">
        <v>629</v>
      </c>
      <c r="E280" s="299"/>
      <c r="F280" s="300"/>
      <c r="G280" s="295" t="s">
        <v>549</v>
      </c>
      <c r="H280" s="296"/>
      <c r="I280" s="307" t="s">
        <v>548</v>
      </c>
      <c r="J280" s="308" t="s">
        <v>83</v>
      </c>
      <c r="K280" s="94">
        <v>1</v>
      </c>
      <c r="L280" s="280"/>
      <c r="M280" s="92">
        <f t="shared" si="15"/>
        <v>0.28799999999999998</v>
      </c>
      <c r="N280" s="2" t="s">
        <v>5</v>
      </c>
    </row>
    <row r="281" spans="1:14" s="2" customFormat="1" ht="20.45" customHeight="1" x14ac:dyDescent="0.4">
      <c r="A281" s="18" t="s">
        <v>11</v>
      </c>
      <c r="B281" s="125">
        <v>1028</v>
      </c>
      <c r="C281" s="18">
        <v>1628</v>
      </c>
      <c r="D281" s="83" t="s">
        <v>628</v>
      </c>
      <c r="E281" s="299"/>
      <c r="F281" s="300"/>
      <c r="G281" s="289" t="s">
        <v>546</v>
      </c>
      <c r="H281" s="290"/>
      <c r="I281" s="305" t="s">
        <v>545</v>
      </c>
      <c r="J281" s="306" t="s">
        <v>61</v>
      </c>
      <c r="K281" s="24">
        <f>ROUND(M281,0)</f>
        <v>1</v>
      </c>
      <c r="L281" s="280"/>
      <c r="M281" s="92">
        <f t="shared" si="15"/>
        <v>0.57599999999999996</v>
      </c>
    </row>
    <row r="282" spans="1:14" s="2" customFormat="1" ht="20.45" customHeight="1" x14ac:dyDescent="0.4">
      <c r="A282" s="25" t="s">
        <v>627</v>
      </c>
      <c r="B282" s="123">
        <v>3094</v>
      </c>
      <c r="C282" s="25">
        <v>3171</v>
      </c>
      <c r="D282" s="42" t="s">
        <v>626</v>
      </c>
      <c r="E282" s="299"/>
      <c r="F282" s="300"/>
      <c r="G282" s="295" t="s">
        <v>543</v>
      </c>
      <c r="H282" s="296"/>
      <c r="I282" s="307" t="s">
        <v>542</v>
      </c>
      <c r="J282" s="308" t="s">
        <v>61</v>
      </c>
      <c r="K282" s="30">
        <f>ROUND(M282,0)</f>
        <v>1</v>
      </c>
      <c r="L282" s="280"/>
      <c r="M282" s="92">
        <f t="shared" si="15"/>
        <v>1.2</v>
      </c>
    </row>
    <row r="283" spans="1:14" s="2" customFormat="1" ht="20.45" customHeight="1" x14ac:dyDescent="0.4">
      <c r="A283" s="18" t="s">
        <v>11</v>
      </c>
      <c r="B283" s="125">
        <v>1029</v>
      </c>
      <c r="C283" s="18">
        <v>1629</v>
      </c>
      <c r="D283" s="83" t="s">
        <v>625</v>
      </c>
      <c r="E283" s="299"/>
      <c r="F283" s="300"/>
      <c r="G283" s="289" t="s">
        <v>830</v>
      </c>
      <c r="H283" s="290"/>
      <c r="I283" s="305" t="s">
        <v>540</v>
      </c>
      <c r="J283" s="306" t="s">
        <v>61</v>
      </c>
      <c r="K283" s="24">
        <f>ROUND(M283,0)</f>
        <v>2</v>
      </c>
      <c r="L283" s="280"/>
      <c r="M283" s="92">
        <f t="shared" si="15"/>
        <v>2.4</v>
      </c>
    </row>
    <row r="284" spans="1:14" s="2" customFormat="1" ht="20.45" customHeight="1" x14ac:dyDescent="0.4">
      <c r="A284" s="18" t="s">
        <v>11</v>
      </c>
      <c r="B284" s="125">
        <v>1030</v>
      </c>
      <c r="C284" s="18">
        <v>1630</v>
      </c>
      <c r="D284" s="83" t="s">
        <v>624</v>
      </c>
      <c r="E284" s="299"/>
      <c r="F284" s="300"/>
      <c r="G284" s="289" t="s">
        <v>828</v>
      </c>
      <c r="H284" s="290"/>
      <c r="I284" s="305" t="s">
        <v>538</v>
      </c>
      <c r="J284" s="306"/>
      <c r="K284" s="91">
        <f>ROUND(M284,0)</f>
        <v>1</v>
      </c>
      <c r="L284" s="282"/>
      <c r="M284" s="92">
        <f t="shared" si="15"/>
        <v>1.2</v>
      </c>
    </row>
    <row r="285" spans="1:14" s="2" customFormat="1" ht="20.45" customHeight="1" x14ac:dyDescent="0.4">
      <c r="A285" s="25" t="s">
        <v>623</v>
      </c>
      <c r="B285" s="123">
        <v>3095</v>
      </c>
      <c r="C285" s="25">
        <v>3172</v>
      </c>
      <c r="D285" s="42" t="s">
        <v>622</v>
      </c>
      <c r="E285" s="299"/>
      <c r="F285" s="300"/>
      <c r="G285" s="295" t="s">
        <v>536</v>
      </c>
      <c r="H285" s="296"/>
      <c r="I285" s="307" t="s">
        <v>535</v>
      </c>
      <c r="J285" s="308"/>
      <c r="K285" s="30">
        <v>1</v>
      </c>
      <c r="L285" s="280" t="s">
        <v>68</v>
      </c>
      <c r="M285" s="92">
        <f t="shared" si="15"/>
        <v>0.24</v>
      </c>
      <c r="N285" s="2" t="s">
        <v>5</v>
      </c>
    </row>
    <row r="286" spans="1:14" s="2" customFormat="1" ht="20.45" customHeight="1" x14ac:dyDescent="0.4">
      <c r="A286" s="18" t="s">
        <v>11</v>
      </c>
      <c r="B286" s="125">
        <v>1039</v>
      </c>
      <c r="C286" s="18">
        <v>1639</v>
      </c>
      <c r="D286" s="83" t="s">
        <v>621</v>
      </c>
      <c r="E286" s="299"/>
      <c r="F286" s="300"/>
      <c r="G286" s="289" t="s">
        <v>533</v>
      </c>
      <c r="H286" s="290"/>
      <c r="I286" s="305" t="s">
        <v>532</v>
      </c>
      <c r="J286" s="306" t="s">
        <v>61</v>
      </c>
      <c r="K286" s="24">
        <v>1</v>
      </c>
      <c r="L286" s="282"/>
      <c r="M286" s="92">
        <f t="shared" si="15"/>
        <v>0.06</v>
      </c>
      <c r="N286" s="2" t="s">
        <v>5</v>
      </c>
    </row>
    <row r="287" spans="1:14" s="2" customFormat="1" ht="20.45" customHeight="1" x14ac:dyDescent="0.4">
      <c r="A287" s="25" t="s">
        <v>620</v>
      </c>
      <c r="B287" s="123">
        <v>3096</v>
      </c>
      <c r="C287" s="25">
        <v>3173</v>
      </c>
      <c r="D287" s="42" t="s">
        <v>619</v>
      </c>
      <c r="E287" s="299"/>
      <c r="F287" s="300"/>
      <c r="G287" s="295" t="s">
        <v>530</v>
      </c>
      <c r="H287" s="296"/>
      <c r="I287" s="307" t="s">
        <v>529</v>
      </c>
      <c r="J287" s="308" t="s">
        <v>61</v>
      </c>
      <c r="K287" s="30">
        <v>1</v>
      </c>
      <c r="L287" s="279" t="s">
        <v>12</v>
      </c>
      <c r="M287" s="92">
        <f t="shared" si="15"/>
        <v>0.48</v>
      </c>
      <c r="N287" s="2" t="s">
        <v>5</v>
      </c>
    </row>
    <row r="288" spans="1:14" s="2" customFormat="1" ht="20.45" customHeight="1" x14ac:dyDescent="0.4">
      <c r="A288" s="18" t="s">
        <v>11</v>
      </c>
      <c r="B288" s="125">
        <v>1040</v>
      </c>
      <c r="C288" s="18">
        <v>1640</v>
      </c>
      <c r="D288" s="83" t="s">
        <v>618</v>
      </c>
      <c r="E288" s="299"/>
      <c r="F288" s="300"/>
      <c r="G288" s="287" t="s">
        <v>502</v>
      </c>
      <c r="H288" s="288"/>
      <c r="I288" s="305" t="s">
        <v>501</v>
      </c>
      <c r="J288" s="306" t="s">
        <v>35</v>
      </c>
      <c r="K288" s="91">
        <f>ROUND(M288,0)</f>
        <v>14</v>
      </c>
      <c r="L288" s="282"/>
      <c r="M288" s="2">
        <f>N43*12/1000</f>
        <v>14.04</v>
      </c>
    </row>
    <row r="289" spans="1:14" s="2" customFormat="1" ht="20.45" customHeight="1" x14ac:dyDescent="0.4">
      <c r="A289" s="25" t="s">
        <v>11</v>
      </c>
      <c r="B289" s="123">
        <v>3097</v>
      </c>
      <c r="C289" s="25">
        <v>3174</v>
      </c>
      <c r="D289" s="42" t="s">
        <v>617</v>
      </c>
      <c r="E289" s="299"/>
      <c r="F289" s="300"/>
      <c r="G289" s="295" t="s">
        <v>499</v>
      </c>
      <c r="H289" s="296"/>
      <c r="I289" s="307" t="s">
        <v>498</v>
      </c>
      <c r="J289" s="308" t="s">
        <v>32</v>
      </c>
      <c r="K289" s="30">
        <v>1</v>
      </c>
      <c r="L289" s="25" t="s">
        <v>6</v>
      </c>
      <c r="M289" s="2">
        <f>N44*12/1000</f>
        <v>0.46800000000000003</v>
      </c>
      <c r="N289" s="2" t="s">
        <v>5</v>
      </c>
    </row>
    <row r="290" spans="1:14" s="2" customFormat="1" ht="20.45" customHeight="1" x14ac:dyDescent="0.4">
      <c r="A290" s="18" t="s">
        <v>11</v>
      </c>
      <c r="B290" s="125">
        <v>1048</v>
      </c>
      <c r="C290" s="18">
        <v>1648</v>
      </c>
      <c r="D290" s="83" t="s">
        <v>616</v>
      </c>
      <c r="E290" s="299"/>
      <c r="F290" s="300"/>
      <c r="G290" s="287" t="s">
        <v>496</v>
      </c>
      <c r="H290" s="288"/>
      <c r="I290" s="305" t="s">
        <v>495</v>
      </c>
      <c r="J290" s="306" t="s">
        <v>29</v>
      </c>
      <c r="K290" s="24">
        <f>ROUND(M290,0)</f>
        <v>29</v>
      </c>
      <c r="L290" s="18" t="s">
        <v>12</v>
      </c>
      <c r="M290" s="2">
        <f>N45*12/1000</f>
        <v>28.8</v>
      </c>
    </row>
    <row r="291" spans="1:14" s="2" customFormat="1" ht="20.45" customHeight="1" x14ac:dyDescent="0.4">
      <c r="A291" s="18" t="s">
        <v>11</v>
      </c>
      <c r="B291" s="125">
        <v>1049</v>
      </c>
      <c r="C291" s="18">
        <v>1649</v>
      </c>
      <c r="D291" s="83" t="s">
        <v>615</v>
      </c>
      <c r="E291" s="299"/>
      <c r="F291" s="300"/>
      <c r="G291" s="287" t="s">
        <v>493</v>
      </c>
      <c r="H291" s="288"/>
      <c r="I291" s="305" t="s">
        <v>492</v>
      </c>
      <c r="J291" s="306" t="s">
        <v>25</v>
      </c>
      <c r="K291" s="24">
        <f>ROUND(M291,0)</f>
        <v>1</v>
      </c>
      <c r="L291" s="18" t="s">
        <v>6</v>
      </c>
      <c r="M291" s="2">
        <f>N46*12/1000</f>
        <v>0.94799999999999995</v>
      </c>
    </row>
    <row r="292" spans="1:14" s="2" customFormat="1" ht="20.45" customHeight="1" x14ac:dyDescent="0.4">
      <c r="A292" s="18" t="s">
        <v>11</v>
      </c>
      <c r="B292" s="125">
        <v>1050</v>
      </c>
      <c r="C292" s="18">
        <v>1650</v>
      </c>
      <c r="D292" s="83" t="s">
        <v>614</v>
      </c>
      <c r="E292" s="299"/>
      <c r="F292" s="300"/>
      <c r="G292" s="287" t="s">
        <v>490</v>
      </c>
      <c r="H292" s="288"/>
      <c r="I292" s="305" t="s">
        <v>489</v>
      </c>
      <c r="J292" s="306" t="s">
        <v>21</v>
      </c>
      <c r="K292" s="91">
        <f>ROUND(M292,0)</f>
        <v>14</v>
      </c>
      <c r="L292" s="18" t="s">
        <v>12</v>
      </c>
      <c r="M292" s="2">
        <f>N50*12/1000</f>
        <v>14.04</v>
      </c>
    </row>
    <row r="293" spans="1:14" s="2" customFormat="1" ht="20.45" customHeight="1" x14ac:dyDescent="0.4">
      <c r="A293" s="25" t="s">
        <v>11</v>
      </c>
      <c r="B293" s="123">
        <v>3098</v>
      </c>
      <c r="C293" s="25">
        <v>3175</v>
      </c>
      <c r="D293" s="42" t="s">
        <v>613</v>
      </c>
      <c r="E293" s="299"/>
      <c r="F293" s="300"/>
      <c r="G293" s="295" t="s">
        <v>487</v>
      </c>
      <c r="H293" s="296"/>
      <c r="I293" s="307" t="s">
        <v>486</v>
      </c>
      <c r="J293" s="308" t="s">
        <v>17</v>
      </c>
      <c r="K293" s="30">
        <v>1</v>
      </c>
      <c r="L293" s="25" t="s">
        <v>6</v>
      </c>
      <c r="M293" s="2">
        <f>N51*12/1000</f>
        <v>0.46800000000000003</v>
      </c>
      <c r="N293" s="2" t="s">
        <v>5</v>
      </c>
    </row>
    <row r="294" spans="1:14" s="2" customFormat="1" ht="20.45" customHeight="1" x14ac:dyDescent="0.4">
      <c r="A294" s="18" t="s">
        <v>11</v>
      </c>
      <c r="B294" s="125">
        <v>1053</v>
      </c>
      <c r="C294" s="18">
        <v>1653</v>
      </c>
      <c r="D294" s="83" t="s">
        <v>612</v>
      </c>
      <c r="E294" s="299"/>
      <c r="F294" s="300"/>
      <c r="G294" s="287" t="s">
        <v>484</v>
      </c>
      <c r="H294" s="288"/>
      <c r="I294" s="305" t="s">
        <v>483</v>
      </c>
      <c r="J294" s="306" t="s">
        <v>13</v>
      </c>
      <c r="K294" s="24">
        <f t="shared" ref="K294:K316" si="16">ROUND(M294,0)</f>
        <v>29</v>
      </c>
      <c r="L294" s="18" t="s">
        <v>12</v>
      </c>
      <c r="M294" s="2">
        <f>N52*12/1000</f>
        <v>28.8</v>
      </c>
    </row>
    <row r="295" spans="1:14" s="2" customFormat="1" ht="20.45" customHeight="1" x14ac:dyDescent="0.4">
      <c r="A295" s="18" t="s">
        <v>11</v>
      </c>
      <c r="B295" s="125">
        <v>1054</v>
      </c>
      <c r="C295" s="18">
        <v>1654</v>
      </c>
      <c r="D295" s="83" t="s">
        <v>611</v>
      </c>
      <c r="E295" s="301"/>
      <c r="F295" s="302"/>
      <c r="G295" s="287" t="s">
        <v>481</v>
      </c>
      <c r="H295" s="288"/>
      <c r="I295" s="305" t="s">
        <v>480</v>
      </c>
      <c r="J295" s="306" t="s">
        <v>8</v>
      </c>
      <c r="K295" s="24">
        <f t="shared" si="16"/>
        <v>1</v>
      </c>
      <c r="L295" s="18" t="s">
        <v>6</v>
      </c>
      <c r="M295" s="2">
        <f>N53*12/1000</f>
        <v>0.94799999999999995</v>
      </c>
    </row>
    <row r="296" spans="1:14" s="2" customFormat="1" ht="20.45" customHeight="1" x14ac:dyDescent="0.4">
      <c r="A296" s="18" t="s">
        <v>11</v>
      </c>
      <c r="B296" s="125">
        <v>1055</v>
      </c>
      <c r="C296" s="18">
        <v>1655</v>
      </c>
      <c r="D296" s="95" t="s">
        <v>610</v>
      </c>
      <c r="E296" s="297" t="s">
        <v>3350</v>
      </c>
      <c r="F296" s="298"/>
      <c r="G296" s="287" t="s">
        <v>861</v>
      </c>
      <c r="H296" s="288"/>
      <c r="I296" s="305" t="s">
        <v>518</v>
      </c>
      <c r="J296" s="306"/>
      <c r="K296" s="24">
        <f t="shared" si="16"/>
        <v>17</v>
      </c>
      <c r="L296" s="18" t="s">
        <v>12</v>
      </c>
      <c r="M296" s="92">
        <f t="shared" ref="M296:M327" si="17">N8*10/1000</f>
        <v>16.72</v>
      </c>
    </row>
    <row r="297" spans="1:14" s="2" customFormat="1" ht="20.45" customHeight="1" x14ac:dyDescent="0.4">
      <c r="A297" s="18" t="s">
        <v>11</v>
      </c>
      <c r="B297" s="125">
        <v>1056</v>
      </c>
      <c r="C297" s="18">
        <v>1656</v>
      </c>
      <c r="D297" s="95" t="s">
        <v>609</v>
      </c>
      <c r="E297" s="299"/>
      <c r="F297" s="300"/>
      <c r="G297" s="287" t="s">
        <v>608</v>
      </c>
      <c r="H297" s="288"/>
      <c r="I297" s="305" t="s">
        <v>516</v>
      </c>
      <c r="J297" s="306" t="s">
        <v>7</v>
      </c>
      <c r="K297" s="24">
        <f t="shared" si="16"/>
        <v>1</v>
      </c>
      <c r="L297" s="18" t="s">
        <v>6</v>
      </c>
      <c r="M297" s="92">
        <f t="shared" si="17"/>
        <v>0.55000000000000004</v>
      </c>
    </row>
    <row r="298" spans="1:14" s="2" customFormat="1" ht="20.45" customHeight="1" x14ac:dyDescent="0.4">
      <c r="A298" s="18" t="s">
        <v>11</v>
      </c>
      <c r="B298" s="125">
        <v>1057</v>
      </c>
      <c r="C298" s="18">
        <v>1657</v>
      </c>
      <c r="D298" s="95" t="s">
        <v>607</v>
      </c>
      <c r="E298" s="299"/>
      <c r="F298" s="300"/>
      <c r="G298" s="287" t="s">
        <v>858</v>
      </c>
      <c r="H298" s="288"/>
      <c r="I298" s="305" t="s">
        <v>513</v>
      </c>
      <c r="J298" s="306" t="s">
        <v>28</v>
      </c>
      <c r="K298" s="24">
        <f t="shared" si="16"/>
        <v>34</v>
      </c>
      <c r="L298" s="18" t="s">
        <v>12</v>
      </c>
      <c r="M298" s="92">
        <f t="shared" si="17"/>
        <v>34.28</v>
      </c>
    </row>
    <row r="299" spans="1:14" s="2" customFormat="1" ht="20.45" customHeight="1" x14ac:dyDescent="0.4">
      <c r="A299" s="18" t="s">
        <v>11</v>
      </c>
      <c r="B299" s="125">
        <v>1058</v>
      </c>
      <c r="C299" s="18">
        <v>1658</v>
      </c>
      <c r="D299" s="95" t="s">
        <v>605</v>
      </c>
      <c r="E299" s="299"/>
      <c r="F299" s="300"/>
      <c r="G299" s="287" t="s">
        <v>511</v>
      </c>
      <c r="H299" s="288"/>
      <c r="I299" s="305" t="s">
        <v>510</v>
      </c>
      <c r="J299" s="306" t="s">
        <v>24</v>
      </c>
      <c r="K299" s="24">
        <f t="shared" si="16"/>
        <v>1</v>
      </c>
      <c r="L299" s="18" t="s">
        <v>6</v>
      </c>
      <c r="M299" s="92">
        <f t="shared" si="17"/>
        <v>1.1299999999999999</v>
      </c>
    </row>
    <row r="300" spans="1:14" s="2" customFormat="1" ht="20.45" customHeight="1" x14ac:dyDescent="0.4">
      <c r="A300" s="18" t="s">
        <v>11</v>
      </c>
      <c r="B300" s="125">
        <v>1060</v>
      </c>
      <c r="C300" s="18">
        <v>1660</v>
      </c>
      <c r="D300" s="95" t="s">
        <v>604</v>
      </c>
      <c r="E300" s="299"/>
      <c r="F300" s="300"/>
      <c r="G300" s="287" t="s">
        <v>508</v>
      </c>
      <c r="H300" s="288"/>
      <c r="I300" s="305" t="s">
        <v>507</v>
      </c>
      <c r="J300" s="306" t="s">
        <v>20</v>
      </c>
      <c r="K300" s="24">
        <f t="shared" si="16"/>
        <v>13</v>
      </c>
      <c r="L300" s="279" t="s">
        <v>12</v>
      </c>
      <c r="M300" s="92">
        <f t="shared" si="17"/>
        <v>12.96</v>
      </c>
    </row>
    <row r="301" spans="1:14" s="2" customFormat="1" ht="20.45" customHeight="1" x14ac:dyDescent="0.4">
      <c r="A301" s="18" t="s">
        <v>11</v>
      </c>
      <c r="B301" s="125">
        <v>1063</v>
      </c>
      <c r="C301" s="18">
        <v>1663</v>
      </c>
      <c r="D301" s="95" t="s">
        <v>603</v>
      </c>
      <c r="E301" s="299"/>
      <c r="F301" s="300"/>
      <c r="G301" s="287" t="s">
        <v>505</v>
      </c>
      <c r="H301" s="288"/>
      <c r="I301" s="305" t="s">
        <v>504</v>
      </c>
      <c r="J301" s="306" t="s">
        <v>16</v>
      </c>
      <c r="K301" s="12">
        <f t="shared" si="16"/>
        <v>27</v>
      </c>
      <c r="L301" s="280"/>
      <c r="M301" s="92">
        <f t="shared" si="17"/>
        <v>26.76</v>
      </c>
    </row>
    <row r="302" spans="1:14" s="2" customFormat="1" ht="20.45" customHeight="1" x14ac:dyDescent="0.4">
      <c r="A302" s="18" t="s">
        <v>11</v>
      </c>
      <c r="B302" s="125">
        <v>1064</v>
      </c>
      <c r="C302" s="18">
        <v>1664</v>
      </c>
      <c r="D302" s="95" t="s">
        <v>602</v>
      </c>
      <c r="E302" s="299"/>
      <c r="F302" s="300"/>
      <c r="G302" s="287" t="s">
        <v>601</v>
      </c>
      <c r="H302" s="288"/>
      <c r="I302" s="305" t="s">
        <v>600</v>
      </c>
      <c r="J302" s="306" t="s">
        <v>137</v>
      </c>
      <c r="K302" s="24">
        <f t="shared" si="16"/>
        <v>1</v>
      </c>
      <c r="L302" s="280"/>
      <c r="M302" s="92">
        <f t="shared" si="17"/>
        <v>1</v>
      </c>
    </row>
    <row r="303" spans="1:14" s="2" customFormat="1" ht="20.45" customHeight="1" x14ac:dyDescent="0.4">
      <c r="A303" s="18" t="s">
        <v>11</v>
      </c>
      <c r="B303" s="125">
        <v>1065</v>
      </c>
      <c r="C303" s="18">
        <v>1665</v>
      </c>
      <c r="D303" s="95" t="s">
        <v>599</v>
      </c>
      <c r="E303" s="299"/>
      <c r="F303" s="300"/>
      <c r="G303" s="287" t="s">
        <v>598</v>
      </c>
      <c r="H303" s="288"/>
      <c r="I303" s="305" t="s">
        <v>597</v>
      </c>
      <c r="J303" s="306" t="s">
        <v>134</v>
      </c>
      <c r="K303" s="24">
        <f t="shared" si="16"/>
        <v>2</v>
      </c>
      <c r="L303" s="280"/>
      <c r="M303" s="92">
        <f t="shared" si="17"/>
        <v>2.25</v>
      </c>
    </row>
    <row r="304" spans="1:14" s="2" customFormat="1" ht="20.45" customHeight="1" x14ac:dyDescent="0.4">
      <c r="A304" s="18" t="s">
        <v>11</v>
      </c>
      <c r="B304" s="125">
        <v>1059</v>
      </c>
      <c r="C304" s="18">
        <v>1659</v>
      </c>
      <c r="D304" s="95" t="s">
        <v>596</v>
      </c>
      <c r="E304" s="299"/>
      <c r="F304" s="300"/>
      <c r="G304" s="287" t="s">
        <v>595</v>
      </c>
      <c r="H304" s="288"/>
      <c r="I304" s="305" t="s">
        <v>594</v>
      </c>
      <c r="J304" s="306" t="s">
        <v>128</v>
      </c>
      <c r="K304" s="24">
        <f t="shared" si="16"/>
        <v>2</v>
      </c>
      <c r="L304" s="280"/>
      <c r="M304" s="92">
        <f t="shared" si="17"/>
        <v>2.4</v>
      </c>
    </row>
    <row r="305" spans="1:14" s="2" customFormat="1" ht="20.45" customHeight="1" x14ac:dyDescent="0.4">
      <c r="A305" s="25" t="s">
        <v>11</v>
      </c>
      <c r="B305" s="123">
        <v>3099</v>
      </c>
      <c r="C305" s="25">
        <v>3176</v>
      </c>
      <c r="D305" s="96" t="s">
        <v>593</v>
      </c>
      <c r="E305" s="299"/>
      <c r="F305" s="300"/>
      <c r="G305" s="295" t="s">
        <v>592</v>
      </c>
      <c r="H305" s="296"/>
      <c r="I305" s="307" t="s">
        <v>591</v>
      </c>
      <c r="J305" s="308" t="s">
        <v>128</v>
      </c>
      <c r="K305" s="30">
        <f t="shared" si="16"/>
        <v>1</v>
      </c>
      <c r="L305" s="280"/>
      <c r="M305" s="92">
        <f t="shared" si="17"/>
        <v>0.5</v>
      </c>
    </row>
    <row r="306" spans="1:14" s="2" customFormat="1" ht="20.45" customHeight="1" x14ac:dyDescent="0.4">
      <c r="A306" s="18" t="s">
        <v>11</v>
      </c>
      <c r="B306" s="125">
        <v>1066</v>
      </c>
      <c r="C306" s="18">
        <v>1666</v>
      </c>
      <c r="D306" s="95" t="s">
        <v>590</v>
      </c>
      <c r="E306" s="299"/>
      <c r="F306" s="300"/>
      <c r="G306" s="287" t="s">
        <v>589</v>
      </c>
      <c r="H306" s="288"/>
      <c r="I306" s="305" t="s">
        <v>588</v>
      </c>
      <c r="J306" s="306" t="s">
        <v>125</v>
      </c>
      <c r="K306" s="24">
        <f t="shared" si="16"/>
        <v>2</v>
      </c>
      <c r="L306" s="280"/>
      <c r="M306" s="92">
        <f t="shared" si="17"/>
        <v>2</v>
      </c>
    </row>
    <row r="307" spans="1:14" s="2" customFormat="1" ht="20.45" customHeight="1" x14ac:dyDescent="0.4">
      <c r="A307" s="18" t="s">
        <v>11</v>
      </c>
      <c r="B307" s="125">
        <v>1067</v>
      </c>
      <c r="C307" s="18">
        <v>1667</v>
      </c>
      <c r="D307" s="95" t="s">
        <v>587</v>
      </c>
      <c r="E307" s="299"/>
      <c r="F307" s="300"/>
      <c r="G307" s="289" t="s">
        <v>586</v>
      </c>
      <c r="H307" s="290"/>
      <c r="I307" s="305" t="s">
        <v>585</v>
      </c>
      <c r="J307" s="306" t="s">
        <v>119</v>
      </c>
      <c r="K307" s="24">
        <f t="shared" si="16"/>
        <v>2</v>
      </c>
      <c r="L307" s="280"/>
      <c r="M307" s="92">
        <f t="shared" si="17"/>
        <v>1.5</v>
      </c>
    </row>
    <row r="308" spans="1:14" s="2" customFormat="1" ht="20.45" customHeight="1" x14ac:dyDescent="0.4">
      <c r="A308" s="25" t="s">
        <v>11</v>
      </c>
      <c r="B308" s="123">
        <v>3100</v>
      </c>
      <c r="C308" s="25">
        <v>3177</v>
      </c>
      <c r="D308" s="96" t="s">
        <v>584</v>
      </c>
      <c r="E308" s="299"/>
      <c r="F308" s="300"/>
      <c r="G308" s="295" t="s">
        <v>583</v>
      </c>
      <c r="H308" s="296"/>
      <c r="I308" s="307" t="s">
        <v>582</v>
      </c>
      <c r="J308" s="308" t="s">
        <v>119</v>
      </c>
      <c r="K308" s="30">
        <f t="shared" si="16"/>
        <v>2</v>
      </c>
      <c r="L308" s="280"/>
      <c r="M308" s="92">
        <f t="shared" si="17"/>
        <v>1.6</v>
      </c>
    </row>
    <row r="309" spans="1:14" s="2" customFormat="1" ht="20.45" customHeight="1" x14ac:dyDescent="0.4">
      <c r="A309" s="18" t="s">
        <v>11</v>
      </c>
      <c r="B309" s="125">
        <v>1068</v>
      </c>
      <c r="C309" s="18">
        <v>1668</v>
      </c>
      <c r="D309" s="95" t="s">
        <v>581</v>
      </c>
      <c r="E309" s="299"/>
      <c r="F309" s="300"/>
      <c r="G309" s="287" t="s">
        <v>580</v>
      </c>
      <c r="H309" s="288"/>
      <c r="I309" s="305" t="s">
        <v>579</v>
      </c>
      <c r="J309" s="306" t="s">
        <v>116</v>
      </c>
      <c r="K309" s="24">
        <f t="shared" si="16"/>
        <v>5</v>
      </c>
      <c r="L309" s="280"/>
      <c r="M309" s="92">
        <f t="shared" si="17"/>
        <v>4.8</v>
      </c>
    </row>
    <row r="310" spans="1:14" s="2" customFormat="1" ht="20.45" customHeight="1" x14ac:dyDescent="0.4">
      <c r="A310" s="18" t="s">
        <v>11</v>
      </c>
      <c r="B310" s="125">
        <v>1069</v>
      </c>
      <c r="C310" s="18">
        <v>1669</v>
      </c>
      <c r="D310" s="95" t="s">
        <v>578</v>
      </c>
      <c r="E310" s="299"/>
      <c r="F310" s="300"/>
      <c r="G310" s="287" t="s">
        <v>577</v>
      </c>
      <c r="H310" s="288"/>
      <c r="I310" s="305" t="s">
        <v>576</v>
      </c>
      <c r="J310" s="306" t="s">
        <v>113</v>
      </c>
      <c r="K310" s="24">
        <f t="shared" si="16"/>
        <v>5</v>
      </c>
      <c r="L310" s="280"/>
      <c r="M310" s="92">
        <f t="shared" si="17"/>
        <v>4.8</v>
      </c>
    </row>
    <row r="311" spans="1:14" s="2" customFormat="1" ht="20.45" customHeight="1" x14ac:dyDescent="0.4">
      <c r="A311" s="18" t="s">
        <v>11</v>
      </c>
      <c r="B311" s="125">
        <v>1070</v>
      </c>
      <c r="C311" s="18">
        <v>1670</v>
      </c>
      <c r="D311" s="95" t="s">
        <v>575</v>
      </c>
      <c r="E311" s="299"/>
      <c r="F311" s="300"/>
      <c r="G311" s="287" t="s">
        <v>574</v>
      </c>
      <c r="H311" s="288"/>
      <c r="I311" s="305" t="s">
        <v>573</v>
      </c>
      <c r="J311" s="306" t="s">
        <v>110</v>
      </c>
      <c r="K311" s="24">
        <f t="shared" si="16"/>
        <v>5</v>
      </c>
      <c r="L311" s="280"/>
      <c r="M311" s="92">
        <f t="shared" si="17"/>
        <v>4.8</v>
      </c>
    </row>
    <row r="312" spans="1:14" s="2" customFormat="1" ht="20.45" customHeight="1" x14ac:dyDescent="0.4">
      <c r="A312" s="18" t="s">
        <v>11</v>
      </c>
      <c r="B312" s="125">
        <v>1073</v>
      </c>
      <c r="C312" s="18">
        <v>1673</v>
      </c>
      <c r="D312" s="95" t="s">
        <v>572</v>
      </c>
      <c r="E312" s="299"/>
      <c r="F312" s="300"/>
      <c r="G312" s="287" t="s">
        <v>571</v>
      </c>
      <c r="H312" s="288"/>
      <c r="I312" s="305" t="s">
        <v>570</v>
      </c>
      <c r="J312" s="306" t="s">
        <v>107</v>
      </c>
      <c r="K312" s="24">
        <f t="shared" si="16"/>
        <v>7</v>
      </c>
      <c r="L312" s="280"/>
      <c r="M312" s="92">
        <f t="shared" si="17"/>
        <v>7</v>
      </c>
    </row>
    <row r="313" spans="1:14" s="2" customFormat="1" ht="20.45" customHeight="1" x14ac:dyDescent="0.4">
      <c r="A313" s="18" t="s">
        <v>11</v>
      </c>
      <c r="B313" s="125">
        <v>1074</v>
      </c>
      <c r="C313" s="18">
        <v>1674</v>
      </c>
      <c r="D313" s="95" t="s">
        <v>569</v>
      </c>
      <c r="E313" s="299"/>
      <c r="F313" s="300"/>
      <c r="G313" s="287" t="s">
        <v>568</v>
      </c>
      <c r="H313" s="288"/>
      <c r="I313" s="305" t="s">
        <v>567</v>
      </c>
      <c r="J313" s="306" t="s">
        <v>101</v>
      </c>
      <c r="K313" s="24">
        <f t="shared" si="16"/>
        <v>1</v>
      </c>
      <c r="L313" s="280"/>
      <c r="M313" s="92">
        <f t="shared" si="17"/>
        <v>1.2</v>
      </c>
    </row>
    <row r="314" spans="1:14" s="2" customFormat="1" ht="20.45" customHeight="1" x14ac:dyDescent="0.4">
      <c r="A314" s="25" t="s">
        <v>11</v>
      </c>
      <c r="B314" s="123">
        <v>3101</v>
      </c>
      <c r="C314" s="25">
        <v>3178</v>
      </c>
      <c r="D314" s="96" t="s">
        <v>566</v>
      </c>
      <c r="E314" s="299"/>
      <c r="F314" s="300"/>
      <c r="G314" s="295" t="s">
        <v>841</v>
      </c>
      <c r="H314" s="296"/>
      <c r="I314" s="307" t="s">
        <v>565</v>
      </c>
      <c r="J314" s="308" t="s">
        <v>101</v>
      </c>
      <c r="K314" s="30">
        <f t="shared" si="16"/>
        <v>1</v>
      </c>
      <c r="L314" s="280"/>
      <c r="M314" s="92">
        <f t="shared" si="17"/>
        <v>0.88</v>
      </c>
    </row>
    <row r="315" spans="1:14" s="2" customFormat="1" ht="20.45" customHeight="1" x14ac:dyDescent="0.4">
      <c r="A315" s="25" t="s">
        <v>11</v>
      </c>
      <c r="B315" s="123">
        <v>3102</v>
      </c>
      <c r="C315" s="25">
        <v>3179</v>
      </c>
      <c r="D315" s="96" t="s">
        <v>564</v>
      </c>
      <c r="E315" s="299"/>
      <c r="F315" s="300"/>
      <c r="G315" s="295" t="s">
        <v>839</v>
      </c>
      <c r="H315" s="296"/>
      <c r="I315" s="307" t="s">
        <v>563</v>
      </c>
      <c r="J315" s="308" t="s">
        <v>95</v>
      </c>
      <c r="K315" s="30">
        <f t="shared" si="16"/>
        <v>2</v>
      </c>
      <c r="L315" s="280"/>
      <c r="M315" s="92">
        <f t="shared" si="17"/>
        <v>1.76</v>
      </c>
    </row>
    <row r="316" spans="1:14" s="2" customFormat="1" ht="20.45" customHeight="1" x14ac:dyDescent="0.4">
      <c r="A316" s="18" t="s">
        <v>11</v>
      </c>
      <c r="B316" s="125">
        <v>1075</v>
      </c>
      <c r="C316" s="18">
        <v>1675</v>
      </c>
      <c r="D316" s="95" t="s">
        <v>562</v>
      </c>
      <c r="E316" s="299"/>
      <c r="F316" s="300"/>
      <c r="G316" s="289" t="s">
        <v>561</v>
      </c>
      <c r="H316" s="290"/>
      <c r="I316" s="305" t="s">
        <v>560</v>
      </c>
      <c r="J316" s="306" t="s">
        <v>95</v>
      </c>
      <c r="K316" s="24">
        <f t="shared" si="16"/>
        <v>1</v>
      </c>
      <c r="L316" s="280"/>
      <c r="M316" s="92">
        <f t="shared" si="17"/>
        <v>0.72</v>
      </c>
    </row>
    <row r="317" spans="1:14" s="2" customFormat="1" ht="20.45" customHeight="1" x14ac:dyDescent="0.4">
      <c r="A317" s="18" t="s">
        <v>11</v>
      </c>
      <c r="B317" s="125">
        <v>1076</v>
      </c>
      <c r="C317" s="18">
        <v>1676</v>
      </c>
      <c r="D317" s="95" t="s">
        <v>559</v>
      </c>
      <c r="E317" s="299"/>
      <c r="F317" s="300"/>
      <c r="G317" s="289" t="s">
        <v>558</v>
      </c>
      <c r="H317" s="290"/>
      <c r="I317" s="305" t="s">
        <v>557</v>
      </c>
      <c r="J317" s="306" t="s">
        <v>92</v>
      </c>
      <c r="K317" s="24">
        <f>ROUND(M317,0)</f>
        <v>1</v>
      </c>
      <c r="L317" s="280"/>
      <c r="M317" s="92">
        <f t="shared" si="17"/>
        <v>1.44</v>
      </c>
    </row>
    <row r="318" spans="1:14" s="2" customFormat="1" ht="20.45" hidden="1" customHeight="1" x14ac:dyDescent="0.4">
      <c r="A318" s="48" t="s">
        <v>11</v>
      </c>
      <c r="B318" s="129"/>
      <c r="C318" s="48"/>
      <c r="D318" s="80" t="s">
        <v>556</v>
      </c>
      <c r="E318" s="299"/>
      <c r="F318" s="300"/>
      <c r="G318" s="291" t="s">
        <v>555</v>
      </c>
      <c r="H318" s="292"/>
      <c r="I318" s="303" t="s">
        <v>554</v>
      </c>
      <c r="J318" s="304" t="s">
        <v>89</v>
      </c>
      <c r="K318" s="52">
        <f>ROUND(M318,0)</f>
        <v>0</v>
      </c>
      <c r="L318" s="280"/>
      <c r="M318" s="92">
        <f t="shared" si="17"/>
        <v>0.48</v>
      </c>
      <c r="N318" s="2" t="s">
        <v>5</v>
      </c>
    </row>
    <row r="319" spans="1:14" s="2" customFormat="1" ht="20.45" customHeight="1" x14ac:dyDescent="0.4">
      <c r="A319" s="48" t="s">
        <v>11</v>
      </c>
      <c r="B319" s="129">
        <v>1077</v>
      </c>
      <c r="C319" s="48">
        <v>1677</v>
      </c>
      <c r="D319" s="80" t="s">
        <v>553</v>
      </c>
      <c r="E319" s="299"/>
      <c r="F319" s="300"/>
      <c r="G319" s="291" t="s">
        <v>552</v>
      </c>
      <c r="H319" s="292"/>
      <c r="I319" s="303" t="s">
        <v>551</v>
      </c>
      <c r="J319" s="304" t="s">
        <v>86</v>
      </c>
      <c r="K319" s="52">
        <f>ROUND(M319,0)</f>
        <v>1</v>
      </c>
      <c r="L319" s="280"/>
      <c r="M319" s="92">
        <f t="shared" si="17"/>
        <v>0.96</v>
      </c>
    </row>
    <row r="320" spans="1:14" s="2" customFormat="1" ht="20.45" customHeight="1" x14ac:dyDescent="0.4">
      <c r="A320" s="25" t="s">
        <v>11</v>
      </c>
      <c r="B320" s="123">
        <v>3103</v>
      </c>
      <c r="C320" s="25">
        <v>3180</v>
      </c>
      <c r="D320" s="96" t="s">
        <v>550</v>
      </c>
      <c r="E320" s="299"/>
      <c r="F320" s="300"/>
      <c r="G320" s="295" t="s">
        <v>549</v>
      </c>
      <c r="H320" s="296"/>
      <c r="I320" s="307" t="s">
        <v>548</v>
      </c>
      <c r="J320" s="308" t="s">
        <v>83</v>
      </c>
      <c r="K320" s="30">
        <v>1</v>
      </c>
      <c r="L320" s="280"/>
      <c r="M320" s="92">
        <f t="shared" si="17"/>
        <v>0.24</v>
      </c>
      <c r="N320" s="2" t="s">
        <v>5</v>
      </c>
    </row>
    <row r="321" spans="1:14" s="2" customFormat="1" ht="20.45" customHeight="1" x14ac:dyDescent="0.4">
      <c r="A321" s="25" t="s">
        <v>11</v>
      </c>
      <c r="B321" s="123">
        <v>3104</v>
      </c>
      <c r="C321" s="25">
        <v>3181</v>
      </c>
      <c r="D321" s="96" t="s">
        <v>547</v>
      </c>
      <c r="E321" s="299"/>
      <c r="F321" s="300"/>
      <c r="G321" s="295" t="s">
        <v>546</v>
      </c>
      <c r="H321" s="296"/>
      <c r="I321" s="307" t="s">
        <v>545</v>
      </c>
      <c r="J321" s="308" t="s">
        <v>61</v>
      </c>
      <c r="K321" s="30">
        <v>1</v>
      </c>
      <c r="L321" s="280"/>
      <c r="M321" s="92">
        <f t="shared" si="17"/>
        <v>0.48</v>
      </c>
      <c r="N321" s="2" t="s">
        <v>5</v>
      </c>
    </row>
    <row r="322" spans="1:14" s="2" customFormat="1" ht="20.45" customHeight="1" x14ac:dyDescent="0.4">
      <c r="A322" s="25" t="s">
        <v>11</v>
      </c>
      <c r="B322" s="123">
        <v>3105</v>
      </c>
      <c r="C322" s="25">
        <v>3182</v>
      </c>
      <c r="D322" s="96" t="s">
        <v>544</v>
      </c>
      <c r="E322" s="299"/>
      <c r="F322" s="300"/>
      <c r="G322" s="295" t="s">
        <v>543</v>
      </c>
      <c r="H322" s="296"/>
      <c r="I322" s="307" t="s">
        <v>542</v>
      </c>
      <c r="J322" s="308" t="s">
        <v>61</v>
      </c>
      <c r="K322" s="30">
        <f>ROUND(M322,0)</f>
        <v>1</v>
      </c>
      <c r="L322" s="280"/>
      <c r="M322" s="92">
        <f t="shared" si="17"/>
        <v>1</v>
      </c>
    </row>
    <row r="323" spans="1:14" s="2" customFormat="1" ht="20.45" customHeight="1" x14ac:dyDescent="0.4">
      <c r="A323" s="18" t="s">
        <v>11</v>
      </c>
      <c r="B323" s="125">
        <v>1078</v>
      </c>
      <c r="C323" s="18">
        <v>1678</v>
      </c>
      <c r="D323" s="95" t="s">
        <v>541</v>
      </c>
      <c r="E323" s="299"/>
      <c r="F323" s="300"/>
      <c r="G323" s="289" t="s">
        <v>830</v>
      </c>
      <c r="H323" s="290"/>
      <c r="I323" s="305" t="s">
        <v>540</v>
      </c>
      <c r="J323" s="306" t="s">
        <v>61</v>
      </c>
      <c r="K323" s="24">
        <f>ROUND(M323,0)</f>
        <v>2</v>
      </c>
      <c r="L323" s="280"/>
      <c r="M323" s="92">
        <f t="shared" si="17"/>
        <v>2</v>
      </c>
    </row>
    <row r="324" spans="1:14" s="2" customFormat="1" ht="20.45" customHeight="1" x14ac:dyDescent="0.4">
      <c r="A324" s="18" t="s">
        <v>11</v>
      </c>
      <c r="B324" s="125">
        <v>1079</v>
      </c>
      <c r="C324" s="18">
        <v>1679</v>
      </c>
      <c r="D324" s="95" t="s">
        <v>539</v>
      </c>
      <c r="E324" s="299"/>
      <c r="F324" s="300"/>
      <c r="G324" s="289" t="s">
        <v>828</v>
      </c>
      <c r="H324" s="290"/>
      <c r="I324" s="305" t="s">
        <v>538</v>
      </c>
      <c r="J324" s="306"/>
      <c r="K324" s="24">
        <f>ROUND(M324,0)</f>
        <v>1</v>
      </c>
      <c r="L324" s="282"/>
      <c r="M324" s="92">
        <f t="shared" si="17"/>
        <v>1</v>
      </c>
    </row>
    <row r="325" spans="1:14" s="2" customFormat="1" ht="20.45" customHeight="1" x14ac:dyDescent="0.4">
      <c r="A325" s="25" t="s">
        <v>11</v>
      </c>
      <c r="B325" s="123">
        <v>3106</v>
      </c>
      <c r="C325" s="25">
        <v>3183</v>
      </c>
      <c r="D325" s="96" t="s">
        <v>537</v>
      </c>
      <c r="E325" s="299"/>
      <c r="F325" s="300"/>
      <c r="G325" s="295" t="s">
        <v>536</v>
      </c>
      <c r="H325" s="296"/>
      <c r="I325" s="307" t="s">
        <v>535</v>
      </c>
      <c r="J325" s="308"/>
      <c r="K325" s="30">
        <v>1</v>
      </c>
      <c r="L325" s="280" t="s">
        <v>68</v>
      </c>
      <c r="M325" s="92">
        <f t="shared" si="17"/>
        <v>0.2</v>
      </c>
      <c r="N325" s="2" t="s">
        <v>5</v>
      </c>
    </row>
    <row r="326" spans="1:14" s="2" customFormat="1" ht="20.45" customHeight="1" x14ac:dyDescent="0.4">
      <c r="A326" s="18" t="s">
        <v>11</v>
      </c>
      <c r="B326" s="125">
        <v>1080</v>
      </c>
      <c r="C326" s="18">
        <v>1680</v>
      </c>
      <c r="D326" s="95" t="s">
        <v>534</v>
      </c>
      <c r="E326" s="299"/>
      <c r="F326" s="300"/>
      <c r="G326" s="289" t="s">
        <v>533</v>
      </c>
      <c r="H326" s="290"/>
      <c r="I326" s="305" t="s">
        <v>532</v>
      </c>
      <c r="J326" s="306" t="s">
        <v>61</v>
      </c>
      <c r="K326" s="24">
        <v>1</v>
      </c>
      <c r="L326" s="282"/>
      <c r="M326" s="92">
        <f t="shared" si="17"/>
        <v>0.05</v>
      </c>
      <c r="N326" s="2" t="s">
        <v>5</v>
      </c>
    </row>
    <row r="327" spans="1:14" s="2" customFormat="1" ht="20.45" customHeight="1" x14ac:dyDescent="0.4">
      <c r="A327" s="25" t="s">
        <v>11</v>
      </c>
      <c r="B327" s="123">
        <v>3107</v>
      </c>
      <c r="C327" s="25">
        <v>3184</v>
      </c>
      <c r="D327" s="96" t="s">
        <v>531</v>
      </c>
      <c r="E327" s="299"/>
      <c r="F327" s="300"/>
      <c r="G327" s="295" t="s">
        <v>530</v>
      </c>
      <c r="H327" s="296"/>
      <c r="I327" s="307" t="s">
        <v>529</v>
      </c>
      <c r="J327" s="308" t="s">
        <v>61</v>
      </c>
      <c r="K327" s="30">
        <v>1</v>
      </c>
      <c r="L327" s="279" t="s">
        <v>12</v>
      </c>
      <c r="M327" s="92">
        <f t="shared" si="17"/>
        <v>0.4</v>
      </c>
      <c r="N327" s="2" t="s">
        <v>5</v>
      </c>
    </row>
    <row r="328" spans="1:14" s="2" customFormat="1" ht="20.45" customHeight="1" x14ac:dyDescent="0.4">
      <c r="A328" s="18" t="s">
        <v>11</v>
      </c>
      <c r="B328" s="125">
        <v>1083</v>
      </c>
      <c r="C328" s="18">
        <v>1683</v>
      </c>
      <c r="D328" s="95" t="s">
        <v>528</v>
      </c>
      <c r="E328" s="299"/>
      <c r="F328" s="300"/>
      <c r="G328" s="287" t="s">
        <v>502</v>
      </c>
      <c r="H328" s="288"/>
      <c r="I328" s="305" t="s">
        <v>501</v>
      </c>
      <c r="J328" s="306" t="s">
        <v>35</v>
      </c>
      <c r="K328" s="24">
        <f>ROUND(M328,0)</f>
        <v>12</v>
      </c>
      <c r="L328" s="282"/>
      <c r="M328" s="2">
        <f>N43*10/1000</f>
        <v>11.7</v>
      </c>
    </row>
    <row r="329" spans="1:14" s="2" customFormat="1" ht="20.45" customHeight="1" x14ac:dyDescent="0.4">
      <c r="A329" s="25" t="s">
        <v>11</v>
      </c>
      <c r="B329" s="123">
        <v>3108</v>
      </c>
      <c r="C329" s="25">
        <v>3185</v>
      </c>
      <c r="D329" s="96" t="s">
        <v>527</v>
      </c>
      <c r="E329" s="299"/>
      <c r="F329" s="300"/>
      <c r="G329" s="295" t="s">
        <v>499</v>
      </c>
      <c r="H329" s="296"/>
      <c r="I329" s="307" t="s">
        <v>498</v>
      </c>
      <c r="J329" s="308" t="s">
        <v>32</v>
      </c>
      <c r="K329" s="30">
        <v>1</v>
      </c>
      <c r="L329" s="25" t="s">
        <v>6</v>
      </c>
      <c r="M329" s="2">
        <f>N44*10/1000</f>
        <v>0.39</v>
      </c>
      <c r="N329" s="2" t="s">
        <v>5</v>
      </c>
    </row>
    <row r="330" spans="1:14" s="2" customFormat="1" ht="20.45" customHeight="1" x14ac:dyDescent="0.4">
      <c r="A330" s="18" t="s">
        <v>11</v>
      </c>
      <c r="B330" s="125">
        <v>1084</v>
      </c>
      <c r="C330" s="18">
        <v>1684</v>
      </c>
      <c r="D330" s="95" t="s">
        <v>526</v>
      </c>
      <c r="E330" s="299"/>
      <c r="F330" s="300"/>
      <c r="G330" s="287" t="s">
        <v>496</v>
      </c>
      <c r="H330" s="288"/>
      <c r="I330" s="305" t="s">
        <v>495</v>
      </c>
      <c r="J330" s="306" t="s">
        <v>29</v>
      </c>
      <c r="K330" s="24">
        <f>ROUND(M330,0)</f>
        <v>24</v>
      </c>
      <c r="L330" s="18" t="s">
        <v>12</v>
      </c>
      <c r="M330" s="2">
        <f>N45*10/1000</f>
        <v>24</v>
      </c>
    </row>
    <row r="331" spans="1:14" s="2" customFormat="1" ht="20.45" customHeight="1" x14ac:dyDescent="0.4">
      <c r="A331" s="18" t="s">
        <v>11</v>
      </c>
      <c r="B331" s="125">
        <v>1085</v>
      </c>
      <c r="C331" s="18">
        <v>1685</v>
      </c>
      <c r="D331" s="95" t="s">
        <v>525</v>
      </c>
      <c r="E331" s="299"/>
      <c r="F331" s="300"/>
      <c r="G331" s="287" t="s">
        <v>493</v>
      </c>
      <c r="H331" s="288"/>
      <c r="I331" s="305" t="s">
        <v>492</v>
      </c>
      <c r="J331" s="306" t="s">
        <v>25</v>
      </c>
      <c r="K331" s="24">
        <f>ROUND(M331,0)</f>
        <v>1</v>
      </c>
      <c r="L331" s="18" t="s">
        <v>6</v>
      </c>
      <c r="M331" s="2">
        <f>N46*10/1000</f>
        <v>0.79</v>
      </c>
    </row>
    <row r="332" spans="1:14" s="2" customFormat="1" ht="20.45" customHeight="1" x14ac:dyDescent="0.4">
      <c r="A332" s="18" t="s">
        <v>11</v>
      </c>
      <c r="B332" s="125">
        <v>1086</v>
      </c>
      <c r="C332" s="18">
        <v>1686</v>
      </c>
      <c r="D332" s="95" t="s">
        <v>524</v>
      </c>
      <c r="E332" s="299"/>
      <c r="F332" s="300"/>
      <c r="G332" s="287" t="s">
        <v>490</v>
      </c>
      <c r="H332" s="288"/>
      <c r="I332" s="305" t="s">
        <v>489</v>
      </c>
      <c r="J332" s="306" t="s">
        <v>21</v>
      </c>
      <c r="K332" s="24">
        <f>ROUND(M332,0)</f>
        <v>12</v>
      </c>
      <c r="L332" s="18" t="s">
        <v>12</v>
      </c>
      <c r="M332" s="2">
        <f>N50*10/1000</f>
        <v>11.7</v>
      </c>
    </row>
    <row r="333" spans="1:14" s="2" customFormat="1" ht="20.45" customHeight="1" x14ac:dyDescent="0.4">
      <c r="A333" s="25" t="s">
        <v>11</v>
      </c>
      <c r="B333" s="123">
        <v>3109</v>
      </c>
      <c r="C333" s="25">
        <v>3186</v>
      </c>
      <c r="D333" s="96" t="s">
        <v>523</v>
      </c>
      <c r="E333" s="299"/>
      <c r="F333" s="300"/>
      <c r="G333" s="295" t="s">
        <v>487</v>
      </c>
      <c r="H333" s="296"/>
      <c r="I333" s="307" t="s">
        <v>486</v>
      </c>
      <c r="J333" s="308" t="s">
        <v>17</v>
      </c>
      <c r="K333" s="30">
        <v>1</v>
      </c>
      <c r="L333" s="25" t="s">
        <v>6</v>
      </c>
      <c r="M333" s="2">
        <f>N51*10/1000</f>
        <v>0.39</v>
      </c>
      <c r="N333" s="2" t="s">
        <v>5</v>
      </c>
    </row>
    <row r="334" spans="1:14" s="2" customFormat="1" ht="20.45" customHeight="1" x14ac:dyDescent="0.4">
      <c r="A334" s="18" t="s">
        <v>11</v>
      </c>
      <c r="B334" s="125">
        <v>1087</v>
      </c>
      <c r="C334" s="18">
        <v>1687</v>
      </c>
      <c r="D334" s="95" t="s">
        <v>522</v>
      </c>
      <c r="E334" s="299"/>
      <c r="F334" s="300"/>
      <c r="G334" s="287" t="s">
        <v>484</v>
      </c>
      <c r="H334" s="288"/>
      <c r="I334" s="305" t="s">
        <v>483</v>
      </c>
      <c r="J334" s="306" t="s">
        <v>13</v>
      </c>
      <c r="K334" s="24">
        <f>ROUND(M334,0)</f>
        <v>24</v>
      </c>
      <c r="L334" s="18" t="s">
        <v>12</v>
      </c>
      <c r="M334" s="2">
        <f>N52*10/1000</f>
        <v>24</v>
      </c>
    </row>
    <row r="335" spans="1:14" s="2" customFormat="1" ht="20.45" customHeight="1" x14ac:dyDescent="0.4">
      <c r="A335" s="18" t="s">
        <v>11</v>
      </c>
      <c r="B335" s="125">
        <v>1088</v>
      </c>
      <c r="C335" s="18">
        <v>1688</v>
      </c>
      <c r="D335" s="20" t="s">
        <v>521</v>
      </c>
      <c r="E335" s="301"/>
      <c r="F335" s="302"/>
      <c r="G335" s="287" t="s">
        <v>481</v>
      </c>
      <c r="H335" s="288"/>
      <c r="I335" s="305" t="s">
        <v>480</v>
      </c>
      <c r="J335" s="306" t="s">
        <v>8</v>
      </c>
      <c r="K335" s="24">
        <f>ROUND(M335,0)</f>
        <v>1</v>
      </c>
      <c r="L335" s="18" t="s">
        <v>6</v>
      </c>
      <c r="M335" s="2">
        <f>N53*10/1000</f>
        <v>0.79</v>
      </c>
    </row>
    <row r="336" spans="1:14" s="2" customFormat="1" ht="20.45" customHeight="1" x14ac:dyDescent="0.4">
      <c r="A336" s="313" t="s">
        <v>52</v>
      </c>
      <c r="B336" s="313"/>
      <c r="C336" s="313"/>
      <c r="D336" s="313"/>
      <c r="E336" s="313"/>
      <c r="F336" s="313"/>
      <c r="G336" s="313"/>
      <c r="H336" s="313"/>
      <c r="I336" s="313"/>
      <c r="J336" s="313"/>
      <c r="K336" s="313"/>
      <c r="L336" s="313"/>
      <c r="M336" s="39"/>
    </row>
    <row r="337" spans="1:14" ht="20.45" customHeight="1" x14ac:dyDescent="0.4">
      <c r="A337" s="97" t="s">
        <v>11</v>
      </c>
      <c r="B337" s="130">
        <v>3110</v>
      </c>
      <c r="C337" s="98">
        <v>3187</v>
      </c>
      <c r="D337" s="99" t="s">
        <v>520</v>
      </c>
      <c r="E337" s="463" t="s">
        <v>50</v>
      </c>
      <c r="F337" s="464"/>
      <c r="G337" s="309" t="s">
        <v>519</v>
      </c>
      <c r="H337" s="310"/>
      <c r="I337" s="311" t="s">
        <v>518</v>
      </c>
      <c r="J337" s="312"/>
      <c r="K337" s="94">
        <f>ROUND(M337,0)</f>
        <v>2</v>
      </c>
      <c r="L337" s="97" t="s">
        <v>12</v>
      </c>
      <c r="M337" s="92">
        <f t="shared" ref="M337:M342" si="18">N8*1/1000</f>
        <v>1.6719999999999999</v>
      </c>
    </row>
    <row r="338" spans="1:14" ht="20.45" customHeight="1" x14ac:dyDescent="0.4">
      <c r="A338" s="25" t="s">
        <v>11</v>
      </c>
      <c r="B338" s="123">
        <v>3111</v>
      </c>
      <c r="C338" s="98">
        <v>3188</v>
      </c>
      <c r="D338" s="99" t="s">
        <v>517</v>
      </c>
      <c r="E338" s="465"/>
      <c r="F338" s="466"/>
      <c r="G338" s="309" t="s">
        <v>46</v>
      </c>
      <c r="H338" s="310"/>
      <c r="I338" s="307" t="s">
        <v>516</v>
      </c>
      <c r="J338" s="308" t="s">
        <v>7</v>
      </c>
      <c r="K338" s="30">
        <v>1</v>
      </c>
      <c r="L338" s="25" t="s">
        <v>6</v>
      </c>
      <c r="M338" s="92">
        <f t="shared" si="18"/>
        <v>5.5E-2</v>
      </c>
      <c r="N338" s="2" t="s">
        <v>5</v>
      </c>
    </row>
    <row r="339" spans="1:14" ht="20.45" customHeight="1" x14ac:dyDescent="0.4">
      <c r="A339" s="25" t="s">
        <v>11</v>
      </c>
      <c r="B339" s="130">
        <v>3112</v>
      </c>
      <c r="C339" s="98">
        <v>3189</v>
      </c>
      <c r="D339" s="99" t="s">
        <v>515</v>
      </c>
      <c r="E339" s="465"/>
      <c r="F339" s="466"/>
      <c r="G339" s="309" t="s">
        <v>514</v>
      </c>
      <c r="H339" s="310"/>
      <c r="I339" s="307" t="s">
        <v>513</v>
      </c>
      <c r="J339" s="308" t="s">
        <v>28</v>
      </c>
      <c r="K339" s="30">
        <f>ROUND(M339,0)</f>
        <v>3</v>
      </c>
      <c r="L339" s="25" t="s">
        <v>12</v>
      </c>
      <c r="M339" s="92">
        <f t="shared" si="18"/>
        <v>3.4279999999999999</v>
      </c>
    </row>
    <row r="340" spans="1:14" ht="20.100000000000001" customHeight="1" x14ac:dyDescent="0.4">
      <c r="A340" s="25" t="s">
        <v>11</v>
      </c>
      <c r="B340" s="123">
        <v>3113</v>
      </c>
      <c r="C340" s="98">
        <v>3190</v>
      </c>
      <c r="D340" s="99" t="s">
        <v>512</v>
      </c>
      <c r="E340" s="465"/>
      <c r="F340" s="466"/>
      <c r="G340" s="309" t="s">
        <v>511</v>
      </c>
      <c r="H340" s="310"/>
      <c r="I340" s="307" t="s">
        <v>510</v>
      </c>
      <c r="J340" s="308" t="s">
        <v>24</v>
      </c>
      <c r="K340" s="30">
        <v>1</v>
      </c>
      <c r="L340" s="25" t="s">
        <v>6</v>
      </c>
      <c r="M340" s="92">
        <f t="shared" si="18"/>
        <v>0.113</v>
      </c>
      <c r="N340" s="2" t="s">
        <v>5</v>
      </c>
    </row>
    <row r="341" spans="1:14" ht="20.100000000000001" customHeight="1" x14ac:dyDescent="0.4">
      <c r="A341" s="25" t="s">
        <v>11</v>
      </c>
      <c r="B341" s="130">
        <v>3114</v>
      </c>
      <c r="C341" s="98">
        <v>3191</v>
      </c>
      <c r="D341" s="99" t="s">
        <v>509</v>
      </c>
      <c r="E341" s="465"/>
      <c r="F341" s="466"/>
      <c r="G341" s="309" t="s">
        <v>508</v>
      </c>
      <c r="H341" s="310"/>
      <c r="I341" s="307" t="s">
        <v>507</v>
      </c>
      <c r="J341" s="308" t="s">
        <v>20</v>
      </c>
      <c r="K341" s="30">
        <f>ROUND(M341,0)</f>
        <v>1</v>
      </c>
      <c r="L341" s="314" t="s">
        <v>12</v>
      </c>
      <c r="M341" s="92">
        <f t="shared" si="18"/>
        <v>1.296</v>
      </c>
    </row>
    <row r="342" spans="1:14" ht="20.100000000000001" customHeight="1" x14ac:dyDescent="0.4">
      <c r="A342" s="25" t="s">
        <v>11</v>
      </c>
      <c r="B342" s="123">
        <v>3115</v>
      </c>
      <c r="C342" s="98">
        <v>3192</v>
      </c>
      <c r="D342" s="99" t="s">
        <v>506</v>
      </c>
      <c r="E342" s="465"/>
      <c r="F342" s="466"/>
      <c r="G342" s="309" t="s">
        <v>505</v>
      </c>
      <c r="H342" s="310"/>
      <c r="I342" s="307" t="s">
        <v>504</v>
      </c>
      <c r="J342" s="308" t="s">
        <v>16</v>
      </c>
      <c r="K342" s="30">
        <f>ROUND(M342,0)</f>
        <v>3</v>
      </c>
      <c r="L342" s="315"/>
      <c r="M342" s="92">
        <f t="shared" si="18"/>
        <v>2.6760000000000002</v>
      </c>
    </row>
    <row r="343" spans="1:14" ht="20.45" customHeight="1" x14ac:dyDescent="0.4">
      <c r="A343" s="97" t="s">
        <v>11</v>
      </c>
      <c r="B343" s="130">
        <v>3116</v>
      </c>
      <c r="C343" s="98">
        <v>3193</v>
      </c>
      <c r="D343" s="99" t="s">
        <v>503</v>
      </c>
      <c r="E343" s="465"/>
      <c r="F343" s="466"/>
      <c r="G343" s="309" t="s">
        <v>502</v>
      </c>
      <c r="H343" s="310"/>
      <c r="I343" s="311" t="s">
        <v>501</v>
      </c>
      <c r="J343" s="312" t="s">
        <v>35</v>
      </c>
      <c r="K343" s="94">
        <f>ROUND(M343,0)</f>
        <v>1</v>
      </c>
      <c r="L343" s="316"/>
      <c r="M343" s="92">
        <f>N43*1/1000</f>
        <v>1.17</v>
      </c>
    </row>
    <row r="344" spans="1:14" ht="20.45" customHeight="1" x14ac:dyDescent="0.4">
      <c r="A344" s="25" t="s">
        <v>11</v>
      </c>
      <c r="B344" s="123">
        <v>3117</v>
      </c>
      <c r="C344" s="98">
        <v>3194</v>
      </c>
      <c r="D344" s="99" t="s">
        <v>500</v>
      </c>
      <c r="E344" s="465"/>
      <c r="F344" s="466"/>
      <c r="G344" s="309" t="s">
        <v>499</v>
      </c>
      <c r="H344" s="310"/>
      <c r="I344" s="307" t="s">
        <v>498</v>
      </c>
      <c r="J344" s="308" t="s">
        <v>32</v>
      </c>
      <c r="K344" s="30">
        <v>1</v>
      </c>
      <c r="L344" s="25" t="s">
        <v>6</v>
      </c>
      <c r="M344" s="92">
        <f>N44*1/1000</f>
        <v>3.9E-2</v>
      </c>
      <c r="N344" s="2" t="s">
        <v>5</v>
      </c>
    </row>
    <row r="345" spans="1:14" ht="20.45" customHeight="1" x14ac:dyDescent="0.4">
      <c r="A345" s="25" t="s">
        <v>11</v>
      </c>
      <c r="B345" s="130">
        <v>3118</v>
      </c>
      <c r="C345" s="98">
        <v>3195</v>
      </c>
      <c r="D345" s="99" t="s">
        <v>497</v>
      </c>
      <c r="E345" s="465"/>
      <c r="F345" s="466"/>
      <c r="G345" s="309" t="s">
        <v>496</v>
      </c>
      <c r="H345" s="310"/>
      <c r="I345" s="307" t="s">
        <v>495</v>
      </c>
      <c r="J345" s="308" t="s">
        <v>29</v>
      </c>
      <c r="K345" s="30">
        <f>ROUND(M345,0)</f>
        <v>2</v>
      </c>
      <c r="L345" s="25" t="s">
        <v>12</v>
      </c>
      <c r="M345" s="92">
        <f>N45*1/1000</f>
        <v>2.4</v>
      </c>
    </row>
    <row r="346" spans="1:14" ht="20.100000000000001" customHeight="1" x14ac:dyDescent="0.4">
      <c r="A346" s="25" t="s">
        <v>11</v>
      </c>
      <c r="B346" s="123">
        <v>3119</v>
      </c>
      <c r="C346" s="98">
        <v>3196</v>
      </c>
      <c r="D346" s="99" t="s">
        <v>494</v>
      </c>
      <c r="E346" s="465"/>
      <c r="F346" s="466"/>
      <c r="G346" s="309" t="s">
        <v>493</v>
      </c>
      <c r="H346" s="310"/>
      <c r="I346" s="307" t="s">
        <v>492</v>
      </c>
      <c r="J346" s="308" t="s">
        <v>25</v>
      </c>
      <c r="K346" s="30">
        <v>1</v>
      </c>
      <c r="L346" s="25" t="s">
        <v>6</v>
      </c>
      <c r="M346" s="92">
        <f>N46*1/1000</f>
        <v>7.9000000000000001E-2</v>
      </c>
      <c r="N346" s="2" t="s">
        <v>5</v>
      </c>
    </row>
    <row r="347" spans="1:14" ht="20.100000000000001" customHeight="1" x14ac:dyDescent="0.4">
      <c r="A347" s="25" t="s">
        <v>11</v>
      </c>
      <c r="B347" s="130">
        <v>3120</v>
      </c>
      <c r="C347" s="98">
        <v>3197</v>
      </c>
      <c r="D347" s="99" t="s">
        <v>491</v>
      </c>
      <c r="E347" s="465"/>
      <c r="F347" s="466"/>
      <c r="G347" s="309" t="s">
        <v>490</v>
      </c>
      <c r="H347" s="310"/>
      <c r="I347" s="307" t="s">
        <v>489</v>
      </c>
      <c r="J347" s="308" t="s">
        <v>21</v>
      </c>
      <c r="K347" s="30">
        <f>ROUND(M347,0)</f>
        <v>1</v>
      </c>
      <c r="L347" s="25" t="s">
        <v>12</v>
      </c>
      <c r="M347" s="92">
        <f>N50*1/1000</f>
        <v>1.17</v>
      </c>
    </row>
    <row r="348" spans="1:14" ht="20.100000000000001" customHeight="1" x14ac:dyDescent="0.4">
      <c r="A348" s="25" t="s">
        <v>11</v>
      </c>
      <c r="B348" s="123">
        <v>3121</v>
      </c>
      <c r="C348" s="98">
        <v>3198</v>
      </c>
      <c r="D348" s="99" t="s">
        <v>488</v>
      </c>
      <c r="E348" s="465"/>
      <c r="F348" s="466"/>
      <c r="G348" s="309" t="s">
        <v>487</v>
      </c>
      <c r="H348" s="310"/>
      <c r="I348" s="307" t="s">
        <v>486</v>
      </c>
      <c r="J348" s="308" t="s">
        <v>17</v>
      </c>
      <c r="K348" s="30">
        <v>1</v>
      </c>
      <c r="L348" s="25" t="s">
        <v>6</v>
      </c>
      <c r="M348" s="92">
        <f>N51*1/1000</f>
        <v>3.9E-2</v>
      </c>
      <c r="N348" s="2" t="s">
        <v>5</v>
      </c>
    </row>
    <row r="349" spans="1:14" ht="20.100000000000001" customHeight="1" x14ac:dyDescent="0.4">
      <c r="A349" s="97" t="s">
        <v>11</v>
      </c>
      <c r="B349" s="130">
        <v>3122</v>
      </c>
      <c r="C349" s="98">
        <v>3199</v>
      </c>
      <c r="D349" s="99" t="s">
        <v>485</v>
      </c>
      <c r="E349" s="465"/>
      <c r="F349" s="466"/>
      <c r="G349" s="309" t="s">
        <v>484</v>
      </c>
      <c r="H349" s="310"/>
      <c r="I349" s="311" t="s">
        <v>483</v>
      </c>
      <c r="J349" s="312" t="s">
        <v>13</v>
      </c>
      <c r="K349" s="94">
        <f>ROUND(M349,0)</f>
        <v>2</v>
      </c>
      <c r="L349" s="97" t="s">
        <v>12</v>
      </c>
      <c r="M349" s="92">
        <f>N52*1/1000</f>
        <v>2.4</v>
      </c>
    </row>
    <row r="350" spans="1:14" ht="20.100000000000001" customHeight="1" x14ac:dyDescent="0.4">
      <c r="A350" s="25" t="s">
        <v>11</v>
      </c>
      <c r="B350" s="123">
        <v>3123</v>
      </c>
      <c r="C350" s="98">
        <v>3200</v>
      </c>
      <c r="D350" s="99" t="s">
        <v>482</v>
      </c>
      <c r="E350" s="467"/>
      <c r="F350" s="468"/>
      <c r="G350" s="309" t="s">
        <v>481</v>
      </c>
      <c r="H350" s="310"/>
      <c r="I350" s="307" t="s">
        <v>480</v>
      </c>
      <c r="J350" s="308" t="s">
        <v>8</v>
      </c>
      <c r="K350" s="30">
        <v>1</v>
      </c>
      <c r="L350" s="25" t="s">
        <v>6</v>
      </c>
      <c r="M350" s="92">
        <f>N53*1/1000</f>
        <v>7.9000000000000001E-2</v>
      </c>
      <c r="N350" s="2" t="s">
        <v>5</v>
      </c>
    </row>
    <row r="351" spans="1:14" ht="20.100000000000001" customHeight="1" x14ac:dyDescent="0.4">
      <c r="A351" s="4"/>
      <c r="B351" s="131"/>
      <c r="C351" s="4"/>
      <c r="D351" s="100"/>
      <c r="E351" s="101"/>
      <c r="F351" s="101"/>
      <c r="G351" s="101"/>
      <c r="H351" s="101"/>
      <c r="I351" s="2"/>
      <c r="J351" s="2"/>
      <c r="K351" s="102"/>
      <c r="L351" s="4"/>
    </row>
    <row r="352" spans="1:14" ht="20.100000000000001" customHeight="1" x14ac:dyDescent="0.4">
      <c r="C352" s="104" t="s">
        <v>3</v>
      </c>
      <c r="D352" s="105" t="s">
        <v>4</v>
      </c>
      <c r="F352" s="106"/>
    </row>
    <row r="353" spans="3:4" ht="20.100000000000001" customHeight="1" x14ac:dyDescent="0.4">
      <c r="C353" s="108" t="s">
        <v>3</v>
      </c>
      <c r="D353" s="105" t="s">
        <v>2</v>
      </c>
    </row>
    <row r="354" spans="3:4" ht="20.100000000000001" customHeight="1" x14ac:dyDescent="0.4">
      <c r="C354" s="109" t="s">
        <v>1</v>
      </c>
      <c r="D354" s="105" t="s">
        <v>0</v>
      </c>
    </row>
  </sheetData>
  <mergeCells count="696">
    <mergeCell ref="G251:H251"/>
    <mergeCell ref="G252:H252"/>
    <mergeCell ref="G247:H247"/>
    <mergeCell ref="G248:H248"/>
    <mergeCell ref="I140:J140"/>
    <mergeCell ref="I141:J141"/>
    <mergeCell ref="I142:J142"/>
    <mergeCell ref="I143:J143"/>
    <mergeCell ref="I144:J144"/>
    <mergeCell ref="I145:J145"/>
    <mergeCell ref="I146:J146"/>
    <mergeCell ref="I147:J147"/>
    <mergeCell ref="I157:J157"/>
    <mergeCell ref="I158:J158"/>
    <mergeCell ref="I159:J159"/>
    <mergeCell ref="I160:J160"/>
    <mergeCell ref="I166:J166"/>
    <mergeCell ref="I167:J167"/>
    <mergeCell ref="I170:J170"/>
    <mergeCell ref="I171:J171"/>
    <mergeCell ref="G238:H238"/>
    <mergeCell ref="G239:H239"/>
    <mergeCell ref="G240:H240"/>
    <mergeCell ref="G246:H246"/>
    <mergeCell ref="G135:H135"/>
    <mergeCell ref="I135:J135"/>
    <mergeCell ref="E175:F214"/>
    <mergeCell ref="L179:L203"/>
    <mergeCell ref="L204:L205"/>
    <mergeCell ref="L206:L207"/>
    <mergeCell ref="G188:H188"/>
    <mergeCell ref="I188:J188"/>
    <mergeCell ref="G189:H189"/>
    <mergeCell ref="I189:J189"/>
    <mergeCell ref="G179:H179"/>
    <mergeCell ref="I179:J179"/>
    <mergeCell ref="G180:H180"/>
    <mergeCell ref="I180:J180"/>
    <mergeCell ref="G181:H181"/>
    <mergeCell ref="I181:J181"/>
    <mergeCell ref="G193:H193"/>
    <mergeCell ref="G194:H194"/>
    <mergeCell ref="I193:J193"/>
    <mergeCell ref="I194:J194"/>
    <mergeCell ref="I191:J191"/>
    <mergeCell ref="G192:H192"/>
    <mergeCell ref="I211:J211"/>
    <mergeCell ref="G213:H213"/>
    <mergeCell ref="L139:L163"/>
    <mergeCell ref="G147:H147"/>
    <mergeCell ref="E135:F174"/>
    <mergeCell ref="G184:H184"/>
    <mergeCell ref="I184:J184"/>
    <mergeCell ref="G187:H187"/>
    <mergeCell ref="I187:J187"/>
    <mergeCell ref="I186:J186"/>
    <mergeCell ref="G182:H182"/>
    <mergeCell ref="G186:H186"/>
    <mergeCell ref="G173:H173"/>
    <mergeCell ref="G174:H174"/>
    <mergeCell ref="G175:H175"/>
    <mergeCell ref="I175:J175"/>
    <mergeCell ref="G170:H170"/>
    <mergeCell ref="G171:H171"/>
    <mergeCell ref="G172:H172"/>
    <mergeCell ref="G168:H168"/>
    <mergeCell ref="I172:J172"/>
    <mergeCell ref="I173:J173"/>
    <mergeCell ref="I174:J174"/>
    <mergeCell ref="I168:J168"/>
    <mergeCell ref="G169:H169"/>
    <mergeCell ref="I169:J169"/>
    <mergeCell ref="G136:H136"/>
    <mergeCell ref="I136:J136"/>
    <mergeCell ref="I164:J164"/>
    <mergeCell ref="G164:H164"/>
    <mergeCell ref="G166:H166"/>
    <mergeCell ref="L164:L165"/>
    <mergeCell ref="L166:L167"/>
    <mergeCell ref="G143:H143"/>
    <mergeCell ref="G140:H140"/>
    <mergeCell ref="G141:H141"/>
    <mergeCell ref="G142:H142"/>
    <mergeCell ref="G160:H160"/>
    <mergeCell ref="G162:H162"/>
    <mergeCell ref="I162:J162"/>
    <mergeCell ref="G163:H163"/>
    <mergeCell ref="I163:J163"/>
    <mergeCell ref="G165:H165"/>
    <mergeCell ref="I165:J165"/>
    <mergeCell ref="G156:H156"/>
    <mergeCell ref="I156:J156"/>
    <mergeCell ref="G157:H157"/>
    <mergeCell ref="I148:J148"/>
    <mergeCell ref="G149:H149"/>
    <mergeCell ref="I149:J149"/>
    <mergeCell ref="I127:J127"/>
    <mergeCell ref="G128:H128"/>
    <mergeCell ref="I126:J126"/>
    <mergeCell ref="I116:J116"/>
    <mergeCell ref="I117:J117"/>
    <mergeCell ref="I99:J99"/>
    <mergeCell ref="I100:J100"/>
    <mergeCell ref="I101:J101"/>
    <mergeCell ref="G112:H112"/>
    <mergeCell ref="I112:J112"/>
    <mergeCell ref="G122:H122"/>
    <mergeCell ref="I122:J122"/>
    <mergeCell ref="G123:H123"/>
    <mergeCell ref="I123:J123"/>
    <mergeCell ref="G116:H116"/>
    <mergeCell ref="G108:H108"/>
    <mergeCell ref="I108:J108"/>
    <mergeCell ref="G109:H109"/>
    <mergeCell ref="I109:J109"/>
    <mergeCell ref="I125:J125"/>
    <mergeCell ref="G118:H118"/>
    <mergeCell ref="G324:H324"/>
    <mergeCell ref="G307:H307"/>
    <mergeCell ref="G309:H309"/>
    <mergeCell ref="E95:F134"/>
    <mergeCell ref="G104:H104"/>
    <mergeCell ref="G107:H107"/>
    <mergeCell ref="G113:H113"/>
    <mergeCell ref="G114:H114"/>
    <mergeCell ref="G121:H121"/>
    <mergeCell ref="G124:H124"/>
    <mergeCell ref="G126:H126"/>
    <mergeCell ref="G130:H130"/>
    <mergeCell ref="G131:H131"/>
    <mergeCell ref="G117:H117"/>
    <mergeCell ref="G133:H133"/>
    <mergeCell ref="G99:H99"/>
    <mergeCell ref="G100:H100"/>
    <mergeCell ref="G101:H101"/>
    <mergeCell ref="G98:H98"/>
    <mergeCell ref="G119:H119"/>
    <mergeCell ref="G161:H161"/>
    <mergeCell ref="G146:H146"/>
    <mergeCell ref="G167:H167"/>
    <mergeCell ref="G159:H159"/>
    <mergeCell ref="L84:L85"/>
    <mergeCell ref="L86:L87"/>
    <mergeCell ref="G87:H87"/>
    <mergeCell ref="I87:J87"/>
    <mergeCell ref="G88:H88"/>
    <mergeCell ref="I104:J104"/>
    <mergeCell ref="G298:H298"/>
    <mergeCell ref="I298:J298"/>
    <mergeCell ref="G260:H260"/>
    <mergeCell ref="G263:H263"/>
    <mergeCell ref="I263:J263"/>
    <mergeCell ref="I262:J262"/>
    <mergeCell ref="G266:H266"/>
    <mergeCell ref="G221:H221"/>
    <mergeCell ref="G222:H222"/>
    <mergeCell ref="G224:H224"/>
    <mergeCell ref="G227:H227"/>
    <mergeCell ref="G225:H225"/>
    <mergeCell ref="G249:H249"/>
    <mergeCell ref="G237:H237"/>
    <mergeCell ref="G230:H230"/>
    <mergeCell ref="G256:H256"/>
    <mergeCell ref="I118:J118"/>
    <mergeCell ref="G127:H127"/>
    <mergeCell ref="G299:H299"/>
    <mergeCell ref="I299:J299"/>
    <mergeCell ref="G84:H84"/>
    <mergeCell ref="G86:H86"/>
    <mergeCell ref="G125:H125"/>
    <mergeCell ref="L99:L123"/>
    <mergeCell ref="L124:L125"/>
    <mergeCell ref="L126:L127"/>
    <mergeCell ref="I128:J128"/>
    <mergeCell ref="G129:H129"/>
    <mergeCell ref="I129:J129"/>
    <mergeCell ref="I107:J107"/>
    <mergeCell ref="I113:J113"/>
    <mergeCell ref="I114:J114"/>
    <mergeCell ref="I121:J121"/>
    <mergeCell ref="I124:J124"/>
    <mergeCell ref="G257:H257"/>
    <mergeCell ref="I264:J264"/>
    <mergeCell ref="I260:J260"/>
    <mergeCell ref="G258:H258"/>
    <mergeCell ref="G259:H259"/>
    <mergeCell ref="G261:H261"/>
    <mergeCell ref="G262:H262"/>
    <mergeCell ref="G264:H264"/>
    <mergeCell ref="I345:J345"/>
    <mergeCell ref="G346:H346"/>
    <mergeCell ref="I346:J346"/>
    <mergeCell ref="G347:H347"/>
    <mergeCell ref="I347:J347"/>
    <mergeCell ref="G333:H333"/>
    <mergeCell ref="G334:H334"/>
    <mergeCell ref="G335:H335"/>
    <mergeCell ref="G348:H348"/>
    <mergeCell ref="I348:J348"/>
    <mergeCell ref="G340:H340"/>
    <mergeCell ref="I340:J340"/>
    <mergeCell ref="G341:H341"/>
    <mergeCell ref="I341:J341"/>
    <mergeCell ref="G342:H342"/>
    <mergeCell ref="I342:J342"/>
    <mergeCell ref="G349:H349"/>
    <mergeCell ref="I349:J349"/>
    <mergeCell ref="G350:H350"/>
    <mergeCell ref="I350:J350"/>
    <mergeCell ref="G343:H343"/>
    <mergeCell ref="I343:J343"/>
    <mergeCell ref="G344:H344"/>
    <mergeCell ref="I344:J344"/>
    <mergeCell ref="G327:H327"/>
    <mergeCell ref="I327:J327"/>
    <mergeCell ref="G339:H339"/>
    <mergeCell ref="I339:J339"/>
    <mergeCell ref="A336:L336"/>
    <mergeCell ref="G337:H337"/>
    <mergeCell ref="I337:J337"/>
    <mergeCell ref="G338:H338"/>
    <mergeCell ref="I338:J338"/>
    <mergeCell ref="E337:F350"/>
    <mergeCell ref="L341:L343"/>
    <mergeCell ref="G345:H345"/>
    <mergeCell ref="I328:J328"/>
    <mergeCell ref="G328:H328"/>
    <mergeCell ref="G329:H329"/>
    <mergeCell ref="G330:H330"/>
    <mergeCell ref="E296:F335"/>
    <mergeCell ref="L300:L324"/>
    <mergeCell ref="L325:L326"/>
    <mergeCell ref="L327:L328"/>
    <mergeCell ref="G322:H322"/>
    <mergeCell ref="I322:J322"/>
    <mergeCell ref="G325:H325"/>
    <mergeCell ref="I325:J325"/>
    <mergeCell ref="I333:J333"/>
    <mergeCell ref="I334:J334"/>
    <mergeCell ref="G321:H321"/>
    <mergeCell ref="G323:H323"/>
    <mergeCell ref="I335:J335"/>
    <mergeCell ref="I329:J329"/>
    <mergeCell ref="I330:J330"/>
    <mergeCell ref="I331:J331"/>
    <mergeCell ref="I332:J332"/>
    <mergeCell ref="G331:H331"/>
    <mergeCell ref="G332:H332"/>
    <mergeCell ref="I323:J323"/>
    <mergeCell ref="I324:J324"/>
    <mergeCell ref="G326:H326"/>
    <mergeCell ref="I326:J326"/>
    <mergeCell ref="I313:J313"/>
    <mergeCell ref="G301:H301"/>
    <mergeCell ref="G310:H310"/>
    <mergeCell ref="G311:H311"/>
    <mergeCell ref="G294:H294"/>
    <mergeCell ref="G270:H270"/>
    <mergeCell ref="G279:H279"/>
    <mergeCell ref="I310:J310"/>
    <mergeCell ref="I307:J307"/>
    <mergeCell ref="I309:J309"/>
    <mergeCell ref="I311:J311"/>
    <mergeCell ref="G306:H306"/>
    <mergeCell ref="I306:J306"/>
    <mergeCell ref="G290:H290"/>
    <mergeCell ref="I279:J279"/>
    <mergeCell ref="G272:H272"/>
    <mergeCell ref="I272:J272"/>
    <mergeCell ref="G273:H273"/>
    <mergeCell ref="I273:J273"/>
    <mergeCell ref="G276:H276"/>
    <mergeCell ref="G295:H295"/>
    <mergeCell ref="G289:H289"/>
    <mergeCell ref="G283:H283"/>
    <mergeCell ref="I278:J278"/>
    <mergeCell ref="I274:J274"/>
    <mergeCell ref="G297:H297"/>
    <mergeCell ref="I297:J297"/>
    <mergeCell ref="G292:H292"/>
    <mergeCell ref="I292:J292"/>
    <mergeCell ref="G293:H293"/>
    <mergeCell ref="I293:J293"/>
    <mergeCell ref="I266:J266"/>
    <mergeCell ref="G267:H267"/>
    <mergeCell ref="I267:J267"/>
    <mergeCell ref="G269:H269"/>
    <mergeCell ref="I269:J269"/>
    <mergeCell ref="I275:J275"/>
    <mergeCell ref="G268:H268"/>
    <mergeCell ref="G288:H288"/>
    <mergeCell ref="I288:J288"/>
    <mergeCell ref="G278:H278"/>
    <mergeCell ref="I270:J270"/>
    <mergeCell ref="G271:H271"/>
    <mergeCell ref="I271:J271"/>
    <mergeCell ref="I276:J276"/>
    <mergeCell ref="G277:H277"/>
    <mergeCell ref="I277:J277"/>
    <mergeCell ref="G274:H274"/>
    <mergeCell ref="G275:H275"/>
    <mergeCell ref="G318:H318"/>
    <mergeCell ref="G319:H319"/>
    <mergeCell ref="G320:H320"/>
    <mergeCell ref="G300:H300"/>
    <mergeCell ref="I300:J300"/>
    <mergeCell ref="I301:J301"/>
    <mergeCell ref="G302:H302"/>
    <mergeCell ref="I302:J302"/>
    <mergeCell ref="G303:H303"/>
    <mergeCell ref="I303:J303"/>
    <mergeCell ref="G305:H305"/>
    <mergeCell ref="I305:J305"/>
    <mergeCell ref="G308:H308"/>
    <mergeCell ref="I308:J308"/>
    <mergeCell ref="G314:H314"/>
    <mergeCell ref="G315:H315"/>
    <mergeCell ref="I314:J314"/>
    <mergeCell ref="I315:J315"/>
    <mergeCell ref="G313:H313"/>
    <mergeCell ref="G316:H316"/>
    <mergeCell ref="I317:J317"/>
    <mergeCell ref="I318:J318"/>
    <mergeCell ref="I312:J312"/>
    <mergeCell ref="I316:J316"/>
    <mergeCell ref="I321:J321"/>
    <mergeCell ref="G317:H317"/>
    <mergeCell ref="G312:H312"/>
    <mergeCell ref="G280:H280"/>
    <mergeCell ref="I280:J280"/>
    <mergeCell ref="G281:H281"/>
    <mergeCell ref="I281:J281"/>
    <mergeCell ref="I319:J319"/>
    <mergeCell ref="I320:J320"/>
    <mergeCell ref="I294:J294"/>
    <mergeCell ref="I295:J295"/>
    <mergeCell ref="G296:H296"/>
    <mergeCell ref="I296:J296"/>
    <mergeCell ref="I283:J283"/>
    <mergeCell ref="G304:H304"/>
    <mergeCell ref="I304:J304"/>
    <mergeCell ref="I289:J289"/>
    <mergeCell ref="I290:J290"/>
    <mergeCell ref="G291:H291"/>
    <mergeCell ref="I291:J291"/>
    <mergeCell ref="G284:H284"/>
    <mergeCell ref="I284:J284"/>
    <mergeCell ref="G286:H286"/>
    <mergeCell ref="I286:J286"/>
    <mergeCell ref="G250:H250"/>
    <mergeCell ref="G243:H243"/>
    <mergeCell ref="A255:L255"/>
    <mergeCell ref="E215:F254"/>
    <mergeCell ref="G253:H253"/>
    <mergeCell ref="G254:H254"/>
    <mergeCell ref="G245:H245"/>
    <mergeCell ref="G235:H235"/>
    <mergeCell ref="G236:H236"/>
    <mergeCell ref="G242:H242"/>
    <mergeCell ref="G218:H218"/>
    <mergeCell ref="G226:H226"/>
    <mergeCell ref="G244:H244"/>
    <mergeCell ref="I215:J215"/>
    <mergeCell ref="G217:H217"/>
    <mergeCell ref="G241:H241"/>
    <mergeCell ref="L244:L245"/>
    <mergeCell ref="L246:L247"/>
    <mergeCell ref="I253:J253"/>
    <mergeCell ref="I254:J254"/>
    <mergeCell ref="I246:J246"/>
    <mergeCell ref="I247:J247"/>
    <mergeCell ref="I248:J248"/>
    <mergeCell ref="I249:J249"/>
    <mergeCell ref="G216:H216"/>
    <mergeCell ref="G231:H231"/>
    <mergeCell ref="I231:J231"/>
    <mergeCell ref="I229:J229"/>
    <mergeCell ref="I230:J230"/>
    <mergeCell ref="I216:J216"/>
    <mergeCell ref="I217:J217"/>
    <mergeCell ref="I218:J218"/>
    <mergeCell ref="I219:J219"/>
    <mergeCell ref="G229:H229"/>
    <mergeCell ref="I199:J199"/>
    <mergeCell ref="G200:H200"/>
    <mergeCell ref="I200:J200"/>
    <mergeCell ref="G201:H201"/>
    <mergeCell ref="G204:H204"/>
    <mergeCell ref="I201:J201"/>
    <mergeCell ref="I204:J204"/>
    <mergeCell ref="G202:H202"/>
    <mergeCell ref="I202:J202"/>
    <mergeCell ref="G203:H203"/>
    <mergeCell ref="I203:J203"/>
    <mergeCell ref="G205:H205"/>
    <mergeCell ref="I205:J205"/>
    <mergeCell ref="G207:H207"/>
    <mergeCell ref="I207:J207"/>
    <mergeCell ref="G208:H208"/>
    <mergeCell ref="I208:J208"/>
    <mergeCell ref="I214:J214"/>
    <mergeCell ref="G215:H215"/>
    <mergeCell ref="G209:H209"/>
    <mergeCell ref="I209:J209"/>
    <mergeCell ref="G210:H210"/>
    <mergeCell ref="I210:J210"/>
    <mergeCell ref="I206:J206"/>
    <mergeCell ref="G206:H206"/>
    <mergeCell ref="G212:H212"/>
    <mergeCell ref="I212:J212"/>
    <mergeCell ref="G211:H211"/>
    <mergeCell ref="I213:J213"/>
    <mergeCell ref="G214:H214"/>
    <mergeCell ref="G198:H198"/>
    <mergeCell ref="I198:J198"/>
    <mergeCell ref="G199:H199"/>
    <mergeCell ref="G176:H176"/>
    <mergeCell ref="I176:J176"/>
    <mergeCell ref="G196:H196"/>
    <mergeCell ref="I196:J196"/>
    <mergeCell ref="G197:H197"/>
    <mergeCell ref="I197:J197"/>
    <mergeCell ref="G190:H190"/>
    <mergeCell ref="I190:J190"/>
    <mergeCell ref="G191:H191"/>
    <mergeCell ref="I185:J185"/>
    <mergeCell ref="I182:J182"/>
    <mergeCell ref="G185:H185"/>
    <mergeCell ref="G195:H195"/>
    <mergeCell ref="I195:J195"/>
    <mergeCell ref="G177:H177"/>
    <mergeCell ref="I177:J177"/>
    <mergeCell ref="G178:H178"/>
    <mergeCell ref="I178:J178"/>
    <mergeCell ref="G183:H183"/>
    <mergeCell ref="I183:J183"/>
    <mergeCell ref="I192:J192"/>
    <mergeCell ref="G139:H139"/>
    <mergeCell ref="I139:J139"/>
    <mergeCell ref="G137:H137"/>
    <mergeCell ref="I137:J137"/>
    <mergeCell ref="G138:H138"/>
    <mergeCell ref="I138:J138"/>
    <mergeCell ref="I161:J161"/>
    <mergeCell ref="G153:H153"/>
    <mergeCell ref="G154:H154"/>
    <mergeCell ref="I153:J153"/>
    <mergeCell ref="G158:H158"/>
    <mergeCell ref="G150:H150"/>
    <mergeCell ref="I150:J150"/>
    <mergeCell ref="G151:H151"/>
    <mergeCell ref="I151:J151"/>
    <mergeCell ref="G152:H152"/>
    <mergeCell ref="I152:J152"/>
    <mergeCell ref="I154:J154"/>
    <mergeCell ref="G155:H155"/>
    <mergeCell ref="I155:J155"/>
    <mergeCell ref="G148:H148"/>
    <mergeCell ref="G145:H145"/>
    <mergeCell ref="G144:H144"/>
    <mergeCell ref="I102:J102"/>
    <mergeCell ref="I133:J133"/>
    <mergeCell ref="G134:H134"/>
    <mergeCell ref="I134:J134"/>
    <mergeCell ref="I130:J130"/>
    <mergeCell ref="I131:J131"/>
    <mergeCell ref="G132:H132"/>
    <mergeCell ref="G105:H105"/>
    <mergeCell ref="I105:J105"/>
    <mergeCell ref="G106:H106"/>
    <mergeCell ref="I106:J106"/>
    <mergeCell ref="I119:J119"/>
    <mergeCell ref="G120:H120"/>
    <mergeCell ref="I120:J120"/>
    <mergeCell ref="G115:H115"/>
    <mergeCell ref="I115:J115"/>
    <mergeCell ref="G110:H110"/>
    <mergeCell ref="I110:J110"/>
    <mergeCell ref="G111:H111"/>
    <mergeCell ref="I111:J111"/>
    <mergeCell ref="G103:H103"/>
    <mergeCell ref="I103:J103"/>
    <mergeCell ref="G102:H102"/>
    <mergeCell ref="I132:J132"/>
    <mergeCell ref="G95:H95"/>
    <mergeCell ref="I95:J95"/>
    <mergeCell ref="G96:H96"/>
    <mergeCell ref="I96:J96"/>
    <mergeCell ref="G97:H97"/>
    <mergeCell ref="I97:J97"/>
    <mergeCell ref="I86:J86"/>
    <mergeCell ref="I88:J88"/>
    <mergeCell ref="I98:J98"/>
    <mergeCell ref="G93:H93"/>
    <mergeCell ref="I93:J93"/>
    <mergeCell ref="G94:H94"/>
    <mergeCell ref="I94:J94"/>
    <mergeCell ref="G89:H89"/>
    <mergeCell ref="I89:J89"/>
    <mergeCell ref="G90:H90"/>
    <mergeCell ref="I90:J90"/>
    <mergeCell ref="G91:H91"/>
    <mergeCell ref="I91:J91"/>
    <mergeCell ref="G92:H92"/>
    <mergeCell ref="I92:J92"/>
    <mergeCell ref="I73:J73"/>
    <mergeCell ref="I74:J74"/>
    <mergeCell ref="G82:H82"/>
    <mergeCell ref="I82:J82"/>
    <mergeCell ref="G83:H83"/>
    <mergeCell ref="I83:J83"/>
    <mergeCell ref="G85:H85"/>
    <mergeCell ref="I85:J85"/>
    <mergeCell ref="I84:J84"/>
    <mergeCell ref="I81:J81"/>
    <mergeCell ref="G77:H77"/>
    <mergeCell ref="I77:J77"/>
    <mergeCell ref="G73:H73"/>
    <mergeCell ref="G74:H74"/>
    <mergeCell ref="I71:J71"/>
    <mergeCell ref="G72:H72"/>
    <mergeCell ref="I72:J72"/>
    <mergeCell ref="I65:J65"/>
    <mergeCell ref="G61:H61"/>
    <mergeCell ref="I61:J61"/>
    <mergeCell ref="G62:H62"/>
    <mergeCell ref="I62:J62"/>
    <mergeCell ref="G65:H65"/>
    <mergeCell ref="G64:H64"/>
    <mergeCell ref="G67:H67"/>
    <mergeCell ref="G66:H66"/>
    <mergeCell ref="I66:J66"/>
    <mergeCell ref="G68:H68"/>
    <mergeCell ref="I68:J68"/>
    <mergeCell ref="G69:H69"/>
    <mergeCell ref="I69:J69"/>
    <mergeCell ref="I64:J64"/>
    <mergeCell ref="I67:J67"/>
    <mergeCell ref="E43:F46"/>
    <mergeCell ref="G43:H44"/>
    <mergeCell ref="J43:J46"/>
    <mergeCell ref="G45:H46"/>
    <mergeCell ref="E50:F53"/>
    <mergeCell ref="G50:H51"/>
    <mergeCell ref="J50:J53"/>
    <mergeCell ref="G52:H53"/>
    <mergeCell ref="G55:H55"/>
    <mergeCell ref="I55:J55"/>
    <mergeCell ref="A54:L54"/>
    <mergeCell ref="E55:F94"/>
    <mergeCell ref="L59:L83"/>
    <mergeCell ref="G81:H81"/>
    <mergeCell ref="G57:H57"/>
    <mergeCell ref="I57:J57"/>
    <mergeCell ref="G58:H58"/>
    <mergeCell ref="I58:J58"/>
    <mergeCell ref="G63:H63"/>
    <mergeCell ref="I63:J63"/>
    <mergeCell ref="G59:H59"/>
    <mergeCell ref="I59:J59"/>
    <mergeCell ref="G60:H60"/>
    <mergeCell ref="I60:J60"/>
    <mergeCell ref="A1:K1"/>
    <mergeCell ref="A6:C6"/>
    <mergeCell ref="D6:D7"/>
    <mergeCell ref="E6:J7"/>
    <mergeCell ref="K6:K7"/>
    <mergeCell ref="G10:H11"/>
    <mergeCell ref="I10:J10"/>
    <mergeCell ref="I11:J11"/>
    <mergeCell ref="L12:L36"/>
    <mergeCell ref="E17:H17"/>
    <mergeCell ref="E19:F20"/>
    <mergeCell ref="G19:H19"/>
    <mergeCell ref="G20:H20"/>
    <mergeCell ref="E26:F33"/>
    <mergeCell ref="G26:G27"/>
    <mergeCell ref="I19:J19"/>
    <mergeCell ref="E21:E24"/>
    <mergeCell ref="F21:G23"/>
    <mergeCell ref="E16:H16"/>
    <mergeCell ref="I16:J16"/>
    <mergeCell ref="E12:G13"/>
    <mergeCell ref="H12:I12"/>
    <mergeCell ref="H13:I13"/>
    <mergeCell ref="E14:H14"/>
    <mergeCell ref="H21:I21"/>
    <mergeCell ref="H22:I22"/>
    <mergeCell ref="H23:I23"/>
    <mergeCell ref="L6:L7"/>
    <mergeCell ref="A5:L5"/>
    <mergeCell ref="E8:F11"/>
    <mergeCell ref="G8:H9"/>
    <mergeCell ref="I8:J8"/>
    <mergeCell ref="I9:J9"/>
    <mergeCell ref="I14:J14"/>
    <mergeCell ref="E15:H15"/>
    <mergeCell ref="I15:J15"/>
    <mergeCell ref="E18:H18"/>
    <mergeCell ref="I18:J18"/>
    <mergeCell ref="K41:K42"/>
    <mergeCell ref="L41:L42"/>
    <mergeCell ref="H32:I32"/>
    <mergeCell ref="H33:I33"/>
    <mergeCell ref="A40:L40"/>
    <mergeCell ref="A41:C41"/>
    <mergeCell ref="D41:D42"/>
    <mergeCell ref="F24:G24"/>
    <mergeCell ref="H24:I24"/>
    <mergeCell ref="E25:H25"/>
    <mergeCell ref="G28:G29"/>
    <mergeCell ref="H28:I28"/>
    <mergeCell ref="H29:I29"/>
    <mergeCell ref="G32:G33"/>
    <mergeCell ref="E41:J42"/>
    <mergeCell ref="L37:L38"/>
    <mergeCell ref="G30:G31"/>
    <mergeCell ref="H30:I30"/>
    <mergeCell ref="H31:I31"/>
    <mergeCell ref="E37:F38"/>
    <mergeCell ref="E34:F36"/>
    <mergeCell ref="G34:I34"/>
    <mergeCell ref="G35:H36"/>
    <mergeCell ref="E256:F295"/>
    <mergeCell ref="I244:J244"/>
    <mergeCell ref="A47:L47"/>
    <mergeCell ref="A48:C48"/>
    <mergeCell ref="K48:K49"/>
    <mergeCell ref="L48:L49"/>
    <mergeCell ref="I79:J79"/>
    <mergeCell ref="G80:H80"/>
    <mergeCell ref="I80:J80"/>
    <mergeCell ref="G75:H75"/>
    <mergeCell ref="I75:J75"/>
    <mergeCell ref="G76:H76"/>
    <mergeCell ref="I76:J76"/>
    <mergeCell ref="G78:H78"/>
    <mergeCell ref="G79:H79"/>
    <mergeCell ref="D48:D49"/>
    <mergeCell ref="E48:J49"/>
    <mergeCell ref="G56:H56"/>
    <mergeCell ref="I56:J56"/>
    <mergeCell ref="I78:J78"/>
    <mergeCell ref="G70:H70"/>
    <mergeCell ref="I70:J70"/>
    <mergeCell ref="G71:H71"/>
    <mergeCell ref="L219:L243"/>
    <mergeCell ref="L260:L284"/>
    <mergeCell ref="L285:L286"/>
    <mergeCell ref="L287:L288"/>
    <mergeCell ref="I287:J287"/>
    <mergeCell ref="G287:H287"/>
    <mergeCell ref="G282:H282"/>
    <mergeCell ref="G285:H285"/>
    <mergeCell ref="I282:J282"/>
    <mergeCell ref="I285:J285"/>
    <mergeCell ref="G265:H265"/>
    <mergeCell ref="I265:J265"/>
    <mergeCell ref="I268:J268"/>
    <mergeCell ref="I256:J256"/>
    <mergeCell ref="I261:J261"/>
    <mergeCell ref="I257:J257"/>
    <mergeCell ref="I258:J258"/>
    <mergeCell ref="I259:J259"/>
    <mergeCell ref="I232:J232"/>
    <mergeCell ref="G228:H228"/>
    <mergeCell ref="G219:H219"/>
    <mergeCell ref="G220:H220"/>
    <mergeCell ref="G223:H223"/>
    <mergeCell ref="I233:J233"/>
    <mergeCell ref="I234:J234"/>
    <mergeCell ref="I220:J220"/>
    <mergeCell ref="I221:J221"/>
    <mergeCell ref="I222:J222"/>
    <mergeCell ref="I223:J223"/>
    <mergeCell ref="I224:J224"/>
    <mergeCell ref="I225:J225"/>
    <mergeCell ref="I226:J226"/>
    <mergeCell ref="I227:J227"/>
    <mergeCell ref="I228:J228"/>
    <mergeCell ref="G233:H233"/>
    <mergeCell ref="G234:H234"/>
    <mergeCell ref="G232:H232"/>
    <mergeCell ref="I250:J250"/>
    <mergeCell ref="I251:J251"/>
    <mergeCell ref="I252:J252"/>
    <mergeCell ref="I243:J243"/>
    <mergeCell ref="I235:J235"/>
    <mergeCell ref="I236:J236"/>
    <mergeCell ref="I237:J237"/>
    <mergeCell ref="I238:J238"/>
    <mergeCell ref="I239:J239"/>
    <mergeCell ref="I240:J240"/>
    <mergeCell ref="I241:J241"/>
    <mergeCell ref="I242:J242"/>
    <mergeCell ref="I245:J245"/>
  </mergeCells>
  <phoneticPr fontId="2"/>
  <pageMargins left="0.55118110236220474" right="0.43307086614173229" top="0.35433070866141736" bottom="0.15748031496062992" header="0.31496062992125984" footer="0.31496062992125984"/>
  <pageSetup paperSize="8" scale="8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9"/>
  <sheetViews>
    <sheetView view="pageBreakPreview" topLeftCell="A334" zoomScaleNormal="100" zoomScaleSheetLayoutView="100" workbookViewId="0">
      <selection activeCell="D339" sqref="D339:E352"/>
    </sheetView>
  </sheetViews>
  <sheetFormatPr defaultRowHeight="20.100000000000001" customHeight="1" x14ac:dyDescent="0.4"/>
  <cols>
    <col min="1" max="1" width="5.625" style="4" customWidth="1"/>
    <col min="2" max="2" width="6.25" style="4" customWidth="1"/>
    <col min="3" max="3" width="29.875" style="100" customWidth="1"/>
    <col min="4" max="4" width="10.625" style="2" customWidth="1"/>
    <col min="5" max="7" width="13.625" style="2" customWidth="1"/>
    <col min="8" max="9" width="12.625" style="2" customWidth="1"/>
    <col min="10" max="10" width="11" style="102" customWidth="1"/>
    <col min="11" max="11" width="10.625" style="140" customWidth="1"/>
    <col min="12" max="12" width="9" style="2" hidden="1" customWidth="1"/>
    <col min="13" max="13" width="37.625" style="2" hidden="1" customWidth="1"/>
    <col min="14" max="14" width="0" style="2" hidden="1" customWidth="1"/>
    <col min="15" max="16384" width="9" style="2"/>
  </cols>
  <sheetData>
    <row r="1" spans="1:13" ht="20.45" customHeight="1" x14ac:dyDescent="0.4">
      <c r="A1" s="317" t="s">
        <v>1292</v>
      </c>
      <c r="B1" s="317"/>
      <c r="C1" s="317"/>
      <c r="D1" s="317"/>
      <c r="E1" s="317"/>
      <c r="F1" s="317"/>
      <c r="G1" s="317"/>
      <c r="H1" s="317"/>
      <c r="I1" s="317"/>
      <c r="J1" s="317"/>
      <c r="K1" s="160" t="s">
        <v>479</v>
      </c>
    </row>
    <row r="2" spans="1:13" ht="20.45" customHeight="1" x14ac:dyDescent="0.4">
      <c r="A2" s="138" t="s">
        <v>1291</v>
      </c>
      <c r="C2" s="138"/>
      <c r="D2" s="138"/>
      <c r="E2" s="138"/>
      <c r="F2" s="138"/>
      <c r="G2" s="138"/>
      <c r="H2" s="138"/>
      <c r="I2" s="138"/>
      <c r="J2" s="138"/>
      <c r="K2" s="160"/>
    </row>
    <row r="3" spans="1:13" ht="20.45" customHeight="1" x14ac:dyDescent="0.4">
      <c r="A3" s="3" t="s">
        <v>478</v>
      </c>
      <c r="B3" s="3"/>
      <c r="C3" s="3"/>
      <c r="D3" s="3"/>
      <c r="E3" s="3"/>
      <c r="F3" s="3"/>
      <c r="G3" s="3"/>
      <c r="H3" s="3"/>
      <c r="I3" s="4"/>
      <c r="J3" s="2"/>
      <c r="K3" s="159"/>
    </row>
    <row r="4" spans="1:13" ht="20.45" customHeight="1" x14ac:dyDescent="0.4">
      <c r="A4" s="5" t="s">
        <v>477</v>
      </c>
      <c r="B4" s="6"/>
      <c r="C4" s="6"/>
      <c r="D4" s="6"/>
      <c r="E4" s="6"/>
      <c r="F4" s="6"/>
      <c r="G4" s="6"/>
      <c r="H4" s="6"/>
      <c r="I4" s="6"/>
      <c r="J4" s="2"/>
      <c r="K4" s="159"/>
    </row>
    <row r="5" spans="1:13" ht="20.45" customHeight="1" x14ac:dyDescent="0.4">
      <c r="A5" s="5" t="s">
        <v>1290</v>
      </c>
      <c r="B5" s="6"/>
      <c r="C5" s="6"/>
      <c r="D5" s="6"/>
      <c r="E5" s="6"/>
      <c r="F5" s="6"/>
      <c r="G5" s="6"/>
      <c r="H5" s="6"/>
      <c r="I5" s="6"/>
      <c r="J5" s="2"/>
      <c r="K5" s="159"/>
    </row>
    <row r="6" spans="1:13" ht="20.45" customHeight="1" x14ac:dyDescent="0.4">
      <c r="A6" s="407" t="s">
        <v>1289</v>
      </c>
      <c r="B6" s="407"/>
      <c r="C6" s="407"/>
      <c r="D6" s="407"/>
      <c r="E6" s="407"/>
      <c r="F6" s="407"/>
      <c r="G6" s="407"/>
      <c r="H6" s="407"/>
      <c r="I6" s="407"/>
      <c r="J6" s="407"/>
      <c r="K6" s="407"/>
    </row>
    <row r="7" spans="1:13" ht="20.45" customHeight="1" x14ac:dyDescent="0.4">
      <c r="A7" s="139"/>
      <c r="B7" s="139"/>
      <c r="C7" s="139"/>
      <c r="D7" s="139"/>
      <c r="E7" s="139"/>
      <c r="F7" s="139"/>
      <c r="G7" s="139"/>
      <c r="H7" s="410" t="s">
        <v>1288</v>
      </c>
      <c r="I7" s="410"/>
      <c r="J7" s="410"/>
      <c r="K7" s="410"/>
    </row>
    <row r="8" spans="1:13" ht="20.45" customHeight="1" thickBot="1" x14ac:dyDescent="0.45">
      <c r="A8" s="408" t="s">
        <v>1287</v>
      </c>
      <c r="B8" s="408"/>
      <c r="C8" s="344" t="s">
        <v>407</v>
      </c>
      <c r="D8" s="281" t="s">
        <v>406</v>
      </c>
      <c r="E8" s="281"/>
      <c r="F8" s="281"/>
      <c r="G8" s="281"/>
      <c r="H8" s="281"/>
      <c r="I8" s="281"/>
      <c r="J8" s="330" t="s">
        <v>405</v>
      </c>
      <c r="K8" s="409" t="s">
        <v>404</v>
      </c>
      <c r="L8" s="2" t="s">
        <v>473</v>
      </c>
    </row>
    <row r="9" spans="1:13" ht="20.45" customHeight="1" x14ac:dyDescent="0.4">
      <c r="A9" s="134" t="s">
        <v>403</v>
      </c>
      <c r="B9" s="134" t="s">
        <v>402</v>
      </c>
      <c r="C9" s="344"/>
      <c r="D9" s="281"/>
      <c r="E9" s="281"/>
      <c r="F9" s="281"/>
      <c r="G9" s="281"/>
      <c r="H9" s="281"/>
      <c r="I9" s="281"/>
      <c r="J9" s="330"/>
      <c r="K9" s="409"/>
      <c r="M9" s="146" t="s">
        <v>312</v>
      </c>
    </row>
    <row r="10" spans="1:13" ht="20.45" customHeight="1" x14ac:dyDescent="0.4">
      <c r="A10" s="134" t="s">
        <v>11</v>
      </c>
      <c r="B10" s="19">
        <v>1089</v>
      </c>
      <c r="C10" s="20" t="s">
        <v>1286</v>
      </c>
      <c r="D10" s="328" t="s">
        <v>401</v>
      </c>
      <c r="E10" s="328"/>
      <c r="F10" s="350" t="s">
        <v>400</v>
      </c>
      <c r="G10" s="350"/>
      <c r="H10" s="351" t="s">
        <v>1264</v>
      </c>
      <c r="I10" s="351"/>
      <c r="J10" s="12">
        <v>1555</v>
      </c>
      <c r="K10" s="158" t="s">
        <v>12</v>
      </c>
      <c r="M10" s="13">
        <f t="shared" ref="M10:M41" si="0">J10</f>
        <v>1555</v>
      </c>
    </row>
    <row r="11" spans="1:13" ht="20.45" customHeight="1" x14ac:dyDescent="0.4">
      <c r="A11" s="134" t="s">
        <v>11</v>
      </c>
      <c r="B11" s="19">
        <v>1090</v>
      </c>
      <c r="C11" s="20" t="s">
        <v>1285</v>
      </c>
      <c r="D11" s="328"/>
      <c r="E11" s="328"/>
      <c r="F11" s="350"/>
      <c r="G11" s="350"/>
      <c r="H11" s="352" t="s">
        <v>1284</v>
      </c>
      <c r="I11" s="353"/>
      <c r="J11" s="12">
        <v>51</v>
      </c>
      <c r="K11" s="157" t="s">
        <v>6</v>
      </c>
      <c r="M11" s="13">
        <f t="shared" si="0"/>
        <v>51</v>
      </c>
    </row>
    <row r="12" spans="1:13" ht="20.45" customHeight="1" x14ac:dyDescent="0.4">
      <c r="A12" s="134" t="s">
        <v>11</v>
      </c>
      <c r="B12" s="19">
        <v>1094</v>
      </c>
      <c r="C12" s="20" t="s">
        <v>1283</v>
      </c>
      <c r="D12" s="328"/>
      <c r="E12" s="328"/>
      <c r="F12" s="354" t="s">
        <v>471</v>
      </c>
      <c r="G12" s="355"/>
      <c r="H12" s="358" t="s">
        <v>1262</v>
      </c>
      <c r="I12" s="358"/>
      <c r="J12" s="12">
        <v>3188</v>
      </c>
      <c r="K12" s="145" t="s">
        <v>12</v>
      </c>
      <c r="M12" s="13">
        <f t="shared" si="0"/>
        <v>3188</v>
      </c>
    </row>
    <row r="13" spans="1:13" ht="20.45" customHeight="1" x14ac:dyDescent="0.4">
      <c r="A13" s="134" t="s">
        <v>11</v>
      </c>
      <c r="B13" s="19">
        <v>1095</v>
      </c>
      <c r="C13" s="20" t="s">
        <v>903</v>
      </c>
      <c r="D13" s="328"/>
      <c r="E13" s="328"/>
      <c r="F13" s="356"/>
      <c r="G13" s="357"/>
      <c r="H13" s="358" t="s">
        <v>1282</v>
      </c>
      <c r="I13" s="358"/>
      <c r="J13" s="12">
        <v>105</v>
      </c>
      <c r="K13" s="157" t="s">
        <v>6</v>
      </c>
      <c r="M13" s="13">
        <f t="shared" si="0"/>
        <v>105</v>
      </c>
    </row>
    <row r="14" spans="1:13" ht="20.45" customHeight="1" x14ac:dyDescent="0.4">
      <c r="A14" s="134" t="s">
        <v>11</v>
      </c>
      <c r="B14" s="19">
        <v>1097</v>
      </c>
      <c r="C14" s="20" t="s">
        <v>900</v>
      </c>
      <c r="D14" s="327" t="s">
        <v>867</v>
      </c>
      <c r="E14" s="327"/>
      <c r="F14" s="327"/>
      <c r="G14" s="287" t="s">
        <v>468</v>
      </c>
      <c r="H14" s="383"/>
      <c r="I14" s="21" t="s">
        <v>1281</v>
      </c>
      <c r="J14" s="110">
        <f>ROUND(L14,0)</f>
        <v>1179</v>
      </c>
      <c r="K14" s="414" t="s">
        <v>12</v>
      </c>
      <c r="L14" s="22">
        <f>J10-376</f>
        <v>1179</v>
      </c>
      <c r="M14" s="13">
        <f t="shared" si="0"/>
        <v>1179</v>
      </c>
    </row>
    <row r="15" spans="1:13" ht="20.45" customHeight="1" x14ac:dyDescent="0.4">
      <c r="A15" s="134" t="s">
        <v>11</v>
      </c>
      <c r="B15" s="19">
        <v>1098</v>
      </c>
      <c r="C15" s="20" t="s">
        <v>896</v>
      </c>
      <c r="D15" s="327"/>
      <c r="E15" s="327"/>
      <c r="F15" s="327"/>
      <c r="G15" s="287" t="s">
        <v>466</v>
      </c>
      <c r="H15" s="383"/>
      <c r="I15" s="21" t="s">
        <v>1280</v>
      </c>
      <c r="J15" s="110">
        <f>ROUND(L15,0)</f>
        <v>2436</v>
      </c>
      <c r="K15" s="415"/>
      <c r="L15" s="22">
        <f>J12-752</f>
        <v>2436</v>
      </c>
      <c r="M15" s="13">
        <f t="shared" si="0"/>
        <v>2436</v>
      </c>
    </row>
    <row r="16" spans="1:13" ht="20.45" customHeight="1" x14ac:dyDescent="0.4">
      <c r="A16" s="134" t="s">
        <v>11</v>
      </c>
      <c r="B16" s="19">
        <v>1099</v>
      </c>
      <c r="C16" s="20" t="s">
        <v>999</v>
      </c>
      <c r="D16" s="384" t="s">
        <v>464</v>
      </c>
      <c r="E16" s="384"/>
      <c r="F16" s="384"/>
      <c r="G16" s="305"/>
      <c r="H16" s="331" t="s">
        <v>419</v>
      </c>
      <c r="I16" s="332"/>
      <c r="J16" s="23">
        <v>100</v>
      </c>
      <c r="K16" s="415"/>
      <c r="M16" s="13">
        <f t="shared" si="0"/>
        <v>100</v>
      </c>
    </row>
    <row r="17" spans="1:13" ht="20.45" customHeight="1" x14ac:dyDescent="0.4">
      <c r="A17" s="134" t="s">
        <v>11</v>
      </c>
      <c r="B17" s="19">
        <v>1100</v>
      </c>
      <c r="C17" s="20" t="s">
        <v>1279</v>
      </c>
      <c r="D17" s="384" t="s">
        <v>463</v>
      </c>
      <c r="E17" s="384"/>
      <c r="F17" s="384"/>
      <c r="G17" s="305"/>
      <c r="H17" s="331" t="s">
        <v>462</v>
      </c>
      <c r="I17" s="332"/>
      <c r="J17" s="23">
        <v>225</v>
      </c>
      <c r="K17" s="415"/>
      <c r="M17" s="13">
        <f t="shared" si="0"/>
        <v>225</v>
      </c>
    </row>
    <row r="18" spans="1:13" ht="20.45" customHeight="1" x14ac:dyDescent="0.4">
      <c r="A18" s="134" t="s">
        <v>11</v>
      </c>
      <c r="B18" s="19">
        <v>1096</v>
      </c>
      <c r="C18" s="20" t="s">
        <v>993</v>
      </c>
      <c r="D18" s="323" t="s">
        <v>461</v>
      </c>
      <c r="E18" s="323"/>
      <c r="F18" s="323"/>
      <c r="G18" s="324"/>
      <c r="H18" s="325" t="s">
        <v>460</v>
      </c>
      <c r="I18" s="326"/>
      <c r="J18" s="24">
        <v>240</v>
      </c>
      <c r="K18" s="415"/>
      <c r="M18" s="13">
        <f t="shared" si="0"/>
        <v>240</v>
      </c>
    </row>
    <row r="19" spans="1:13" ht="20.45" customHeight="1" x14ac:dyDescent="0.4">
      <c r="A19" s="25" t="s">
        <v>11</v>
      </c>
      <c r="B19" s="26">
        <v>3201</v>
      </c>
      <c r="C19" s="27" t="s">
        <v>1278</v>
      </c>
      <c r="D19" s="307" t="s">
        <v>459</v>
      </c>
      <c r="E19" s="370"/>
      <c r="F19" s="370"/>
      <c r="G19" s="370"/>
      <c r="H19" s="28"/>
      <c r="I19" s="29" t="s">
        <v>458</v>
      </c>
      <c r="J19" s="30">
        <v>50</v>
      </c>
      <c r="K19" s="415"/>
      <c r="M19" s="13">
        <f t="shared" si="0"/>
        <v>50</v>
      </c>
    </row>
    <row r="20" spans="1:13" ht="20.45" customHeight="1" x14ac:dyDescent="0.4">
      <c r="A20" s="134" t="s">
        <v>11</v>
      </c>
      <c r="B20" s="19">
        <v>1103</v>
      </c>
      <c r="C20" s="20" t="s">
        <v>987</v>
      </c>
      <c r="D20" s="323" t="s">
        <v>457</v>
      </c>
      <c r="E20" s="323"/>
      <c r="F20" s="323"/>
      <c r="G20" s="324"/>
      <c r="H20" s="353" t="s">
        <v>422</v>
      </c>
      <c r="I20" s="359"/>
      <c r="J20" s="12">
        <v>200</v>
      </c>
      <c r="K20" s="415"/>
      <c r="M20" s="13">
        <f t="shared" si="0"/>
        <v>200</v>
      </c>
    </row>
    <row r="21" spans="1:13" ht="20.45" customHeight="1" x14ac:dyDescent="0.4">
      <c r="A21" s="134" t="s">
        <v>11</v>
      </c>
      <c r="B21" s="19">
        <v>1104</v>
      </c>
      <c r="C21" s="31" t="s">
        <v>1277</v>
      </c>
      <c r="D21" s="371" t="s">
        <v>456</v>
      </c>
      <c r="E21" s="372"/>
      <c r="F21" s="324" t="s">
        <v>455</v>
      </c>
      <c r="G21" s="375"/>
      <c r="H21" s="331" t="s">
        <v>454</v>
      </c>
      <c r="I21" s="332"/>
      <c r="J21" s="23">
        <v>150</v>
      </c>
      <c r="K21" s="415"/>
      <c r="M21" s="13">
        <f t="shared" si="0"/>
        <v>150</v>
      </c>
    </row>
    <row r="22" spans="1:13" ht="20.45" customHeight="1" x14ac:dyDescent="0.4">
      <c r="A22" s="25" t="s">
        <v>11</v>
      </c>
      <c r="B22" s="26">
        <v>3202</v>
      </c>
      <c r="C22" s="27" t="s">
        <v>981</v>
      </c>
      <c r="D22" s="373"/>
      <c r="E22" s="374"/>
      <c r="F22" s="307" t="s">
        <v>452</v>
      </c>
      <c r="G22" s="370"/>
      <c r="H22" s="28"/>
      <c r="I22" s="29" t="s">
        <v>451</v>
      </c>
      <c r="J22" s="30">
        <v>160</v>
      </c>
      <c r="K22" s="415"/>
      <c r="M22" s="13">
        <f t="shared" si="0"/>
        <v>160</v>
      </c>
    </row>
    <row r="23" spans="1:13" ht="20.45" customHeight="1" x14ac:dyDescent="0.4">
      <c r="A23" s="134" t="s">
        <v>11</v>
      </c>
      <c r="B23" s="19">
        <v>1105</v>
      </c>
      <c r="C23" s="20" t="s">
        <v>978</v>
      </c>
      <c r="D23" s="333" t="s">
        <v>450</v>
      </c>
      <c r="E23" s="334" t="s">
        <v>449</v>
      </c>
      <c r="F23" s="335"/>
      <c r="G23" s="345" t="s">
        <v>448</v>
      </c>
      <c r="H23" s="346"/>
      <c r="I23" s="32" t="s">
        <v>445</v>
      </c>
      <c r="J23" s="23">
        <v>480</v>
      </c>
      <c r="K23" s="415"/>
      <c r="M23" s="13">
        <f t="shared" si="0"/>
        <v>480</v>
      </c>
    </row>
    <row r="24" spans="1:13" ht="20.45" customHeight="1" x14ac:dyDescent="0.4">
      <c r="A24" s="134" t="s">
        <v>11</v>
      </c>
      <c r="B24" s="19">
        <v>1106</v>
      </c>
      <c r="C24" s="20" t="s">
        <v>975</v>
      </c>
      <c r="D24" s="333"/>
      <c r="E24" s="336"/>
      <c r="F24" s="337"/>
      <c r="G24" s="345" t="s">
        <v>447</v>
      </c>
      <c r="H24" s="346"/>
      <c r="I24" s="32" t="s">
        <v>445</v>
      </c>
      <c r="J24" s="23">
        <v>480</v>
      </c>
      <c r="K24" s="415"/>
      <c r="M24" s="13">
        <f t="shared" si="0"/>
        <v>480</v>
      </c>
    </row>
    <row r="25" spans="1:13" ht="20.45" customHeight="1" x14ac:dyDescent="0.4">
      <c r="A25" s="134" t="s">
        <v>11</v>
      </c>
      <c r="B25" s="19">
        <v>1107</v>
      </c>
      <c r="C25" s="20" t="s">
        <v>972</v>
      </c>
      <c r="D25" s="333"/>
      <c r="E25" s="338"/>
      <c r="F25" s="339"/>
      <c r="G25" s="345" t="s">
        <v>446</v>
      </c>
      <c r="H25" s="346"/>
      <c r="I25" s="32" t="s">
        <v>445</v>
      </c>
      <c r="J25" s="23">
        <v>480</v>
      </c>
      <c r="K25" s="415"/>
      <c r="M25" s="13">
        <f t="shared" si="0"/>
        <v>480</v>
      </c>
    </row>
    <row r="26" spans="1:13" ht="20.45" customHeight="1" x14ac:dyDescent="0.4">
      <c r="A26" s="134" t="s">
        <v>11</v>
      </c>
      <c r="B26" s="19">
        <v>1108</v>
      </c>
      <c r="C26" s="20" t="s">
        <v>969</v>
      </c>
      <c r="D26" s="333"/>
      <c r="E26" s="411" t="s">
        <v>444</v>
      </c>
      <c r="F26" s="411"/>
      <c r="G26" s="412" t="s">
        <v>443</v>
      </c>
      <c r="H26" s="413"/>
      <c r="I26" s="156" t="s">
        <v>442</v>
      </c>
      <c r="J26" s="23">
        <v>700</v>
      </c>
      <c r="K26" s="415"/>
      <c r="M26" s="13">
        <f t="shared" si="0"/>
        <v>700</v>
      </c>
    </row>
    <row r="27" spans="1:13" s="39" customFormat="1" ht="20.45" customHeight="1" x14ac:dyDescent="0.4">
      <c r="A27" s="134" t="s">
        <v>11</v>
      </c>
      <c r="B27" s="19">
        <v>1109</v>
      </c>
      <c r="C27" s="83" t="s">
        <v>966</v>
      </c>
      <c r="D27" s="363" t="s">
        <v>441</v>
      </c>
      <c r="E27" s="363"/>
      <c r="F27" s="363"/>
      <c r="G27" s="364"/>
      <c r="H27" s="36"/>
      <c r="I27" s="37" t="s">
        <v>440</v>
      </c>
      <c r="J27" s="38">
        <v>120</v>
      </c>
      <c r="K27" s="415"/>
      <c r="M27" s="13">
        <f t="shared" si="0"/>
        <v>120</v>
      </c>
    </row>
    <row r="28" spans="1:13" s="39" customFormat="1" ht="20.45" customHeight="1" x14ac:dyDescent="0.4">
      <c r="A28" s="25" t="s">
        <v>11</v>
      </c>
      <c r="B28" s="26">
        <v>3203</v>
      </c>
      <c r="C28" s="42" t="s">
        <v>1276</v>
      </c>
      <c r="D28" s="376" t="s">
        <v>438</v>
      </c>
      <c r="E28" s="377"/>
      <c r="F28" s="382" t="s">
        <v>437</v>
      </c>
      <c r="G28" s="43" t="s">
        <v>400</v>
      </c>
      <c r="H28" s="44"/>
      <c r="I28" s="45" t="s">
        <v>436</v>
      </c>
      <c r="J28" s="46">
        <v>88</v>
      </c>
      <c r="K28" s="415"/>
      <c r="M28" s="13">
        <f t="shared" si="0"/>
        <v>88</v>
      </c>
    </row>
    <row r="29" spans="1:13" s="39" customFormat="1" ht="20.45" customHeight="1" x14ac:dyDescent="0.4">
      <c r="A29" s="25" t="s">
        <v>11</v>
      </c>
      <c r="B29" s="26">
        <v>3204</v>
      </c>
      <c r="C29" s="42" t="s">
        <v>1275</v>
      </c>
      <c r="D29" s="378"/>
      <c r="E29" s="379"/>
      <c r="F29" s="382"/>
      <c r="G29" s="43" t="s">
        <v>396</v>
      </c>
      <c r="H29" s="44"/>
      <c r="I29" s="45" t="s">
        <v>435</v>
      </c>
      <c r="J29" s="46">
        <v>176</v>
      </c>
      <c r="K29" s="415"/>
      <c r="M29" s="13">
        <f t="shared" si="0"/>
        <v>176</v>
      </c>
    </row>
    <row r="30" spans="1:13" s="39" customFormat="1" ht="20.45" customHeight="1" x14ac:dyDescent="0.4">
      <c r="A30" s="134" t="s">
        <v>11</v>
      </c>
      <c r="B30" s="19">
        <v>1110</v>
      </c>
      <c r="C30" s="47" t="s">
        <v>945</v>
      </c>
      <c r="D30" s="378"/>
      <c r="E30" s="379"/>
      <c r="F30" s="348" t="s">
        <v>434</v>
      </c>
      <c r="G30" s="365" t="s">
        <v>400</v>
      </c>
      <c r="H30" s="366"/>
      <c r="I30" s="37" t="s">
        <v>433</v>
      </c>
      <c r="J30" s="38">
        <v>72</v>
      </c>
      <c r="K30" s="415"/>
      <c r="M30" s="13">
        <f t="shared" si="0"/>
        <v>72</v>
      </c>
    </row>
    <row r="31" spans="1:13" s="39" customFormat="1" ht="20.45" customHeight="1" x14ac:dyDescent="0.4">
      <c r="A31" s="134" t="s">
        <v>11</v>
      </c>
      <c r="B31" s="79">
        <v>1113</v>
      </c>
      <c r="C31" s="47" t="s">
        <v>942</v>
      </c>
      <c r="D31" s="378"/>
      <c r="E31" s="379"/>
      <c r="F31" s="348"/>
      <c r="G31" s="365" t="s">
        <v>396</v>
      </c>
      <c r="H31" s="366"/>
      <c r="I31" s="37" t="s">
        <v>432</v>
      </c>
      <c r="J31" s="38">
        <v>144</v>
      </c>
      <c r="K31" s="415"/>
      <c r="M31" s="13">
        <f t="shared" si="0"/>
        <v>144</v>
      </c>
    </row>
    <row r="32" spans="1:13" s="39" customFormat="1" ht="20.45" customHeight="1" x14ac:dyDescent="0.4">
      <c r="A32" s="48" t="s">
        <v>11</v>
      </c>
      <c r="B32" s="49">
        <v>1114</v>
      </c>
      <c r="C32" s="50" t="s">
        <v>951</v>
      </c>
      <c r="D32" s="378"/>
      <c r="E32" s="379"/>
      <c r="F32" s="347" t="s">
        <v>431</v>
      </c>
      <c r="G32" s="303" t="s">
        <v>400</v>
      </c>
      <c r="H32" s="385"/>
      <c r="I32" s="51" t="s">
        <v>427</v>
      </c>
      <c r="J32" s="52">
        <v>48</v>
      </c>
      <c r="K32" s="415"/>
      <c r="M32" s="13">
        <f t="shared" si="0"/>
        <v>48</v>
      </c>
    </row>
    <row r="33" spans="1:13" s="39" customFormat="1" ht="20.45" customHeight="1" x14ac:dyDescent="0.4">
      <c r="A33" s="48" t="s">
        <v>11</v>
      </c>
      <c r="B33" s="49">
        <v>1115</v>
      </c>
      <c r="C33" s="50" t="s">
        <v>948</v>
      </c>
      <c r="D33" s="378"/>
      <c r="E33" s="379"/>
      <c r="F33" s="347"/>
      <c r="G33" s="303" t="s">
        <v>396</v>
      </c>
      <c r="H33" s="385"/>
      <c r="I33" s="51" t="s">
        <v>430</v>
      </c>
      <c r="J33" s="52">
        <v>96</v>
      </c>
      <c r="K33" s="415"/>
      <c r="M33" s="13">
        <f t="shared" si="0"/>
        <v>96</v>
      </c>
    </row>
    <row r="34" spans="1:13" s="39" customFormat="1" ht="20.45" customHeight="1" x14ac:dyDescent="0.4">
      <c r="A34" s="134" t="s">
        <v>11</v>
      </c>
      <c r="B34" s="79">
        <v>1116</v>
      </c>
      <c r="C34" s="47" t="s">
        <v>1274</v>
      </c>
      <c r="D34" s="378"/>
      <c r="E34" s="379"/>
      <c r="F34" s="348" t="s">
        <v>429</v>
      </c>
      <c r="G34" s="365" t="s">
        <v>400</v>
      </c>
      <c r="H34" s="366"/>
      <c r="I34" s="37" t="s">
        <v>428</v>
      </c>
      <c r="J34" s="38">
        <v>24</v>
      </c>
      <c r="K34" s="415"/>
      <c r="M34" s="13">
        <f t="shared" si="0"/>
        <v>24</v>
      </c>
    </row>
    <row r="35" spans="1:13" s="39" customFormat="1" ht="20.45" customHeight="1" x14ac:dyDescent="0.4">
      <c r="A35" s="134" t="s">
        <v>11</v>
      </c>
      <c r="B35" s="79">
        <v>1117</v>
      </c>
      <c r="C35" s="47" t="s">
        <v>1273</v>
      </c>
      <c r="D35" s="380"/>
      <c r="E35" s="381"/>
      <c r="F35" s="348"/>
      <c r="G35" s="394" t="s">
        <v>396</v>
      </c>
      <c r="H35" s="365"/>
      <c r="I35" s="37" t="s">
        <v>427</v>
      </c>
      <c r="J35" s="38">
        <v>48</v>
      </c>
      <c r="K35" s="415"/>
      <c r="M35" s="13">
        <f t="shared" si="0"/>
        <v>48</v>
      </c>
    </row>
    <row r="36" spans="1:13" s="39" customFormat="1" ht="20.45" customHeight="1" x14ac:dyDescent="0.4">
      <c r="A36" s="25" t="s">
        <v>11</v>
      </c>
      <c r="B36" s="41">
        <v>3205</v>
      </c>
      <c r="C36" s="42" t="s">
        <v>1272</v>
      </c>
      <c r="D36" s="376" t="s">
        <v>426</v>
      </c>
      <c r="E36" s="377"/>
      <c r="F36" s="388" t="s">
        <v>425</v>
      </c>
      <c r="G36" s="389"/>
      <c r="H36" s="389"/>
      <c r="I36" s="45" t="s">
        <v>424</v>
      </c>
      <c r="J36" s="46">
        <v>100</v>
      </c>
      <c r="K36" s="415"/>
      <c r="M36" s="13">
        <f t="shared" si="0"/>
        <v>100</v>
      </c>
    </row>
    <row r="37" spans="1:13" s="39" customFormat="1" ht="20.45" customHeight="1" x14ac:dyDescent="0.4">
      <c r="A37" s="134" t="s">
        <v>11</v>
      </c>
      <c r="B37" s="79">
        <v>1118</v>
      </c>
      <c r="C37" s="47" t="s">
        <v>1271</v>
      </c>
      <c r="D37" s="378"/>
      <c r="E37" s="379"/>
      <c r="F37" s="390" t="s">
        <v>1270</v>
      </c>
      <c r="G37" s="391"/>
      <c r="H37" s="54"/>
      <c r="I37" s="55" t="s">
        <v>422</v>
      </c>
      <c r="J37" s="56">
        <v>200</v>
      </c>
      <c r="K37" s="415"/>
      <c r="M37" s="13">
        <f t="shared" si="0"/>
        <v>200</v>
      </c>
    </row>
    <row r="38" spans="1:13" s="39" customFormat="1" ht="20.45" customHeight="1" x14ac:dyDescent="0.4">
      <c r="A38" s="134" t="s">
        <v>11</v>
      </c>
      <c r="B38" s="79">
        <v>1119</v>
      </c>
      <c r="C38" s="47" t="s">
        <v>1269</v>
      </c>
      <c r="D38" s="380"/>
      <c r="E38" s="381"/>
      <c r="F38" s="392"/>
      <c r="G38" s="393"/>
      <c r="H38" s="57" t="s">
        <v>420</v>
      </c>
      <c r="I38" s="55" t="s">
        <v>419</v>
      </c>
      <c r="J38" s="56">
        <v>100</v>
      </c>
      <c r="K38" s="416"/>
      <c r="M38" s="13">
        <f t="shared" si="0"/>
        <v>100</v>
      </c>
    </row>
    <row r="39" spans="1:13" s="39" customFormat="1" ht="20.45" customHeight="1" x14ac:dyDescent="0.4">
      <c r="A39" s="25" t="s">
        <v>11</v>
      </c>
      <c r="B39" s="41">
        <v>3206</v>
      </c>
      <c r="C39" s="42" t="s">
        <v>1268</v>
      </c>
      <c r="D39" s="376" t="s">
        <v>418</v>
      </c>
      <c r="E39" s="377"/>
      <c r="F39" s="155" t="s">
        <v>417</v>
      </c>
      <c r="G39" s="154"/>
      <c r="H39" s="153"/>
      <c r="I39" s="44" t="s">
        <v>416</v>
      </c>
      <c r="J39" s="46">
        <v>20</v>
      </c>
      <c r="K39" s="414" t="s">
        <v>68</v>
      </c>
      <c r="M39" s="13">
        <f t="shared" si="0"/>
        <v>20</v>
      </c>
    </row>
    <row r="40" spans="1:13" s="39" customFormat="1" ht="20.45" customHeight="1" x14ac:dyDescent="0.4">
      <c r="A40" s="134" t="s">
        <v>11</v>
      </c>
      <c r="B40" s="79">
        <v>1120</v>
      </c>
      <c r="C40" s="47" t="s">
        <v>1267</v>
      </c>
      <c r="D40" s="378"/>
      <c r="E40" s="379"/>
      <c r="F40" s="152" t="s">
        <v>415</v>
      </c>
      <c r="G40" s="66"/>
      <c r="H40" s="66"/>
      <c r="I40" s="67" t="s">
        <v>414</v>
      </c>
      <c r="J40" s="68">
        <v>5</v>
      </c>
      <c r="K40" s="415"/>
      <c r="M40" s="13">
        <f t="shared" si="0"/>
        <v>5</v>
      </c>
    </row>
    <row r="41" spans="1:13" s="39" customFormat="1" ht="20.45" customHeight="1" x14ac:dyDescent="0.4">
      <c r="A41" s="25" t="s">
        <v>11</v>
      </c>
      <c r="B41" s="58">
        <v>3207</v>
      </c>
      <c r="C41" s="151" t="s">
        <v>1266</v>
      </c>
      <c r="D41" s="150" t="s">
        <v>413</v>
      </c>
      <c r="E41" s="149"/>
      <c r="F41" s="148"/>
      <c r="G41" s="72"/>
      <c r="H41" s="72"/>
      <c r="I41" s="45" t="s">
        <v>412</v>
      </c>
      <c r="J41" s="46">
        <v>40</v>
      </c>
      <c r="K41" s="143" t="s">
        <v>411</v>
      </c>
      <c r="M41" s="13">
        <f t="shared" si="0"/>
        <v>40</v>
      </c>
    </row>
    <row r="42" spans="1:13" ht="20.45" customHeight="1" x14ac:dyDescent="0.4">
      <c r="A42" s="386" t="s">
        <v>410</v>
      </c>
      <c r="B42" s="386"/>
      <c r="C42" s="386"/>
      <c r="D42" s="386"/>
      <c r="E42" s="386"/>
      <c r="F42" s="386"/>
      <c r="G42" s="386"/>
      <c r="H42" s="386"/>
      <c r="I42" s="386"/>
      <c r="J42" s="386"/>
      <c r="K42" s="386"/>
      <c r="L42" s="73"/>
      <c r="M42" s="13"/>
    </row>
    <row r="43" spans="1:13" ht="20.45" customHeight="1" x14ac:dyDescent="0.4">
      <c r="A43" s="417" t="s">
        <v>1265</v>
      </c>
      <c r="B43" s="417"/>
      <c r="C43" s="344" t="s">
        <v>407</v>
      </c>
      <c r="D43" s="281" t="s">
        <v>406</v>
      </c>
      <c r="E43" s="281"/>
      <c r="F43" s="281"/>
      <c r="G43" s="281"/>
      <c r="H43" s="281"/>
      <c r="I43" s="281"/>
      <c r="J43" s="330" t="s">
        <v>405</v>
      </c>
      <c r="K43" s="409" t="s">
        <v>404</v>
      </c>
      <c r="M43" s="13"/>
    </row>
    <row r="44" spans="1:13" ht="20.45" customHeight="1" x14ac:dyDescent="0.4">
      <c r="A44" s="134" t="s">
        <v>403</v>
      </c>
      <c r="B44" s="134" t="s">
        <v>402</v>
      </c>
      <c r="C44" s="344"/>
      <c r="D44" s="281"/>
      <c r="E44" s="281"/>
      <c r="F44" s="281"/>
      <c r="G44" s="281"/>
      <c r="H44" s="281"/>
      <c r="I44" s="281"/>
      <c r="J44" s="330"/>
      <c r="K44" s="409"/>
      <c r="M44" s="13"/>
    </row>
    <row r="45" spans="1:13" ht="20.45" customHeight="1" x14ac:dyDescent="0.4">
      <c r="A45" s="134" t="s">
        <v>11</v>
      </c>
      <c r="B45" s="134">
        <v>1124</v>
      </c>
      <c r="C45" s="20" t="s">
        <v>892</v>
      </c>
      <c r="D45" s="328" t="s">
        <v>401</v>
      </c>
      <c r="E45" s="328"/>
      <c r="F45" s="328" t="s">
        <v>400</v>
      </c>
      <c r="G45" s="328"/>
      <c r="H45" s="74" t="s">
        <v>1264</v>
      </c>
      <c r="I45" s="329" t="s">
        <v>863</v>
      </c>
      <c r="J45" s="12">
        <f>ROUND(L45,0)</f>
        <v>1089</v>
      </c>
      <c r="K45" s="145" t="s">
        <v>12</v>
      </c>
      <c r="L45" s="2">
        <f>M10*0.7</f>
        <v>1088.5</v>
      </c>
      <c r="M45" s="13">
        <f>J45</f>
        <v>1089</v>
      </c>
    </row>
    <row r="46" spans="1:13" ht="20.45" customHeight="1" x14ac:dyDescent="0.4">
      <c r="A46" s="134" t="s">
        <v>11</v>
      </c>
      <c r="B46" s="134">
        <v>1125</v>
      </c>
      <c r="C46" s="20" t="s">
        <v>889</v>
      </c>
      <c r="D46" s="328"/>
      <c r="E46" s="328"/>
      <c r="F46" s="328"/>
      <c r="G46" s="328"/>
      <c r="H46" s="74" t="s">
        <v>1263</v>
      </c>
      <c r="I46" s="281"/>
      <c r="J46" s="12">
        <f>ROUND(L46,0)</f>
        <v>36</v>
      </c>
      <c r="K46" s="145" t="s">
        <v>6</v>
      </c>
      <c r="L46" s="2">
        <f>M11*0.7</f>
        <v>35.699999999999996</v>
      </c>
      <c r="M46" s="13">
        <f>J46</f>
        <v>36</v>
      </c>
    </row>
    <row r="47" spans="1:13" ht="20.45" customHeight="1" x14ac:dyDescent="0.4">
      <c r="A47" s="134" t="s">
        <v>11</v>
      </c>
      <c r="B47" s="134">
        <v>1126</v>
      </c>
      <c r="C47" s="20" t="s">
        <v>886</v>
      </c>
      <c r="D47" s="328"/>
      <c r="E47" s="328"/>
      <c r="F47" s="328" t="s">
        <v>396</v>
      </c>
      <c r="G47" s="328"/>
      <c r="H47" s="75" t="s">
        <v>1262</v>
      </c>
      <c r="I47" s="281"/>
      <c r="J47" s="12">
        <f>ROUND(L47,0)</f>
        <v>2232</v>
      </c>
      <c r="K47" s="145" t="s">
        <v>12</v>
      </c>
      <c r="L47" s="2">
        <f>M12*0.7</f>
        <v>2231.6</v>
      </c>
      <c r="M47" s="13">
        <f>J47</f>
        <v>2232</v>
      </c>
    </row>
    <row r="48" spans="1:13" ht="20.45" customHeight="1" x14ac:dyDescent="0.4">
      <c r="A48" s="134" t="s">
        <v>11</v>
      </c>
      <c r="B48" s="134">
        <v>1127</v>
      </c>
      <c r="C48" s="20" t="s">
        <v>883</v>
      </c>
      <c r="D48" s="328"/>
      <c r="E48" s="328"/>
      <c r="F48" s="328"/>
      <c r="G48" s="328"/>
      <c r="H48" s="75" t="s">
        <v>1261</v>
      </c>
      <c r="I48" s="281"/>
      <c r="J48" s="12">
        <f>ROUND(L48,0)</f>
        <v>74</v>
      </c>
      <c r="K48" s="145" t="s">
        <v>6</v>
      </c>
      <c r="L48" s="2">
        <f>M13*0.7</f>
        <v>73.5</v>
      </c>
      <c r="M48" s="13">
        <f>J48</f>
        <v>74</v>
      </c>
    </row>
    <row r="49" spans="1:13" ht="20.45" customHeight="1" x14ac:dyDescent="0.4">
      <c r="A49" s="386" t="s">
        <v>409</v>
      </c>
      <c r="B49" s="386"/>
      <c r="C49" s="386"/>
      <c r="D49" s="386"/>
      <c r="E49" s="386"/>
      <c r="F49" s="386"/>
      <c r="G49" s="386"/>
      <c r="H49" s="386"/>
      <c r="I49" s="386"/>
      <c r="J49" s="386"/>
      <c r="K49" s="386"/>
      <c r="L49" s="73"/>
      <c r="M49" s="13"/>
    </row>
    <row r="50" spans="1:13" ht="20.45" customHeight="1" x14ac:dyDescent="0.4">
      <c r="A50" s="417" t="s">
        <v>408</v>
      </c>
      <c r="B50" s="417"/>
      <c r="C50" s="344" t="s">
        <v>407</v>
      </c>
      <c r="D50" s="281" t="s">
        <v>406</v>
      </c>
      <c r="E50" s="281"/>
      <c r="F50" s="281"/>
      <c r="G50" s="281"/>
      <c r="H50" s="281"/>
      <c r="I50" s="281"/>
      <c r="J50" s="330" t="s">
        <v>405</v>
      </c>
      <c r="K50" s="409" t="s">
        <v>404</v>
      </c>
      <c r="M50" s="13"/>
    </row>
    <row r="51" spans="1:13" ht="20.45" customHeight="1" x14ac:dyDescent="0.4">
      <c r="A51" s="134" t="s">
        <v>403</v>
      </c>
      <c r="B51" s="134" t="s">
        <v>402</v>
      </c>
      <c r="C51" s="344"/>
      <c r="D51" s="281"/>
      <c r="E51" s="281"/>
      <c r="F51" s="281"/>
      <c r="G51" s="281"/>
      <c r="H51" s="281"/>
      <c r="I51" s="281"/>
      <c r="J51" s="330"/>
      <c r="K51" s="409"/>
      <c r="M51" s="13"/>
    </row>
    <row r="52" spans="1:13" ht="20.45" customHeight="1" x14ac:dyDescent="0.4">
      <c r="A52" s="134" t="s">
        <v>11</v>
      </c>
      <c r="B52" s="134">
        <v>1128</v>
      </c>
      <c r="C52" s="20" t="s">
        <v>880</v>
      </c>
      <c r="D52" s="328" t="s">
        <v>401</v>
      </c>
      <c r="E52" s="328"/>
      <c r="F52" s="328" t="s">
        <v>400</v>
      </c>
      <c r="G52" s="328"/>
      <c r="H52" s="74" t="s">
        <v>1264</v>
      </c>
      <c r="I52" s="329" t="s">
        <v>398</v>
      </c>
      <c r="J52" s="12">
        <f>ROUND(L52,0)</f>
        <v>1089</v>
      </c>
      <c r="K52" s="145" t="s">
        <v>12</v>
      </c>
      <c r="L52" s="2">
        <f>M10*0.7</f>
        <v>1088.5</v>
      </c>
      <c r="M52" s="13">
        <f>J52</f>
        <v>1089</v>
      </c>
    </row>
    <row r="53" spans="1:13" ht="20.45" customHeight="1" x14ac:dyDescent="0.4">
      <c r="A53" s="134" t="s">
        <v>11</v>
      </c>
      <c r="B53" s="134">
        <v>1129</v>
      </c>
      <c r="C53" s="20" t="s">
        <v>877</v>
      </c>
      <c r="D53" s="328"/>
      <c r="E53" s="328"/>
      <c r="F53" s="328"/>
      <c r="G53" s="328"/>
      <c r="H53" s="74" t="s">
        <v>1263</v>
      </c>
      <c r="I53" s="281"/>
      <c r="J53" s="12">
        <f>ROUND(L53,0)</f>
        <v>36</v>
      </c>
      <c r="K53" s="145" t="s">
        <v>6</v>
      </c>
      <c r="L53" s="2">
        <f>M11*0.7</f>
        <v>35.699999999999996</v>
      </c>
      <c r="M53" s="13">
        <f>J53</f>
        <v>36</v>
      </c>
    </row>
    <row r="54" spans="1:13" ht="20.45" customHeight="1" x14ac:dyDescent="0.4">
      <c r="A54" s="134" t="s">
        <v>11</v>
      </c>
      <c r="B54" s="134">
        <v>1130</v>
      </c>
      <c r="C54" s="20" t="s">
        <v>874</v>
      </c>
      <c r="D54" s="328"/>
      <c r="E54" s="328"/>
      <c r="F54" s="328" t="s">
        <v>396</v>
      </c>
      <c r="G54" s="328"/>
      <c r="H54" s="75" t="s">
        <v>1262</v>
      </c>
      <c r="I54" s="281"/>
      <c r="J54" s="12">
        <f>ROUND(L54,0)</f>
        <v>2232</v>
      </c>
      <c r="K54" s="145" t="s">
        <v>12</v>
      </c>
      <c r="L54" s="2">
        <f>M12*0.7</f>
        <v>2231.6</v>
      </c>
      <c r="M54" s="13">
        <f>J54</f>
        <v>2232</v>
      </c>
    </row>
    <row r="55" spans="1:13" ht="20.45" customHeight="1" thickBot="1" x14ac:dyDescent="0.45">
      <c r="A55" s="134" t="s">
        <v>11</v>
      </c>
      <c r="B55" s="134">
        <v>1139</v>
      </c>
      <c r="C55" s="20" t="s">
        <v>871</v>
      </c>
      <c r="D55" s="328"/>
      <c r="E55" s="328"/>
      <c r="F55" s="328"/>
      <c r="G55" s="328"/>
      <c r="H55" s="75" t="s">
        <v>1261</v>
      </c>
      <c r="I55" s="281"/>
      <c r="J55" s="12">
        <f>ROUND(L55,0)</f>
        <v>74</v>
      </c>
      <c r="K55" s="145" t="s">
        <v>6</v>
      </c>
      <c r="L55" s="2">
        <f>M13*0.7</f>
        <v>73.5</v>
      </c>
      <c r="M55" s="76">
        <f>J55</f>
        <v>74</v>
      </c>
    </row>
    <row r="56" spans="1:13" ht="20.45" customHeight="1" x14ac:dyDescent="0.4">
      <c r="A56" s="313" t="s">
        <v>393</v>
      </c>
      <c r="B56" s="313"/>
      <c r="C56" s="313"/>
      <c r="D56" s="313"/>
      <c r="E56" s="313"/>
      <c r="F56" s="313"/>
      <c r="G56" s="313"/>
      <c r="H56" s="313"/>
      <c r="I56" s="313"/>
      <c r="J56" s="313"/>
      <c r="K56" s="313"/>
    </row>
    <row r="57" spans="1:13" ht="20.45" customHeight="1" x14ac:dyDescent="0.4">
      <c r="A57" s="134" t="s">
        <v>11</v>
      </c>
      <c r="B57" s="19">
        <v>1140</v>
      </c>
      <c r="C57" s="77" t="s">
        <v>1260</v>
      </c>
      <c r="D57" s="297" t="s">
        <v>3344</v>
      </c>
      <c r="E57" s="298"/>
      <c r="F57" s="418" t="s">
        <v>912</v>
      </c>
      <c r="G57" s="419"/>
      <c r="H57" s="305" t="s">
        <v>911</v>
      </c>
      <c r="I57" s="306"/>
      <c r="J57" s="12">
        <f t="shared" ref="J57:J86" si="1">ROUND(L57,0)</f>
        <v>92</v>
      </c>
      <c r="K57" s="145" t="s">
        <v>12</v>
      </c>
      <c r="L57" s="2">
        <f t="shared" ref="L57:L88" si="2">M10*59/1000</f>
        <v>91.745000000000005</v>
      </c>
    </row>
    <row r="58" spans="1:13" ht="20.45" customHeight="1" x14ac:dyDescent="0.4">
      <c r="A58" s="134" t="s">
        <v>11</v>
      </c>
      <c r="B58" s="19">
        <v>1153</v>
      </c>
      <c r="C58" s="77" t="s">
        <v>1259</v>
      </c>
      <c r="D58" s="299"/>
      <c r="E58" s="300"/>
      <c r="F58" s="418" t="s">
        <v>909</v>
      </c>
      <c r="G58" s="419"/>
      <c r="H58" s="305" t="s">
        <v>908</v>
      </c>
      <c r="I58" s="306" t="s">
        <v>7</v>
      </c>
      <c r="J58" s="24">
        <f t="shared" si="1"/>
        <v>3</v>
      </c>
      <c r="K58" s="145" t="s">
        <v>6</v>
      </c>
      <c r="L58" s="2">
        <f t="shared" si="2"/>
        <v>3.0089999999999999</v>
      </c>
    </row>
    <row r="59" spans="1:13" ht="20.45" customHeight="1" x14ac:dyDescent="0.4">
      <c r="A59" s="134" t="s">
        <v>11</v>
      </c>
      <c r="B59" s="19">
        <v>1154</v>
      </c>
      <c r="C59" s="77" t="s">
        <v>1258</v>
      </c>
      <c r="D59" s="299"/>
      <c r="E59" s="300"/>
      <c r="F59" s="418" t="s">
        <v>1006</v>
      </c>
      <c r="G59" s="419"/>
      <c r="H59" s="305" t="s">
        <v>905</v>
      </c>
      <c r="I59" s="306" t="s">
        <v>28</v>
      </c>
      <c r="J59" s="12">
        <f t="shared" si="1"/>
        <v>188</v>
      </c>
      <c r="K59" s="145" t="s">
        <v>12</v>
      </c>
      <c r="L59" s="2">
        <f t="shared" si="2"/>
        <v>188.09200000000001</v>
      </c>
    </row>
    <row r="60" spans="1:13" ht="20.45" customHeight="1" x14ac:dyDescent="0.4">
      <c r="A60" s="134" t="s">
        <v>11</v>
      </c>
      <c r="B60" s="19">
        <v>1155</v>
      </c>
      <c r="C60" s="77" t="s">
        <v>1257</v>
      </c>
      <c r="D60" s="299"/>
      <c r="E60" s="300"/>
      <c r="F60" s="418" t="s">
        <v>903</v>
      </c>
      <c r="G60" s="419"/>
      <c r="H60" s="305" t="s">
        <v>902</v>
      </c>
      <c r="I60" s="306" t="s">
        <v>24</v>
      </c>
      <c r="J60" s="24">
        <f t="shared" si="1"/>
        <v>6</v>
      </c>
      <c r="K60" s="145" t="s">
        <v>6</v>
      </c>
      <c r="L60" s="2">
        <f t="shared" si="2"/>
        <v>6.1950000000000003</v>
      </c>
    </row>
    <row r="61" spans="1:13" ht="20.45" customHeight="1" x14ac:dyDescent="0.4">
      <c r="A61" s="134" t="s">
        <v>11</v>
      </c>
      <c r="B61" s="19">
        <v>1157</v>
      </c>
      <c r="C61" s="77" t="s">
        <v>1256</v>
      </c>
      <c r="D61" s="299"/>
      <c r="E61" s="300"/>
      <c r="F61" s="418" t="s">
        <v>900</v>
      </c>
      <c r="G61" s="419" t="s">
        <v>1255</v>
      </c>
      <c r="H61" s="305" t="s">
        <v>898</v>
      </c>
      <c r="I61" s="306" t="s">
        <v>20</v>
      </c>
      <c r="J61" s="12">
        <f t="shared" si="1"/>
        <v>70</v>
      </c>
      <c r="K61" s="420" t="s">
        <v>12</v>
      </c>
      <c r="L61" s="2">
        <f t="shared" si="2"/>
        <v>69.561000000000007</v>
      </c>
    </row>
    <row r="62" spans="1:13" ht="20.45" customHeight="1" x14ac:dyDescent="0.4">
      <c r="A62" s="134" t="s">
        <v>11</v>
      </c>
      <c r="B62" s="19">
        <v>1158</v>
      </c>
      <c r="C62" s="77" t="s">
        <v>1254</v>
      </c>
      <c r="D62" s="299"/>
      <c r="E62" s="300"/>
      <c r="F62" s="418" t="s">
        <v>896</v>
      </c>
      <c r="G62" s="419" t="s">
        <v>1253</v>
      </c>
      <c r="H62" s="305" t="s">
        <v>894</v>
      </c>
      <c r="I62" s="306" t="s">
        <v>16</v>
      </c>
      <c r="J62" s="12">
        <f t="shared" si="1"/>
        <v>144</v>
      </c>
      <c r="K62" s="421"/>
      <c r="L62" s="2">
        <f t="shared" si="2"/>
        <v>143.72399999999999</v>
      </c>
    </row>
    <row r="63" spans="1:13" ht="20.45" customHeight="1" x14ac:dyDescent="0.4">
      <c r="A63" s="134" t="s">
        <v>11</v>
      </c>
      <c r="B63" s="19">
        <v>1159</v>
      </c>
      <c r="C63" s="77" t="s">
        <v>1252</v>
      </c>
      <c r="D63" s="299"/>
      <c r="E63" s="300"/>
      <c r="F63" s="418" t="s">
        <v>999</v>
      </c>
      <c r="G63" s="419"/>
      <c r="H63" s="305" t="s">
        <v>998</v>
      </c>
      <c r="I63" s="306" t="s">
        <v>137</v>
      </c>
      <c r="J63" s="24">
        <f t="shared" si="1"/>
        <v>6</v>
      </c>
      <c r="K63" s="421"/>
      <c r="L63" s="2">
        <f t="shared" si="2"/>
        <v>5.9</v>
      </c>
    </row>
    <row r="64" spans="1:13" ht="20.45" customHeight="1" x14ac:dyDescent="0.4">
      <c r="A64" s="134" t="s">
        <v>11</v>
      </c>
      <c r="B64" s="19">
        <v>1160</v>
      </c>
      <c r="C64" s="77" t="s">
        <v>1251</v>
      </c>
      <c r="D64" s="299"/>
      <c r="E64" s="300"/>
      <c r="F64" s="418" t="s">
        <v>996</v>
      </c>
      <c r="G64" s="419"/>
      <c r="H64" s="305" t="s">
        <v>995</v>
      </c>
      <c r="I64" s="306" t="s">
        <v>134</v>
      </c>
      <c r="J64" s="24">
        <f t="shared" si="1"/>
        <v>13</v>
      </c>
      <c r="K64" s="421"/>
      <c r="L64" s="2">
        <f t="shared" si="2"/>
        <v>13.275</v>
      </c>
    </row>
    <row r="65" spans="1:12" ht="20.45" customHeight="1" x14ac:dyDescent="0.4">
      <c r="A65" s="134" t="s">
        <v>11</v>
      </c>
      <c r="B65" s="19">
        <v>1156</v>
      </c>
      <c r="C65" s="77" t="s">
        <v>1250</v>
      </c>
      <c r="D65" s="299"/>
      <c r="E65" s="300"/>
      <c r="F65" s="418" t="s">
        <v>993</v>
      </c>
      <c r="G65" s="419"/>
      <c r="H65" s="305" t="s">
        <v>992</v>
      </c>
      <c r="I65" s="306" t="s">
        <v>128</v>
      </c>
      <c r="J65" s="24">
        <f t="shared" si="1"/>
        <v>14</v>
      </c>
      <c r="K65" s="421"/>
      <c r="L65" s="2">
        <f t="shared" si="2"/>
        <v>14.16</v>
      </c>
    </row>
    <row r="66" spans="1:12" ht="20.45" customHeight="1" x14ac:dyDescent="0.4">
      <c r="A66" s="25" t="s">
        <v>157</v>
      </c>
      <c r="B66" s="26">
        <v>3208</v>
      </c>
      <c r="C66" s="78" t="s">
        <v>1249</v>
      </c>
      <c r="D66" s="299"/>
      <c r="E66" s="300"/>
      <c r="F66" s="309" t="s">
        <v>990</v>
      </c>
      <c r="G66" s="310"/>
      <c r="H66" s="307" t="s">
        <v>989</v>
      </c>
      <c r="I66" s="308" t="s">
        <v>128</v>
      </c>
      <c r="J66" s="30">
        <f t="shared" si="1"/>
        <v>3</v>
      </c>
      <c r="K66" s="421"/>
      <c r="L66" s="2">
        <f t="shared" si="2"/>
        <v>2.95</v>
      </c>
    </row>
    <row r="67" spans="1:12" ht="20.45" customHeight="1" x14ac:dyDescent="0.4">
      <c r="A67" s="134" t="s">
        <v>11</v>
      </c>
      <c r="B67" s="19">
        <v>1163</v>
      </c>
      <c r="C67" s="77" t="s">
        <v>1248</v>
      </c>
      <c r="D67" s="299"/>
      <c r="E67" s="300"/>
      <c r="F67" s="418" t="s">
        <v>987</v>
      </c>
      <c r="G67" s="419"/>
      <c r="H67" s="305" t="s">
        <v>986</v>
      </c>
      <c r="I67" s="306" t="s">
        <v>125</v>
      </c>
      <c r="J67" s="12">
        <f t="shared" si="1"/>
        <v>12</v>
      </c>
      <c r="K67" s="421"/>
      <c r="L67" s="2">
        <f t="shared" si="2"/>
        <v>11.8</v>
      </c>
    </row>
    <row r="68" spans="1:12" ht="20.45" customHeight="1" x14ac:dyDescent="0.4">
      <c r="A68" s="134" t="s">
        <v>11</v>
      </c>
      <c r="B68" s="19">
        <v>1164</v>
      </c>
      <c r="C68" s="77" t="s">
        <v>1247</v>
      </c>
      <c r="D68" s="299"/>
      <c r="E68" s="300"/>
      <c r="F68" s="423" t="s">
        <v>984</v>
      </c>
      <c r="G68" s="424"/>
      <c r="H68" s="305" t="s">
        <v>983</v>
      </c>
      <c r="I68" s="306" t="s">
        <v>119</v>
      </c>
      <c r="J68" s="24">
        <f t="shared" si="1"/>
        <v>9</v>
      </c>
      <c r="K68" s="421"/>
      <c r="L68" s="2">
        <f t="shared" si="2"/>
        <v>8.85</v>
      </c>
    </row>
    <row r="69" spans="1:12" ht="20.45" customHeight="1" x14ac:dyDescent="0.4">
      <c r="A69" s="25" t="s">
        <v>157</v>
      </c>
      <c r="B69" s="26">
        <v>3209</v>
      </c>
      <c r="C69" s="78" t="s">
        <v>1246</v>
      </c>
      <c r="D69" s="299"/>
      <c r="E69" s="300"/>
      <c r="F69" s="309" t="s">
        <v>981</v>
      </c>
      <c r="G69" s="310"/>
      <c r="H69" s="307" t="s">
        <v>980</v>
      </c>
      <c r="I69" s="308" t="s">
        <v>119</v>
      </c>
      <c r="J69" s="30">
        <f t="shared" si="1"/>
        <v>9</v>
      </c>
      <c r="K69" s="421"/>
      <c r="L69" s="2">
        <f t="shared" si="2"/>
        <v>9.44</v>
      </c>
    </row>
    <row r="70" spans="1:12" ht="20.45" customHeight="1" x14ac:dyDescent="0.4">
      <c r="A70" s="134" t="s">
        <v>11</v>
      </c>
      <c r="B70" s="19">
        <v>1165</v>
      </c>
      <c r="C70" s="77" t="s">
        <v>1245</v>
      </c>
      <c r="D70" s="299"/>
      <c r="E70" s="300"/>
      <c r="F70" s="418" t="s">
        <v>978</v>
      </c>
      <c r="G70" s="419" t="s">
        <v>448</v>
      </c>
      <c r="H70" s="305" t="s">
        <v>977</v>
      </c>
      <c r="I70" s="306" t="s">
        <v>116</v>
      </c>
      <c r="J70" s="24">
        <f t="shared" si="1"/>
        <v>28</v>
      </c>
      <c r="K70" s="421"/>
      <c r="L70" s="2">
        <f t="shared" si="2"/>
        <v>28.32</v>
      </c>
    </row>
    <row r="71" spans="1:12" ht="20.45" customHeight="1" x14ac:dyDescent="0.4">
      <c r="A71" s="134" t="s">
        <v>11</v>
      </c>
      <c r="B71" s="19">
        <v>1166</v>
      </c>
      <c r="C71" s="77" t="s">
        <v>1244</v>
      </c>
      <c r="D71" s="299"/>
      <c r="E71" s="300"/>
      <c r="F71" s="418" t="s">
        <v>975</v>
      </c>
      <c r="G71" s="419" t="s">
        <v>447</v>
      </c>
      <c r="H71" s="305" t="s">
        <v>974</v>
      </c>
      <c r="I71" s="306" t="s">
        <v>113</v>
      </c>
      <c r="J71" s="24">
        <f t="shared" si="1"/>
        <v>28</v>
      </c>
      <c r="K71" s="421"/>
      <c r="L71" s="2">
        <f t="shared" si="2"/>
        <v>28.32</v>
      </c>
    </row>
    <row r="72" spans="1:12" ht="20.45" customHeight="1" x14ac:dyDescent="0.4">
      <c r="A72" s="134" t="s">
        <v>11</v>
      </c>
      <c r="B72" s="19">
        <v>1167</v>
      </c>
      <c r="C72" s="77" t="s">
        <v>1243</v>
      </c>
      <c r="D72" s="299"/>
      <c r="E72" s="300"/>
      <c r="F72" s="418" t="s">
        <v>972</v>
      </c>
      <c r="G72" s="419" t="s">
        <v>446</v>
      </c>
      <c r="H72" s="305" t="s">
        <v>971</v>
      </c>
      <c r="I72" s="306" t="s">
        <v>110</v>
      </c>
      <c r="J72" s="24">
        <f t="shared" si="1"/>
        <v>28</v>
      </c>
      <c r="K72" s="421"/>
      <c r="L72" s="2">
        <f t="shared" si="2"/>
        <v>28.32</v>
      </c>
    </row>
    <row r="73" spans="1:12" ht="20.45" customHeight="1" x14ac:dyDescent="0.4">
      <c r="A73" s="134" t="s">
        <v>11</v>
      </c>
      <c r="B73" s="19">
        <v>1168</v>
      </c>
      <c r="C73" s="77" t="s">
        <v>1242</v>
      </c>
      <c r="D73" s="299"/>
      <c r="E73" s="300"/>
      <c r="F73" s="418" t="s">
        <v>969</v>
      </c>
      <c r="G73" s="419" t="s">
        <v>443</v>
      </c>
      <c r="H73" s="305" t="s">
        <v>968</v>
      </c>
      <c r="I73" s="306" t="s">
        <v>107</v>
      </c>
      <c r="J73" s="24">
        <f t="shared" si="1"/>
        <v>41</v>
      </c>
      <c r="K73" s="421"/>
      <c r="L73" s="2">
        <f t="shared" si="2"/>
        <v>41.3</v>
      </c>
    </row>
    <row r="74" spans="1:12" s="39" customFormat="1" ht="20.45" customHeight="1" x14ac:dyDescent="0.4">
      <c r="A74" s="134" t="s">
        <v>11</v>
      </c>
      <c r="B74" s="19">
        <v>1169</v>
      </c>
      <c r="C74" s="77" t="s">
        <v>1241</v>
      </c>
      <c r="D74" s="299"/>
      <c r="E74" s="300"/>
      <c r="F74" s="418" t="s">
        <v>966</v>
      </c>
      <c r="G74" s="419"/>
      <c r="H74" s="305" t="s">
        <v>965</v>
      </c>
      <c r="I74" s="306" t="s">
        <v>101</v>
      </c>
      <c r="J74" s="24">
        <f t="shared" si="1"/>
        <v>7</v>
      </c>
      <c r="K74" s="421"/>
      <c r="L74" s="2">
        <f t="shared" si="2"/>
        <v>7.08</v>
      </c>
    </row>
    <row r="75" spans="1:12" s="39" customFormat="1" ht="20.45" customHeight="1" x14ac:dyDescent="0.4">
      <c r="A75" s="25" t="s">
        <v>157</v>
      </c>
      <c r="B75" s="26">
        <v>3210</v>
      </c>
      <c r="C75" s="78" t="s">
        <v>1240</v>
      </c>
      <c r="D75" s="299"/>
      <c r="E75" s="300"/>
      <c r="F75" s="425" t="s">
        <v>963</v>
      </c>
      <c r="G75" s="426"/>
      <c r="H75" s="307" t="s">
        <v>962</v>
      </c>
      <c r="I75" s="308" t="s">
        <v>101</v>
      </c>
      <c r="J75" s="30">
        <f t="shared" si="1"/>
        <v>5</v>
      </c>
      <c r="K75" s="421"/>
      <c r="L75" s="2">
        <f t="shared" si="2"/>
        <v>5.1920000000000002</v>
      </c>
    </row>
    <row r="76" spans="1:12" s="39" customFormat="1" ht="20.45" customHeight="1" x14ac:dyDescent="0.4">
      <c r="A76" s="25" t="s">
        <v>157</v>
      </c>
      <c r="B76" s="26">
        <v>3211</v>
      </c>
      <c r="C76" s="78" t="s">
        <v>1239</v>
      </c>
      <c r="D76" s="299"/>
      <c r="E76" s="300"/>
      <c r="F76" s="425" t="s">
        <v>960</v>
      </c>
      <c r="G76" s="426"/>
      <c r="H76" s="307" t="s">
        <v>959</v>
      </c>
      <c r="I76" s="308" t="s">
        <v>101</v>
      </c>
      <c r="J76" s="30">
        <f t="shared" si="1"/>
        <v>10</v>
      </c>
      <c r="K76" s="421"/>
      <c r="L76" s="2">
        <f t="shared" si="2"/>
        <v>10.384</v>
      </c>
    </row>
    <row r="77" spans="1:12" s="39" customFormat="1" ht="20.45" customHeight="1" x14ac:dyDescent="0.4">
      <c r="A77" s="134" t="s">
        <v>11</v>
      </c>
      <c r="B77" s="19">
        <v>1170</v>
      </c>
      <c r="C77" s="77" t="s">
        <v>1238</v>
      </c>
      <c r="D77" s="299"/>
      <c r="E77" s="300"/>
      <c r="F77" s="423" t="s">
        <v>957</v>
      </c>
      <c r="G77" s="424" t="s">
        <v>400</v>
      </c>
      <c r="H77" s="305" t="s">
        <v>956</v>
      </c>
      <c r="I77" s="306" t="s">
        <v>95</v>
      </c>
      <c r="J77" s="24">
        <f t="shared" si="1"/>
        <v>4</v>
      </c>
      <c r="K77" s="421"/>
      <c r="L77" s="2">
        <f t="shared" si="2"/>
        <v>4.2480000000000002</v>
      </c>
    </row>
    <row r="78" spans="1:12" s="39" customFormat="1" ht="20.45" customHeight="1" x14ac:dyDescent="0.4">
      <c r="A78" s="134" t="s">
        <v>11</v>
      </c>
      <c r="B78" s="79">
        <v>1173</v>
      </c>
      <c r="C78" s="77" t="s">
        <v>1237</v>
      </c>
      <c r="D78" s="299"/>
      <c r="E78" s="300"/>
      <c r="F78" s="423" t="s">
        <v>954</v>
      </c>
      <c r="G78" s="424" t="s">
        <v>396</v>
      </c>
      <c r="H78" s="305" t="s">
        <v>953</v>
      </c>
      <c r="I78" s="306" t="s">
        <v>92</v>
      </c>
      <c r="J78" s="24">
        <f t="shared" si="1"/>
        <v>8</v>
      </c>
      <c r="K78" s="421"/>
      <c r="L78" s="2">
        <f t="shared" si="2"/>
        <v>8.4960000000000004</v>
      </c>
    </row>
    <row r="79" spans="1:12" s="39" customFormat="1" ht="20.45" customHeight="1" x14ac:dyDescent="0.4">
      <c r="A79" s="48" t="s">
        <v>11</v>
      </c>
      <c r="B79" s="49">
        <v>1174</v>
      </c>
      <c r="C79" s="80" t="s">
        <v>1236</v>
      </c>
      <c r="D79" s="299"/>
      <c r="E79" s="300"/>
      <c r="F79" s="427" t="s">
        <v>951</v>
      </c>
      <c r="G79" s="428" t="s">
        <v>400</v>
      </c>
      <c r="H79" s="303" t="s">
        <v>950</v>
      </c>
      <c r="I79" s="304" t="s">
        <v>89</v>
      </c>
      <c r="J79" s="52">
        <f t="shared" si="1"/>
        <v>3</v>
      </c>
      <c r="K79" s="421"/>
      <c r="L79" s="2">
        <f t="shared" si="2"/>
        <v>2.8319999999999999</v>
      </c>
    </row>
    <row r="80" spans="1:12" s="39" customFormat="1" ht="20.45" customHeight="1" x14ac:dyDescent="0.4">
      <c r="A80" s="48" t="s">
        <v>11</v>
      </c>
      <c r="B80" s="49">
        <v>1175</v>
      </c>
      <c r="C80" s="80" t="s">
        <v>1235</v>
      </c>
      <c r="D80" s="299"/>
      <c r="E80" s="300"/>
      <c r="F80" s="427" t="s">
        <v>948</v>
      </c>
      <c r="G80" s="428" t="s">
        <v>396</v>
      </c>
      <c r="H80" s="303" t="s">
        <v>947</v>
      </c>
      <c r="I80" s="304" t="s">
        <v>86</v>
      </c>
      <c r="J80" s="52">
        <f t="shared" si="1"/>
        <v>6</v>
      </c>
      <c r="K80" s="421"/>
      <c r="L80" s="2">
        <f t="shared" si="2"/>
        <v>5.6639999999999997</v>
      </c>
    </row>
    <row r="81" spans="1:13" s="39" customFormat="1" ht="20.45" customHeight="1" x14ac:dyDescent="0.4">
      <c r="A81" s="134" t="s">
        <v>11</v>
      </c>
      <c r="B81" s="79">
        <v>1176</v>
      </c>
      <c r="C81" s="77" t="s">
        <v>1234</v>
      </c>
      <c r="D81" s="299"/>
      <c r="E81" s="300"/>
      <c r="F81" s="423" t="s">
        <v>945</v>
      </c>
      <c r="G81" s="424" t="s">
        <v>400</v>
      </c>
      <c r="H81" s="305" t="s">
        <v>944</v>
      </c>
      <c r="I81" s="306" t="s">
        <v>83</v>
      </c>
      <c r="J81" s="24">
        <f t="shared" si="1"/>
        <v>1</v>
      </c>
      <c r="K81" s="421"/>
      <c r="L81" s="2">
        <f t="shared" si="2"/>
        <v>1.4159999999999999</v>
      </c>
    </row>
    <row r="82" spans="1:13" s="39" customFormat="1" ht="20.45" customHeight="1" x14ac:dyDescent="0.4">
      <c r="A82" s="134" t="s">
        <v>11</v>
      </c>
      <c r="B82" s="79">
        <v>1177</v>
      </c>
      <c r="C82" s="77" t="s">
        <v>1233</v>
      </c>
      <c r="D82" s="299"/>
      <c r="E82" s="300"/>
      <c r="F82" s="423" t="s">
        <v>942</v>
      </c>
      <c r="G82" s="424" t="s">
        <v>396</v>
      </c>
      <c r="H82" s="305" t="s">
        <v>941</v>
      </c>
      <c r="I82" s="306" t="s">
        <v>61</v>
      </c>
      <c r="J82" s="24">
        <f t="shared" si="1"/>
        <v>3</v>
      </c>
      <c r="K82" s="421"/>
      <c r="L82" s="2">
        <f t="shared" si="2"/>
        <v>2.8319999999999999</v>
      </c>
    </row>
    <row r="83" spans="1:13" s="39" customFormat="1" ht="20.45" customHeight="1" x14ac:dyDescent="0.4">
      <c r="A83" s="25" t="s">
        <v>157</v>
      </c>
      <c r="B83" s="41">
        <v>3212</v>
      </c>
      <c r="C83" s="78" t="s">
        <v>1232</v>
      </c>
      <c r="D83" s="299"/>
      <c r="E83" s="300"/>
      <c r="F83" s="309" t="s">
        <v>939</v>
      </c>
      <c r="G83" s="310"/>
      <c r="H83" s="307" t="s">
        <v>938</v>
      </c>
      <c r="I83" s="308" t="s">
        <v>61</v>
      </c>
      <c r="J83" s="30">
        <f t="shared" si="1"/>
        <v>6</v>
      </c>
      <c r="K83" s="421"/>
      <c r="L83" s="2">
        <f t="shared" si="2"/>
        <v>5.9</v>
      </c>
    </row>
    <row r="84" spans="1:13" s="39" customFormat="1" ht="20.45" customHeight="1" x14ac:dyDescent="0.4">
      <c r="A84" s="134" t="s">
        <v>11</v>
      </c>
      <c r="B84" s="79">
        <v>1178</v>
      </c>
      <c r="C84" s="77" t="s">
        <v>1231</v>
      </c>
      <c r="D84" s="299"/>
      <c r="E84" s="300"/>
      <c r="F84" s="423" t="s">
        <v>936</v>
      </c>
      <c r="G84" s="424"/>
      <c r="H84" s="305" t="s">
        <v>935</v>
      </c>
      <c r="I84" s="306" t="s">
        <v>61</v>
      </c>
      <c r="J84" s="24">
        <f t="shared" si="1"/>
        <v>12</v>
      </c>
      <c r="K84" s="421"/>
      <c r="L84" s="2">
        <f t="shared" si="2"/>
        <v>11.8</v>
      </c>
    </row>
    <row r="85" spans="1:13" s="39" customFormat="1" ht="20.45" customHeight="1" x14ac:dyDescent="0.4">
      <c r="A85" s="134" t="s">
        <v>11</v>
      </c>
      <c r="B85" s="79">
        <v>1179</v>
      </c>
      <c r="C85" s="77" t="s">
        <v>1230</v>
      </c>
      <c r="D85" s="299"/>
      <c r="E85" s="300"/>
      <c r="F85" s="423" t="s">
        <v>933</v>
      </c>
      <c r="G85" s="424"/>
      <c r="H85" s="305" t="s">
        <v>932</v>
      </c>
      <c r="I85" s="306"/>
      <c r="J85" s="24">
        <f t="shared" si="1"/>
        <v>6</v>
      </c>
      <c r="K85" s="422"/>
      <c r="L85" s="2">
        <f t="shared" si="2"/>
        <v>5.9</v>
      </c>
    </row>
    <row r="86" spans="1:13" s="39" customFormat="1" ht="20.45" customHeight="1" x14ac:dyDescent="0.4">
      <c r="A86" s="25" t="s">
        <v>1229</v>
      </c>
      <c r="B86" s="41">
        <v>3213</v>
      </c>
      <c r="C86" s="78" t="s">
        <v>1228</v>
      </c>
      <c r="D86" s="299"/>
      <c r="E86" s="300"/>
      <c r="F86" s="309" t="s">
        <v>930</v>
      </c>
      <c r="G86" s="310"/>
      <c r="H86" s="307" t="s">
        <v>929</v>
      </c>
      <c r="I86" s="308"/>
      <c r="J86" s="30">
        <f t="shared" si="1"/>
        <v>1</v>
      </c>
      <c r="K86" s="409" t="s">
        <v>68</v>
      </c>
      <c r="L86" s="2">
        <f t="shared" si="2"/>
        <v>1.18</v>
      </c>
    </row>
    <row r="87" spans="1:13" s="39" customFormat="1" ht="20.45" customHeight="1" x14ac:dyDescent="0.4">
      <c r="A87" s="134" t="s">
        <v>11</v>
      </c>
      <c r="B87" s="79">
        <v>1180</v>
      </c>
      <c r="C87" s="77" t="s">
        <v>1227</v>
      </c>
      <c r="D87" s="299"/>
      <c r="E87" s="300"/>
      <c r="F87" s="423" t="s">
        <v>927</v>
      </c>
      <c r="G87" s="424"/>
      <c r="H87" s="305" t="s">
        <v>926</v>
      </c>
      <c r="I87" s="306" t="s">
        <v>61</v>
      </c>
      <c r="J87" s="24">
        <v>1</v>
      </c>
      <c r="K87" s="409"/>
      <c r="L87" s="2">
        <f t="shared" si="2"/>
        <v>0.29499999999999998</v>
      </c>
      <c r="M87" s="39" t="s">
        <v>473</v>
      </c>
    </row>
    <row r="88" spans="1:13" s="39" customFormat="1" ht="20.45" customHeight="1" x14ac:dyDescent="0.4">
      <c r="A88" s="25" t="s">
        <v>157</v>
      </c>
      <c r="B88" s="41">
        <v>3214</v>
      </c>
      <c r="C88" s="78" t="s">
        <v>1226</v>
      </c>
      <c r="D88" s="299"/>
      <c r="E88" s="300"/>
      <c r="F88" s="309" t="s">
        <v>924</v>
      </c>
      <c r="G88" s="310"/>
      <c r="H88" s="307" t="s">
        <v>923</v>
      </c>
      <c r="I88" s="308" t="s">
        <v>61</v>
      </c>
      <c r="J88" s="30">
        <f t="shared" ref="J88:J126" si="3">ROUND(L88,0)</f>
        <v>2</v>
      </c>
      <c r="K88" s="421" t="s">
        <v>12</v>
      </c>
      <c r="L88" s="2">
        <f t="shared" si="2"/>
        <v>2.36</v>
      </c>
    </row>
    <row r="89" spans="1:13" ht="20.45" customHeight="1" x14ac:dyDescent="0.4">
      <c r="A89" s="134" t="s">
        <v>11</v>
      </c>
      <c r="B89" s="134">
        <v>1183</v>
      </c>
      <c r="C89" s="77" t="s">
        <v>1225</v>
      </c>
      <c r="D89" s="299"/>
      <c r="E89" s="300"/>
      <c r="F89" s="418" t="s">
        <v>892</v>
      </c>
      <c r="G89" s="419"/>
      <c r="H89" s="305" t="s">
        <v>891</v>
      </c>
      <c r="I89" s="306" t="s">
        <v>35</v>
      </c>
      <c r="J89" s="24">
        <f t="shared" si="3"/>
        <v>64</v>
      </c>
      <c r="K89" s="422"/>
      <c r="L89" s="2">
        <f>M45*59/1000</f>
        <v>64.251000000000005</v>
      </c>
    </row>
    <row r="90" spans="1:13" ht="20.45" customHeight="1" x14ac:dyDescent="0.4">
      <c r="A90" s="134" t="s">
        <v>11</v>
      </c>
      <c r="B90" s="134">
        <v>1184</v>
      </c>
      <c r="C90" s="77" t="s">
        <v>1224</v>
      </c>
      <c r="D90" s="299"/>
      <c r="E90" s="300"/>
      <c r="F90" s="287" t="s">
        <v>889</v>
      </c>
      <c r="G90" s="288"/>
      <c r="H90" s="305" t="s">
        <v>888</v>
      </c>
      <c r="I90" s="306" t="s">
        <v>32</v>
      </c>
      <c r="J90" s="24">
        <f t="shared" si="3"/>
        <v>2</v>
      </c>
      <c r="K90" s="145" t="s">
        <v>6</v>
      </c>
      <c r="L90" s="2">
        <f>M46*59/1000</f>
        <v>2.1240000000000001</v>
      </c>
    </row>
    <row r="91" spans="1:13" ht="20.45" customHeight="1" x14ac:dyDescent="0.4">
      <c r="A91" s="134" t="s">
        <v>11</v>
      </c>
      <c r="B91" s="134">
        <v>1185</v>
      </c>
      <c r="C91" s="77" t="s">
        <v>1223</v>
      </c>
      <c r="D91" s="299"/>
      <c r="E91" s="300"/>
      <c r="F91" s="287" t="s">
        <v>886</v>
      </c>
      <c r="G91" s="288"/>
      <c r="H91" s="305" t="s">
        <v>885</v>
      </c>
      <c r="I91" s="306" t="s">
        <v>29</v>
      </c>
      <c r="J91" s="12">
        <f t="shared" si="3"/>
        <v>132</v>
      </c>
      <c r="K91" s="145" t="s">
        <v>12</v>
      </c>
      <c r="L91" s="2">
        <f>M47*59/1000</f>
        <v>131.68799999999999</v>
      </c>
    </row>
    <row r="92" spans="1:13" ht="20.45" customHeight="1" x14ac:dyDescent="0.4">
      <c r="A92" s="134" t="s">
        <v>11</v>
      </c>
      <c r="B92" s="134">
        <v>1186</v>
      </c>
      <c r="C92" s="77" t="s">
        <v>1222</v>
      </c>
      <c r="D92" s="299"/>
      <c r="E92" s="300"/>
      <c r="F92" s="287" t="s">
        <v>883</v>
      </c>
      <c r="G92" s="288"/>
      <c r="H92" s="305" t="s">
        <v>882</v>
      </c>
      <c r="I92" s="306" t="s">
        <v>25</v>
      </c>
      <c r="J92" s="24">
        <f t="shared" si="3"/>
        <v>4</v>
      </c>
      <c r="K92" s="145" t="s">
        <v>6</v>
      </c>
      <c r="L92" s="2">
        <f>M48*59/1000</f>
        <v>4.3659999999999997</v>
      </c>
    </row>
    <row r="93" spans="1:13" ht="20.45" customHeight="1" x14ac:dyDescent="0.4">
      <c r="A93" s="134" t="s">
        <v>11</v>
      </c>
      <c r="B93" s="134">
        <v>1187</v>
      </c>
      <c r="C93" s="77" t="s">
        <v>1221</v>
      </c>
      <c r="D93" s="299"/>
      <c r="E93" s="300"/>
      <c r="F93" s="287" t="s">
        <v>880</v>
      </c>
      <c r="G93" s="288"/>
      <c r="H93" s="305" t="s">
        <v>879</v>
      </c>
      <c r="I93" s="306" t="s">
        <v>21</v>
      </c>
      <c r="J93" s="24">
        <f t="shared" si="3"/>
        <v>64</v>
      </c>
      <c r="K93" s="145" t="s">
        <v>12</v>
      </c>
      <c r="L93" s="2">
        <f>M52*59/1000</f>
        <v>64.251000000000005</v>
      </c>
    </row>
    <row r="94" spans="1:13" ht="20.45" customHeight="1" x14ac:dyDescent="0.4">
      <c r="A94" s="134" t="s">
        <v>11</v>
      </c>
      <c r="B94" s="134">
        <v>1188</v>
      </c>
      <c r="C94" s="77" t="s">
        <v>1220</v>
      </c>
      <c r="D94" s="299"/>
      <c r="E94" s="300"/>
      <c r="F94" s="287" t="s">
        <v>877</v>
      </c>
      <c r="G94" s="288"/>
      <c r="H94" s="305" t="s">
        <v>876</v>
      </c>
      <c r="I94" s="306" t="s">
        <v>17</v>
      </c>
      <c r="J94" s="24">
        <f t="shared" si="3"/>
        <v>2</v>
      </c>
      <c r="K94" s="145" t="s">
        <v>6</v>
      </c>
      <c r="L94" s="2">
        <f>M53*59/1000</f>
        <v>2.1240000000000001</v>
      </c>
    </row>
    <row r="95" spans="1:13" ht="20.45" customHeight="1" x14ac:dyDescent="0.4">
      <c r="A95" s="134" t="s">
        <v>11</v>
      </c>
      <c r="B95" s="134">
        <v>1189</v>
      </c>
      <c r="C95" s="77" t="s">
        <v>1219</v>
      </c>
      <c r="D95" s="299"/>
      <c r="E95" s="300"/>
      <c r="F95" s="287" t="s">
        <v>874</v>
      </c>
      <c r="G95" s="288"/>
      <c r="H95" s="305" t="s">
        <v>873</v>
      </c>
      <c r="I95" s="306" t="s">
        <v>13</v>
      </c>
      <c r="J95" s="12">
        <f t="shared" si="3"/>
        <v>132</v>
      </c>
      <c r="K95" s="145" t="s">
        <v>12</v>
      </c>
      <c r="L95" s="2">
        <f>M54*59/1000</f>
        <v>131.68799999999999</v>
      </c>
    </row>
    <row r="96" spans="1:13" ht="20.45" customHeight="1" x14ac:dyDescent="0.4">
      <c r="A96" s="134" t="s">
        <v>11</v>
      </c>
      <c r="B96" s="134">
        <v>1190</v>
      </c>
      <c r="C96" s="83" t="s">
        <v>1218</v>
      </c>
      <c r="D96" s="301"/>
      <c r="E96" s="302"/>
      <c r="F96" s="429" t="s">
        <v>871</v>
      </c>
      <c r="G96" s="430"/>
      <c r="H96" s="305" t="s">
        <v>870</v>
      </c>
      <c r="I96" s="306" t="s">
        <v>8</v>
      </c>
      <c r="J96" s="24">
        <f t="shared" si="3"/>
        <v>4</v>
      </c>
      <c r="K96" s="147" t="s">
        <v>6</v>
      </c>
      <c r="L96" s="2">
        <f>M55*59/1000</f>
        <v>4.3659999999999997</v>
      </c>
    </row>
    <row r="97" spans="1:12" s="39" customFormat="1" ht="20.45" customHeight="1" x14ac:dyDescent="0.4">
      <c r="A97" s="134" t="s">
        <v>11</v>
      </c>
      <c r="B97" s="134">
        <v>1191</v>
      </c>
      <c r="C97" s="83" t="s">
        <v>1217</v>
      </c>
      <c r="D97" s="297" t="s">
        <v>3345</v>
      </c>
      <c r="E97" s="298"/>
      <c r="F97" s="418" t="s">
        <v>912</v>
      </c>
      <c r="G97" s="419"/>
      <c r="H97" s="305" t="s">
        <v>911</v>
      </c>
      <c r="I97" s="306"/>
      <c r="J97" s="12">
        <f t="shared" si="3"/>
        <v>67</v>
      </c>
      <c r="K97" s="145" t="s">
        <v>12</v>
      </c>
      <c r="L97" s="85">
        <f t="shared" ref="L97:L128" si="4">M10*43/1000</f>
        <v>66.864999999999995</v>
      </c>
    </row>
    <row r="98" spans="1:12" s="39" customFormat="1" ht="20.45" customHeight="1" x14ac:dyDescent="0.4">
      <c r="A98" s="134" t="s">
        <v>11</v>
      </c>
      <c r="B98" s="134">
        <v>1192</v>
      </c>
      <c r="C98" s="83" t="s">
        <v>1216</v>
      </c>
      <c r="D98" s="299"/>
      <c r="E98" s="300"/>
      <c r="F98" s="418" t="s">
        <v>909</v>
      </c>
      <c r="G98" s="419"/>
      <c r="H98" s="305" t="s">
        <v>908</v>
      </c>
      <c r="I98" s="306" t="s">
        <v>7</v>
      </c>
      <c r="J98" s="24">
        <f t="shared" si="3"/>
        <v>2</v>
      </c>
      <c r="K98" s="145" t="s">
        <v>6</v>
      </c>
      <c r="L98" s="85">
        <f t="shared" si="4"/>
        <v>2.1930000000000001</v>
      </c>
    </row>
    <row r="99" spans="1:12" s="39" customFormat="1" ht="20.45" customHeight="1" x14ac:dyDescent="0.4">
      <c r="A99" s="134" t="s">
        <v>11</v>
      </c>
      <c r="B99" s="134">
        <v>1193</v>
      </c>
      <c r="C99" s="83" t="s">
        <v>1215</v>
      </c>
      <c r="D99" s="299"/>
      <c r="E99" s="300"/>
      <c r="F99" s="418" t="s">
        <v>1090</v>
      </c>
      <c r="G99" s="419"/>
      <c r="H99" s="305" t="s">
        <v>905</v>
      </c>
      <c r="I99" s="306" t="s">
        <v>28</v>
      </c>
      <c r="J99" s="12">
        <f t="shared" si="3"/>
        <v>137</v>
      </c>
      <c r="K99" s="145" t="s">
        <v>12</v>
      </c>
      <c r="L99" s="85">
        <f t="shared" si="4"/>
        <v>137.084</v>
      </c>
    </row>
    <row r="100" spans="1:12" s="39" customFormat="1" ht="20.45" customHeight="1" x14ac:dyDescent="0.4">
      <c r="A100" s="134" t="s">
        <v>11</v>
      </c>
      <c r="B100" s="134">
        <v>1194</v>
      </c>
      <c r="C100" s="83" t="s">
        <v>1214</v>
      </c>
      <c r="D100" s="299"/>
      <c r="E100" s="300"/>
      <c r="F100" s="418" t="s">
        <v>903</v>
      </c>
      <c r="G100" s="419"/>
      <c r="H100" s="305" t="s">
        <v>902</v>
      </c>
      <c r="I100" s="306" t="s">
        <v>24</v>
      </c>
      <c r="J100" s="12">
        <f t="shared" si="3"/>
        <v>5</v>
      </c>
      <c r="K100" s="145" t="s">
        <v>6</v>
      </c>
      <c r="L100" s="85">
        <f t="shared" si="4"/>
        <v>4.5149999999999997</v>
      </c>
    </row>
    <row r="101" spans="1:12" s="39" customFormat="1" ht="20.45" customHeight="1" x14ac:dyDescent="0.4">
      <c r="A101" s="134" t="s">
        <v>11</v>
      </c>
      <c r="B101" s="134">
        <v>1196</v>
      </c>
      <c r="C101" s="83" t="s">
        <v>1213</v>
      </c>
      <c r="D101" s="299"/>
      <c r="E101" s="300"/>
      <c r="F101" s="418" t="s">
        <v>900</v>
      </c>
      <c r="G101" s="419" t="s">
        <v>1003</v>
      </c>
      <c r="H101" s="305" t="s">
        <v>898</v>
      </c>
      <c r="I101" s="306" t="s">
        <v>20</v>
      </c>
      <c r="J101" s="12">
        <f t="shared" si="3"/>
        <v>51</v>
      </c>
      <c r="K101" s="420" t="s">
        <v>12</v>
      </c>
      <c r="L101" s="85">
        <f t="shared" si="4"/>
        <v>50.697000000000003</v>
      </c>
    </row>
    <row r="102" spans="1:12" s="39" customFormat="1" ht="20.45" customHeight="1" x14ac:dyDescent="0.4">
      <c r="A102" s="134" t="s">
        <v>11</v>
      </c>
      <c r="B102" s="134">
        <v>1197</v>
      </c>
      <c r="C102" s="83" t="s">
        <v>1212</v>
      </c>
      <c r="D102" s="299"/>
      <c r="E102" s="300"/>
      <c r="F102" s="418" t="s">
        <v>896</v>
      </c>
      <c r="G102" s="419" t="s">
        <v>1001</v>
      </c>
      <c r="H102" s="305" t="s">
        <v>894</v>
      </c>
      <c r="I102" s="306" t="s">
        <v>16</v>
      </c>
      <c r="J102" s="12">
        <f t="shared" si="3"/>
        <v>105</v>
      </c>
      <c r="K102" s="421"/>
      <c r="L102" s="85">
        <f t="shared" si="4"/>
        <v>104.748</v>
      </c>
    </row>
    <row r="103" spans="1:12" s="39" customFormat="1" ht="20.45" customHeight="1" x14ac:dyDescent="0.4">
      <c r="A103" s="134" t="s">
        <v>11</v>
      </c>
      <c r="B103" s="134">
        <v>1198</v>
      </c>
      <c r="C103" s="83" t="s">
        <v>1211</v>
      </c>
      <c r="D103" s="299"/>
      <c r="E103" s="300"/>
      <c r="F103" s="418" t="s">
        <v>999</v>
      </c>
      <c r="G103" s="419"/>
      <c r="H103" s="305" t="s">
        <v>998</v>
      </c>
      <c r="I103" s="306" t="s">
        <v>137</v>
      </c>
      <c r="J103" s="24">
        <f t="shared" si="3"/>
        <v>4</v>
      </c>
      <c r="K103" s="421"/>
      <c r="L103" s="85">
        <f t="shared" si="4"/>
        <v>4.3</v>
      </c>
    </row>
    <row r="104" spans="1:12" s="39" customFormat="1" ht="20.45" customHeight="1" x14ac:dyDescent="0.4">
      <c r="A104" s="134" t="s">
        <v>11</v>
      </c>
      <c r="B104" s="134">
        <v>1199</v>
      </c>
      <c r="C104" s="83" t="s">
        <v>1210</v>
      </c>
      <c r="D104" s="299"/>
      <c r="E104" s="300"/>
      <c r="F104" s="418" t="s">
        <v>996</v>
      </c>
      <c r="G104" s="419"/>
      <c r="H104" s="305" t="s">
        <v>995</v>
      </c>
      <c r="I104" s="306" t="s">
        <v>134</v>
      </c>
      <c r="J104" s="24">
        <f t="shared" si="3"/>
        <v>10</v>
      </c>
      <c r="K104" s="421"/>
      <c r="L104" s="85">
        <f t="shared" si="4"/>
        <v>9.6750000000000007</v>
      </c>
    </row>
    <row r="105" spans="1:12" s="39" customFormat="1" ht="20.45" customHeight="1" x14ac:dyDescent="0.4">
      <c r="A105" s="134" t="s">
        <v>11</v>
      </c>
      <c r="B105" s="134">
        <v>1195</v>
      </c>
      <c r="C105" s="83" t="s">
        <v>1209</v>
      </c>
      <c r="D105" s="299"/>
      <c r="E105" s="300"/>
      <c r="F105" s="418" t="s">
        <v>993</v>
      </c>
      <c r="G105" s="419"/>
      <c r="H105" s="305" t="s">
        <v>992</v>
      </c>
      <c r="I105" s="306" t="s">
        <v>128</v>
      </c>
      <c r="J105" s="24">
        <f t="shared" si="3"/>
        <v>10</v>
      </c>
      <c r="K105" s="421"/>
      <c r="L105" s="85">
        <f t="shared" si="4"/>
        <v>10.32</v>
      </c>
    </row>
    <row r="106" spans="1:12" s="39" customFormat="1" ht="20.45" customHeight="1" x14ac:dyDescent="0.4">
      <c r="A106" s="25" t="s">
        <v>157</v>
      </c>
      <c r="B106" s="25">
        <v>3215</v>
      </c>
      <c r="C106" s="42" t="s">
        <v>1208</v>
      </c>
      <c r="D106" s="299"/>
      <c r="E106" s="300"/>
      <c r="F106" s="309" t="s">
        <v>990</v>
      </c>
      <c r="G106" s="310"/>
      <c r="H106" s="307" t="s">
        <v>989</v>
      </c>
      <c r="I106" s="308" t="s">
        <v>128</v>
      </c>
      <c r="J106" s="30">
        <f t="shared" si="3"/>
        <v>2</v>
      </c>
      <c r="K106" s="421"/>
      <c r="L106" s="85">
        <f t="shared" si="4"/>
        <v>2.15</v>
      </c>
    </row>
    <row r="107" spans="1:12" s="39" customFormat="1" ht="20.45" customHeight="1" x14ac:dyDescent="0.4">
      <c r="A107" s="134" t="s">
        <v>11</v>
      </c>
      <c r="B107" s="134">
        <v>1200</v>
      </c>
      <c r="C107" s="83" t="s">
        <v>1207</v>
      </c>
      <c r="D107" s="299"/>
      <c r="E107" s="300"/>
      <c r="F107" s="418" t="s">
        <v>987</v>
      </c>
      <c r="G107" s="419"/>
      <c r="H107" s="305" t="s">
        <v>986</v>
      </c>
      <c r="I107" s="306" t="s">
        <v>125</v>
      </c>
      <c r="J107" s="12">
        <f t="shared" si="3"/>
        <v>9</v>
      </c>
      <c r="K107" s="421"/>
      <c r="L107" s="85">
        <f t="shared" si="4"/>
        <v>8.6</v>
      </c>
    </row>
    <row r="108" spans="1:12" s="39" customFormat="1" ht="20.45" customHeight="1" x14ac:dyDescent="0.4">
      <c r="A108" s="134" t="s">
        <v>11</v>
      </c>
      <c r="B108" s="19">
        <v>1203</v>
      </c>
      <c r="C108" s="83" t="s">
        <v>1206</v>
      </c>
      <c r="D108" s="299"/>
      <c r="E108" s="300"/>
      <c r="F108" s="423" t="s">
        <v>984</v>
      </c>
      <c r="G108" s="424"/>
      <c r="H108" s="305" t="s">
        <v>983</v>
      </c>
      <c r="I108" s="306" t="s">
        <v>119</v>
      </c>
      <c r="J108" s="24">
        <f t="shared" si="3"/>
        <v>6</v>
      </c>
      <c r="K108" s="421"/>
      <c r="L108" s="85">
        <f t="shared" si="4"/>
        <v>6.45</v>
      </c>
    </row>
    <row r="109" spans="1:12" s="39" customFormat="1" ht="20.45" customHeight="1" x14ac:dyDescent="0.4">
      <c r="A109" s="25" t="s">
        <v>1190</v>
      </c>
      <c r="B109" s="26">
        <v>3216</v>
      </c>
      <c r="C109" s="42" t="s">
        <v>1205</v>
      </c>
      <c r="D109" s="299"/>
      <c r="E109" s="300"/>
      <c r="F109" s="309" t="s">
        <v>981</v>
      </c>
      <c r="G109" s="310"/>
      <c r="H109" s="307" t="s">
        <v>980</v>
      </c>
      <c r="I109" s="308" t="s">
        <v>119</v>
      </c>
      <c r="J109" s="30">
        <f t="shared" si="3"/>
        <v>7</v>
      </c>
      <c r="K109" s="421"/>
      <c r="L109" s="85">
        <f t="shared" si="4"/>
        <v>6.88</v>
      </c>
    </row>
    <row r="110" spans="1:12" s="39" customFormat="1" ht="20.45" customHeight="1" x14ac:dyDescent="0.4">
      <c r="A110" s="134" t="s">
        <v>11</v>
      </c>
      <c r="B110" s="19">
        <v>1204</v>
      </c>
      <c r="C110" s="83" t="s">
        <v>1204</v>
      </c>
      <c r="D110" s="299"/>
      <c r="E110" s="300"/>
      <c r="F110" s="418" t="s">
        <v>978</v>
      </c>
      <c r="G110" s="419" t="s">
        <v>448</v>
      </c>
      <c r="H110" s="305" t="s">
        <v>977</v>
      </c>
      <c r="I110" s="306" t="s">
        <v>116</v>
      </c>
      <c r="J110" s="24">
        <f t="shared" si="3"/>
        <v>21</v>
      </c>
      <c r="K110" s="421"/>
      <c r="L110" s="85">
        <f t="shared" si="4"/>
        <v>20.64</v>
      </c>
    </row>
    <row r="111" spans="1:12" s="39" customFormat="1" ht="20.45" customHeight="1" x14ac:dyDescent="0.4">
      <c r="A111" s="134" t="s">
        <v>11</v>
      </c>
      <c r="B111" s="19">
        <v>1205</v>
      </c>
      <c r="C111" s="83" t="s">
        <v>1203</v>
      </c>
      <c r="D111" s="299"/>
      <c r="E111" s="300"/>
      <c r="F111" s="418" t="s">
        <v>975</v>
      </c>
      <c r="G111" s="419" t="s">
        <v>447</v>
      </c>
      <c r="H111" s="305" t="s">
        <v>974</v>
      </c>
      <c r="I111" s="306" t="s">
        <v>113</v>
      </c>
      <c r="J111" s="24">
        <f t="shared" si="3"/>
        <v>21</v>
      </c>
      <c r="K111" s="421"/>
      <c r="L111" s="85">
        <f t="shared" si="4"/>
        <v>20.64</v>
      </c>
    </row>
    <row r="112" spans="1:12" s="39" customFormat="1" ht="20.45" customHeight="1" x14ac:dyDescent="0.4">
      <c r="A112" s="134" t="s">
        <v>11</v>
      </c>
      <c r="B112" s="19">
        <v>1206</v>
      </c>
      <c r="C112" s="83" t="s">
        <v>1202</v>
      </c>
      <c r="D112" s="299"/>
      <c r="E112" s="300"/>
      <c r="F112" s="418" t="s">
        <v>972</v>
      </c>
      <c r="G112" s="419" t="s">
        <v>446</v>
      </c>
      <c r="H112" s="305" t="s">
        <v>971</v>
      </c>
      <c r="I112" s="306" t="s">
        <v>110</v>
      </c>
      <c r="J112" s="24">
        <f t="shared" si="3"/>
        <v>21</v>
      </c>
      <c r="K112" s="421"/>
      <c r="L112" s="85">
        <f t="shared" si="4"/>
        <v>20.64</v>
      </c>
    </row>
    <row r="113" spans="1:13" s="39" customFormat="1" ht="20.45" customHeight="1" x14ac:dyDescent="0.4">
      <c r="A113" s="134" t="s">
        <v>11</v>
      </c>
      <c r="B113" s="19">
        <v>1207</v>
      </c>
      <c r="C113" s="83" t="s">
        <v>1201</v>
      </c>
      <c r="D113" s="299"/>
      <c r="E113" s="300"/>
      <c r="F113" s="418" t="s">
        <v>969</v>
      </c>
      <c r="G113" s="419" t="s">
        <v>443</v>
      </c>
      <c r="H113" s="305" t="s">
        <v>968</v>
      </c>
      <c r="I113" s="306" t="s">
        <v>107</v>
      </c>
      <c r="J113" s="24">
        <f t="shared" si="3"/>
        <v>30</v>
      </c>
      <c r="K113" s="421"/>
      <c r="L113" s="85">
        <f t="shared" si="4"/>
        <v>30.1</v>
      </c>
    </row>
    <row r="114" spans="1:13" s="39" customFormat="1" ht="20.45" customHeight="1" x14ac:dyDescent="0.4">
      <c r="A114" s="134" t="s">
        <v>11</v>
      </c>
      <c r="B114" s="19">
        <v>1208</v>
      </c>
      <c r="C114" s="83" t="s">
        <v>1200</v>
      </c>
      <c r="D114" s="299"/>
      <c r="E114" s="300"/>
      <c r="F114" s="418" t="s">
        <v>966</v>
      </c>
      <c r="G114" s="419"/>
      <c r="H114" s="305" t="s">
        <v>965</v>
      </c>
      <c r="I114" s="306" t="s">
        <v>101</v>
      </c>
      <c r="J114" s="24">
        <f t="shared" si="3"/>
        <v>5</v>
      </c>
      <c r="K114" s="421"/>
      <c r="L114" s="85">
        <f t="shared" si="4"/>
        <v>5.16</v>
      </c>
    </row>
    <row r="115" spans="1:13" s="39" customFormat="1" ht="20.45" customHeight="1" x14ac:dyDescent="0.4">
      <c r="A115" s="25" t="s">
        <v>157</v>
      </c>
      <c r="B115" s="26">
        <v>3217</v>
      </c>
      <c r="C115" s="42" t="s">
        <v>1199</v>
      </c>
      <c r="D115" s="299"/>
      <c r="E115" s="300"/>
      <c r="F115" s="425" t="s">
        <v>1198</v>
      </c>
      <c r="G115" s="426"/>
      <c r="H115" s="307" t="s">
        <v>962</v>
      </c>
      <c r="I115" s="308" t="s">
        <v>101</v>
      </c>
      <c r="J115" s="30">
        <f t="shared" si="3"/>
        <v>4</v>
      </c>
      <c r="K115" s="421"/>
      <c r="L115" s="85">
        <f t="shared" si="4"/>
        <v>3.7839999999999998</v>
      </c>
    </row>
    <row r="116" spans="1:13" s="39" customFormat="1" ht="20.45" customHeight="1" x14ac:dyDescent="0.4">
      <c r="A116" s="25" t="s">
        <v>157</v>
      </c>
      <c r="B116" s="26">
        <v>3218</v>
      </c>
      <c r="C116" s="42" t="s">
        <v>1197</v>
      </c>
      <c r="D116" s="299"/>
      <c r="E116" s="300"/>
      <c r="F116" s="425" t="s">
        <v>960</v>
      </c>
      <c r="G116" s="426"/>
      <c r="H116" s="307" t="s">
        <v>959</v>
      </c>
      <c r="I116" s="308" t="s">
        <v>101</v>
      </c>
      <c r="J116" s="30">
        <f t="shared" si="3"/>
        <v>8</v>
      </c>
      <c r="K116" s="421"/>
      <c r="L116" s="85">
        <f t="shared" si="4"/>
        <v>7.5679999999999996</v>
      </c>
    </row>
    <row r="117" spans="1:13" s="39" customFormat="1" ht="20.45" customHeight="1" x14ac:dyDescent="0.4">
      <c r="A117" s="134" t="s">
        <v>11</v>
      </c>
      <c r="B117" s="19">
        <v>1209</v>
      </c>
      <c r="C117" s="83" t="s">
        <v>1196</v>
      </c>
      <c r="D117" s="299"/>
      <c r="E117" s="300"/>
      <c r="F117" s="423" t="s">
        <v>957</v>
      </c>
      <c r="G117" s="424" t="s">
        <v>400</v>
      </c>
      <c r="H117" s="305" t="s">
        <v>956</v>
      </c>
      <c r="I117" s="306" t="s">
        <v>95</v>
      </c>
      <c r="J117" s="24">
        <f t="shared" si="3"/>
        <v>3</v>
      </c>
      <c r="K117" s="421"/>
      <c r="L117" s="85">
        <f t="shared" si="4"/>
        <v>3.0960000000000001</v>
      </c>
    </row>
    <row r="118" spans="1:13" s="39" customFormat="1" ht="20.45" customHeight="1" x14ac:dyDescent="0.4">
      <c r="A118" s="134" t="s">
        <v>11</v>
      </c>
      <c r="B118" s="19">
        <v>1210</v>
      </c>
      <c r="C118" s="83" t="s">
        <v>1195</v>
      </c>
      <c r="D118" s="299"/>
      <c r="E118" s="300"/>
      <c r="F118" s="423" t="s">
        <v>954</v>
      </c>
      <c r="G118" s="424" t="s">
        <v>396</v>
      </c>
      <c r="H118" s="305" t="s">
        <v>953</v>
      </c>
      <c r="I118" s="306" t="s">
        <v>92</v>
      </c>
      <c r="J118" s="24">
        <f t="shared" si="3"/>
        <v>6</v>
      </c>
      <c r="K118" s="421"/>
      <c r="L118" s="85">
        <f t="shared" si="4"/>
        <v>6.1920000000000002</v>
      </c>
    </row>
    <row r="119" spans="1:13" s="39" customFormat="1" ht="20.45" customHeight="1" x14ac:dyDescent="0.4">
      <c r="A119" s="48" t="s">
        <v>11</v>
      </c>
      <c r="B119" s="49">
        <v>1213</v>
      </c>
      <c r="C119" s="50" t="s">
        <v>1194</v>
      </c>
      <c r="D119" s="299"/>
      <c r="E119" s="300"/>
      <c r="F119" s="427" t="s">
        <v>951</v>
      </c>
      <c r="G119" s="428" t="s">
        <v>400</v>
      </c>
      <c r="H119" s="303" t="s">
        <v>950</v>
      </c>
      <c r="I119" s="304" t="s">
        <v>89</v>
      </c>
      <c r="J119" s="52">
        <f t="shared" si="3"/>
        <v>2</v>
      </c>
      <c r="K119" s="421"/>
      <c r="L119" s="85">
        <f t="shared" si="4"/>
        <v>2.0640000000000001</v>
      </c>
    </row>
    <row r="120" spans="1:13" s="39" customFormat="1" ht="20.45" customHeight="1" x14ac:dyDescent="0.4">
      <c r="A120" s="48" t="s">
        <v>11</v>
      </c>
      <c r="B120" s="49">
        <v>1214</v>
      </c>
      <c r="C120" s="50" t="s">
        <v>1193</v>
      </c>
      <c r="D120" s="299"/>
      <c r="E120" s="300"/>
      <c r="F120" s="427" t="s">
        <v>948</v>
      </c>
      <c r="G120" s="428" t="s">
        <v>396</v>
      </c>
      <c r="H120" s="303" t="s">
        <v>947</v>
      </c>
      <c r="I120" s="304" t="s">
        <v>86</v>
      </c>
      <c r="J120" s="52">
        <f t="shared" si="3"/>
        <v>4</v>
      </c>
      <c r="K120" s="421"/>
      <c r="L120" s="85">
        <f t="shared" si="4"/>
        <v>4.1280000000000001</v>
      </c>
    </row>
    <row r="121" spans="1:13" s="39" customFormat="1" ht="20.45" customHeight="1" x14ac:dyDescent="0.4">
      <c r="A121" s="134" t="s">
        <v>11</v>
      </c>
      <c r="B121" s="79">
        <v>1215</v>
      </c>
      <c r="C121" s="83" t="s">
        <v>1192</v>
      </c>
      <c r="D121" s="299"/>
      <c r="E121" s="300"/>
      <c r="F121" s="423" t="s">
        <v>945</v>
      </c>
      <c r="G121" s="424" t="s">
        <v>400</v>
      </c>
      <c r="H121" s="305" t="s">
        <v>944</v>
      </c>
      <c r="I121" s="306" t="s">
        <v>83</v>
      </c>
      <c r="J121" s="24">
        <f t="shared" si="3"/>
        <v>1</v>
      </c>
      <c r="K121" s="421"/>
      <c r="L121" s="85">
        <f t="shared" si="4"/>
        <v>1.032</v>
      </c>
    </row>
    <row r="122" spans="1:13" s="39" customFormat="1" ht="20.45" customHeight="1" x14ac:dyDescent="0.4">
      <c r="A122" s="134" t="s">
        <v>11</v>
      </c>
      <c r="B122" s="79">
        <v>1216</v>
      </c>
      <c r="C122" s="83" t="s">
        <v>1191</v>
      </c>
      <c r="D122" s="299"/>
      <c r="E122" s="300"/>
      <c r="F122" s="423" t="s">
        <v>942</v>
      </c>
      <c r="G122" s="424" t="s">
        <v>396</v>
      </c>
      <c r="H122" s="305" t="s">
        <v>941</v>
      </c>
      <c r="I122" s="306" t="s">
        <v>61</v>
      </c>
      <c r="J122" s="24">
        <f t="shared" si="3"/>
        <v>2</v>
      </c>
      <c r="K122" s="421"/>
      <c r="L122" s="85">
        <f t="shared" si="4"/>
        <v>2.0640000000000001</v>
      </c>
    </row>
    <row r="123" spans="1:13" s="39" customFormat="1" ht="20.45" customHeight="1" x14ac:dyDescent="0.4">
      <c r="A123" s="25" t="s">
        <v>1190</v>
      </c>
      <c r="B123" s="41">
        <v>3219</v>
      </c>
      <c r="C123" s="42" t="s">
        <v>1189</v>
      </c>
      <c r="D123" s="299"/>
      <c r="E123" s="300"/>
      <c r="F123" s="309" t="s">
        <v>939</v>
      </c>
      <c r="G123" s="310"/>
      <c r="H123" s="307" t="s">
        <v>938</v>
      </c>
      <c r="I123" s="308" t="s">
        <v>61</v>
      </c>
      <c r="J123" s="30">
        <f t="shared" si="3"/>
        <v>4</v>
      </c>
      <c r="K123" s="421"/>
      <c r="L123" s="85">
        <f t="shared" si="4"/>
        <v>4.3</v>
      </c>
    </row>
    <row r="124" spans="1:13" s="39" customFormat="1" ht="20.45" customHeight="1" x14ac:dyDescent="0.4">
      <c r="A124" s="134" t="s">
        <v>11</v>
      </c>
      <c r="B124" s="79">
        <v>1217</v>
      </c>
      <c r="C124" s="83" t="s">
        <v>1188</v>
      </c>
      <c r="D124" s="299"/>
      <c r="E124" s="300"/>
      <c r="F124" s="423" t="s">
        <v>936</v>
      </c>
      <c r="G124" s="424"/>
      <c r="H124" s="305" t="s">
        <v>935</v>
      </c>
      <c r="I124" s="306" t="s">
        <v>61</v>
      </c>
      <c r="J124" s="24">
        <f t="shared" si="3"/>
        <v>9</v>
      </c>
      <c r="K124" s="421"/>
      <c r="L124" s="85">
        <f t="shared" si="4"/>
        <v>8.6</v>
      </c>
    </row>
    <row r="125" spans="1:13" s="39" customFormat="1" ht="20.45" customHeight="1" x14ac:dyDescent="0.4">
      <c r="A125" s="134" t="s">
        <v>11</v>
      </c>
      <c r="B125" s="79">
        <v>1218</v>
      </c>
      <c r="C125" s="83" t="s">
        <v>1187</v>
      </c>
      <c r="D125" s="299"/>
      <c r="E125" s="300"/>
      <c r="F125" s="423" t="s">
        <v>933</v>
      </c>
      <c r="G125" s="424"/>
      <c r="H125" s="305" t="s">
        <v>932</v>
      </c>
      <c r="I125" s="306"/>
      <c r="J125" s="24">
        <f t="shared" si="3"/>
        <v>4</v>
      </c>
      <c r="K125" s="422"/>
      <c r="L125" s="85">
        <f t="shared" si="4"/>
        <v>4.3</v>
      </c>
    </row>
    <row r="126" spans="1:13" s="39" customFormat="1" ht="20.45" customHeight="1" x14ac:dyDescent="0.4">
      <c r="A126" s="25" t="s">
        <v>157</v>
      </c>
      <c r="B126" s="41">
        <v>3220</v>
      </c>
      <c r="C126" s="42" t="s">
        <v>1186</v>
      </c>
      <c r="D126" s="299"/>
      <c r="E126" s="300"/>
      <c r="F126" s="309" t="s">
        <v>930</v>
      </c>
      <c r="G126" s="310"/>
      <c r="H126" s="307" t="s">
        <v>929</v>
      </c>
      <c r="I126" s="308"/>
      <c r="J126" s="30">
        <f t="shared" si="3"/>
        <v>1</v>
      </c>
      <c r="K126" s="409" t="s">
        <v>68</v>
      </c>
      <c r="L126" s="85">
        <f t="shared" si="4"/>
        <v>0.86</v>
      </c>
    </row>
    <row r="127" spans="1:13" s="39" customFormat="1" ht="20.45" customHeight="1" x14ac:dyDescent="0.4">
      <c r="A127" s="134" t="s">
        <v>11</v>
      </c>
      <c r="B127" s="79">
        <v>1219</v>
      </c>
      <c r="C127" s="83" t="s">
        <v>1185</v>
      </c>
      <c r="D127" s="299"/>
      <c r="E127" s="300"/>
      <c r="F127" s="423" t="s">
        <v>927</v>
      </c>
      <c r="G127" s="424"/>
      <c r="H127" s="305" t="s">
        <v>926</v>
      </c>
      <c r="I127" s="306" t="s">
        <v>61</v>
      </c>
      <c r="J127" s="24">
        <v>1</v>
      </c>
      <c r="K127" s="409"/>
      <c r="L127" s="85">
        <f t="shared" si="4"/>
        <v>0.215</v>
      </c>
      <c r="M127" s="39" t="s">
        <v>473</v>
      </c>
    </row>
    <row r="128" spans="1:13" s="39" customFormat="1" ht="20.45" customHeight="1" x14ac:dyDescent="0.4">
      <c r="A128" s="25" t="s">
        <v>157</v>
      </c>
      <c r="B128" s="41">
        <v>3221</v>
      </c>
      <c r="C128" s="42" t="s">
        <v>1184</v>
      </c>
      <c r="D128" s="299"/>
      <c r="E128" s="300"/>
      <c r="F128" s="309" t="s">
        <v>924</v>
      </c>
      <c r="G128" s="310"/>
      <c r="H128" s="307" t="s">
        <v>923</v>
      </c>
      <c r="I128" s="308" t="s">
        <v>61</v>
      </c>
      <c r="J128" s="30">
        <f t="shared" ref="J128:J165" si="5">ROUND(L128,0)</f>
        <v>2</v>
      </c>
      <c r="K128" s="421" t="s">
        <v>12</v>
      </c>
      <c r="L128" s="85">
        <f t="shared" si="4"/>
        <v>1.72</v>
      </c>
    </row>
    <row r="129" spans="1:13" s="39" customFormat="1" ht="20.45" customHeight="1" x14ac:dyDescent="0.4">
      <c r="A129" s="134" t="s">
        <v>11</v>
      </c>
      <c r="B129" s="79">
        <v>1220</v>
      </c>
      <c r="C129" s="83" t="s">
        <v>1183</v>
      </c>
      <c r="D129" s="299"/>
      <c r="E129" s="300"/>
      <c r="F129" s="418" t="s">
        <v>892</v>
      </c>
      <c r="G129" s="419"/>
      <c r="H129" s="305" t="s">
        <v>891</v>
      </c>
      <c r="I129" s="306" t="s">
        <v>35</v>
      </c>
      <c r="J129" s="12">
        <f t="shared" si="5"/>
        <v>47</v>
      </c>
      <c r="K129" s="422"/>
      <c r="L129" s="2">
        <f>M45*43/1000</f>
        <v>46.826999999999998</v>
      </c>
    </row>
    <row r="130" spans="1:13" s="39" customFormat="1" ht="20.45" customHeight="1" x14ac:dyDescent="0.4">
      <c r="A130" s="134" t="s">
        <v>11</v>
      </c>
      <c r="B130" s="134">
        <v>1224</v>
      </c>
      <c r="C130" s="83" t="s">
        <v>1182</v>
      </c>
      <c r="D130" s="299"/>
      <c r="E130" s="300"/>
      <c r="F130" s="287" t="s">
        <v>889</v>
      </c>
      <c r="G130" s="288"/>
      <c r="H130" s="305" t="s">
        <v>888</v>
      </c>
      <c r="I130" s="306" t="s">
        <v>32</v>
      </c>
      <c r="J130" s="24">
        <f t="shared" si="5"/>
        <v>2</v>
      </c>
      <c r="K130" s="145" t="s">
        <v>6</v>
      </c>
      <c r="L130" s="2">
        <f>M46*43/1000</f>
        <v>1.548</v>
      </c>
    </row>
    <row r="131" spans="1:13" s="39" customFormat="1" ht="20.45" customHeight="1" x14ac:dyDescent="0.4">
      <c r="A131" s="134" t="s">
        <v>11</v>
      </c>
      <c r="B131" s="134">
        <v>1225</v>
      </c>
      <c r="C131" s="83" t="s">
        <v>1181</v>
      </c>
      <c r="D131" s="299"/>
      <c r="E131" s="300"/>
      <c r="F131" s="287" t="s">
        <v>886</v>
      </c>
      <c r="G131" s="288"/>
      <c r="H131" s="305" t="s">
        <v>885</v>
      </c>
      <c r="I131" s="306" t="s">
        <v>29</v>
      </c>
      <c r="J131" s="12">
        <f t="shared" si="5"/>
        <v>96</v>
      </c>
      <c r="K131" s="145" t="s">
        <v>12</v>
      </c>
      <c r="L131" s="2">
        <f>M47*43/1000</f>
        <v>95.975999999999999</v>
      </c>
    </row>
    <row r="132" spans="1:13" s="39" customFormat="1" ht="20.45" customHeight="1" x14ac:dyDescent="0.4">
      <c r="A132" s="134" t="s">
        <v>11</v>
      </c>
      <c r="B132" s="134">
        <v>1226</v>
      </c>
      <c r="C132" s="83" t="s">
        <v>1180</v>
      </c>
      <c r="D132" s="299"/>
      <c r="E132" s="300"/>
      <c r="F132" s="287" t="s">
        <v>883</v>
      </c>
      <c r="G132" s="288"/>
      <c r="H132" s="305" t="s">
        <v>882</v>
      </c>
      <c r="I132" s="306" t="s">
        <v>25</v>
      </c>
      <c r="J132" s="24">
        <f t="shared" si="5"/>
        <v>3</v>
      </c>
      <c r="K132" s="145" t="s">
        <v>6</v>
      </c>
      <c r="L132" s="2">
        <f>M48*43/1000</f>
        <v>3.1819999999999999</v>
      </c>
    </row>
    <row r="133" spans="1:13" s="39" customFormat="1" ht="20.45" customHeight="1" x14ac:dyDescent="0.4">
      <c r="A133" s="134" t="s">
        <v>11</v>
      </c>
      <c r="B133" s="134">
        <v>1227</v>
      </c>
      <c r="C133" s="83" t="s">
        <v>1179</v>
      </c>
      <c r="D133" s="299"/>
      <c r="E133" s="300"/>
      <c r="F133" s="287" t="s">
        <v>880</v>
      </c>
      <c r="G133" s="288"/>
      <c r="H133" s="305" t="s">
        <v>879</v>
      </c>
      <c r="I133" s="306" t="s">
        <v>21</v>
      </c>
      <c r="J133" s="12">
        <f t="shared" si="5"/>
        <v>47</v>
      </c>
      <c r="K133" s="145" t="s">
        <v>12</v>
      </c>
      <c r="L133" s="2">
        <f>M52*43/1000</f>
        <v>46.826999999999998</v>
      </c>
    </row>
    <row r="134" spans="1:13" s="39" customFormat="1" ht="20.45" customHeight="1" x14ac:dyDescent="0.4">
      <c r="A134" s="134" t="s">
        <v>11</v>
      </c>
      <c r="B134" s="134">
        <v>1228</v>
      </c>
      <c r="C134" s="83" t="s">
        <v>1178</v>
      </c>
      <c r="D134" s="299"/>
      <c r="E134" s="300"/>
      <c r="F134" s="287" t="s">
        <v>877</v>
      </c>
      <c r="G134" s="288"/>
      <c r="H134" s="305" t="s">
        <v>876</v>
      </c>
      <c r="I134" s="306" t="s">
        <v>17</v>
      </c>
      <c r="J134" s="24">
        <f t="shared" si="5"/>
        <v>2</v>
      </c>
      <c r="K134" s="145" t="s">
        <v>6</v>
      </c>
      <c r="L134" s="2">
        <f>M53*43/1000</f>
        <v>1.548</v>
      </c>
    </row>
    <row r="135" spans="1:13" s="39" customFormat="1" ht="20.45" customHeight="1" thickBot="1" x14ac:dyDescent="0.45">
      <c r="A135" s="134" t="s">
        <v>11</v>
      </c>
      <c r="B135" s="134">
        <v>1229</v>
      </c>
      <c r="C135" s="83" t="s">
        <v>1177</v>
      </c>
      <c r="D135" s="299"/>
      <c r="E135" s="300"/>
      <c r="F135" s="287" t="s">
        <v>874</v>
      </c>
      <c r="G135" s="288"/>
      <c r="H135" s="305" t="s">
        <v>873</v>
      </c>
      <c r="I135" s="306" t="s">
        <v>13</v>
      </c>
      <c r="J135" s="12">
        <f t="shared" si="5"/>
        <v>96</v>
      </c>
      <c r="K135" s="145" t="s">
        <v>12</v>
      </c>
      <c r="L135" s="2">
        <f>M54*43/1000</f>
        <v>95.975999999999999</v>
      </c>
    </row>
    <row r="136" spans="1:13" s="39" customFormat="1" ht="20.45" customHeight="1" x14ac:dyDescent="0.4">
      <c r="A136" s="134" t="s">
        <v>11</v>
      </c>
      <c r="B136" s="134">
        <v>1230</v>
      </c>
      <c r="C136" s="83" t="s">
        <v>1176</v>
      </c>
      <c r="D136" s="301"/>
      <c r="E136" s="302"/>
      <c r="F136" s="429" t="s">
        <v>871</v>
      </c>
      <c r="G136" s="430"/>
      <c r="H136" s="305" t="s">
        <v>870</v>
      </c>
      <c r="I136" s="306" t="s">
        <v>8</v>
      </c>
      <c r="J136" s="24">
        <f t="shared" si="5"/>
        <v>3</v>
      </c>
      <c r="K136" s="145" t="s">
        <v>6</v>
      </c>
      <c r="L136" s="2">
        <f>M55*43/1000</f>
        <v>3.1819999999999999</v>
      </c>
      <c r="M136" s="146" t="s">
        <v>312</v>
      </c>
    </row>
    <row r="137" spans="1:13" ht="20.45" customHeight="1" x14ac:dyDescent="0.4">
      <c r="A137" s="134" t="s">
        <v>11</v>
      </c>
      <c r="B137" s="19">
        <v>1239</v>
      </c>
      <c r="C137" s="83" t="s">
        <v>1175</v>
      </c>
      <c r="D137" s="434" t="s">
        <v>3352</v>
      </c>
      <c r="E137" s="435"/>
      <c r="F137" s="418" t="s">
        <v>912</v>
      </c>
      <c r="G137" s="419"/>
      <c r="H137" s="305" t="s">
        <v>911</v>
      </c>
      <c r="I137" s="306"/>
      <c r="J137" s="12">
        <f t="shared" si="5"/>
        <v>36</v>
      </c>
      <c r="K137" s="145" t="s">
        <v>12</v>
      </c>
      <c r="L137" s="85">
        <f t="shared" ref="L137:L168" si="6">M10*23/1000</f>
        <v>35.765000000000001</v>
      </c>
      <c r="M137" s="13">
        <f t="shared" ref="M137:M176" si="7">J137</f>
        <v>36</v>
      </c>
    </row>
    <row r="138" spans="1:13" ht="20.45" customHeight="1" x14ac:dyDescent="0.4">
      <c r="A138" s="134" t="s">
        <v>11</v>
      </c>
      <c r="B138" s="19">
        <v>1240</v>
      </c>
      <c r="C138" s="83" t="s">
        <v>1174</v>
      </c>
      <c r="D138" s="436"/>
      <c r="E138" s="437"/>
      <c r="F138" s="418" t="s">
        <v>909</v>
      </c>
      <c r="G138" s="419"/>
      <c r="H138" s="305" t="s">
        <v>908</v>
      </c>
      <c r="I138" s="306" t="s">
        <v>7</v>
      </c>
      <c r="J138" s="24">
        <f t="shared" si="5"/>
        <v>1</v>
      </c>
      <c r="K138" s="145" t="s">
        <v>6</v>
      </c>
      <c r="L138" s="85">
        <f t="shared" si="6"/>
        <v>1.173</v>
      </c>
      <c r="M138" s="13">
        <f t="shared" si="7"/>
        <v>1</v>
      </c>
    </row>
    <row r="139" spans="1:13" ht="20.45" customHeight="1" x14ac:dyDescent="0.4">
      <c r="A139" s="134" t="s">
        <v>11</v>
      </c>
      <c r="B139" s="19">
        <v>1253</v>
      </c>
      <c r="C139" s="83" t="s">
        <v>1173</v>
      </c>
      <c r="D139" s="436"/>
      <c r="E139" s="437"/>
      <c r="F139" s="418" t="s">
        <v>1090</v>
      </c>
      <c r="G139" s="419"/>
      <c r="H139" s="305" t="s">
        <v>905</v>
      </c>
      <c r="I139" s="306" t="s">
        <v>28</v>
      </c>
      <c r="J139" s="24">
        <f t="shared" si="5"/>
        <v>73</v>
      </c>
      <c r="K139" s="145" t="s">
        <v>12</v>
      </c>
      <c r="L139" s="85">
        <f t="shared" si="6"/>
        <v>73.323999999999998</v>
      </c>
      <c r="M139" s="13">
        <f t="shared" si="7"/>
        <v>73</v>
      </c>
    </row>
    <row r="140" spans="1:13" ht="20.45" customHeight="1" x14ac:dyDescent="0.4">
      <c r="A140" s="134" t="s">
        <v>11</v>
      </c>
      <c r="B140" s="19">
        <v>1254</v>
      </c>
      <c r="C140" s="83" t="s">
        <v>1172</v>
      </c>
      <c r="D140" s="436"/>
      <c r="E140" s="437"/>
      <c r="F140" s="418" t="s">
        <v>903</v>
      </c>
      <c r="G140" s="419"/>
      <c r="H140" s="305" t="s">
        <v>902</v>
      </c>
      <c r="I140" s="306" t="s">
        <v>24</v>
      </c>
      <c r="J140" s="24">
        <f t="shared" si="5"/>
        <v>2</v>
      </c>
      <c r="K140" s="145" t="s">
        <v>6</v>
      </c>
      <c r="L140" s="85">
        <f t="shared" si="6"/>
        <v>2.415</v>
      </c>
      <c r="M140" s="13">
        <f t="shared" si="7"/>
        <v>2</v>
      </c>
    </row>
    <row r="141" spans="1:13" ht="20.45" customHeight="1" x14ac:dyDescent="0.4">
      <c r="A141" s="134" t="s">
        <v>11</v>
      </c>
      <c r="B141" s="19">
        <v>1256</v>
      </c>
      <c r="C141" s="83" t="s">
        <v>1171</v>
      </c>
      <c r="D141" s="436"/>
      <c r="E141" s="437"/>
      <c r="F141" s="418" t="s">
        <v>900</v>
      </c>
      <c r="G141" s="419" t="s">
        <v>1003</v>
      </c>
      <c r="H141" s="305" t="s">
        <v>898</v>
      </c>
      <c r="I141" s="306" t="s">
        <v>20</v>
      </c>
      <c r="J141" s="24">
        <f t="shared" si="5"/>
        <v>27</v>
      </c>
      <c r="K141" s="420" t="s">
        <v>12</v>
      </c>
      <c r="L141" s="85">
        <f t="shared" si="6"/>
        <v>27.117000000000001</v>
      </c>
      <c r="M141" s="13">
        <f t="shared" si="7"/>
        <v>27</v>
      </c>
    </row>
    <row r="142" spans="1:13" ht="20.45" customHeight="1" x14ac:dyDescent="0.4">
      <c r="A142" s="134" t="s">
        <v>11</v>
      </c>
      <c r="B142" s="19">
        <v>1257</v>
      </c>
      <c r="C142" s="83" t="s">
        <v>1170</v>
      </c>
      <c r="D142" s="436"/>
      <c r="E142" s="437"/>
      <c r="F142" s="418" t="s">
        <v>896</v>
      </c>
      <c r="G142" s="419" t="s">
        <v>1001</v>
      </c>
      <c r="H142" s="305" t="s">
        <v>894</v>
      </c>
      <c r="I142" s="306" t="s">
        <v>16</v>
      </c>
      <c r="J142" s="12">
        <f t="shared" si="5"/>
        <v>56</v>
      </c>
      <c r="K142" s="421"/>
      <c r="L142" s="85">
        <f t="shared" si="6"/>
        <v>56.027999999999999</v>
      </c>
      <c r="M142" s="13">
        <f t="shared" si="7"/>
        <v>56</v>
      </c>
    </row>
    <row r="143" spans="1:13" ht="20.45" customHeight="1" x14ac:dyDescent="0.4">
      <c r="A143" s="134" t="s">
        <v>11</v>
      </c>
      <c r="B143" s="19">
        <v>1258</v>
      </c>
      <c r="C143" s="83" t="s">
        <v>1169</v>
      </c>
      <c r="D143" s="436"/>
      <c r="E143" s="437"/>
      <c r="F143" s="418" t="s">
        <v>999</v>
      </c>
      <c r="G143" s="419"/>
      <c r="H143" s="305" t="s">
        <v>998</v>
      </c>
      <c r="I143" s="306" t="s">
        <v>137</v>
      </c>
      <c r="J143" s="24">
        <f t="shared" si="5"/>
        <v>2</v>
      </c>
      <c r="K143" s="421"/>
      <c r="L143" s="85">
        <f t="shared" si="6"/>
        <v>2.2999999999999998</v>
      </c>
      <c r="M143" s="13">
        <f t="shared" si="7"/>
        <v>2</v>
      </c>
    </row>
    <row r="144" spans="1:13" ht="20.45" customHeight="1" x14ac:dyDescent="0.4">
      <c r="A144" s="134" t="s">
        <v>11</v>
      </c>
      <c r="B144" s="19">
        <v>1259</v>
      </c>
      <c r="C144" s="83" t="s">
        <v>1168</v>
      </c>
      <c r="D144" s="436"/>
      <c r="E144" s="437"/>
      <c r="F144" s="418" t="s">
        <v>996</v>
      </c>
      <c r="G144" s="419"/>
      <c r="H144" s="305" t="s">
        <v>995</v>
      </c>
      <c r="I144" s="306" t="s">
        <v>134</v>
      </c>
      <c r="J144" s="24">
        <f t="shared" si="5"/>
        <v>5</v>
      </c>
      <c r="K144" s="421"/>
      <c r="L144" s="85">
        <f t="shared" si="6"/>
        <v>5.1749999999999998</v>
      </c>
      <c r="M144" s="13">
        <f t="shared" si="7"/>
        <v>5</v>
      </c>
    </row>
    <row r="145" spans="1:13" ht="20.45" customHeight="1" x14ac:dyDescent="0.4">
      <c r="A145" s="134" t="s">
        <v>11</v>
      </c>
      <c r="B145" s="19">
        <v>1255</v>
      </c>
      <c r="C145" s="83" t="s">
        <v>1167</v>
      </c>
      <c r="D145" s="436"/>
      <c r="E145" s="437"/>
      <c r="F145" s="418" t="s">
        <v>993</v>
      </c>
      <c r="G145" s="419"/>
      <c r="H145" s="305" t="s">
        <v>992</v>
      </c>
      <c r="I145" s="306" t="s">
        <v>128</v>
      </c>
      <c r="J145" s="24">
        <f t="shared" si="5"/>
        <v>6</v>
      </c>
      <c r="K145" s="421"/>
      <c r="L145" s="85">
        <f t="shared" si="6"/>
        <v>5.52</v>
      </c>
      <c r="M145" s="13">
        <f t="shared" si="7"/>
        <v>6</v>
      </c>
    </row>
    <row r="146" spans="1:13" ht="20.45" customHeight="1" x14ac:dyDescent="0.4">
      <c r="A146" s="25" t="s">
        <v>11</v>
      </c>
      <c r="B146" s="26">
        <v>3222</v>
      </c>
      <c r="C146" s="42" t="s">
        <v>1166</v>
      </c>
      <c r="D146" s="436"/>
      <c r="E146" s="437"/>
      <c r="F146" s="309" t="s">
        <v>990</v>
      </c>
      <c r="G146" s="310"/>
      <c r="H146" s="307" t="s">
        <v>989</v>
      </c>
      <c r="I146" s="308" t="s">
        <v>128</v>
      </c>
      <c r="J146" s="30">
        <f t="shared" si="5"/>
        <v>1</v>
      </c>
      <c r="K146" s="421"/>
      <c r="L146" s="85">
        <f t="shared" si="6"/>
        <v>1.1499999999999999</v>
      </c>
      <c r="M146" s="13">
        <f t="shared" si="7"/>
        <v>1</v>
      </c>
    </row>
    <row r="147" spans="1:13" ht="20.45" customHeight="1" x14ac:dyDescent="0.4">
      <c r="A147" s="134" t="s">
        <v>11</v>
      </c>
      <c r="B147" s="19">
        <v>1260</v>
      </c>
      <c r="C147" s="83" t="s">
        <v>1165</v>
      </c>
      <c r="D147" s="436"/>
      <c r="E147" s="437"/>
      <c r="F147" s="418" t="s">
        <v>987</v>
      </c>
      <c r="G147" s="419"/>
      <c r="H147" s="305" t="s">
        <v>986</v>
      </c>
      <c r="I147" s="306" t="s">
        <v>125</v>
      </c>
      <c r="J147" s="12">
        <f t="shared" si="5"/>
        <v>5</v>
      </c>
      <c r="K147" s="421"/>
      <c r="L147" s="85">
        <f t="shared" si="6"/>
        <v>4.5999999999999996</v>
      </c>
      <c r="M147" s="13">
        <f t="shared" si="7"/>
        <v>5</v>
      </c>
    </row>
    <row r="148" spans="1:13" ht="20.45" customHeight="1" x14ac:dyDescent="0.4">
      <c r="A148" s="134" t="s">
        <v>11</v>
      </c>
      <c r="B148" s="19">
        <v>1263</v>
      </c>
      <c r="C148" s="83" t="s">
        <v>1164</v>
      </c>
      <c r="D148" s="436"/>
      <c r="E148" s="437"/>
      <c r="F148" s="423" t="s">
        <v>984</v>
      </c>
      <c r="G148" s="424"/>
      <c r="H148" s="305" t="s">
        <v>983</v>
      </c>
      <c r="I148" s="306" t="s">
        <v>119</v>
      </c>
      <c r="J148" s="24">
        <f t="shared" si="5"/>
        <v>3</v>
      </c>
      <c r="K148" s="421"/>
      <c r="L148" s="85">
        <f t="shared" si="6"/>
        <v>3.45</v>
      </c>
      <c r="M148" s="13">
        <f t="shared" si="7"/>
        <v>3</v>
      </c>
    </row>
    <row r="149" spans="1:13" ht="20.45" customHeight="1" x14ac:dyDescent="0.4">
      <c r="A149" s="25" t="s">
        <v>11</v>
      </c>
      <c r="B149" s="26">
        <v>3223</v>
      </c>
      <c r="C149" s="42" t="s">
        <v>1163</v>
      </c>
      <c r="D149" s="436"/>
      <c r="E149" s="437"/>
      <c r="F149" s="309" t="s">
        <v>981</v>
      </c>
      <c r="G149" s="310"/>
      <c r="H149" s="307" t="s">
        <v>980</v>
      </c>
      <c r="I149" s="308" t="s">
        <v>119</v>
      </c>
      <c r="J149" s="30">
        <f t="shared" si="5"/>
        <v>4</v>
      </c>
      <c r="K149" s="421"/>
      <c r="L149" s="85">
        <f t="shared" si="6"/>
        <v>3.68</v>
      </c>
      <c r="M149" s="13">
        <f t="shared" si="7"/>
        <v>4</v>
      </c>
    </row>
    <row r="150" spans="1:13" ht="20.45" customHeight="1" x14ac:dyDescent="0.4">
      <c r="A150" s="134" t="s">
        <v>11</v>
      </c>
      <c r="B150" s="19">
        <v>1264</v>
      </c>
      <c r="C150" s="83" t="s">
        <v>1162</v>
      </c>
      <c r="D150" s="436"/>
      <c r="E150" s="437"/>
      <c r="F150" s="418" t="s">
        <v>978</v>
      </c>
      <c r="G150" s="419" t="s">
        <v>448</v>
      </c>
      <c r="H150" s="305" t="s">
        <v>977</v>
      </c>
      <c r="I150" s="306" t="s">
        <v>116</v>
      </c>
      <c r="J150" s="24">
        <f t="shared" si="5"/>
        <v>11</v>
      </c>
      <c r="K150" s="421"/>
      <c r="L150" s="85">
        <f t="shared" si="6"/>
        <v>11.04</v>
      </c>
      <c r="M150" s="13">
        <f t="shared" si="7"/>
        <v>11</v>
      </c>
    </row>
    <row r="151" spans="1:13" ht="20.45" customHeight="1" x14ac:dyDescent="0.4">
      <c r="A151" s="134" t="s">
        <v>11</v>
      </c>
      <c r="B151" s="19">
        <v>1265</v>
      </c>
      <c r="C151" s="83" t="s">
        <v>1161</v>
      </c>
      <c r="D151" s="436"/>
      <c r="E151" s="437"/>
      <c r="F151" s="418" t="s">
        <v>975</v>
      </c>
      <c r="G151" s="419" t="s">
        <v>447</v>
      </c>
      <c r="H151" s="305" t="s">
        <v>974</v>
      </c>
      <c r="I151" s="306" t="s">
        <v>113</v>
      </c>
      <c r="J151" s="24">
        <f t="shared" si="5"/>
        <v>11</v>
      </c>
      <c r="K151" s="421"/>
      <c r="L151" s="85">
        <f t="shared" si="6"/>
        <v>11.04</v>
      </c>
      <c r="M151" s="13">
        <f t="shared" si="7"/>
        <v>11</v>
      </c>
    </row>
    <row r="152" spans="1:13" ht="20.45" customHeight="1" x14ac:dyDescent="0.4">
      <c r="A152" s="134" t="s">
        <v>11</v>
      </c>
      <c r="B152" s="19">
        <v>1266</v>
      </c>
      <c r="C152" s="83" t="s">
        <v>1160</v>
      </c>
      <c r="D152" s="436"/>
      <c r="E152" s="437"/>
      <c r="F152" s="418" t="s">
        <v>972</v>
      </c>
      <c r="G152" s="419" t="s">
        <v>446</v>
      </c>
      <c r="H152" s="305" t="s">
        <v>971</v>
      </c>
      <c r="I152" s="306" t="s">
        <v>110</v>
      </c>
      <c r="J152" s="24">
        <f t="shared" si="5"/>
        <v>11</v>
      </c>
      <c r="K152" s="421"/>
      <c r="L152" s="85">
        <f t="shared" si="6"/>
        <v>11.04</v>
      </c>
      <c r="M152" s="13">
        <f t="shared" si="7"/>
        <v>11</v>
      </c>
    </row>
    <row r="153" spans="1:13" ht="20.45" customHeight="1" x14ac:dyDescent="0.4">
      <c r="A153" s="134" t="s">
        <v>11</v>
      </c>
      <c r="B153" s="19">
        <v>1267</v>
      </c>
      <c r="C153" s="83" t="s">
        <v>1159</v>
      </c>
      <c r="D153" s="436"/>
      <c r="E153" s="437"/>
      <c r="F153" s="418" t="s">
        <v>969</v>
      </c>
      <c r="G153" s="419" t="s">
        <v>443</v>
      </c>
      <c r="H153" s="305" t="s">
        <v>968</v>
      </c>
      <c r="I153" s="306" t="s">
        <v>107</v>
      </c>
      <c r="J153" s="24">
        <f t="shared" si="5"/>
        <v>16</v>
      </c>
      <c r="K153" s="421"/>
      <c r="L153" s="85">
        <f t="shared" si="6"/>
        <v>16.100000000000001</v>
      </c>
      <c r="M153" s="13">
        <f t="shared" si="7"/>
        <v>16</v>
      </c>
    </row>
    <row r="154" spans="1:13" ht="20.45" customHeight="1" x14ac:dyDescent="0.4">
      <c r="A154" s="134" t="s">
        <v>11</v>
      </c>
      <c r="B154" s="19">
        <v>1268</v>
      </c>
      <c r="C154" s="83" t="s">
        <v>1158</v>
      </c>
      <c r="D154" s="436"/>
      <c r="E154" s="437"/>
      <c r="F154" s="418" t="s">
        <v>966</v>
      </c>
      <c r="G154" s="419"/>
      <c r="H154" s="305" t="s">
        <v>965</v>
      </c>
      <c r="I154" s="306" t="s">
        <v>101</v>
      </c>
      <c r="J154" s="24">
        <f t="shared" si="5"/>
        <v>3</v>
      </c>
      <c r="K154" s="421"/>
      <c r="L154" s="85">
        <f t="shared" si="6"/>
        <v>2.76</v>
      </c>
      <c r="M154" s="13">
        <f t="shared" si="7"/>
        <v>3</v>
      </c>
    </row>
    <row r="155" spans="1:13" ht="20.45" customHeight="1" x14ac:dyDescent="0.4">
      <c r="A155" s="25" t="s">
        <v>11</v>
      </c>
      <c r="B155" s="26">
        <v>3224</v>
      </c>
      <c r="C155" s="42" t="s">
        <v>1157</v>
      </c>
      <c r="D155" s="436"/>
      <c r="E155" s="437"/>
      <c r="F155" s="425" t="s">
        <v>963</v>
      </c>
      <c r="G155" s="426"/>
      <c r="H155" s="307" t="s">
        <v>962</v>
      </c>
      <c r="I155" s="308" t="s">
        <v>101</v>
      </c>
      <c r="J155" s="30">
        <f t="shared" si="5"/>
        <v>2</v>
      </c>
      <c r="K155" s="421"/>
      <c r="L155" s="85">
        <f t="shared" si="6"/>
        <v>2.024</v>
      </c>
      <c r="M155" s="13">
        <f t="shared" si="7"/>
        <v>2</v>
      </c>
    </row>
    <row r="156" spans="1:13" ht="20.45" customHeight="1" x14ac:dyDescent="0.4">
      <c r="A156" s="25" t="s">
        <v>11</v>
      </c>
      <c r="B156" s="26">
        <v>3225</v>
      </c>
      <c r="C156" s="42" t="s">
        <v>1156</v>
      </c>
      <c r="D156" s="436"/>
      <c r="E156" s="437"/>
      <c r="F156" s="425" t="s">
        <v>1155</v>
      </c>
      <c r="G156" s="426"/>
      <c r="H156" s="307" t="s">
        <v>959</v>
      </c>
      <c r="I156" s="308" t="s">
        <v>101</v>
      </c>
      <c r="J156" s="30">
        <f t="shared" si="5"/>
        <v>4</v>
      </c>
      <c r="K156" s="421"/>
      <c r="L156" s="85">
        <f t="shared" si="6"/>
        <v>4.048</v>
      </c>
      <c r="M156" s="13">
        <f t="shared" si="7"/>
        <v>4</v>
      </c>
    </row>
    <row r="157" spans="1:13" ht="20.45" customHeight="1" x14ac:dyDescent="0.4">
      <c r="A157" s="134" t="s">
        <v>11</v>
      </c>
      <c r="B157" s="19">
        <v>1269</v>
      </c>
      <c r="C157" s="83" t="s">
        <v>1154</v>
      </c>
      <c r="D157" s="436"/>
      <c r="E157" s="437"/>
      <c r="F157" s="423" t="s">
        <v>957</v>
      </c>
      <c r="G157" s="424" t="s">
        <v>400</v>
      </c>
      <c r="H157" s="305" t="s">
        <v>956</v>
      </c>
      <c r="I157" s="306" t="s">
        <v>95</v>
      </c>
      <c r="J157" s="24">
        <f t="shared" si="5"/>
        <v>2</v>
      </c>
      <c r="K157" s="421"/>
      <c r="L157" s="85">
        <f t="shared" si="6"/>
        <v>1.6559999999999999</v>
      </c>
      <c r="M157" s="13">
        <f t="shared" si="7"/>
        <v>2</v>
      </c>
    </row>
    <row r="158" spans="1:13" ht="20.45" customHeight="1" x14ac:dyDescent="0.4">
      <c r="A158" s="134" t="s">
        <v>11</v>
      </c>
      <c r="B158" s="19">
        <v>1270</v>
      </c>
      <c r="C158" s="83" t="s">
        <v>1153</v>
      </c>
      <c r="D158" s="436"/>
      <c r="E158" s="437"/>
      <c r="F158" s="423" t="s">
        <v>954</v>
      </c>
      <c r="G158" s="424" t="s">
        <v>396</v>
      </c>
      <c r="H158" s="305" t="s">
        <v>953</v>
      </c>
      <c r="I158" s="306" t="s">
        <v>92</v>
      </c>
      <c r="J158" s="24">
        <f t="shared" si="5"/>
        <v>3</v>
      </c>
      <c r="K158" s="421"/>
      <c r="L158" s="85">
        <f t="shared" si="6"/>
        <v>3.3119999999999998</v>
      </c>
      <c r="M158" s="13">
        <f t="shared" si="7"/>
        <v>3</v>
      </c>
    </row>
    <row r="159" spans="1:13" ht="20.45" customHeight="1" x14ac:dyDescent="0.4">
      <c r="A159" s="48" t="s">
        <v>11</v>
      </c>
      <c r="B159" s="49">
        <v>1273</v>
      </c>
      <c r="C159" s="50" t="s">
        <v>1152</v>
      </c>
      <c r="D159" s="436"/>
      <c r="E159" s="437"/>
      <c r="F159" s="427" t="s">
        <v>951</v>
      </c>
      <c r="G159" s="428" t="s">
        <v>400</v>
      </c>
      <c r="H159" s="303" t="s">
        <v>950</v>
      </c>
      <c r="I159" s="304" t="s">
        <v>89</v>
      </c>
      <c r="J159" s="52">
        <f t="shared" si="5"/>
        <v>1</v>
      </c>
      <c r="K159" s="421"/>
      <c r="L159" s="85">
        <f t="shared" si="6"/>
        <v>1.1040000000000001</v>
      </c>
      <c r="M159" s="13">
        <f t="shared" si="7"/>
        <v>1</v>
      </c>
    </row>
    <row r="160" spans="1:13" ht="20.45" customHeight="1" x14ac:dyDescent="0.4">
      <c r="A160" s="48" t="s">
        <v>11</v>
      </c>
      <c r="B160" s="49">
        <v>1274</v>
      </c>
      <c r="C160" s="50" t="s">
        <v>1151</v>
      </c>
      <c r="D160" s="436"/>
      <c r="E160" s="437"/>
      <c r="F160" s="427" t="s">
        <v>948</v>
      </c>
      <c r="G160" s="428" t="s">
        <v>396</v>
      </c>
      <c r="H160" s="303" t="s">
        <v>947</v>
      </c>
      <c r="I160" s="304" t="s">
        <v>86</v>
      </c>
      <c r="J160" s="52">
        <f t="shared" si="5"/>
        <v>2</v>
      </c>
      <c r="K160" s="421"/>
      <c r="L160" s="85">
        <f t="shared" si="6"/>
        <v>2.2080000000000002</v>
      </c>
      <c r="M160" s="13">
        <f t="shared" si="7"/>
        <v>2</v>
      </c>
    </row>
    <row r="161" spans="1:14" ht="20.45" customHeight="1" x14ac:dyDescent="0.4">
      <c r="A161" s="134" t="s">
        <v>11</v>
      </c>
      <c r="B161" s="79">
        <v>1275</v>
      </c>
      <c r="C161" s="83" t="s">
        <v>1150</v>
      </c>
      <c r="D161" s="436"/>
      <c r="E161" s="437"/>
      <c r="F161" s="423" t="s">
        <v>945</v>
      </c>
      <c r="G161" s="424" t="s">
        <v>400</v>
      </c>
      <c r="H161" s="305" t="s">
        <v>944</v>
      </c>
      <c r="I161" s="306" t="s">
        <v>83</v>
      </c>
      <c r="J161" s="24">
        <f t="shared" si="5"/>
        <v>1</v>
      </c>
      <c r="K161" s="421"/>
      <c r="L161" s="85">
        <f t="shared" si="6"/>
        <v>0.55200000000000005</v>
      </c>
      <c r="M161" s="13">
        <f t="shared" si="7"/>
        <v>1</v>
      </c>
    </row>
    <row r="162" spans="1:14" ht="20.45" customHeight="1" x14ac:dyDescent="0.4">
      <c r="A162" s="134" t="s">
        <v>11</v>
      </c>
      <c r="B162" s="79">
        <v>1276</v>
      </c>
      <c r="C162" s="83" t="s">
        <v>1149</v>
      </c>
      <c r="D162" s="436"/>
      <c r="E162" s="437"/>
      <c r="F162" s="423" t="s">
        <v>942</v>
      </c>
      <c r="G162" s="424" t="s">
        <v>396</v>
      </c>
      <c r="H162" s="305" t="s">
        <v>941</v>
      </c>
      <c r="I162" s="306" t="s">
        <v>61</v>
      </c>
      <c r="J162" s="24">
        <f t="shared" si="5"/>
        <v>1</v>
      </c>
      <c r="K162" s="421"/>
      <c r="L162" s="85">
        <f t="shared" si="6"/>
        <v>1.1040000000000001</v>
      </c>
      <c r="M162" s="13">
        <f t="shared" si="7"/>
        <v>1</v>
      </c>
    </row>
    <row r="163" spans="1:14" ht="20.45" customHeight="1" x14ac:dyDescent="0.4">
      <c r="A163" s="25" t="s">
        <v>11</v>
      </c>
      <c r="B163" s="41">
        <v>3226</v>
      </c>
      <c r="C163" s="42" t="s">
        <v>1148</v>
      </c>
      <c r="D163" s="436"/>
      <c r="E163" s="437"/>
      <c r="F163" s="309" t="s">
        <v>939</v>
      </c>
      <c r="G163" s="310"/>
      <c r="H163" s="307" t="s">
        <v>938</v>
      </c>
      <c r="I163" s="308" t="s">
        <v>61</v>
      </c>
      <c r="J163" s="30">
        <f t="shared" si="5"/>
        <v>2</v>
      </c>
      <c r="K163" s="421"/>
      <c r="L163" s="85">
        <f t="shared" si="6"/>
        <v>2.2999999999999998</v>
      </c>
      <c r="M163" s="13">
        <f t="shared" si="7"/>
        <v>2</v>
      </c>
    </row>
    <row r="164" spans="1:14" ht="20.45" customHeight="1" x14ac:dyDescent="0.4">
      <c r="A164" s="134" t="s">
        <v>11</v>
      </c>
      <c r="B164" s="79">
        <v>1277</v>
      </c>
      <c r="C164" s="83" t="s">
        <v>1147</v>
      </c>
      <c r="D164" s="436"/>
      <c r="E164" s="437"/>
      <c r="F164" s="423" t="s">
        <v>936</v>
      </c>
      <c r="G164" s="424"/>
      <c r="H164" s="305" t="s">
        <v>935</v>
      </c>
      <c r="I164" s="306" t="s">
        <v>61</v>
      </c>
      <c r="J164" s="24">
        <f t="shared" si="5"/>
        <v>5</v>
      </c>
      <c r="K164" s="421"/>
      <c r="L164" s="85">
        <f t="shared" si="6"/>
        <v>4.5999999999999996</v>
      </c>
      <c r="M164" s="13">
        <f t="shared" si="7"/>
        <v>5</v>
      </c>
    </row>
    <row r="165" spans="1:14" ht="20.45" customHeight="1" x14ac:dyDescent="0.4">
      <c r="A165" s="134" t="s">
        <v>11</v>
      </c>
      <c r="B165" s="79">
        <v>1278</v>
      </c>
      <c r="C165" s="83" t="s">
        <v>1146</v>
      </c>
      <c r="D165" s="436"/>
      <c r="E165" s="437"/>
      <c r="F165" s="423" t="s">
        <v>933</v>
      </c>
      <c r="G165" s="424"/>
      <c r="H165" s="305" t="s">
        <v>932</v>
      </c>
      <c r="I165" s="306"/>
      <c r="J165" s="24">
        <f t="shared" si="5"/>
        <v>2</v>
      </c>
      <c r="K165" s="422"/>
      <c r="L165" s="85">
        <f t="shared" si="6"/>
        <v>2.2999999999999998</v>
      </c>
      <c r="M165" s="13">
        <f t="shared" si="7"/>
        <v>2</v>
      </c>
    </row>
    <row r="166" spans="1:14" ht="20.45" customHeight="1" x14ac:dyDescent="0.4">
      <c r="A166" s="25" t="s">
        <v>11</v>
      </c>
      <c r="B166" s="41">
        <v>3227</v>
      </c>
      <c r="C166" s="42" t="s">
        <v>1145</v>
      </c>
      <c r="D166" s="436"/>
      <c r="E166" s="437"/>
      <c r="F166" s="309" t="s">
        <v>930</v>
      </c>
      <c r="G166" s="310"/>
      <c r="H166" s="307" t="s">
        <v>929</v>
      </c>
      <c r="I166" s="308"/>
      <c r="J166" s="30">
        <v>1</v>
      </c>
      <c r="K166" s="409" t="s">
        <v>68</v>
      </c>
      <c r="L166" s="85">
        <f t="shared" si="6"/>
        <v>0.46</v>
      </c>
      <c r="M166" s="13">
        <f t="shared" si="7"/>
        <v>1</v>
      </c>
      <c r="N166" s="39" t="s">
        <v>473</v>
      </c>
    </row>
    <row r="167" spans="1:14" ht="20.45" customHeight="1" x14ac:dyDescent="0.4">
      <c r="A167" s="134" t="s">
        <v>11</v>
      </c>
      <c r="B167" s="79">
        <v>1279</v>
      </c>
      <c r="C167" s="83" t="s">
        <v>1144</v>
      </c>
      <c r="D167" s="436"/>
      <c r="E167" s="437"/>
      <c r="F167" s="423" t="s">
        <v>927</v>
      </c>
      <c r="G167" s="424"/>
      <c r="H167" s="305" t="s">
        <v>926</v>
      </c>
      <c r="I167" s="306" t="s">
        <v>61</v>
      </c>
      <c r="J167" s="24">
        <v>1</v>
      </c>
      <c r="K167" s="409"/>
      <c r="L167" s="85">
        <f t="shared" si="6"/>
        <v>0.115</v>
      </c>
      <c r="M167" s="13">
        <f t="shared" si="7"/>
        <v>1</v>
      </c>
    </row>
    <row r="168" spans="1:14" ht="20.45" customHeight="1" x14ac:dyDescent="0.4">
      <c r="A168" s="25" t="s">
        <v>11</v>
      </c>
      <c r="B168" s="41">
        <v>3228</v>
      </c>
      <c r="C168" s="42" t="s">
        <v>1143</v>
      </c>
      <c r="D168" s="436"/>
      <c r="E168" s="437"/>
      <c r="F168" s="309" t="s">
        <v>924</v>
      </c>
      <c r="G168" s="310"/>
      <c r="H168" s="307" t="s">
        <v>923</v>
      </c>
      <c r="I168" s="308" t="s">
        <v>61</v>
      </c>
      <c r="J168" s="30">
        <f t="shared" ref="J168:J206" si="8">ROUND(L168,0)</f>
        <v>1</v>
      </c>
      <c r="K168" s="421" t="s">
        <v>12</v>
      </c>
      <c r="L168" s="85">
        <f t="shared" si="6"/>
        <v>0.92</v>
      </c>
      <c r="M168" s="13">
        <f t="shared" si="7"/>
        <v>1</v>
      </c>
    </row>
    <row r="169" spans="1:14" ht="20.45" customHeight="1" x14ac:dyDescent="0.4">
      <c r="A169" s="134" t="s">
        <v>11</v>
      </c>
      <c r="B169" s="79">
        <v>1280</v>
      </c>
      <c r="C169" s="83" t="s">
        <v>1142</v>
      </c>
      <c r="D169" s="436"/>
      <c r="E169" s="437"/>
      <c r="F169" s="418" t="s">
        <v>892</v>
      </c>
      <c r="G169" s="419"/>
      <c r="H169" s="305" t="s">
        <v>891</v>
      </c>
      <c r="I169" s="306" t="s">
        <v>35</v>
      </c>
      <c r="J169" s="24">
        <f t="shared" si="8"/>
        <v>25</v>
      </c>
      <c r="K169" s="422"/>
      <c r="L169" s="2">
        <f>M45*23/1000</f>
        <v>25.047000000000001</v>
      </c>
      <c r="M169" s="13">
        <f t="shared" si="7"/>
        <v>25</v>
      </c>
    </row>
    <row r="170" spans="1:14" ht="20.45" customHeight="1" x14ac:dyDescent="0.4">
      <c r="A170" s="134" t="s">
        <v>11</v>
      </c>
      <c r="B170" s="134">
        <v>1283</v>
      </c>
      <c r="C170" s="83" t="s">
        <v>1141</v>
      </c>
      <c r="D170" s="436"/>
      <c r="E170" s="437"/>
      <c r="F170" s="287" t="s">
        <v>889</v>
      </c>
      <c r="G170" s="288"/>
      <c r="H170" s="305" t="s">
        <v>888</v>
      </c>
      <c r="I170" s="306" t="s">
        <v>32</v>
      </c>
      <c r="J170" s="24">
        <f t="shared" si="8"/>
        <v>1</v>
      </c>
      <c r="K170" s="145" t="s">
        <v>6</v>
      </c>
      <c r="L170" s="2">
        <f>M46*23/1000</f>
        <v>0.82799999999999996</v>
      </c>
      <c r="M170" s="13">
        <f t="shared" si="7"/>
        <v>1</v>
      </c>
    </row>
    <row r="171" spans="1:14" ht="20.45" customHeight="1" x14ac:dyDescent="0.4">
      <c r="A171" s="134" t="s">
        <v>11</v>
      </c>
      <c r="B171" s="134">
        <v>1284</v>
      </c>
      <c r="C171" s="83" t="s">
        <v>1140</v>
      </c>
      <c r="D171" s="436"/>
      <c r="E171" s="437"/>
      <c r="F171" s="287" t="s">
        <v>886</v>
      </c>
      <c r="G171" s="288"/>
      <c r="H171" s="305" t="s">
        <v>885</v>
      </c>
      <c r="I171" s="306" t="s">
        <v>29</v>
      </c>
      <c r="J171" s="24">
        <f t="shared" si="8"/>
        <v>51</v>
      </c>
      <c r="K171" s="145" t="s">
        <v>12</v>
      </c>
      <c r="L171" s="2">
        <f>M47*23/1000</f>
        <v>51.335999999999999</v>
      </c>
      <c r="M171" s="13">
        <f t="shared" si="7"/>
        <v>51</v>
      </c>
    </row>
    <row r="172" spans="1:14" ht="20.45" customHeight="1" x14ac:dyDescent="0.4">
      <c r="A172" s="134" t="s">
        <v>11</v>
      </c>
      <c r="B172" s="134">
        <v>1285</v>
      </c>
      <c r="C172" s="83" t="s">
        <v>1139</v>
      </c>
      <c r="D172" s="436"/>
      <c r="E172" s="437"/>
      <c r="F172" s="287" t="s">
        <v>883</v>
      </c>
      <c r="G172" s="288"/>
      <c r="H172" s="305" t="s">
        <v>882</v>
      </c>
      <c r="I172" s="306" t="s">
        <v>25</v>
      </c>
      <c r="J172" s="24">
        <f t="shared" si="8"/>
        <v>2</v>
      </c>
      <c r="K172" s="145" t="s">
        <v>6</v>
      </c>
      <c r="L172" s="2">
        <f>M48*23/1000</f>
        <v>1.702</v>
      </c>
      <c r="M172" s="13">
        <f t="shared" si="7"/>
        <v>2</v>
      </c>
    </row>
    <row r="173" spans="1:14" ht="20.45" customHeight="1" x14ac:dyDescent="0.4">
      <c r="A173" s="134" t="s">
        <v>11</v>
      </c>
      <c r="B173" s="134">
        <v>1286</v>
      </c>
      <c r="C173" s="83" t="s">
        <v>1138</v>
      </c>
      <c r="D173" s="436"/>
      <c r="E173" s="437"/>
      <c r="F173" s="287" t="s">
        <v>880</v>
      </c>
      <c r="G173" s="288"/>
      <c r="H173" s="305" t="s">
        <v>879</v>
      </c>
      <c r="I173" s="306" t="s">
        <v>21</v>
      </c>
      <c r="J173" s="24">
        <f t="shared" si="8"/>
        <v>25</v>
      </c>
      <c r="K173" s="145" t="s">
        <v>12</v>
      </c>
      <c r="L173" s="2">
        <f>M52*23/1000</f>
        <v>25.047000000000001</v>
      </c>
      <c r="M173" s="13">
        <f t="shared" si="7"/>
        <v>25</v>
      </c>
    </row>
    <row r="174" spans="1:14" ht="20.45" customHeight="1" x14ac:dyDescent="0.4">
      <c r="A174" s="134" t="s">
        <v>11</v>
      </c>
      <c r="B174" s="134">
        <v>1287</v>
      </c>
      <c r="C174" s="83" t="s">
        <v>1137</v>
      </c>
      <c r="D174" s="436"/>
      <c r="E174" s="437"/>
      <c r="F174" s="287" t="s">
        <v>877</v>
      </c>
      <c r="G174" s="288"/>
      <c r="H174" s="305" t="s">
        <v>876</v>
      </c>
      <c r="I174" s="306" t="s">
        <v>17</v>
      </c>
      <c r="J174" s="24">
        <f t="shared" si="8"/>
        <v>1</v>
      </c>
      <c r="K174" s="145" t="s">
        <v>6</v>
      </c>
      <c r="L174" s="2">
        <f>M53*23/1000</f>
        <v>0.82799999999999996</v>
      </c>
      <c r="M174" s="13">
        <f t="shared" si="7"/>
        <v>1</v>
      </c>
    </row>
    <row r="175" spans="1:14" ht="20.45" customHeight="1" x14ac:dyDescent="0.4">
      <c r="A175" s="134" t="s">
        <v>11</v>
      </c>
      <c r="B175" s="134">
        <v>1288</v>
      </c>
      <c r="C175" s="83" t="s">
        <v>1136</v>
      </c>
      <c r="D175" s="436"/>
      <c r="E175" s="437"/>
      <c r="F175" s="287" t="s">
        <v>874</v>
      </c>
      <c r="G175" s="288"/>
      <c r="H175" s="305" t="s">
        <v>873</v>
      </c>
      <c r="I175" s="306" t="s">
        <v>13</v>
      </c>
      <c r="J175" s="24">
        <f t="shared" si="8"/>
        <v>51</v>
      </c>
      <c r="K175" s="145" t="s">
        <v>12</v>
      </c>
      <c r="L175" s="2">
        <f>M54*23/1000</f>
        <v>51.335999999999999</v>
      </c>
      <c r="M175" s="13">
        <f t="shared" si="7"/>
        <v>51</v>
      </c>
    </row>
    <row r="176" spans="1:14" ht="20.45" customHeight="1" thickBot="1" x14ac:dyDescent="0.45">
      <c r="A176" s="134" t="s">
        <v>11</v>
      </c>
      <c r="B176" s="134">
        <v>1289</v>
      </c>
      <c r="C176" s="83" t="s">
        <v>1135</v>
      </c>
      <c r="D176" s="438"/>
      <c r="E176" s="439"/>
      <c r="F176" s="429" t="s">
        <v>871</v>
      </c>
      <c r="G176" s="430"/>
      <c r="H176" s="305" t="s">
        <v>870</v>
      </c>
      <c r="I176" s="306" t="s">
        <v>8</v>
      </c>
      <c r="J176" s="24">
        <f t="shared" si="8"/>
        <v>2</v>
      </c>
      <c r="K176" s="145" t="s">
        <v>6</v>
      </c>
      <c r="L176" s="2">
        <f>M55*23/1000</f>
        <v>1.702</v>
      </c>
      <c r="M176" s="76">
        <f t="shared" si="7"/>
        <v>2</v>
      </c>
    </row>
    <row r="177" spans="1:12" ht="20.45" customHeight="1" x14ac:dyDescent="0.4">
      <c r="A177" s="134" t="s">
        <v>11</v>
      </c>
      <c r="B177" s="134">
        <v>1290</v>
      </c>
      <c r="C177" s="83" t="s">
        <v>1134</v>
      </c>
      <c r="D177" s="434" t="s">
        <v>3354</v>
      </c>
      <c r="E177" s="435"/>
      <c r="F177" s="418" t="s">
        <v>912</v>
      </c>
      <c r="G177" s="419"/>
      <c r="H177" s="305" t="s">
        <v>911</v>
      </c>
      <c r="I177" s="306"/>
      <c r="J177" s="24">
        <f t="shared" si="8"/>
        <v>32</v>
      </c>
      <c r="K177" s="145" t="s">
        <v>12</v>
      </c>
      <c r="L177" s="39">
        <f t="shared" ref="L177:L216" si="9">M137*0.9</f>
        <v>32.4</v>
      </c>
    </row>
    <row r="178" spans="1:12" ht="20.45" customHeight="1" x14ac:dyDescent="0.4">
      <c r="A178" s="134" t="s">
        <v>11</v>
      </c>
      <c r="B178" s="134">
        <v>1291</v>
      </c>
      <c r="C178" s="83" t="s">
        <v>1133</v>
      </c>
      <c r="D178" s="436"/>
      <c r="E178" s="437"/>
      <c r="F178" s="418" t="s">
        <v>909</v>
      </c>
      <c r="G178" s="419"/>
      <c r="H178" s="305" t="s">
        <v>908</v>
      </c>
      <c r="I178" s="306" t="s">
        <v>7</v>
      </c>
      <c r="J178" s="24">
        <f t="shared" si="8"/>
        <v>1</v>
      </c>
      <c r="K178" s="145" t="s">
        <v>6</v>
      </c>
      <c r="L178" s="39">
        <f t="shared" si="9"/>
        <v>0.9</v>
      </c>
    </row>
    <row r="179" spans="1:12" ht="20.45" customHeight="1" x14ac:dyDescent="0.4">
      <c r="A179" s="134" t="s">
        <v>11</v>
      </c>
      <c r="B179" s="134">
        <v>1292</v>
      </c>
      <c r="C179" s="83" t="s">
        <v>1132</v>
      </c>
      <c r="D179" s="436"/>
      <c r="E179" s="437"/>
      <c r="F179" s="418" t="s">
        <v>1090</v>
      </c>
      <c r="G179" s="419"/>
      <c r="H179" s="305" t="s">
        <v>905</v>
      </c>
      <c r="I179" s="306" t="s">
        <v>28</v>
      </c>
      <c r="J179" s="24">
        <f t="shared" si="8"/>
        <v>66</v>
      </c>
      <c r="K179" s="145" t="s">
        <v>12</v>
      </c>
      <c r="L179" s="39">
        <f t="shared" si="9"/>
        <v>65.7</v>
      </c>
    </row>
    <row r="180" spans="1:12" ht="20.45" customHeight="1" x14ac:dyDescent="0.4">
      <c r="A180" s="134" t="s">
        <v>11</v>
      </c>
      <c r="B180" s="134">
        <v>1293</v>
      </c>
      <c r="C180" s="83" t="s">
        <v>1131</v>
      </c>
      <c r="D180" s="436"/>
      <c r="E180" s="437"/>
      <c r="F180" s="418" t="s">
        <v>903</v>
      </c>
      <c r="G180" s="419"/>
      <c r="H180" s="305" t="s">
        <v>902</v>
      </c>
      <c r="I180" s="306" t="s">
        <v>24</v>
      </c>
      <c r="J180" s="24">
        <f t="shared" si="8"/>
        <v>2</v>
      </c>
      <c r="K180" s="145" t="s">
        <v>6</v>
      </c>
      <c r="L180" s="39">
        <f t="shared" si="9"/>
        <v>1.8</v>
      </c>
    </row>
    <row r="181" spans="1:12" ht="20.45" customHeight="1" x14ac:dyDescent="0.4">
      <c r="A181" s="134" t="s">
        <v>11</v>
      </c>
      <c r="B181" s="134">
        <v>1295</v>
      </c>
      <c r="C181" s="83" t="s">
        <v>1130</v>
      </c>
      <c r="D181" s="436"/>
      <c r="E181" s="437"/>
      <c r="F181" s="418" t="s">
        <v>900</v>
      </c>
      <c r="G181" s="419" t="s">
        <v>1003</v>
      </c>
      <c r="H181" s="305" t="s">
        <v>898</v>
      </c>
      <c r="I181" s="306" t="s">
        <v>20</v>
      </c>
      <c r="J181" s="24">
        <f t="shared" si="8"/>
        <v>24</v>
      </c>
      <c r="K181" s="420" t="s">
        <v>12</v>
      </c>
      <c r="L181" s="39">
        <f t="shared" si="9"/>
        <v>24.3</v>
      </c>
    </row>
    <row r="182" spans="1:12" ht="20.45" customHeight="1" x14ac:dyDescent="0.4">
      <c r="A182" s="134" t="s">
        <v>11</v>
      </c>
      <c r="B182" s="134">
        <v>1296</v>
      </c>
      <c r="C182" s="83" t="s">
        <v>1129</v>
      </c>
      <c r="D182" s="436"/>
      <c r="E182" s="437"/>
      <c r="F182" s="418" t="s">
        <v>896</v>
      </c>
      <c r="G182" s="419" t="s">
        <v>1128</v>
      </c>
      <c r="H182" s="305" t="s">
        <v>894</v>
      </c>
      <c r="I182" s="306" t="s">
        <v>16</v>
      </c>
      <c r="J182" s="24">
        <f t="shared" si="8"/>
        <v>50</v>
      </c>
      <c r="K182" s="421"/>
      <c r="L182" s="39">
        <f t="shared" si="9"/>
        <v>50.4</v>
      </c>
    </row>
    <row r="183" spans="1:12" ht="20.45" customHeight="1" x14ac:dyDescent="0.4">
      <c r="A183" s="134" t="s">
        <v>11</v>
      </c>
      <c r="B183" s="134">
        <v>1297</v>
      </c>
      <c r="C183" s="83" t="s">
        <v>1127</v>
      </c>
      <c r="D183" s="436"/>
      <c r="E183" s="437"/>
      <c r="F183" s="418" t="s">
        <v>999</v>
      </c>
      <c r="G183" s="419"/>
      <c r="H183" s="305" t="s">
        <v>998</v>
      </c>
      <c r="I183" s="306" t="s">
        <v>137</v>
      </c>
      <c r="J183" s="24">
        <f t="shared" si="8"/>
        <v>2</v>
      </c>
      <c r="K183" s="421"/>
      <c r="L183" s="39">
        <f t="shared" si="9"/>
        <v>1.8</v>
      </c>
    </row>
    <row r="184" spans="1:12" ht="20.45" customHeight="1" x14ac:dyDescent="0.4">
      <c r="A184" s="134" t="s">
        <v>11</v>
      </c>
      <c r="B184" s="134">
        <v>1298</v>
      </c>
      <c r="C184" s="83" t="s">
        <v>1126</v>
      </c>
      <c r="D184" s="436"/>
      <c r="E184" s="437"/>
      <c r="F184" s="418" t="s">
        <v>996</v>
      </c>
      <c r="G184" s="419"/>
      <c r="H184" s="305" t="s">
        <v>995</v>
      </c>
      <c r="I184" s="306" t="s">
        <v>134</v>
      </c>
      <c r="J184" s="24">
        <f t="shared" si="8"/>
        <v>5</v>
      </c>
      <c r="K184" s="421"/>
      <c r="L184" s="39">
        <f t="shared" si="9"/>
        <v>4.5</v>
      </c>
    </row>
    <row r="185" spans="1:12" ht="20.45" customHeight="1" x14ac:dyDescent="0.4">
      <c r="A185" s="134" t="s">
        <v>11</v>
      </c>
      <c r="B185" s="134">
        <v>1294</v>
      </c>
      <c r="C185" s="83" t="s">
        <v>1125</v>
      </c>
      <c r="D185" s="436"/>
      <c r="E185" s="437"/>
      <c r="F185" s="418" t="s">
        <v>993</v>
      </c>
      <c r="G185" s="419"/>
      <c r="H185" s="305" t="s">
        <v>992</v>
      </c>
      <c r="I185" s="306" t="s">
        <v>128</v>
      </c>
      <c r="J185" s="24">
        <f t="shared" si="8"/>
        <v>5</v>
      </c>
      <c r="K185" s="421"/>
      <c r="L185" s="39">
        <f t="shared" si="9"/>
        <v>5.4</v>
      </c>
    </row>
    <row r="186" spans="1:12" ht="20.45" customHeight="1" x14ac:dyDescent="0.4">
      <c r="A186" s="25" t="s">
        <v>11</v>
      </c>
      <c r="B186" s="25">
        <v>3229</v>
      </c>
      <c r="C186" s="42" t="s">
        <v>1124</v>
      </c>
      <c r="D186" s="436"/>
      <c r="E186" s="437"/>
      <c r="F186" s="309" t="s">
        <v>990</v>
      </c>
      <c r="G186" s="310"/>
      <c r="H186" s="307" t="s">
        <v>989</v>
      </c>
      <c r="I186" s="308" t="s">
        <v>128</v>
      </c>
      <c r="J186" s="30">
        <f t="shared" si="8"/>
        <v>1</v>
      </c>
      <c r="K186" s="421"/>
      <c r="L186" s="39">
        <f t="shared" si="9"/>
        <v>0.9</v>
      </c>
    </row>
    <row r="187" spans="1:12" ht="20.45" customHeight="1" x14ac:dyDescent="0.4">
      <c r="A187" s="134" t="s">
        <v>11</v>
      </c>
      <c r="B187" s="134">
        <v>1299</v>
      </c>
      <c r="C187" s="83" t="s">
        <v>1123</v>
      </c>
      <c r="D187" s="436"/>
      <c r="E187" s="437"/>
      <c r="F187" s="418" t="s">
        <v>987</v>
      </c>
      <c r="G187" s="419"/>
      <c r="H187" s="305" t="s">
        <v>986</v>
      </c>
      <c r="I187" s="306" t="s">
        <v>125</v>
      </c>
      <c r="J187" s="12">
        <f t="shared" si="8"/>
        <v>5</v>
      </c>
      <c r="K187" s="421"/>
      <c r="L187" s="39">
        <f t="shared" si="9"/>
        <v>4.5</v>
      </c>
    </row>
    <row r="188" spans="1:12" ht="20.45" customHeight="1" x14ac:dyDescent="0.4">
      <c r="A188" s="134" t="s">
        <v>11</v>
      </c>
      <c r="B188" s="134">
        <v>1300</v>
      </c>
      <c r="C188" s="83" t="s">
        <v>1122</v>
      </c>
      <c r="D188" s="436"/>
      <c r="E188" s="437"/>
      <c r="F188" s="423" t="s">
        <v>984</v>
      </c>
      <c r="G188" s="424"/>
      <c r="H188" s="305" t="s">
        <v>983</v>
      </c>
      <c r="I188" s="306" t="s">
        <v>119</v>
      </c>
      <c r="J188" s="24">
        <f t="shared" si="8"/>
        <v>3</v>
      </c>
      <c r="K188" s="421"/>
      <c r="L188" s="39">
        <f t="shared" si="9"/>
        <v>2.7</v>
      </c>
    </row>
    <row r="189" spans="1:12" ht="20.45" customHeight="1" x14ac:dyDescent="0.4">
      <c r="A189" s="25" t="s">
        <v>11</v>
      </c>
      <c r="B189" s="26">
        <v>3230</v>
      </c>
      <c r="C189" s="42" t="s">
        <v>1121</v>
      </c>
      <c r="D189" s="436"/>
      <c r="E189" s="437"/>
      <c r="F189" s="309" t="s">
        <v>981</v>
      </c>
      <c r="G189" s="310"/>
      <c r="H189" s="307" t="s">
        <v>980</v>
      </c>
      <c r="I189" s="308" t="s">
        <v>119</v>
      </c>
      <c r="J189" s="30">
        <f t="shared" si="8"/>
        <v>4</v>
      </c>
      <c r="K189" s="421"/>
      <c r="L189" s="39">
        <f t="shared" si="9"/>
        <v>3.6</v>
      </c>
    </row>
    <row r="190" spans="1:12" ht="20.45" customHeight="1" x14ac:dyDescent="0.4">
      <c r="A190" s="134" t="s">
        <v>11</v>
      </c>
      <c r="B190" s="19">
        <v>1303</v>
      </c>
      <c r="C190" s="83" t="s">
        <v>1120</v>
      </c>
      <c r="D190" s="436"/>
      <c r="E190" s="437"/>
      <c r="F190" s="418" t="s">
        <v>978</v>
      </c>
      <c r="G190" s="419" t="s">
        <v>448</v>
      </c>
      <c r="H190" s="305" t="s">
        <v>977</v>
      </c>
      <c r="I190" s="306" t="s">
        <v>116</v>
      </c>
      <c r="J190" s="24">
        <f t="shared" si="8"/>
        <v>10</v>
      </c>
      <c r="K190" s="421"/>
      <c r="L190" s="39">
        <f t="shared" si="9"/>
        <v>9.9</v>
      </c>
    </row>
    <row r="191" spans="1:12" ht="20.45" customHeight="1" x14ac:dyDescent="0.4">
      <c r="A191" s="134" t="s">
        <v>11</v>
      </c>
      <c r="B191" s="19">
        <v>1304</v>
      </c>
      <c r="C191" s="83" t="s">
        <v>1119</v>
      </c>
      <c r="D191" s="436"/>
      <c r="E191" s="437"/>
      <c r="F191" s="418" t="s">
        <v>975</v>
      </c>
      <c r="G191" s="419" t="s">
        <v>447</v>
      </c>
      <c r="H191" s="305" t="s">
        <v>974</v>
      </c>
      <c r="I191" s="306" t="s">
        <v>113</v>
      </c>
      <c r="J191" s="24">
        <f t="shared" si="8"/>
        <v>10</v>
      </c>
      <c r="K191" s="421"/>
      <c r="L191" s="39">
        <f t="shared" si="9"/>
        <v>9.9</v>
      </c>
    </row>
    <row r="192" spans="1:12" ht="20.45" customHeight="1" x14ac:dyDescent="0.4">
      <c r="A192" s="134" t="s">
        <v>11</v>
      </c>
      <c r="B192" s="19">
        <v>1305</v>
      </c>
      <c r="C192" s="83" t="s">
        <v>1118</v>
      </c>
      <c r="D192" s="436"/>
      <c r="E192" s="437"/>
      <c r="F192" s="418" t="s">
        <v>972</v>
      </c>
      <c r="G192" s="419" t="s">
        <v>446</v>
      </c>
      <c r="H192" s="305" t="s">
        <v>971</v>
      </c>
      <c r="I192" s="306" t="s">
        <v>110</v>
      </c>
      <c r="J192" s="24">
        <f t="shared" si="8"/>
        <v>10</v>
      </c>
      <c r="K192" s="421"/>
      <c r="L192" s="39">
        <f t="shared" si="9"/>
        <v>9.9</v>
      </c>
    </row>
    <row r="193" spans="1:12" ht="20.45" customHeight="1" x14ac:dyDescent="0.4">
      <c r="A193" s="134" t="s">
        <v>11</v>
      </c>
      <c r="B193" s="19">
        <v>1306</v>
      </c>
      <c r="C193" s="83" t="s">
        <v>1117</v>
      </c>
      <c r="D193" s="436"/>
      <c r="E193" s="437"/>
      <c r="F193" s="418" t="s">
        <v>969</v>
      </c>
      <c r="G193" s="419" t="s">
        <v>443</v>
      </c>
      <c r="H193" s="305" t="s">
        <v>968</v>
      </c>
      <c r="I193" s="306" t="s">
        <v>107</v>
      </c>
      <c r="J193" s="24">
        <f t="shared" si="8"/>
        <v>14</v>
      </c>
      <c r="K193" s="421"/>
      <c r="L193" s="39">
        <f t="shared" si="9"/>
        <v>14.4</v>
      </c>
    </row>
    <row r="194" spans="1:12" ht="20.45" customHeight="1" x14ac:dyDescent="0.4">
      <c r="A194" s="134" t="s">
        <v>11</v>
      </c>
      <c r="B194" s="19">
        <v>1307</v>
      </c>
      <c r="C194" s="83" t="s">
        <v>1116</v>
      </c>
      <c r="D194" s="436"/>
      <c r="E194" s="437"/>
      <c r="F194" s="418" t="s">
        <v>966</v>
      </c>
      <c r="G194" s="419"/>
      <c r="H194" s="305" t="s">
        <v>965</v>
      </c>
      <c r="I194" s="306" t="s">
        <v>101</v>
      </c>
      <c r="J194" s="24">
        <f t="shared" si="8"/>
        <v>3</v>
      </c>
      <c r="K194" s="421"/>
      <c r="L194" s="39">
        <f t="shared" si="9"/>
        <v>2.7</v>
      </c>
    </row>
    <row r="195" spans="1:12" ht="20.45" customHeight="1" x14ac:dyDescent="0.4">
      <c r="A195" s="25" t="s">
        <v>11</v>
      </c>
      <c r="B195" s="26">
        <v>3231</v>
      </c>
      <c r="C195" s="42" t="s">
        <v>1115</v>
      </c>
      <c r="D195" s="436"/>
      <c r="E195" s="437"/>
      <c r="F195" s="425" t="s">
        <v>963</v>
      </c>
      <c r="G195" s="426"/>
      <c r="H195" s="307" t="s">
        <v>962</v>
      </c>
      <c r="I195" s="308" t="s">
        <v>101</v>
      </c>
      <c r="J195" s="30">
        <f t="shared" si="8"/>
        <v>2</v>
      </c>
      <c r="K195" s="421"/>
      <c r="L195" s="39">
        <f t="shared" si="9"/>
        <v>1.8</v>
      </c>
    </row>
    <row r="196" spans="1:12" ht="20.45" customHeight="1" x14ac:dyDescent="0.4">
      <c r="A196" s="25" t="s">
        <v>11</v>
      </c>
      <c r="B196" s="26">
        <v>3232</v>
      </c>
      <c r="C196" s="42" t="s">
        <v>1114</v>
      </c>
      <c r="D196" s="436"/>
      <c r="E196" s="437"/>
      <c r="F196" s="425" t="s">
        <v>960</v>
      </c>
      <c r="G196" s="426"/>
      <c r="H196" s="307" t="s">
        <v>959</v>
      </c>
      <c r="I196" s="308" t="s">
        <v>101</v>
      </c>
      <c r="J196" s="30">
        <f t="shared" si="8"/>
        <v>4</v>
      </c>
      <c r="K196" s="421"/>
      <c r="L196" s="39">
        <f t="shared" si="9"/>
        <v>3.6</v>
      </c>
    </row>
    <row r="197" spans="1:12" ht="20.45" customHeight="1" x14ac:dyDescent="0.4">
      <c r="A197" s="134" t="s">
        <v>11</v>
      </c>
      <c r="B197" s="19">
        <v>1308</v>
      </c>
      <c r="C197" s="83" t="s">
        <v>1113</v>
      </c>
      <c r="D197" s="436"/>
      <c r="E197" s="437"/>
      <c r="F197" s="423" t="s">
        <v>957</v>
      </c>
      <c r="G197" s="424" t="s">
        <v>400</v>
      </c>
      <c r="H197" s="305" t="s">
        <v>956</v>
      </c>
      <c r="I197" s="306" t="s">
        <v>95</v>
      </c>
      <c r="J197" s="24">
        <f t="shared" si="8"/>
        <v>2</v>
      </c>
      <c r="K197" s="421"/>
      <c r="L197" s="39">
        <f t="shared" si="9"/>
        <v>1.8</v>
      </c>
    </row>
    <row r="198" spans="1:12" ht="20.45" customHeight="1" x14ac:dyDescent="0.4">
      <c r="A198" s="134" t="s">
        <v>11</v>
      </c>
      <c r="B198" s="19">
        <v>1309</v>
      </c>
      <c r="C198" s="83" t="s">
        <v>1112</v>
      </c>
      <c r="D198" s="436"/>
      <c r="E198" s="437"/>
      <c r="F198" s="423" t="s">
        <v>954</v>
      </c>
      <c r="G198" s="424" t="s">
        <v>396</v>
      </c>
      <c r="H198" s="305" t="s">
        <v>953</v>
      </c>
      <c r="I198" s="306" t="s">
        <v>92</v>
      </c>
      <c r="J198" s="24">
        <f t="shared" si="8"/>
        <v>3</v>
      </c>
      <c r="K198" s="421"/>
      <c r="L198" s="39">
        <f t="shared" si="9"/>
        <v>2.7</v>
      </c>
    </row>
    <row r="199" spans="1:12" ht="20.45" customHeight="1" x14ac:dyDescent="0.4">
      <c r="A199" s="48" t="s">
        <v>11</v>
      </c>
      <c r="B199" s="49">
        <v>1310</v>
      </c>
      <c r="C199" s="50" t="s">
        <v>1111</v>
      </c>
      <c r="D199" s="436"/>
      <c r="E199" s="437"/>
      <c r="F199" s="427" t="s">
        <v>951</v>
      </c>
      <c r="G199" s="428" t="s">
        <v>400</v>
      </c>
      <c r="H199" s="303" t="s">
        <v>950</v>
      </c>
      <c r="I199" s="304" t="s">
        <v>89</v>
      </c>
      <c r="J199" s="52">
        <f t="shared" si="8"/>
        <v>1</v>
      </c>
      <c r="K199" s="421"/>
      <c r="L199" s="39">
        <f t="shared" si="9"/>
        <v>0.9</v>
      </c>
    </row>
    <row r="200" spans="1:12" ht="20.45" customHeight="1" x14ac:dyDescent="0.4">
      <c r="A200" s="48" t="s">
        <v>11</v>
      </c>
      <c r="B200" s="49">
        <v>1313</v>
      </c>
      <c r="C200" s="50" t="s">
        <v>1110</v>
      </c>
      <c r="D200" s="436"/>
      <c r="E200" s="437"/>
      <c r="F200" s="427" t="s">
        <v>948</v>
      </c>
      <c r="G200" s="428" t="s">
        <v>396</v>
      </c>
      <c r="H200" s="303" t="s">
        <v>947</v>
      </c>
      <c r="I200" s="304" t="s">
        <v>86</v>
      </c>
      <c r="J200" s="52">
        <f t="shared" si="8"/>
        <v>2</v>
      </c>
      <c r="K200" s="421"/>
      <c r="L200" s="39">
        <f t="shared" si="9"/>
        <v>1.8</v>
      </c>
    </row>
    <row r="201" spans="1:12" ht="20.45" customHeight="1" x14ac:dyDescent="0.4">
      <c r="A201" s="134" t="s">
        <v>11</v>
      </c>
      <c r="B201" s="79">
        <v>1314</v>
      </c>
      <c r="C201" s="83" t="s">
        <v>1109</v>
      </c>
      <c r="D201" s="436"/>
      <c r="E201" s="437"/>
      <c r="F201" s="423" t="s">
        <v>945</v>
      </c>
      <c r="G201" s="424" t="s">
        <v>400</v>
      </c>
      <c r="H201" s="305" t="s">
        <v>944</v>
      </c>
      <c r="I201" s="306" t="s">
        <v>83</v>
      </c>
      <c r="J201" s="24">
        <f t="shared" si="8"/>
        <v>1</v>
      </c>
      <c r="K201" s="421"/>
      <c r="L201" s="39">
        <f t="shared" si="9"/>
        <v>0.9</v>
      </c>
    </row>
    <row r="202" spans="1:12" ht="20.45" customHeight="1" x14ac:dyDescent="0.4">
      <c r="A202" s="134" t="s">
        <v>11</v>
      </c>
      <c r="B202" s="79">
        <v>1315</v>
      </c>
      <c r="C202" s="83" t="s">
        <v>1108</v>
      </c>
      <c r="D202" s="436"/>
      <c r="E202" s="437"/>
      <c r="F202" s="423" t="s">
        <v>942</v>
      </c>
      <c r="G202" s="424" t="s">
        <v>396</v>
      </c>
      <c r="H202" s="305" t="s">
        <v>941</v>
      </c>
      <c r="I202" s="306" t="s">
        <v>61</v>
      </c>
      <c r="J202" s="24">
        <f t="shared" si="8"/>
        <v>1</v>
      </c>
      <c r="K202" s="421"/>
      <c r="L202" s="39">
        <f t="shared" si="9"/>
        <v>0.9</v>
      </c>
    </row>
    <row r="203" spans="1:12" ht="20.45" customHeight="1" x14ac:dyDescent="0.4">
      <c r="A203" s="25" t="s">
        <v>11</v>
      </c>
      <c r="B203" s="41">
        <v>3233</v>
      </c>
      <c r="C203" s="42" t="s">
        <v>1107</v>
      </c>
      <c r="D203" s="436"/>
      <c r="E203" s="437"/>
      <c r="F203" s="309" t="s">
        <v>939</v>
      </c>
      <c r="G203" s="310"/>
      <c r="H203" s="307" t="s">
        <v>938</v>
      </c>
      <c r="I203" s="308" t="s">
        <v>61</v>
      </c>
      <c r="J203" s="30">
        <f t="shared" si="8"/>
        <v>2</v>
      </c>
      <c r="K203" s="421"/>
      <c r="L203" s="39">
        <f t="shared" si="9"/>
        <v>1.8</v>
      </c>
    </row>
    <row r="204" spans="1:12" ht="20.45" customHeight="1" x14ac:dyDescent="0.4">
      <c r="A204" s="134" t="s">
        <v>11</v>
      </c>
      <c r="B204" s="79">
        <v>1316</v>
      </c>
      <c r="C204" s="83" t="s">
        <v>1106</v>
      </c>
      <c r="D204" s="436"/>
      <c r="E204" s="437"/>
      <c r="F204" s="423" t="s">
        <v>936</v>
      </c>
      <c r="G204" s="424"/>
      <c r="H204" s="305" t="s">
        <v>935</v>
      </c>
      <c r="I204" s="306" t="s">
        <v>61</v>
      </c>
      <c r="J204" s="24">
        <f t="shared" si="8"/>
        <v>5</v>
      </c>
      <c r="K204" s="421"/>
      <c r="L204" s="39">
        <f t="shared" si="9"/>
        <v>4.5</v>
      </c>
    </row>
    <row r="205" spans="1:12" ht="20.45" customHeight="1" x14ac:dyDescent="0.4">
      <c r="A205" s="134" t="s">
        <v>11</v>
      </c>
      <c r="B205" s="79">
        <v>1317</v>
      </c>
      <c r="C205" s="83" t="s">
        <v>1105</v>
      </c>
      <c r="D205" s="436"/>
      <c r="E205" s="437"/>
      <c r="F205" s="423" t="s">
        <v>933</v>
      </c>
      <c r="G205" s="424"/>
      <c r="H205" s="305" t="s">
        <v>932</v>
      </c>
      <c r="I205" s="306"/>
      <c r="J205" s="24">
        <f t="shared" si="8"/>
        <v>2</v>
      </c>
      <c r="K205" s="422"/>
      <c r="L205" s="39">
        <f t="shared" si="9"/>
        <v>1.8</v>
      </c>
    </row>
    <row r="206" spans="1:12" ht="20.45" customHeight="1" x14ac:dyDescent="0.4">
      <c r="A206" s="25" t="s">
        <v>11</v>
      </c>
      <c r="B206" s="41">
        <v>3234</v>
      </c>
      <c r="C206" s="42" t="s">
        <v>1104</v>
      </c>
      <c r="D206" s="436"/>
      <c r="E206" s="437"/>
      <c r="F206" s="309" t="s">
        <v>930</v>
      </c>
      <c r="G206" s="310"/>
      <c r="H206" s="307" t="s">
        <v>929</v>
      </c>
      <c r="I206" s="308"/>
      <c r="J206" s="30">
        <f t="shared" si="8"/>
        <v>1</v>
      </c>
      <c r="K206" s="409" t="s">
        <v>68</v>
      </c>
      <c r="L206" s="39">
        <f t="shared" si="9"/>
        <v>0.9</v>
      </c>
    </row>
    <row r="207" spans="1:12" ht="20.45" customHeight="1" x14ac:dyDescent="0.4">
      <c r="A207" s="134" t="s">
        <v>11</v>
      </c>
      <c r="B207" s="79">
        <v>1318</v>
      </c>
      <c r="C207" s="83" t="s">
        <v>1103</v>
      </c>
      <c r="D207" s="436"/>
      <c r="E207" s="437"/>
      <c r="F207" s="423" t="s">
        <v>927</v>
      </c>
      <c r="G207" s="424"/>
      <c r="H207" s="305" t="s">
        <v>926</v>
      </c>
      <c r="I207" s="306" t="s">
        <v>61</v>
      </c>
      <c r="J207" s="24">
        <v>1</v>
      </c>
      <c r="K207" s="409"/>
      <c r="L207" s="39">
        <f t="shared" si="9"/>
        <v>0.9</v>
      </c>
    </row>
    <row r="208" spans="1:12" ht="20.45" customHeight="1" x14ac:dyDescent="0.4">
      <c r="A208" s="25" t="s">
        <v>11</v>
      </c>
      <c r="B208" s="41">
        <v>3235</v>
      </c>
      <c r="C208" s="42" t="s">
        <v>1102</v>
      </c>
      <c r="D208" s="436"/>
      <c r="E208" s="437"/>
      <c r="F208" s="309" t="s">
        <v>924</v>
      </c>
      <c r="G208" s="310"/>
      <c r="H208" s="307" t="s">
        <v>923</v>
      </c>
      <c r="I208" s="308" t="s">
        <v>61</v>
      </c>
      <c r="J208" s="30">
        <f t="shared" ref="J208:J246" si="10">ROUND(L208,0)</f>
        <v>1</v>
      </c>
      <c r="K208" s="421" t="s">
        <v>12</v>
      </c>
      <c r="L208" s="39">
        <f t="shared" si="9"/>
        <v>0.9</v>
      </c>
    </row>
    <row r="209" spans="1:12" ht="20.45" customHeight="1" x14ac:dyDescent="0.4">
      <c r="A209" s="134" t="s">
        <v>11</v>
      </c>
      <c r="B209" s="79">
        <v>1319</v>
      </c>
      <c r="C209" s="83" t="s">
        <v>1101</v>
      </c>
      <c r="D209" s="436"/>
      <c r="E209" s="437"/>
      <c r="F209" s="418" t="s">
        <v>892</v>
      </c>
      <c r="G209" s="419"/>
      <c r="H209" s="305" t="s">
        <v>891</v>
      </c>
      <c r="I209" s="306" t="s">
        <v>35</v>
      </c>
      <c r="J209" s="24">
        <f t="shared" si="10"/>
        <v>23</v>
      </c>
      <c r="K209" s="422"/>
      <c r="L209" s="39">
        <f t="shared" si="9"/>
        <v>22.5</v>
      </c>
    </row>
    <row r="210" spans="1:12" ht="20.45" customHeight="1" x14ac:dyDescent="0.4">
      <c r="A210" s="134" t="s">
        <v>11</v>
      </c>
      <c r="B210" s="79">
        <v>1320</v>
      </c>
      <c r="C210" s="83" t="s">
        <v>1100</v>
      </c>
      <c r="D210" s="436"/>
      <c r="E210" s="437"/>
      <c r="F210" s="287" t="s">
        <v>889</v>
      </c>
      <c r="G210" s="288"/>
      <c r="H210" s="305" t="s">
        <v>888</v>
      </c>
      <c r="I210" s="306" t="s">
        <v>32</v>
      </c>
      <c r="J210" s="24">
        <f t="shared" si="10"/>
        <v>1</v>
      </c>
      <c r="K210" s="145" t="s">
        <v>6</v>
      </c>
      <c r="L210" s="39">
        <f t="shared" si="9"/>
        <v>0.9</v>
      </c>
    </row>
    <row r="211" spans="1:12" ht="20.45" customHeight="1" x14ac:dyDescent="0.4">
      <c r="A211" s="134" t="s">
        <v>11</v>
      </c>
      <c r="B211" s="134">
        <v>1324</v>
      </c>
      <c r="C211" s="83" t="s">
        <v>1099</v>
      </c>
      <c r="D211" s="436"/>
      <c r="E211" s="437"/>
      <c r="F211" s="287" t="s">
        <v>886</v>
      </c>
      <c r="G211" s="288"/>
      <c r="H211" s="305" t="s">
        <v>885</v>
      </c>
      <c r="I211" s="306" t="s">
        <v>29</v>
      </c>
      <c r="J211" s="24">
        <f t="shared" si="10"/>
        <v>46</v>
      </c>
      <c r="K211" s="145" t="s">
        <v>12</v>
      </c>
      <c r="L211" s="39">
        <f t="shared" si="9"/>
        <v>45.9</v>
      </c>
    </row>
    <row r="212" spans="1:12" ht="20.45" customHeight="1" x14ac:dyDescent="0.4">
      <c r="A212" s="134" t="s">
        <v>11</v>
      </c>
      <c r="B212" s="134">
        <v>1325</v>
      </c>
      <c r="C212" s="83" t="s">
        <v>1098</v>
      </c>
      <c r="D212" s="436"/>
      <c r="E212" s="437"/>
      <c r="F212" s="287" t="s">
        <v>883</v>
      </c>
      <c r="G212" s="288"/>
      <c r="H212" s="305" t="s">
        <v>882</v>
      </c>
      <c r="I212" s="306" t="s">
        <v>25</v>
      </c>
      <c r="J212" s="24">
        <f t="shared" si="10"/>
        <v>2</v>
      </c>
      <c r="K212" s="145" t="s">
        <v>6</v>
      </c>
      <c r="L212" s="39">
        <f t="shared" si="9"/>
        <v>1.8</v>
      </c>
    </row>
    <row r="213" spans="1:12" ht="20.45" customHeight="1" x14ac:dyDescent="0.4">
      <c r="A213" s="134" t="s">
        <v>11</v>
      </c>
      <c r="B213" s="134">
        <v>1326</v>
      </c>
      <c r="C213" s="83" t="s">
        <v>1097</v>
      </c>
      <c r="D213" s="436"/>
      <c r="E213" s="437"/>
      <c r="F213" s="287" t="s">
        <v>880</v>
      </c>
      <c r="G213" s="288"/>
      <c r="H213" s="305" t="s">
        <v>879</v>
      </c>
      <c r="I213" s="306" t="s">
        <v>21</v>
      </c>
      <c r="J213" s="24">
        <f t="shared" si="10"/>
        <v>23</v>
      </c>
      <c r="K213" s="145" t="s">
        <v>12</v>
      </c>
      <c r="L213" s="39">
        <f t="shared" si="9"/>
        <v>22.5</v>
      </c>
    </row>
    <row r="214" spans="1:12" ht="20.45" customHeight="1" x14ac:dyDescent="0.4">
      <c r="A214" s="134" t="s">
        <v>11</v>
      </c>
      <c r="B214" s="134">
        <v>1327</v>
      </c>
      <c r="C214" s="83" t="s">
        <v>1096</v>
      </c>
      <c r="D214" s="436"/>
      <c r="E214" s="437"/>
      <c r="F214" s="287" t="s">
        <v>877</v>
      </c>
      <c r="G214" s="288"/>
      <c r="H214" s="305" t="s">
        <v>876</v>
      </c>
      <c r="I214" s="306" t="s">
        <v>17</v>
      </c>
      <c r="J214" s="24">
        <f t="shared" si="10"/>
        <v>1</v>
      </c>
      <c r="K214" s="145" t="s">
        <v>6</v>
      </c>
      <c r="L214" s="39">
        <f t="shared" si="9"/>
        <v>0.9</v>
      </c>
    </row>
    <row r="215" spans="1:12" ht="20.45" customHeight="1" x14ac:dyDescent="0.4">
      <c r="A215" s="134" t="s">
        <v>11</v>
      </c>
      <c r="B215" s="134">
        <v>1328</v>
      </c>
      <c r="C215" s="83" t="s">
        <v>1095</v>
      </c>
      <c r="D215" s="436"/>
      <c r="E215" s="437"/>
      <c r="F215" s="287" t="s">
        <v>874</v>
      </c>
      <c r="G215" s="288"/>
      <c r="H215" s="305" t="s">
        <v>873</v>
      </c>
      <c r="I215" s="306" t="s">
        <v>13</v>
      </c>
      <c r="J215" s="24">
        <f t="shared" si="10"/>
        <v>46</v>
      </c>
      <c r="K215" s="145" t="s">
        <v>12</v>
      </c>
      <c r="L215" s="39">
        <f t="shared" si="9"/>
        <v>45.9</v>
      </c>
    </row>
    <row r="216" spans="1:12" ht="20.45" customHeight="1" x14ac:dyDescent="0.4">
      <c r="A216" s="134" t="s">
        <v>11</v>
      </c>
      <c r="B216" s="134">
        <v>1329</v>
      </c>
      <c r="C216" s="83" t="s">
        <v>1094</v>
      </c>
      <c r="D216" s="438"/>
      <c r="E216" s="439"/>
      <c r="F216" s="429" t="s">
        <v>871</v>
      </c>
      <c r="G216" s="430"/>
      <c r="H216" s="305" t="s">
        <v>870</v>
      </c>
      <c r="I216" s="306" t="s">
        <v>8</v>
      </c>
      <c r="J216" s="24">
        <f t="shared" si="10"/>
        <v>2</v>
      </c>
      <c r="K216" s="145" t="s">
        <v>6</v>
      </c>
      <c r="L216" s="39">
        <f t="shared" si="9"/>
        <v>1.8</v>
      </c>
    </row>
    <row r="217" spans="1:12" ht="20.45" customHeight="1" x14ac:dyDescent="0.4">
      <c r="A217" s="134" t="s">
        <v>11</v>
      </c>
      <c r="B217" s="19">
        <v>1330</v>
      </c>
      <c r="C217" s="83" t="s">
        <v>1093</v>
      </c>
      <c r="D217" s="297" t="s">
        <v>3348</v>
      </c>
      <c r="E217" s="298"/>
      <c r="F217" s="418" t="s">
        <v>912</v>
      </c>
      <c r="G217" s="419"/>
      <c r="H217" s="305" t="s">
        <v>911</v>
      </c>
      <c r="I217" s="306"/>
      <c r="J217" s="12">
        <f t="shared" si="10"/>
        <v>29</v>
      </c>
      <c r="K217" s="145" t="s">
        <v>12</v>
      </c>
      <c r="L217" s="39">
        <f t="shared" ref="L217:L256" si="11">M137*0.8</f>
        <v>28.8</v>
      </c>
    </row>
    <row r="218" spans="1:12" ht="20.45" customHeight="1" x14ac:dyDescent="0.4">
      <c r="A218" s="134" t="s">
        <v>11</v>
      </c>
      <c r="B218" s="19">
        <v>1339</v>
      </c>
      <c r="C218" s="83" t="s">
        <v>1092</v>
      </c>
      <c r="D218" s="299"/>
      <c r="E218" s="300"/>
      <c r="F218" s="418" t="s">
        <v>909</v>
      </c>
      <c r="G218" s="419"/>
      <c r="H218" s="305" t="s">
        <v>908</v>
      </c>
      <c r="I218" s="306" t="s">
        <v>7</v>
      </c>
      <c r="J218" s="24">
        <f t="shared" si="10"/>
        <v>1</v>
      </c>
      <c r="K218" s="145" t="s">
        <v>6</v>
      </c>
      <c r="L218" s="39">
        <f t="shared" si="11"/>
        <v>0.8</v>
      </c>
    </row>
    <row r="219" spans="1:12" ht="20.45" customHeight="1" x14ac:dyDescent="0.4">
      <c r="A219" s="134" t="s">
        <v>11</v>
      </c>
      <c r="B219" s="19">
        <v>1340</v>
      </c>
      <c r="C219" s="83" t="s">
        <v>1091</v>
      </c>
      <c r="D219" s="299"/>
      <c r="E219" s="300"/>
      <c r="F219" s="418" t="s">
        <v>1090</v>
      </c>
      <c r="G219" s="419"/>
      <c r="H219" s="305" t="s">
        <v>905</v>
      </c>
      <c r="I219" s="306" t="s">
        <v>28</v>
      </c>
      <c r="J219" s="24">
        <f t="shared" si="10"/>
        <v>58</v>
      </c>
      <c r="K219" s="145" t="s">
        <v>12</v>
      </c>
      <c r="L219" s="39">
        <f t="shared" si="11"/>
        <v>58.400000000000006</v>
      </c>
    </row>
    <row r="220" spans="1:12" ht="20.45" customHeight="1" x14ac:dyDescent="0.4">
      <c r="A220" s="134" t="s">
        <v>11</v>
      </c>
      <c r="B220" s="19">
        <v>1353</v>
      </c>
      <c r="C220" s="83" t="s">
        <v>1089</v>
      </c>
      <c r="D220" s="299"/>
      <c r="E220" s="300"/>
      <c r="F220" s="418" t="s">
        <v>903</v>
      </c>
      <c r="G220" s="419"/>
      <c r="H220" s="305" t="s">
        <v>902</v>
      </c>
      <c r="I220" s="306" t="s">
        <v>24</v>
      </c>
      <c r="J220" s="24">
        <f t="shared" si="10"/>
        <v>2</v>
      </c>
      <c r="K220" s="145" t="s">
        <v>6</v>
      </c>
      <c r="L220" s="39">
        <f t="shared" si="11"/>
        <v>1.6</v>
      </c>
    </row>
    <row r="221" spans="1:12" ht="20.45" customHeight="1" x14ac:dyDescent="0.4">
      <c r="A221" s="134" t="s">
        <v>11</v>
      </c>
      <c r="B221" s="19">
        <v>1355</v>
      </c>
      <c r="C221" s="83" t="s">
        <v>1088</v>
      </c>
      <c r="D221" s="299"/>
      <c r="E221" s="300"/>
      <c r="F221" s="418" t="s">
        <v>900</v>
      </c>
      <c r="G221" s="419" t="s">
        <v>1003</v>
      </c>
      <c r="H221" s="305" t="s">
        <v>898</v>
      </c>
      <c r="I221" s="306" t="s">
        <v>20</v>
      </c>
      <c r="J221" s="24">
        <f t="shared" si="10"/>
        <v>22</v>
      </c>
      <c r="K221" s="420" t="s">
        <v>12</v>
      </c>
      <c r="L221" s="39">
        <f t="shared" si="11"/>
        <v>21.6</v>
      </c>
    </row>
    <row r="222" spans="1:12" ht="20.45" customHeight="1" x14ac:dyDescent="0.4">
      <c r="A222" s="134" t="s">
        <v>11</v>
      </c>
      <c r="B222" s="19">
        <v>1356</v>
      </c>
      <c r="C222" s="83" t="s">
        <v>1087</v>
      </c>
      <c r="D222" s="299"/>
      <c r="E222" s="300"/>
      <c r="F222" s="418" t="s">
        <v>896</v>
      </c>
      <c r="G222" s="419" t="s">
        <v>1001</v>
      </c>
      <c r="H222" s="305" t="s">
        <v>894</v>
      </c>
      <c r="I222" s="306" t="s">
        <v>16</v>
      </c>
      <c r="J222" s="12">
        <f t="shared" si="10"/>
        <v>45</v>
      </c>
      <c r="K222" s="421"/>
      <c r="L222" s="39">
        <f t="shared" si="11"/>
        <v>44.800000000000004</v>
      </c>
    </row>
    <row r="223" spans="1:12" ht="20.45" customHeight="1" x14ac:dyDescent="0.4">
      <c r="A223" s="134" t="s">
        <v>11</v>
      </c>
      <c r="B223" s="19">
        <v>1357</v>
      </c>
      <c r="C223" s="83" t="s">
        <v>1086</v>
      </c>
      <c r="D223" s="299"/>
      <c r="E223" s="300"/>
      <c r="F223" s="418" t="s">
        <v>999</v>
      </c>
      <c r="G223" s="419"/>
      <c r="H223" s="305" t="s">
        <v>998</v>
      </c>
      <c r="I223" s="306" t="s">
        <v>137</v>
      </c>
      <c r="J223" s="24">
        <f t="shared" si="10"/>
        <v>2</v>
      </c>
      <c r="K223" s="421"/>
      <c r="L223" s="39">
        <f t="shared" si="11"/>
        <v>1.6</v>
      </c>
    </row>
    <row r="224" spans="1:12" ht="20.45" customHeight="1" x14ac:dyDescent="0.4">
      <c r="A224" s="134" t="s">
        <v>11</v>
      </c>
      <c r="B224" s="19">
        <v>1358</v>
      </c>
      <c r="C224" s="83" t="s">
        <v>1085</v>
      </c>
      <c r="D224" s="299"/>
      <c r="E224" s="300"/>
      <c r="F224" s="418" t="s">
        <v>996</v>
      </c>
      <c r="G224" s="419"/>
      <c r="H224" s="305" t="s">
        <v>995</v>
      </c>
      <c r="I224" s="306" t="s">
        <v>134</v>
      </c>
      <c r="J224" s="24">
        <f t="shared" si="10"/>
        <v>4</v>
      </c>
      <c r="K224" s="421"/>
      <c r="L224" s="39">
        <f t="shared" si="11"/>
        <v>4</v>
      </c>
    </row>
    <row r="225" spans="1:12" ht="20.45" customHeight="1" x14ac:dyDescent="0.4">
      <c r="A225" s="134" t="s">
        <v>11</v>
      </c>
      <c r="B225" s="19">
        <v>1354</v>
      </c>
      <c r="C225" s="83" t="s">
        <v>1084</v>
      </c>
      <c r="D225" s="299"/>
      <c r="E225" s="300"/>
      <c r="F225" s="418" t="s">
        <v>993</v>
      </c>
      <c r="G225" s="419"/>
      <c r="H225" s="305" t="s">
        <v>992</v>
      </c>
      <c r="I225" s="306" t="s">
        <v>128</v>
      </c>
      <c r="J225" s="24">
        <f t="shared" si="10"/>
        <v>5</v>
      </c>
      <c r="K225" s="421"/>
      <c r="L225" s="39">
        <f t="shared" si="11"/>
        <v>4.8000000000000007</v>
      </c>
    </row>
    <row r="226" spans="1:12" ht="20.45" customHeight="1" x14ac:dyDescent="0.4">
      <c r="A226" s="25" t="s">
        <v>11</v>
      </c>
      <c r="B226" s="26">
        <v>3236</v>
      </c>
      <c r="C226" s="42" t="s">
        <v>1083</v>
      </c>
      <c r="D226" s="299"/>
      <c r="E226" s="300"/>
      <c r="F226" s="309" t="s">
        <v>990</v>
      </c>
      <c r="G226" s="310"/>
      <c r="H226" s="307" t="s">
        <v>989</v>
      </c>
      <c r="I226" s="308" t="s">
        <v>128</v>
      </c>
      <c r="J226" s="30">
        <f t="shared" si="10"/>
        <v>1</v>
      </c>
      <c r="K226" s="421"/>
      <c r="L226" s="39">
        <f t="shared" si="11"/>
        <v>0.8</v>
      </c>
    </row>
    <row r="227" spans="1:12" ht="20.45" customHeight="1" x14ac:dyDescent="0.4">
      <c r="A227" s="134" t="s">
        <v>11</v>
      </c>
      <c r="B227" s="19">
        <v>1359</v>
      </c>
      <c r="C227" s="83" t="s">
        <v>1082</v>
      </c>
      <c r="D227" s="299"/>
      <c r="E227" s="300"/>
      <c r="F227" s="418" t="s">
        <v>987</v>
      </c>
      <c r="G227" s="419"/>
      <c r="H227" s="305" t="s">
        <v>986</v>
      </c>
      <c r="I227" s="306" t="s">
        <v>125</v>
      </c>
      <c r="J227" s="12">
        <f t="shared" si="10"/>
        <v>4</v>
      </c>
      <c r="K227" s="421"/>
      <c r="L227" s="39">
        <f t="shared" si="11"/>
        <v>4</v>
      </c>
    </row>
    <row r="228" spans="1:12" ht="20.45" customHeight="1" x14ac:dyDescent="0.4">
      <c r="A228" s="134" t="s">
        <v>11</v>
      </c>
      <c r="B228" s="19">
        <v>1360</v>
      </c>
      <c r="C228" s="83" t="s">
        <v>1081</v>
      </c>
      <c r="D228" s="299"/>
      <c r="E228" s="300"/>
      <c r="F228" s="423" t="s">
        <v>984</v>
      </c>
      <c r="G228" s="424"/>
      <c r="H228" s="305" t="s">
        <v>983</v>
      </c>
      <c r="I228" s="306" t="s">
        <v>119</v>
      </c>
      <c r="J228" s="24">
        <f t="shared" si="10"/>
        <v>2</v>
      </c>
      <c r="K228" s="421"/>
      <c r="L228" s="39">
        <f t="shared" si="11"/>
        <v>2.4000000000000004</v>
      </c>
    </row>
    <row r="229" spans="1:12" ht="20.45" customHeight="1" x14ac:dyDescent="0.4">
      <c r="A229" s="25" t="s">
        <v>11</v>
      </c>
      <c r="B229" s="26">
        <v>3237</v>
      </c>
      <c r="C229" s="42" t="s">
        <v>1080</v>
      </c>
      <c r="D229" s="299"/>
      <c r="E229" s="300"/>
      <c r="F229" s="309" t="s">
        <v>981</v>
      </c>
      <c r="G229" s="310"/>
      <c r="H229" s="307" t="s">
        <v>980</v>
      </c>
      <c r="I229" s="308" t="s">
        <v>119</v>
      </c>
      <c r="J229" s="30">
        <f t="shared" si="10"/>
        <v>3</v>
      </c>
      <c r="K229" s="421"/>
      <c r="L229" s="39">
        <f t="shared" si="11"/>
        <v>3.2</v>
      </c>
    </row>
    <row r="230" spans="1:12" ht="20.45" customHeight="1" x14ac:dyDescent="0.4">
      <c r="A230" s="134" t="s">
        <v>11</v>
      </c>
      <c r="B230" s="19">
        <v>1363</v>
      </c>
      <c r="C230" s="83" t="s">
        <v>1079</v>
      </c>
      <c r="D230" s="299"/>
      <c r="E230" s="300"/>
      <c r="F230" s="418" t="s">
        <v>978</v>
      </c>
      <c r="G230" s="419" t="s">
        <v>448</v>
      </c>
      <c r="H230" s="305" t="s">
        <v>977</v>
      </c>
      <c r="I230" s="306" t="s">
        <v>116</v>
      </c>
      <c r="J230" s="24">
        <f t="shared" si="10"/>
        <v>9</v>
      </c>
      <c r="K230" s="421"/>
      <c r="L230" s="39">
        <f t="shared" si="11"/>
        <v>8.8000000000000007</v>
      </c>
    </row>
    <row r="231" spans="1:12" ht="20.45" customHeight="1" x14ac:dyDescent="0.4">
      <c r="A231" s="134" t="s">
        <v>11</v>
      </c>
      <c r="B231" s="19">
        <v>1364</v>
      </c>
      <c r="C231" s="83" t="s">
        <v>1078</v>
      </c>
      <c r="D231" s="299"/>
      <c r="E231" s="300"/>
      <c r="F231" s="418" t="s">
        <v>975</v>
      </c>
      <c r="G231" s="419" t="s">
        <v>447</v>
      </c>
      <c r="H231" s="305" t="s">
        <v>974</v>
      </c>
      <c r="I231" s="306" t="s">
        <v>113</v>
      </c>
      <c r="J231" s="24">
        <f t="shared" si="10"/>
        <v>9</v>
      </c>
      <c r="K231" s="421"/>
      <c r="L231" s="39">
        <f t="shared" si="11"/>
        <v>8.8000000000000007</v>
      </c>
    </row>
    <row r="232" spans="1:12" ht="20.45" customHeight="1" x14ac:dyDescent="0.4">
      <c r="A232" s="134" t="s">
        <v>11</v>
      </c>
      <c r="B232" s="19">
        <v>1365</v>
      </c>
      <c r="C232" s="83" t="s">
        <v>1077</v>
      </c>
      <c r="D232" s="299"/>
      <c r="E232" s="300"/>
      <c r="F232" s="418" t="s">
        <v>972</v>
      </c>
      <c r="G232" s="419" t="s">
        <v>446</v>
      </c>
      <c r="H232" s="305" t="s">
        <v>971</v>
      </c>
      <c r="I232" s="306" t="s">
        <v>110</v>
      </c>
      <c r="J232" s="24">
        <f t="shared" si="10"/>
        <v>9</v>
      </c>
      <c r="K232" s="421"/>
      <c r="L232" s="39">
        <f t="shared" si="11"/>
        <v>8.8000000000000007</v>
      </c>
    </row>
    <row r="233" spans="1:12" ht="20.45" customHeight="1" x14ac:dyDescent="0.4">
      <c r="A233" s="134" t="s">
        <v>11</v>
      </c>
      <c r="B233" s="19">
        <v>1366</v>
      </c>
      <c r="C233" s="83" t="s">
        <v>1076</v>
      </c>
      <c r="D233" s="299"/>
      <c r="E233" s="300"/>
      <c r="F233" s="418" t="s">
        <v>969</v>
      </c>
      <c r="G233" s="419" t="s">
        <v>443</v>
      </c>
      <c r="H233" s="305" t="s">
        <v>968</v>
      </c>
      <c r="I233" s="306" t="s">
        <v>107</v>
      </c>
      <c r="J233" s="24">
        <f t="shared" si="10"/>
        <v>13</v>
      </c>
      <c r="K233" s="421"/>
      <c r="L233" s="39">
        <f t="shared" si="11"/>
        <v>12.8</v>
      </c>
    </row>
    <row r="234" spans="1:12" ht="20.45" customHeight="1" x14ac:dyDescent="0.4">
      <c r="A234" s="134" t="s">
        <v>11</v>
      </c>
      <c r="B234" s="19">
        <v>1367</v>
      </c>
      <c r="C234" s="83" t="s">
        <v>1075</v>
      </c>
      <c r="D234" s="299"/>
      <c r="E234" s="300"/>
      <c r="F234" s="418" t="s">
        <v>966</v>
      </c>
      <c r="G234" s="419"/>
      <c r="H234" s="305" t="s">
        <v>965</v>
      </c>
      <c r="I234" s="306" t="s">
        <v>101</v>
      </c>
      <c r="J234" s="24">
        <f t="shared" si="10"/>
        <v>2</v>
      </c>
      <c r="K234" s="421"/>
      <c r="L234" s="39">
        <f t="shared" si="11"/>
        <v>2.4000000000000004</v>
      </c>
    </row>
    <row r="235" spans="1:12" ht="20.45" customHeight="1" x14ac:dyDescent="0.4">
      <c r="A235" s="25" t="s">
        <v>11</v>
      </c>
      <c r="B235" s="26">
        <v>3238</v>
      </c>
      <c r="C235" s="42" t="s">
        <v>1074</v>
      </c>
      <c r="D235" s="299"/>
      <c r="E235" s="300"/>
      <c r="F235" s="425" t="s">
        <v>963</v>
      </c>
      <c r="G235" s="426"/>
      <c r="H235" s="307" t="s">
        <v>962</v>
      </c>
      <c r="I235" s="308" t="s">
        <v>101</v>
      </c>
      <c r="J235" s="30">
        <f t="shared" si="10"/>
        <v>2</v>
      </c>
      <c r="K235" s="421"/>
      <c r="L235" s="39">
        <f t="shared" si="11"/>
        <v>1.6</v>
      </c>
    </row>
    <row r="236" spans="1:12" ht="20.45" customHeight="1" x14ac:dyDescent="0.4">
      <c r="A236" s="25" t="s">
        <v>11</v>
      </c>
      <c r="B236" s="26">
        <v>3239</v>
      </c>
      <c r="C236" s="42" t="s">
        <v>1073</v>
      </c>
      <c r="D236" s="299"/>
      <c r="E236" s="300"/>
      <c r="F236" s="425" t="s">
        <v>1072</v>
      </c>
      <c r="G236" s="426"/>
      <c r="H236" s="307" t="s">
        <v>959</v>
      </c>
      <c r="I236" s="308" t="s">
        <v>101</v>
      </c>
      <c r="J236" s="30">
        <f t="shared" si="10"/>
        <v>3</v>
      </c>
      <c r="K236" s="421"/>
      <c r="L236" s="39">
        <f t="shared" si="11"/>
        <v>3.2</v>
      </c>
    </row>
    <row r="237" spans="1:12" ht="20.45" customHeight="1" x14ac:dyDescent="0.4">
      <c r="A237" s="134" t="s">
        <v>11</v>
      </c>
      <c r="B237" s="19">
        <v>1368</v>
      </c>
      <c r="C237" s="83" t="s">
        <v>1071</v>
      </c>
      <c r="D237" s="299"/>
      <c r="E237" s="300"/>
      <c r="F237" s="423" t="s">
        <v>957</v>
      </c>
      <c r="G237" s="424" t="s">
        <v>400</v>
      </c>
      <c r="H237" s="305" t="s">
        <v>956</v>
      </c>
      <c r="I237" s="306" t="s">
        <v>95</v>
      </c>
      <c r="J237" s="24">
        <f t="shared" si="10"/>
        <v>2</v>
      </c>
      <c r="K237" s="421"/>
      <c r="L237" s="39">
        <f t="shared" si="11"/>
        <v>1.6</v>
      </c>
    </row>
    <row r="238" spans="1:12" ht="20.45" customHeight="1" x14ac:dyDescent="0.4">
      <c r="A238" s="134" t="s">
        <v>11</v>
      </c>
      <c r="B238" s="19">
        <v>1369</v>
      </c>
      <c r="C238" s="83" t="s">
        <v>1070</v>
      </c>
      <c r="D238" s="299"/>
      <c r="E238" s="300"/>
      <c r="F238" s="423" t="s">
        <v>954</v>
      </c>
      <c r="G238" s="424" t="s">
        <v>396</v>
      </c>
      <c r="H238" s="305" t="s">
        <v>953</v>
      </c>
      <c r="I238" s="306" t="s">
        <v>92</v>
      </c>
      <c r="J238" s="24">
        <f t="shared" si="10"/>
        <v>2</v>
      </c>
      <c r="K238" s="421"/>
      <c r="L238" s="39">
        <f t="shared" si="11"/>
        <v>2.4000000000000004</v>
      </c>
    </row>
    <row r="239" spans="1:12" ht="20.45" customHeight="1" x14ac:dyDescent="0.4">
      <c r="A239" s="48" t="s">
        <v>11</v>
      </c>
      <c r="B239" s="49">
        <v>1370</v>
      </c>
      <c r="C239" s="50" t="s">
        <v>1069</v>
      </c>
      <c r="D239" s="299"/>
      <c r="E239" s="300"/>
      <c r="F239" s="427" t="s">
        <v>951</v>
      </c>
      <c r="G239" s="428" t="s">
        <v>400</v>
      </c>
      <c r="H239" s="303" t="s">
        <v>950</v>
      </c>
      <c r="I239" s="304" t="s">
        <v>89</v>
      </c>
      <c r="J239" s="52">
        <f t="shared" si="10"/>
        <v>1</v>
      </c>
      <c r="K239" s="421"/>
      <c r="L239" s="39">
        <f t="shared" si="11"/>
        <v>0.8</v>
      </c>
    </row>
    <row r="240" spans="1:12" ht="20.45" customHeight="1" x14ac:dyDescent="0.4">
      <c r="A240" s="48" t="s">
        <v>11</v>
      </c>
      <c r="B240" s="49">
        <v>1373</v>
      </c>
      <c r="C240" s="50" t="s">
        <v>1068</v>
      </c>
      <c r="D240" s="299"/>
      <c r="E240" s="300"/>
      <c r="F240" s="427" t="s">
        <v>948</v>
      </c>
      <c r="G240" s="428" t="s">
        <v>396</v>
      </c>
      <c r="H240" s="303" t="s">
        <v>947</v>
      </c>
      <c r="I240" s="304" t="s">
        <v>86</v>
      </c>
      <c r="J240" s="52">
        <f t="shared" si="10"/>
        <v>2</v>
      </c>
      <c r="K240" s="421"/>
      <c r="L240" s="39">
        <f t="shared" si="11"/>
        <v>1.6</v>
      </c>
    </row>
    <row r="241" spans="1:12" ht="20.45" customHeight="1" x14ac:dyDescent="0.4">
      <c r="A241" s="134" t="s">
        <v>11</v>
      </c>
      <c r="B241" s="79">
        <v>1374</v>
      </c>
      <c r="C241" s="83" t="s">
        <v>1067</v>
      </c>
      <c r="D241" s="299"/>
      <c r="E241" s="300"/>
      <c r="F241" s="423" t="s">
        <v>945</v>
      </c>
      <c r="G241" s="424" t="s">
        <v>400</v>
      </c>
      <c r="H241" s="305" t="s">
        <v>944</v>
      </c>
      <c r="I241" s="306" t="s">
        <v>83</v>
      </c>
      <c r="J241" s="24">
        <f t="shared" si="10"/>
        <v>1</v>
      </c>
      <c r="K241" s="421"/>
      <c r="L241" s="39">
        <f t="shared" si="11"/>
        <v>0.8</v>
      </c>
    </row>
    <row r="242" spans="1:12" ht="20.45" customHeight="1" x14ac:dyDescent="0.4">
      <c r="A242" s="134" t="s">
        <v>11</v>
      </c>
      <c r="B242" s="79">
        <v>1375</v>
      </c>
      <c r="C242" s="83" t="s">
        <v>1066</v>
      </c>
      <c r="D242" s="299"/>
      <c r="E242" s="300"/>
      <c r="F242" s="423" t="s">
        <v>942</v>
      </c>
      <c r="G242" s="424" t="s">
        <v>396</v>
      </c>
      <c r="H242" s="305" t="s">
        <v>941</v>
      </c>
      <c r="I242" s="306" t="s">
        <v>61</v>
      </c>
      <c r="J242" s="24">
        <f t="shared" si="10"/>
        <v>1</v>
      </c>
      <c r="K242" s="421"/>
      <c r="L242" s="39">
        <f t="shared" si="11"/>
        <v>0.8</v>
      </c>
    </row>
    <row r="243" spans="1:12" ht="20.45" customHeight="1" x14ac:dyDescent="0.4">
      <c r="A243" s="25" t="s">
        <v>11</v>
      </c>
      <c r="B243" s="41">
        <v>3240</v>
      </c>
      <c r="C243" s="42" t="s">
        <v>1065</v>
      </c>
      <c r="D243" s="299"/>
      <c r="E243" s="300"/>
      <c r="F243" s="309" t="s">
        <v>939</v>
      </c>
      <c r="G243" s="310"/>
      <c r="H243" s="307" t="s">
        <v>938</v>
      </c>
      <c r="I243" s="308" t="s">
        <v>61</v>
      </c>
      <c r="J243" s="30">
        <f t="shared" si="10"/>
        <v>2</v>
      </c>
      <c r="K243" s="421"/>
      <c r="L243" s="39">
        <f t="shared" si="11"/>
        <v>1.6</v>
      </c>
    </row>
    <row r="244" spans="1:12" ht="20.45" customHeight="1" x14ac:dyDescent="0.4">
      <c r="A244" s="134" t="s">
        <v>11</v>
      </c>
      <c r="B244" s="79">
        <v>1376</v>
      </c>
      <c r="C244" s="83" t="s">
        <v>1064</v>
      </c>
      <c r="D244" s="299"/>
      <c r="E244" s="300"/>
      <c r="F244" s="423" t="s">
        <v>936</v>
      </c>
      <c r="G244" s="424"/>
      <c r="H244" s="305" t="s">
        <v>935</v>
      </c>
      <c r="I244" s="306" t="s">
        <v>61</v>
      </c>
      <c r="J244" s="24">
        <f t="shared" si="10"/>
        <v>4</v>
      </c>
      <c r="K244" s="421"/>
      <c r="L244" s="39">
        <f t="shared" si="11"/>
        <v>4</v>
      </c>
    </row>
    <row r="245" spans="1:12" ht="20.45" customHeight="1" x14ac:dyDescent="0.4">
      <c r="A245" s="134" t="s">
        <v>11</v>
      </c>
      <c r="B245" s="79">
        <v>1377</v>
      </c>
      <c r="C245" s="83" t="s">
        <v>1063</v>
      </c>
      <c r="D245" s="299"/>
      <c r="E245" s="300"/>
      <c r="F245" s="423" t="s">
        <v>933</v>
      </c>
      <c r="G245" s="424"/>
      <c r="H245" s="305" t="s">
        <v>932</v>
      </c>
      <c r="I245" s="306"/>
      <c r="J245" s="24">
        <f t="shared" si="10"/>
        <v>2</v>
      </c>
      <c r="K245" s="422"/>
      <c r="L245" s="39">
        <f t="shared" si="11"/>
        <v>1.6</v>
      </c>
    </row>
    <row r="246" spans="1:12" ht="20.45" customHeight="1" x14ac:dyDescent="0.4">
      <c r="A246" s="25" t="s">
        <v>11</v>
      </c>
      <c r="B246" s="41">
        <v>3241</v>
      </c>
      <c r="C246" s="42" t="s">
        <v>1062</v>
      </c>
      <c r="D246" s="299"/>
      <c r="E246" s="300"/>
      <c r="F246" s="309" t="s">
        <v>930</v>
      </c>
      <c r="G246" s="310"/>
      <c r="H246" s="307" t="s">
        <v>929</v>
      </c>
      <c r="I246" s="308"/>
      <c r="J246" s="30">
        <f t="shared" si="10"/>
        <v>1</v>
      </c>
      <c r="K246" s="409" t="s">
        <v>68</v>
      </c>
      <c r="L246" s="39">
        <f t="shared" si="11"/>
        <v>0.8</v>
      </c>
    </row>
    <row r="247" spans="1:12" ht="20.45" customHeight="1" x14ac:dyDescent="0.4">
      <c r="A247" s="134" t="s">
        <v>11</v>
      </c>
      <c r="B247" s="79">
        <v>1378</v>
      </c>
      <c r="C247" s="83" t="s">
        <v>1061</v>
      </c>
      <c r="D247" s="299"/>
      <c r="E247" s="300"/>
      <c r="F247" s="423" t="s">
        <v>927</v>
      </c>
      <c r="G247" s="424"/>
      <c r="H247" s="305" t="s">
        <v>926</v>
      </c>
      <c r="I247" s="306" t="s">
        <v>61</v>
      </c>
      <c r="J247" s="24">
        <v>1</v>
      </c>
      <c r="K247" s="409"/>
      <c r="L247" s="39">
        <f t="shared" si="11"/>
        <v>0.8</v>
      </c>
    </row>
    <row r="248" spans="1:12" ht="20.45" customHeight="1" x14ac:dyDescent="0.4">
      <c r="A248" s="25" t="s">
        <v>11</v>
      </c>
      <c r="B248" s="41">
        <v>3242</v>
      </c>
      <c r="C248" s="42" t="s">
        <v>1060</v>
      </c>
      <c r="D248" s="299"/>
      <c r="E248" s="300"/>
      <c r="F248" s="309" t="s">
        <v>924</v>
      </c>
      <c r="G248" s="310"/>
      <c r="H248" s="307" t="s">
        <v>923</v>
      </c>
      <c r="I248" s="308" t="s">
        <v>61</v>
      </c>
      <c r="J248" s="30">
        <f t="shared" ref="J248:J256" si="12">ROUND(L248,0)</f>
        <v>1</v>
      </c>
      <c r="K248" s="421" t="s">
        <v>12</v>
      </c>
      <c r="L248" s="39">
        <f t="shared" si="11"/>
        <v>0.8</v>
      </c>
    </row>
    <row r="249" spans="1:12" ht="20.45" customHeight="1" x14ac:dyDescent="0.4">
      <c r="A249" s="134" t="s">
        <v>11</v>
      </c>
      <c r="B249" s="79">
        <v>1379</v>
      </c>
      <c r="C249" s="83" t="s">
        <v>1059</v>
      </c>
      <c r="D249" s="299"/>
      <c r="E249" s="300"/>
      <c r="F249" s="418" t="s">
        <v>892</v>
      </c>
      <c r="G249" s="419"/>
      <c r="H249" s="305" t="s">
        <v>891</v>
      </c>
      <c r="I249" s="306" t="s">
        <v>35</v>
      </c>
      <c r="J249" s="24">
        <f t="shared" si="12"/>
        <v>20</v>
      </c>
      <c r="K249" s="422"/>
      <c r="L249" s="39">
        <f t="shared" si="11"/>
        <v>20</v>
      </c>
    </row>
    <row r="250" spans="1:12" ht="20.45" customHeight="1" x14ac:dyDescent="0.4">
      <c r="A250" s="134" t="s">
        <v>11</v>
      </c>
      <c r="B250" s="79">
        <v>1380</v>
      </c>
      <c r="C250" s="83" t="s">
        <v>1058</v>
      </c>
      <c r="D250" s="299"/>
      <c r="E250" s="300"/>
      <c r="F250" s="287" t="s">
        <v>889</v>
      </c>
      <c r="G250" s="288"/>
      <c r="H250" s="305" t="s">
        <v>888</v>
      </c>
      <c r="I250" s="306" t="s">
        <v>32</v>
      </c>
      <c r="J250" s="24">
        <f t="shared" si="12"/>
        <v>1</v>
      </c>
      <c r="K250" s="145" t="s">
        <v>6</v>
      </c>
      <c r="L250" s="39">
        <f t="shared" si="11"/>
        <v>0.8</v>
      </c>
    </row>
    <row r="251" spans="1:12" ht="20.45" customHeight="1" x14ac:dyDescent="0.4">
      <c r="A251" s="134" t="s">
        <v>11</v>
      </c>
      <c r="B251" s="134">
        <v>1383</v>
      </c>
      <c r="C251" s="83" t="s">
        <v>1057</v>
      </c>
      <c r="D251" s="299"/>
      <c r="E251" s="300"/>
      <c r="F251" s="287" t="s">
        <v>886</v>
      </c>
      <c r="G251" s="288"/>
      <c r="H251" s="305" t="s">
        <v>885</v>
      </c>
      <c r="I251" s="306" t="s">
        <v>29</v>
      </c>
      <c r="J251" s="24">
        <f t="shared" si="12"/>
        <v>41</v>
      </c>
      <c r="K251" s="145" t="s">
        <v>12</v>
      </c>
      <c r="L251" s="39">
        <f t="shared" si="11"/>
        <v>40.800000000000004</v>
      </c>
    </row>
    <row r="252" spans="1:12" ht="20.45" customHeight="1" x14ac:dyDescent="0.4">
      <c r="A252" s="134" t="s">
        <v>11</v>
      </c>
      <c r="B252" s="134">
        <v>1384</v>
      </c>
      <c r="C252" s="83" t="s">
        <v>1056</v>
      </c>
      <c r="D252" s="299"/>
      <c r="E252" s="300"/>
      <c r="F252" s="287" t="s">
        <v>883</v>
      </c>
      <c r="G252" s="288"/>
      <c r="H252" s="305" t="s">
        <v>882</v>
      </c>
      <c r="I252" s="306" t="s">
        <v>25</v>
      </c>
      <c r="J252" s="24">
        <f t="shared" si="12"/>
        <v>2</v>
      </c>
      <c r="K252" s="145" t="s">
        <v>6</v>
      </c>
      <c r="L252" s="39">
        <f t="shared" si="11"/>
        <v>1.6</v>
      </c>
    </row>
    <row r="253" spans="1:12" ht="20.45" customHeight="1" x14ac:dyDescent="0.4">
      <c r="A253" s="134" t="s">
        <v>11</v>
      </c>
      <c r="B253" s="134">
        <v>1385</v>
      </c>
      <c r="C253" s="83" t="s">
        <v>1055</v>
      </c>
      <c r="D253" s="299"/>
      <c r="E253" s="300"/>
      <c r="F253" s="287" t="s">
        <v>880</v>
      </c>
      <c r="G253" s="288"/>
      <c r="H253" s="305" t="s">
        <v>879</v>
      </c>
      <c r="I253" s="306" t="s">
        <v>21</v>
      </c>
      <c r="J253" s="24">
        <f t="shared" si="12"/>
        <v>20</v>
      </c>
      <c r="K253" s="145" t="s">
        <v>12</v>
      </c>
      <c r="L253" s="39">
        <f t="shared" si="11"/>
        <v>20</v>
      </c>
    </row>
    <row r="254" spans="1:12" ht="20.45" customHeight="1" x14ac:dyDescent="0.4">
      <c r="A254" s="134" t="s">
        <v>11</v>
      </c>
      <c r="B254" s="134">
        <v>1386</v>
      </c>
      <c r="C254" s="83" t="s">
        <v>1054</v>
      </c>
      <c r="D254" s="299"/>
      <c r="E254" s="300"/>
      <c r="F254" s="287" t="s">
        <v>877</v>
      </c>
      <c r="G254" s="288"/>
      <c r="H254" s="305" t="s">
        <v>876</v>
      </c>
      <c r="I254" s="306" t="s">
        <v>17</v>
      </c>
      <c r="J254" s="24">
        <f t="shared" si="12"/>
        <v>1</v>
      </c>
      <c r="K254" s="145" t="s">
        <v>6</v>
      </c>
      <c r="L254" s="39">
        <f t="shared" si="11"/>
        <v>0.8</v>
      </c>
    </row>
    <row r="255" spans="1:12" ht="20.45" customHeight="1" x14ac:dyDescent="0.4">
      <c r="A255" s="134" t="s">
        <v>11</v>
      </c>
      <c r="B255" s="134">
        <v>1387</v>
      </c>
      <c r="C255" s="83" t="s">
        <v>1053</v>
      </c>
      <c r="D255" s="299"/>
      <c r="E255" s="300"/>
      <c r="F255" s="287" t="s">
        <v>874</v>
      </c>
      <c r="G255" s="288"/>
      <c r="H255" s="305" t="s">
        <v>873</v>
      </c>
      <c r="I255" s="306" t="s">
        <v>13</v>
      </c>
      <c r="J255" s="24">
        <f t="shared" si="12"/>
        <v>41</v>
      </c>
      <c r="K255" s="145" t="s">
        <v>12</v>
      </c>
      <c r="L255" s="39">
        <f t="shared" si="11"/>
        <v>40.800000000000004</v>
      </c>
    </row>
    <row r="256" spans="1:12" ht="20.45" customHeight="1" x14ac:dyDescent="0.4">
      <c r="A256" s="133" t="s">
        <v>11</v>
      </c>
      <c r="B256" s="134">
        <v>1388</v>
      </c>
      <c r="C256" s="77" t="s">
        <v>1052</v>
      </c>
      <c r="D256" s="301"/>
      <c r="E256" s="302"/>
      <c r="F256" s="429" t="s">
        <v>871</v>
      </c>
      <c r="G256" s="430"/>
      <c r="H256" s="305" t="s">
        <v>870</v>
      </c>
      <c r="I256" s="306" t="s">
        <v>8</v>
      </c>
      <c r="J256" s="24">
        <f t="shared" si="12"/>
        <v>2</v>
      </c>
      <c r="K256" s="145" t="s">
        <v>6</v>
      </c>
      <c r="L256" s="39">
        <f t="shared" si="11"/>
        <v>1.6</v>
      </c>
    </row>
    <row r="257" spans="1:12" ht="20.45" customHeight="1" x14ac:dyDescent="0.4">
      <c r="A257" s="313" t="s">
        <v>191</v>
      </c>
      <c r="B257" s="313"/>
      <c r="C257" s="313"/>
      <c r="D257" s="313"/>
      <c r="E257" s="313"/>
      <c r="F257" s="313"/>
      <c r="G257" s="313"/>
      <c r="H257" s="313"/>
      <c r="I257" s="313"/>
      <c r="J257" s="313"/>
      <c r="K257" s="313"/>
      <c r="L257" s="39"/>
    </row>
    <row r="258" spans="1:12" ht="20.25" customHeight="1" x14ac:dyDescent="0.4">
      <c r="A258" s="135" t="s">
        <v>11</v>
      </c>
      <c r="B258" s="89">
        <v>1389</v>
      </c>
      <c r="C258" s="90" t="s">
        <v>1051</v>
      </c>
      <c r="D258" s="297" t="s">
        <v>3349</v>
      </c>
      <c r="E258" s="298"/>
      <c r="F258" s="418" t="s">
        <v>912</v>
      </c>
      <c r="G258" s="419"/>
      <c r="H258" s="305" t="s">
        <v>911</v>
      </c>
      <c r="I258" s="306"/>
      <c r="J258" s="12">
        <f t="shared" ref="J258:J281" si="13">ROUND(L258,0)</f>
        <v>19</v>
      </c>
      <c r="K258" s="145" t="s">
        <v>12</v>
      </c>
      <c r="L258" s="92">
        <f t="shared" ref="L258:L289" si="14">M10*12/1000</f>
        <v>18.66</v>
      </c>
    </row>
    <row r="259" spans="1:12" ht="20.45" customHeight="1" x14ac:dyDescent="0.4">
      <c r="A259" s="134" t="s">
        <v>11</v>
      </c>
      <c r="B259" s="134">
        <v>1390</v>
      </c>
      <c r="C259" s="83" t="s">
        <v>1050</v>
      </c>
      <c r="D259" s="299"/>
      <c r="E259" s="300"/>
      <c r="F259" s="418" t="s">
        <v>909</v>
      </c>
      <c r="G259" s="419"/>
      <c r="H259" s="305" t="s">
        <v>908</v>
      </c>
      <c r="I259" s="306" t="s">
        <v>7</v>
      </c>
      <c r="J259" s="24">
        <f t="shared" si="13"/>
        <v>1</v>
      </c>
      <c r="K259" s="145" t="s">
        <v>6</v>
      </c>
      <c r="L259" s="92">
        <f t="shared" si="14"/>
        <v>0.61199999999999999</v>
      </c>
    </row>
    <row r="260" spans="1:12" ht="20.45" customHeight="1" x14ac:dyDescent="0.4">
      <c r="A260" s="134" t="s">
        <v>11</v>
      </c>
      <c r="B260" s="89">
        <v>1391</v>
      </c>
      <c r="C260" s="83" t="s">
        <v>1049</v>
      </c>
      <c r="D260" s="299"/>
      <c r="E260" s="300"/>
      <c r="F260" s="418" t="s">
        <v>1048</v>
      </c>
      <c r="G260" s="419"/>
      <c r="H260" s="305" t="s">
        <v>905</v>
      </c>
      <c r="I260" s="306" t="s">
        <v>28</v>
      </c>
      <c r="J260" s="24">
        <f t="shared" si="13"/>
        <v>38</v>
      </c>
      <c r="K260" s="145" t="s">
        <v>12</v>
      </c>
      <c r="L260" s="92">
        <f t="shared" si="14"/>
        <v>38.256</v>
      </c>
    </row>
    <row r="261" spans="1:12" ht="20.45" customHeight="1" x14ac:dyDescent="0.4">
      <c r="A261" s="134" t="s">
        <v>11</v>
      </c>
      <c r="B261" s="134">
        <v>1392</v>
      </c>
      <c r="C261" s="83" t="s">
        <v>1047</v>
      </c>
      <c r="D261" s="299"/>
      <c r="E261" s="300"/>
      <c r="F261" s="418" t="s">
        <v>903</v>
      </c>
      <c r="G261" s="419"/>
      <c r="H261" s="305" t="s">
        <v>902</v>
      </c>
      <c r="I261" s="306" t="s">
        <v>24</v>
      </c>
      <c r="J261" s="24">
        <f t="shared" si="13"/>
        <v>1</v>
      </c>
      <c r="K261" s="145" t="s">
        <v>6</v>
      </c>
      <c r="L261" s="92">
        <f t="shared" si="14"/>
        <v>1.26</v>
      </c>
    </row>
    <row r="262" spans="1:12" ht="20.45" customHeight="1" x14ac:dyDescent="0.4">
      <c r="A262" s="134" t="s">
        <v>11</v>
      </c>
      <c r="B262" s="134">
        <v>1394</v>
      </c>
      <c r="C262" s="83" t="s">
        <v>1046</v>
      </c>
      <c r="D262" s="299"/>
      <c r="E262" s="300"/>
      <c r="F262" s="418" t="s">
        <v>900</v>
      </c>
      <c r="G262" s="419" t="s">
        <v>1003</v>
      </c>
      <c r="H262" s="305" t="s">
        <v>898</v>
      </c>
      <c r="I262" s="306" t="s">
        <v>20</v>
      </c>
      <c r="J262" s="24">
        <f t="shared" si="13"/>
        <v>14</v>
      </c>
      <c r="K262" s="420" t="s">
        <v>12</v>
      </c>
      <c r="L262" s="92">
        <f t="shared" si="14"/>
        <v>14.148</v>
      </c>
    </row>
    <row r="263" spans="1:12" ht="20.45" customHeight="1" x14ac:dyDescent="0.4">
      <c r="A263" s="134" t="s">
        <v>11</v>
      </c>
      <c r="B263" s="89">
        <v>1395</v>
      </c>
      <c r="C263" s="83" t="s">
        <v>1045</v>
      </c>
      <c r="D263" s="299"/>
      <c r="E263" s="300"/>
      <c r="F263" s="418" t="s">
        <v>896</v>
      </c>
      <c r="G263" s="419" t="s">
        <v>1001</v>
      </c>
      <c r="H263" s="305" t="s">
        <v>894</v>
      </c>
      <c r="I263" s="306" t="s">
        <v>16</v>
      </c>
      <c r="J263" s="24">
        <f t="shared" si="13"/>
        <v>29</v>
      </c>
      <c r="K263" s="421"/>
      <c r="L263" s="92">
        <f t="shared" si="14"/>
        <v>29.231999999999999</v>
      </c>
    </row>
    <row r="264" spans="1:12" ht="20.45" customHeight="1" x14ac:dyDescent="0.4">
      <c r="A264" s="134" t="s">
        <v>11</v>
      </c>
      <c r="B264" s="134">
        <v>1396</v>
      </c>
      <c r="C264" s="83" t="s">
        <v>1044</v>
      </c>
      <c r="D264" s="299"/>
      <c r="E264" s="300"/>
      <c r="F264" s="418" t="s">
        <v>999</v>
      </c>
      <c r="G264" s="419"/>
      <c r="H264" s="305" t="s">
        <v>998</v>
      </c>
      <c r="I264" s="306" t="s">
        <v>137</v>
      </c>
      <c r="J264" s="24">
        <f t="shared" si="13"/>
        <v>1</v>
      </c>
      <c r="K264" s="421"/>
      <c r="L264" s="92">
        <f t="shared" si="14"/>
        <v>1.2</v>
      </c>
    </row>
    <row r="265" spans="1:12" ht="20.45" customHeight="1" x14ac:dyDescent="0.4">
      <c r="A265" s="134" t="s">
        <v>11</v>
      </c>
      <c r="B265" s="89">
        <v>1397</v>
      </c>
      <c r="C265" s="83" t="s">
        <v>1043</v>
      </c>
      <c r="D265" s="299"/>
      <c r="E265" s="300"/>
      <c r="F265" s="418" t="s">
        <v>996</v>
      </c>
      <c r="G265" s="419"/>
      <c r="H265" s="305" t="s">
        <v>995</v>
      </c>
      <c r="I265" s="306" t="s">
        <v>134</v>
      </c>
      <c r="J265" s="24">
        <f t="shared" si="13"/>
        <v>3</v>
      </c>
      <c r="K265" s="421"/>
      <c r="L265" s="92">
        <f t="shared" si="14"/>
        <v>2.7</v>
      </c>
    </row>
    <row r="266" spans="1:12" ht="20.45" customHeight="1" x14ac:dyDescent="0.4">
      <c r="A266" s="134" t="s">
        <v>11</v>
      </c>
      <c r="B266" s="89">
        <v>1393</v>
      </c>
      <c r="C266" s="83" t="s">
        <v>1042</v>
      </c>
      <c r="D266" s="299"/>
      <c r="E266" s="300"/>
      <c r="F266" s="418" t="s">
        <v>993</v>
      </c>
      <c r="G266" s="419"/>
      <c r="H266" s="305" t="s">
        <v>992</v>
      </c>
      <c r="I266" s="306" t="s">
        <v>128</v>
      </c>
      <c r="J266" s="24">
        <f t="shared" si="13"/>
        <v>3</v>
      </c>
      <c r="K266" s="421"/>
      <c r="L266" s="92">
        <f t="shared" si="14"/>
        <v>2.88</v>
      </c>
    </row>
    <row r="267" spans="1:12" ht="20.45" customHeight="1" x14ac:dyDescent="0.4">
      <c r="A267" s="25" t="s">
        <v>11</v>
      </c>
      <c r="B267" s="98">
        <v>3243</v>
      </c>
      <c r="C267" s="42" t="s">
        <v>1041</v>
      </c>
      <c r="D267" s="299"/>
      <c r="E267" s="300"/>
      <c r="F267" s="309" t="s">
        <v>990</v>
      </c>
      <c r="G267" s="310"/>
      <c r="H267" s="307" t="s">
        <v>989</v>
      </c>
      <c r="I267" s="308" t="s">
        <v>128</v>
      </c>
      <c r="J267" s="30">
        <f t="shared" si="13"/>
        <v>1</v>
      </c>
      <c r="K267" s="421"/>
      <c r="L267" s="92">
        <f t="shared" si="14"/>
        <v>0.6</v>
      </c>
    </row>
    <row r="268" spans="1:12" ht="20.45" customHeight="1" x14ac:dyDescent="0.4">
      <c r="A268" s="134" t="s">
        <v>11</v>
      </c>
      <c r="B268" s="134">
        <v>1398</v>
      </c>
      <c r="C268" s="83" t="s">
        <v>1040</v>
      </c>
      <c r="D268" s="299"/>
      <c r="E268" s="300"/>
      <c r="F268" s="418" t="s">
        <v>987</v>
      </c>
      <c r="G268" s="419"/>
      <c r="H268" s="305" t="s">
        <v>986</v>
      </c>
      <c r="I268" s="306" t="s">
        <v>125</v>
      </c>
      <c r="J268" s="24">
        <f t="shared" si="13"/>
        <v>2</v>
      </c>
      <c r="K268" s="421"/>
      <c r="L268" s="92">
        <f t="shared" si="14"/>
        <v>2.4</v>
      </c>
    </row>
    <row r="269" spans="1:12" ht="20.45" customHeight="1" x14ac:dyDescent="0.4">
      <c r="A269" s="134" t="s">
        <v>11</v>
      </c>
      <c r="B269" s="89">
        <v>1399</v>
      </c>
      <c r="C269" s="83" t="s">
        <v>1039</v>
      </c>
      <c r="D269" s="299"/>
      <c r="E269" s="300"/>
      <c r="F269" s="423" t="s">
        <v>984</v>
      </c>
      <c r="G269" s="424"/>
      <c r="H269" s="305" t="s">
        <v>983</v>
      </c>
      <c r="I269" s="306" t="s">
        <v>119</v>
      </c>
      <c r="J269" s="24">
        <f t="shared" si="13"/>
        <v>2</v>
      </c>
      <c r="K269" s="421"/>
      <c r="L269" s="92">
        <f t="shared" si="14"/>
        <v>1.8</v>
      </c>
    </row>
    <row r="270" spans="1:12" ht="20.45" customHeight="1" x14ac:dyDescent="0.4">
      <c r="A270" s="25" t="s">
        <v>11</v>
      </c>
      <c r="B270" s="98">
        <v>3244</v>
      </c>
      <c r="C270" s="42" t="s">
        <v>1038</v>
      </c>
      <c r="D270" s="299"/>
      <c r="E270" s="300"/>
      <c r="F270" s="309" t="s">
        <v>981</v>
      </c>
      <c r="G270" s="310"/>
      <c r="H270" s="307" t="s">
        <v>980</v>
      </c>
      <c r="I270" s="308" t="s">
        <v>119</v>
      </c>
      <c r="J270" s="30">
        <f t="shared" si="13"/>
        <v>2</v>
      </c>
      <c r="K270" s="421"/>
      <c r="L270" s="92">
        <f t="shared" si="14"/>
        <v>1.92</v>
      </c>
    </row>
    <row r="271" spans="1:12" ht="20.45" customHeight="1" x14ac:dyDescent="0.4">
      <c r="A271" s="134" t="s">
        <v>11</v>
      </c>
      <c r="B271" s="134">
        <v>1400</v>
      </c>
      <c r="C271" s="83" t="s">
        <v>1037</v>
      </c>
      <c r="D271" s="299"/>
      <c r="E271" s="300"/>
      <c r="F271" s="418" t="s">
        <v>978</v>
      </c>
      <c r="G271" s="419" t="s">
        <v>448</v>
      </c>
      <c r="H271" s="305" t="s">
        <v>977</v>
      </c>
      <c r="I271" s="306" t="s">
        <v>116</v>
      </c>
      <c r="J271" s="24">
        <f t="shared" si="13"/>
        <v>6</v>
      </c>
      <c r="K271" s="421"/>
      <c r="L271" s="92">
        <f t="shared" si="14"/>
        <v>5.76</v>
      </c>
    </row>
    <row r="272" spans="1:12" ht="20.45" customHeight="1" x14ac:dyDescent="0.4">
      <c r="A272" s="134" t="s">
        <v>11</v>
      </c>
      <c r="B272" s="134">
        <v>1403</v>
      </c>
      <c r="C272" s="83" t="s">
        <v>1036</v>
      </c>
      <c r="D272" s="299"/>
      <c r="E272" s="300"/>
      <c r="F272" s="418" t="s">
        <v>975</v>
      </c>
      <c r="G272" s="419" t="s">
        <v>447</v>
      </c>
      <c r="H272" s="305" t="s">
        <v>974</v>
      </c>
      <c r="I272" s="306" t="s">
        <v>113</v>
      </c>
      <c r="J272" s="24">
        <f t="shared" si="13"/>
        <v>6</v>
      </c>
      <c r="K272" s="421"/>
      <c r="L272" s="92">
        <f t="shared" si="14"/>
        <v>5.76</v>
      </c>
    </row>
    <row r="273" spans="1:13" ht="20.45" customHeight="1" x14ac:dyDescent="0.4">
      <c r="A273" s="134" t="s">
        <v>11</v>
      </c>
      <c r="B273" s="134">
        <v>1404</v>
      </c>
      <c r="C273" s="83" t="s">
        <v>1035</v>
      </c>
      <c r="D273" s="299"/>
      <c r="E273" s="300"/>
      <c r="F273" s="418" t="s">
        <v>972</v>
      </c>
      <c r="G273" s="419" t="s">
        <v>446</v>
      </c>
      <c r="H273" s="305" t="s">
        <v>971</v>
      </c>
      <c r="I273" s="306" t="s">
        <v>110</v>
      </c>
      <c r="J273" s="24">
        <f t="shared" si="13"/>
        <v>6</v>
      </c>
      <c r="K273" s="421"/>
      <c r="L273" s="92">
        <f t="shared" si="14"/>
        <v>5.76</v>
      </c>
    </row>
    <row r="274" spans="1:13" ht="20.45" customHeight="1" x14ac:dyDescent="0.4">
      <c r="A274" s="134" t="s">
        <v>11</v>
      </c>
      <c r="B274" s="134">
        <v>1405</v>
      </c>
      <c r="C274" s="83" t="s">
        <v>1034</v>
      </c>
      <c r="D274" s="299"/>
      <c r="E274" s="300"/>
      <c r="F274" s="418" t="s">
        <v>969</v>
      </c>
      <c r="G274" s="419" t="s">
        <v>443</v>
      </c>
      <c r="H274" s="305" t="s">
        <v>968</v>
      </c>
      <c r="I274" s="306" t="s">
        <v>107</v>
      </c>
      <c r="J274" s="24">
        <f t="shared" si="13"/>
        <v>8</v>
      </c>
      <c r="K274" s="421"/>
      <c r="L274" s="92">
        <f t="shared" si="14"/>
        <v>8.4</v>
      </c>
    </row>
    <row r="275" spans="1:13" ht="20.45" customHeight="1" x14ac:dyDescent="0.4">
      <c r="A275" s="134" t="s">
        <v>11</v>
      </c>
      <c r="B275" s="134">
        <v>1406</v>
      </c>
      <c r="C275" s="83" t="s">
        <v>1033</v>
      </c>
      <c r="D275" s="299"/>
      <c r="E275" s="300"/>
      <c r="F275" s="418" t="s">
        <v>966</v>
      </c>
      <c r="G275" s="419"/>
      <c r="H275" s="305" t="s">
        <v>965</v>
      </c>
      <c r="I275" s="306" t="s">
        <v>101</v>
      </c>
      <c r="J275" s="24">
        <f t="shared" si="13"/>
        <v>1</v>
      </c>
      <c r="K275" s="421"/>
      <c r="L275" s="92">
        <f t="shared" si="14"/>
        <v>1.44</v>
      </c>
    </row>
    <row r="276" spans="1:13" ht="20.45" customHeight="1" x14ac:dyDescent="0.4">
      <c r="A276" s="25" t="s">
        <v>11</v>
      </c>
      <c r="B276" s="25">
        <v>3245</v>
      </c>
      <c r="C276" s="42" t="s">
        <v>1032</v>
      </c>
      <c r="D276" s="299"/>
      <c r="E276" s="300"/>
      <c r="F276" s="425" t="s">
        <v>1031</v>
      </c>
      <c r="G276" s="426"/>
      <c r="H276" s="307" t="s">
        <v>962</v>
      </c>
      <c r="I276" s="308" t="s">
        <v>101</v>
      </c>
      <c r="J276" s="30">
        <f t="shared" si="13"/>
        <v>1</v>
      </c>
      <c r="K276" s="421"/>
      <c r="L276" s="92">
        <f t="shared" si="14"/>
        <v>1.056</v>
      </c>
    </row>
    <row r="277" spans="1:13" ht="20.45" customHeight="1" x14ac:dyDescent="0.4">
      <c r="A277" s="25" t="s">
        <v>11</v>
      </c>
      <c r="B277" s="25">
        <v>3246</v>
      </c>
      <c r="C277" s="42" t="s">
        <v>1030</v>
      </c>
      <c r="D277" s="299"/>
      <c r="E277" s="300"/>
      <c r="F277" s="425" t="s">
        <v>960</v>
      </c>
      <c r="G277" s="426"/>
      <c r="H277" s="307" t="s">
        <v>959</v>
      </c>
      <c r="I277" s="308" t="s">
        <v>101</v>
      </c>
      <c r="J277" s="30">
        <f t="shared" si="13"/>
        <v>2</v>
      </c>
      <c r="K277" s="421"/>
      <c r="L277" s="92">
        <f t="shared" si="14"/>
        <v>2.1120000000000001</v>
      </c>
    </row>
    <row r="278" spans="1:13" ht="20.45" customHeight="1" x14ac:dyDescent="0.4">
      <c r="A278" s="134" t="s">
        <v>11</v>
      </c>
      <c r="B278" s="134">
        <v>1407</v>
      </c>
      <c r="C278" s="83" t="s">
        <v>1029</v>
      </c>
      <c r="D278" s="299"/>
      <c r="E278" s="300"/>
      <c r="F278" s="423" t="s">
        <v>957</v>
      </c>
      <c r="G278" s="424" t="s">
        <v>400</v>
      </c>
      <c r="H278" s="305" t="s">
        <v>956</v>
      </c>
      <c r="I278" s="306" t="s">
        <v>95</v>
      </c>
      <c r="J278" s="24">
        <f t="shared" si="13"/>
        <v>1</v>
      </c>
      <c r="K278" s="421"/>
      <c r="L278" s="92">
        <f t="shared" si="14"/>
        <v>0.86399999999999999</v>
      </c>
    </row>
    <row r="279" spans="1:13" ht="20.45" customHeight="1" x14ac:dyDescent="0.4">
      <c r="A279" s="134" t="s">
        <v>11</v>
      </c>
      <c r="B279" s="134">
        <v>1408</v>
      </c>
      <c r="C279" s="83" t="s">
        <v>1028</v>
      </c>
      <c r="D279" s="299"/>
      <c r="E279" s="300"/>
      <c r="F279" s="423" t="s">
        <v>954</v>
      </c>
      <c r="G279" s="424" t="s">
        <v>396</v>
      </c>
      <c r="H279" s="305" t="s">
        <v>953</v>
      </c>
      <c r="I279" s="306" t="s">
        <v>92</v>
      </c>
      <c r="J279" s="24">
        <f t="shared" si="13"/>
        <v>2</v>
      </c>
      <c r="K279" s="421"/>
      <c r="L279" s="92">
        <f t="shared" si="14"/>
        <v>1.728</v>
      </c>
    </row>
    <row r="280" spans="1:13" ht="20.45" customHeight="1" x14ac:dyDescent="0.4">
      <c r="A280" s="48" t="s">
        <v>11</v>
      </c>
      <c r="B280" s="48">
        <v>1409</v>
      </c>
      <c r="C280" s="50" t="s">
        <v>1027</v>
      </c>
      <c r="D280" s="299"/>
      <c r="E280" s="300"/>
      <c r="F280" s="427" t="s">
        <v>951</v>
      </c>
      <c r="G280" s="428" t="s">
        <v>400</v>
      </c>
      <c r="H280" s="303" t="s">
        <v>950</v>
      </c>
      <c r="I280" s="304" t="s">
        <v>89</v>
      </c>
      <c r="J280" s="52">
        <f t="shared" si="13"/>
        <v>1</v>
      </c>
      <c r="K280" s="421"/>
      <c r="L280" s="92">
        <f t="shared" si="14"/>
        <v>0.57599999999999996</v>
      </c>
    </row>
    <row r="281" spans="1:13" ht="20.45" customHeight="1" x14ac:dyDescent="0.4">
      <c r="A281" s="48" t="s">
        <v>11</v>
      </c>
      <c r="B281" s="48">
        <v>1410</v>
      </c>
      <c r="C281" s="50" t="s">
        <v>1026</v>
      </c>
      <c r="D281" s="299"/>
      <c r="E281" s="300"/>
      <c r="F281" s="427" t="s">
        <v>948</v>
      </c>
      <c r="G281" s="428" t="s">
        <v>396</v>
      </c>
      <c r="H281" s="303" t="s">
        <v>947</v>
      </c>
      <c r="I281" s="304" t="s">
        <v>86</v>
      </c>
      <c r="J281" s="52">
        <f t="shared" si="13"/>
        <v>1</v>
      </c>
      <c r="K281" s="421"/>
      <c r="L281" s="92">
        <f t="shared" si="14"/>
        <v>1.1519999999999999</v>
      </c>
    </row>
    <row r="282" spans="1:13" ht="20.45" customHeight="1" x14ac:dyDescent="0.4">
      <c r="A282" s="25" t="s">
        <v>11</v>
      </c>
      <c r="B282" s="25">
        <v>3247</v>
      </c>
      <c r="C282" s="42" t="s">
        <v>1025</v>
      </c>
      <c r="D282" s="299"/>
      <c r="E282" s="300"/>
      <c r="F282" s="309" t="s">
        <v>945</v>
      </c>
      <c r="G282" s="310" t="s">
        <v>400</v>
      </c>
      <c r="H282" s="307" t="s">
        <v>944</v>
      </c>
      <c r="I282" s="308" t="s">
        <v>83</v>
      </c>
      <c r="J282" s="30">
        <v>1</v>
      </c>
      <c r="K282" s="421"/>
      <c r="L282" s="92">
        <f t="shared" si="14"/>
        <v>0.28799999999999998</v>
      </c>
      <c r="M282" s="39" t="s">
        <v>473</v>
      </c>
    </row>
    <row r="283" spans="1:13" ht="20.45" customHeight="1" x14ac:dyDescent="0.4">
      <c r="A283" s="134" t="s">
        <v>11</v>
      </c>
      <c r="B283" s="134">
        <v>1413</v>
      </c>
      <c r="C283" s="83" t="s">
        <v>1024</v>
      </c>
      <c r="D283" s="299"/>
      <c r="E283" s="300"/>
      <c r="F283" s="423" t="s">
        <v>942</v>
      </c>
      <c r="G283" s="424" t="s">
        <v>396</v>
      </c>
      <c r="H283" s="305" t="s">
        <v>941</v>
      </c>
      <c r="I283" s="306" t="s">
        <v>61</v>
      </c>
      <c r="J283" s="24">
        <f>ROUND(L283,0)</f>
        <v>1</v>
      </c>
      <c r="K283" s="421"/>
      <c r="L283" s="92">
        <f t="shared" si="14"/>
        <v>0.57599999999999996</v>
      </c>
    </row>
    <row r="284" spans="1:13" ht="20.45" customHeight="1" x14ac:dyDescent="0.4">
      <c r="A284" s="25" t="s">
        <v>11</v>
      </c>
      <c r="B284" s="25">
        <v>3248</v>
      </c>
      <c r="C284" s="42" t="s">
        <v>1023</v>
      </c>
      <c r="D284" s="299"/>
      <c r="E284" s="300"/>
      <c r="F284" s="309" t="s">
        <v>939</v>
      </c>
      <c r="G284" s="310"/>
      <c r="H284" s="307" t="s">
        <v>938</v>
      </c>
      <c r="I284" s="308" t="s">
        <v>61</v>
      </c>
      <c r="J284" s="30">
        <f>ROUND(L284,0)</f>
        <v>1</v>
      </c>
      <c r="K284" s="421"/>
      <c r="L284" s="92">
        <f t="shared" si="14"/>
        <v>1.2</v>
      </c>
    </row>
    <row r="285" spans="1:13" ht="20.45" customHeight="1" x14ac:dyDescent="0.4">
      <c r="A285" s="134" t="s">
        <v>11</v>
      </c>
      <c r="B285" s="134">
        <v>1414</v>
      </c>
      <c r="C285" s="83" t="s">
        <v>1022</v>
      </c>
      <c r="D285" s="299"/>
      <c r="E285" s="300"/>
      <c r="F285" s="423" t="s">
        <v>936</v>
      </c>
      <c r="G285" s="424"/>
      <c r="H285" s="305" t="s">
        <v>935</v>
      </c>
      <c r="I285" s="306" t="s">
        <v>61</v>
      </c>
      <c r="J285" s="24">
        <f>ROUND(L285,0)</f>
        <v>2</v>
      </c>
      <c r="K285" s="421"/>
      <c r="L285" s="92">
        <f t="shared" si="14"/>
        <v>2.4</v>
      </c>
    </row>
    <row r="286" spans="1:13" ht="20.45" customHeight="1" x14ac:dyDescent="0.4">
      <c r="A286" s="134" t="s">
        <v>11</v>
      </c>
      <c r="B286" s="134">
        <v>1415</v>
      </c>
      <c r="C286" s="83" t="s">
        <v>1021</v>
      </c>
      <c r="D286" s="299"/>
      <c r="E286" s="300"/>
      <c r="F286" s="423" t="s">
        <v>933</v>
      </c>
      <c r="G286" s="424"/>
      <c r="H286" s="305" t="s">
        <v>932</v>
      </c>
      <c r="I286" s="306"/>
      <c r="J286" s="24">
        <f>ROUND(L286,0)</f>
        <v>1</v>
      </c>
      <c r="K286" s="422"/>
      <c r="L286" s="92">
        <f t="shared" si="14"/>
        <v>1.2</v>
      </c>
    </row>
    <row r="287" spans="1:13" ht="20.45" customHeight="1" x14ac:dyDescent="0.4">
      <c r="A287" s="25" t="s">
        <v>11</v>
      </c>
      <c r="B287" s="25">
        <v>3249</v>
      </c>
      <c r="C287" s="42" t="s">
        <v>1020</v>
      </c>
      <c r="D287" s="299"/>
      <c r="E287" s="300"/>
      <c r="F287" s="309" t="s">
        <v>930</v>
      </c>
      <c r="G287" s="310"/>
      <c r="H287" s="307" t="s">
        <v>929</v>
      </c>
      <c r="I287" s="308"/>
      <c r="J287" s="30">
        <v>1</v>
      </c>
      <c r="K287" s="409" t="s">
        <v>68</v>
      </c>
      <c r="L287" s="92">
        <f t="shared" si="14"/>
        <v>0.24</v>
      </c>
      <c r="M287" s="39" t="s">
        <v>473</v>
      </c>
    </row>
    <row r="288" spans="1:13" ht="20.45" customHeight="1" x14ac:dyDescent="0.4">
      <c r="A288" s="134" t="s">
        <v>11</v>
      </c>
      <c r="B288" s="134">
        <v>1416</v>
      </c>
      <c r="C288" s="83" t="s">
        <v>1019</v>
      </c>
      <c r="D288" s="299"/>
      <c r="E288" s="300"/>
      <c r="F288" s="423" t="s">
        <v>927</v>
      </c>
      <c r="G288" s="424"/>
      <c r="H288" s="305" t="s">
        <v>926</v>
      </c>
      <c r="I288" s="306" t="s">
        <v>61</v>
      </c>
      <c r="J288" s="24">
        <v>1</v>
      </c>
      <c r="K288" s="409"/>
      <c r="L288" s="92">
        <f t="shared" si="14"/>
        <v>0.06</v>
      </c>
    </row>
    <row r="289" spans="1:13" ht="20.45" customHeight="1" x14ac:dyDescent="0.4">
      <c r="A289" s="25" t="s">
        <v>11</v>
      </c>
      <c r="B289" s="25">
        <v>3250</v>
      </c>
      <c r="C289" s="42" t="s">
        <v>1018</v>
      </c>
      <c r="D289" s="299"/>
      <c r="E289" s="300"/>
      <c r="F289" s="309" t="s">
        <v>924</v>
      </c>
      <c r="G289" s="310"/>
      <c r="H289" s="307" t="s">
        <v>923</v>
      </c>
      <c r="I289" s="308" t="s">
        <v>61</v>
      </c>
      <c r="J289" s="30">
        <v>1</v>
      </c>
      <c r="K289" s="421" t="s">
        <v>12</v>
      </c>
      <c r="L289" s="92">
        <f t="shared" si="14"/>
        <v>0.48</v>
      </c>
      <c r="M289" s="39" t="s">
        <v>473</v>
      </c>
    </row>
    <row r="290" spans="1:13" ht="20.45" customHeight="1" x14ac:dyDescent="0.4">
      <c r="A290" s="134" t="s">
        <v>11</v>
      </c>
      <c r="B290" s="134">
        <v>1417</v>
      </c>
      <c r="C290" s="83" t="s">
        <v>1017</v>
      </c>
      <c r="D290" s="299"/>
      <c r="E290" s="300"/>
      <c r="F290" s="418" t="s">
        <v>892</v>
      </c>
      <c r="G290" s="419"/>
      <c r="H290" s="305" t="s">
        <v>891</v>
      </c>
      <c r="I290" s="306" t="s">
        <v>35</v>
      </c>
      <c r="J290" s="24">
        <f>ROUND(L290,0)</f>
        <v>13</v>
      </c>
      <c r="K290" s="422"/>
      <c r="L290" s="2">
        <f>M45*12/1000</f>
        <v>13.068</v>
      </c>
    </row>
    <row r="291" spans="1:13" ht="20.45" customHeight="1" x14ac:dyDescent="0.4">
      <c r="A291" s="25" t="s">
        <v>11</v>
      </c>
      <c r="B291" s="25">
        <v>3251</v>
      </c>
      <c r="C291" s="42" t="s">
        <v>1016</v>
      </c>
      <c r="D291" s="299"/>
      <c r="E291" s="300"/>
      <c r="F291" s="295" t="s">
        <v>889</v>
      </c>
      <c r="G291" s="296"/>
      <c r="H291" s="307" t="s">
        <v>888</v>
      </c>
      <c r="I291" s="308" t="s">
        <v>32</v>
      </c>
      <c r="J291" s="30">
        <v>1</v>
      </c>
      <c r="K291" s="143" t="s">
        <v>6</v>
      </c>
      <c r="L291" s="2">
        <f>M46*12/1000</f>
        <v>0.432</v>
      </c>
      <c r="M291" s="39" t="s">
        <v>473</v>
      </c>
    </row>
    <row r="292" spans="1:13" ht="20.45" customHeight="1" x14ac:dyDescent="0.4">
      <c r="A292" s="134" t="s">
        <v>11</v>
      </c>
      <c r="B292" s="134">
        <v>1418</v>
      </c>
      <c r="C292" s="83" t="s">
        <v>1015</v>
      </c>
      <c r="D292" s="299"/>
      <c r="E292" s="300"/>
      <c r="F292" s="287" t="s">
        <v>886</v>
      </c>
      <c r="G292" s="288"/>
      <c r="H292" s="305" t="s">
        <v>885</v>
      </c>
      <c r="I292" s="306" t="s">
        <v>29</v>
      </c>
      <c r="J292" s="24">
        <f>ROUND(L292,0)</f>
        <v>27</v>
      </c>
      <c r="K292" s="145" t="s">
        <v>12</v>
      </c>
      <c r="L292" s="2">
        <f>M47*12/1000</f>
        <v>26.783999999999999</v>
      </c>
    </row>
    <row r="293" spans="1:13" ht="20.45" customHeight="1" x14ac:dyDescent="0.4">
      <c r="A293" s="134" t="s">
        <v>11</v>
      </c>
      <c r="B293" s="134">
        <v>1419</v>
      </c>
      <c r="C293" s="83" t="s">
        <v>1014</v>
      </c>
      <c r="D293" s="299"/>
      <c r="E293" s="300"/>
      <c r="F293" s="287" t="s">
        <v>883</v>
      </c>
      <c r="G293" s="288"/>
      <c r="H293" s="305" t="s">
        <v>882</v>
      </c>
      <c r="I293" s="306" t="s">
        <v>25</v>
      </c>
      <c r="J293" s="24">
        <f>ROUND(L293,0)</f>
        <v>1</v>
      </c>
      <c r="K293" s="145" t="s">
        <v>6</v>
      </c>
      <c r="L293" s="2">
        <f>M48*12/1000</f>
        <v>0.88800000000000001</v>
      </c>
    </row>
    <row r="294" spans="1:13" ht="20.45" customHeight="1" x14ac:dyDescent="0.4">
      <c r="A294" s="134" t="s">
        <v>11</v>
      </c>
      <c r="B294" s="134">
        <v>1420</v>
      </c>
      <c r="C294" s="83" t="s">
        <v>1013</v>
      </c>
      <c r="D294" s="299"/>
      <c r="E294" s="300"/>
      <c r="F294" s="287" t="s">
        <v>880</v>
      </c>
      <c r="G294" s="288"/>
      <c r="H294" s="305" t="s">
        <v>879</v>
      </c>
      <c r="I294" s="306" t="s">
        <v>21</v>
      </c>
      <c r="J294" s="24">
        <f>ROUND(L294,0)</f>
        <v>13</v>
      </c>
      <c r="K294" s="145" t="s">
        <v>12</v>
      </c>
      <c r="L294" s="2">
        <f>M52*12/1000</f>
        <v>13.068</v>
      </c>
    </row>
    <row r="295" spans="1:13" ht="20.45" customHeight="1" x14ac:dyDescent="0.4">
      <c r="A295" s="25" t="s">
        <v>11</v>
      </c>
      <c r="B295" s="25">
        <v>3252</v>
      </c>
      <c r="C295" s="42" t="s">
        <v>1012</v>
      </c>
      <c r="D295" s="299"/>
      <c r="E295" s="300"/>
      <c r="F295" s="295" t="s">
        <v>877</v>
      </c>
      <c r="G295" s="296"/>
      <c r="H295" s="307" t="s">
        <v>876</v>
      </c>
      <c r="I295" s="308" t="s">
        <v>17</v>
      </c>
      <c r="J295" s="30">
        <v>1</v>
      </c>
      <c r="K295" s="143" t="s">
        <v>6</v>
      </c>
      <c r="L295" s="2">
        <f>M53*12/1000</f>
        <v>0.432</v>
      </c>
      <c r="M295" s="39" t="s">
        <v>473</v>
      </c>
    </row>
    <row r="296" spans="1:13" ht="20.45" customHeight="1" x14ac:dyDescent="0.4">
      <c r="A296" s="134" t="s">
        <v>11</v>
      </c>
      <c r="B296" s="134">
        <v>1424</v>
      </c>
      <c r="C296" s="83" t="s">
        <v>1011</v>
      </c>
      <c r="D296" s="299"/>
      <c r="E296" s="300"/>
      <c r="F296" s="287" t="s">
        <v>874</v>
      </c>
      <c r="G296" s="288"/>
      <c r="H296" s="305" t="s">
        <v>873</v>
      </c>
      <c r="I296" s="306" t="s">
        <v>13</v>
      </c>
      <c r="J296" s="24">
        <f t="shared" ref="J296:J321" si="15">ROUND(L296,0)</f>
        <v>27</v>
      </c>
      <c r="K296" s="145" t="s">
        <v>12</v>
      </c>
      <c r="L296" s="2">
        <f>M54*12/1000</f>
        <v>26.783999999999999</v>
      </c>
    </row>
    <row r="297" spans="1:13" ht="20.45" customHeight="1" x14ac:dyDescent="0.4">
      <c r="A297" s="134" t="s">
        <v>11</v>
      </c>
      <c r="B297" s="134">
        <v>1425</v>
      </c>
      <c r="C297" s="83" t="s">
        <v>1010</v>
      </c>
      <c r="D297" s="301"/>
      <c r="E297" s="302"/>
      <c r="F297" s="429" t="s">
        <v>871</v>
      </c>
      <c r="G297" s="430"/>
      <c r="H297" s="305" t="s">
        <v>870</v>
      </c>
      <c r="I297" s="306" t="s">
        <v>8</v>
      </c>
      <c r="J297" s="24">
        <f t="shared" si="15"/>
        <v>1</v>
      </c>
      <c r="K297" s="145" t="s">
        <v>6</v>
      </c>
      <c r="L297" s="2">
        <f>M55*12/1000</f>
        <v>0.88800000000000001</v>
      </c>
    </row>
    <row r="298" spans="1:13" ht="20.45" customHeight="1" x14ac:dyDescent="0.4">
      <c r="A298" s="134" t="s">
        <v>11</v>
      </c>
      <c r="B298" s="134">
        <v>1426</v>
      </c>
      <c r="C298" s="95" t="s">
        <v>1009</v>
      </c>
      <c r="D298" s="297" t="s">
        <v>3350</v>
      </c>
      <c r="E298" s="298"/>
      <c r="F298" s="418" t="s">
        <v>912</v>
      </c>
      <c r="G298" s="419"/>
      <c r="H298" s="305" t="s">
        <v>911</v>
      </c>
      <c r="I298" s="306"/>
      <c r="J298" s="12">
        <f t="shared" si="15"/>
        <v>16</v>
      </c>
      <c r="K298" s="145" t="s">
        <v>12</v>
      </c>
      <c r="L298" s="92">
        <f t="shared" ref="L298:L329" si="16">M10*10/1000</f>
        <v>15.55</v>
      </c>
    </row>
    <row r="299" spans="1:13" ht="20.45" customHeight="1" x14ac:dyDescent="0.4">
      <c r="A299" s="134" t="s">
        <v>11</v>
      </c>
      <c r="B299" s="134">
        <v>1427</v>
      </c>
      <c r="C299" s="95" t="s">
        <v>1008</v>
      </c>
      <c r="D299" s="299"/>
      <c r="E299" s="300"/>
      <c r="F299" s="418" t="s">
        <v>909</v>
      </c>
      <c r="G299" s="419"/>
      <c r="H299" s="305" t="s">
        <v>908</v>
      </c>
      <c r="I299" s="306" t="s">
        <v>7</v>
      </c>
      <c r="J299" s="24">
        <f t="shared" si="15"/>
        <v>1</v>
      </c>
      <c r="K299" s="145" t="s">
        <v>6</v>
      </c>
      <c r="L299" s="92">
        <f t="shared" si="16"/>
        <v>0.51</v>
      </c>
    </row>
    <row r="300" spans="1:13" ht="20.45" customHeight="1" x14ac:dyDescent="0.4">
      <c r="A300" s="134" t="s">
        <v>11</v>
      </c>
      <c r="B300" s="134">
        <v>1428</v>
      </c>
      <c r="C300" s="95" t="s">
        <v>1007</v>
      </c>
      <c r="D300" s="299"/>
      <c r="E300" s="300"/>
      <c r="F300" s="418" t="s">
        <v>1006</v>
      </c>
      <c r="G300" s="419"/>
      <c r="H300" s="305" t="s">
        <v>905</v>
      </c>
      <c r="I300" s="306" t="s">
        <v>28</v>
      </c>
      <c r="J300" s="24">
        <f t="shared" si="15"/>
        <v>32</v>
      </c>
      <c r="K300" s="145" t="s">
        <v>12</v>
      </c>
      <c r="L300" s="92">
        <f t="shared" si="16"/>
        <v>31.88</v>
      </c>
    </row>
    <row r="301" spans="1:13" ht="20.45" customHeight="1" x14ac:dyDescent="0.4">
      <c r="A301" s="134" t="s">
        <v>11</v>
      </c>
      <c r="B301" s="134">
        <v>1429</v>
      </c>
      <c r="C301" s="95" t="s">
        <v>1005</v>
      </c>
      <c r="D301" s="299"/>
      <c r="E301" s="300"/>
      <c r="F301" s="418" t="s">
        <v>903</v>
      </c>
      <c r="G301" s="419"/>
      <c r="H301" s="305" t="s">
        <v>902</v>
      </c>
      <c r="I301" s="306" t="s">
        <v>24</v>
      </c>
      <c r="J301" s="24">
        <f t="shared" si="15"/>
        <v>1</v>
      </c>
      <c r="K301" s="145" t="s">
        <v>6</v>
      </c>
      <c r="L301" s="92">
        <f t="shared" si="16"/>
        <v>1.05</v>
      </c>
    </row>
    <row r="302" spans="1:13" ht="20.45" customHeight="1" x14ac:dyDescent="0.4">
      <c r="A302" s="134" t="s">
        <v>11</v>
      </c>
      <c r="B302" s="134">
        <v>1439</v>
      </c>
      <c r="C302" s="95" t="s">
        <v>1004</v>
      </c>
      <c r="D302" s="299"/>
      <c r="E302" s="300"/>
      <c r="F302" s="418" t="s">
        <v>900</v>
      </c>
      <c r="G302" s="419" t="s">
        <v>1003</v>
      </c>
      <c r="H302" s="305" t="s">
        <v>898</v>
      </c>
      <c r="I302" s="306" t="s">
        <v>20</v>
      </c>
      <c r="J302" s="24">
        <f t="shared" si="15"/>
        <v>12</v>
      </c>
      <c r="K302" s="420" t="s">
        <v>12</v>
      </c>
      <c r="L302" s="92">
        <f t="shared" si="16"/>
        <v>11.79</v>
      </c>
    </row>
    <row r="303" spans="1:13" ht="20.45" customHeight="1" x14ac:dyDescent="0.4">
      <c r="A303" s="134" t="s">
        <v>11</v>
      </c>
      <c r="B303" s="134">
        <v>1440</v>
      </c>
      <c r="C303" s="95" t="s">
        <v>1002</v>
      </c>
      <c r="D303" s="299"/>
      <c r="E303" s="300"/>
      <c r="F303" s="418" t="s">
        <v>896</v>
      </c>
      <c r="G303" s="419" t="s">
        <v>1001</v>
      </c>
      <c r="H303" s="305" t="s">
        <v>894</v>
      </c>
      <c r="I303" s="306" t="s">
        <v>16</v>
      </c>
      <c r="J303" s="24">
        <f t="shared" si="15"/>
        <v>24</v>
      </c>
      <c r="K303" s="421"/>
      <c r="L303" s="92">
        <f t="shared" si="16"/>
        <v>24.36</v>
      </c>
    </row>
    <row r="304" spans="1:13" ht="20.45" customHeight="1" x14ac:dyDescent="0.4">
      <c r="A304" s="134" t="s">
        <v>11</v>
      </c>
      <c r="B304" s="134">
        <v>1453</v>
      </c>
      <c r="C304" s="95" t="s">
        <v>1000</v>
      </c>
      <c r="D304" s="299"/>
      <c r="E304" s="300"/>
      <c r="F304" s="418" t="s">
        <v>999</v>
      </c>
      <c r="G304" s="419"/>
      <c r="H304" s="305" t="s">
        <v>998</v>
      </c>
      <c r="I304" s="306" t="s">
        <v>137</v>
      </c>
      <c r="J304" s="24">
        <f t="shared" si="15"/>
        <v>1</v>
      </c>
      <c r="K304" s="421"/>
      <c r="L304" s="92">
        <f t="shared" si="16"/>
        <v>1</v>
      </c>
    </row>
    <row r="305" spans="1:12" ht="20.45" customHeight="1" x14ac:dyDescent="0.4">
      <c r="A305" s="134" t="s">
        <v>11</v>
      </c>
      <c r="B305" s="134">
        <v>1454</v>
      </c>
      <c r="C305" s="95" t="s">
        <v>997</v>
      </c>
      <c r="D305" s="299"/>
      <c r="E305" s="300"/>
      <c r="F305" s="418" t="s">
        <v>996</v>
      </c>
      <c r="G305" s="419"/>
      <c r="H305" s="305" t="s">
        <v>995</v>
      </c>
      <c r="I305" s="306" t="s">
        <v>134</v>
      </c>
      <c r="J305" s="24">
        <f t="shared" si="15"/>
        <v>2</v>
      </c>
      <c r="K305" s="421"/>
      <c r="L305" s="92">
        <f t="shared" si="16"/>
        <v>2.25</v>
      </c>
    </row>
    <row r="306" spans="1:12" ht="20.45" customHeight="1" x14ac:dyDescent="0.4">
      <c r="A306" s="134" t="s">
        <v>11</v>
      </c>
      <c r="B306" s="134">
        <v>1430</v>
      </c>
      <c r="C306" s="95" t="s">
        <v>994</v>
      </c>
      <c r="D306" s="299"/>
      <c r="E306" s="300"/>
      <c r="F306" s="418" t="s">
        <v>993</v>
      </c>
      <c r="G306" s="419"/>
      <c r="H306" s="305" t="s">
        <v>992</v>
      </c>
      <c r="I306" s="306" t="s">
        <v>128</v>
      </c>
      <c r="J306" s="24">
        <f t="shared" si="15"/>
        <v>2</v>
      </c>
      <c r="K306" s="421"/>
      <c r="L306" s="92">
        <f t="shared" si="16"/>
        <v>2.4</v>
      </c>
    </row>
    <row r="307" spans="1:12" ht="20.45" customHeight="1" x14ac:dyDescent="0.4">
      <c r="A307" s="25" t="s">
        <v>11</v>
      </c>
      <c r="B307" s="25">
        <v>3253</v>
      </c>
      <c r="C307" s="96" t="s">
        <v>991</v>
      </c>
      <c r="D307" s="299"/>
      <c r="E307" s="300"/>
      <c r="F307" s="309" t="s">
        <v>990</v>
      </c>
      <c r="G307" s="310"/>
      <c r="H307" s="307" t="s">
        <v>989</v>
      </c>
      <c r="I307" s="308" t="s">
        <v>128</v>
      </c>
      <c r="J307" s="30">
        <f t="shared" si="15"/>
        <v>1</v>
      </c>
      <c r="K307" s="421"/>
      <c r="L307" s="92">
        <f t="shared" si="16"/>
        <v>0.5</v>
      </c>
    </row>
    <row r="308" spans="1:12" ht="20.45" customHeight="1" x14ac:dyDescent="0.4">
      <c r="A308" s="134" t="s">
        <v>11</v>
      </c>
      <c r="B308" s="134">
        <v>1455</v>
      </c>
      <c r="C308" s="95" t="s">
        <v>988</v>
      </c>
      <c r="D308" s="299"/>
      <c r="E308" s="300"/>
      <c r="F308" s="418" t="s">
        <v>987</v>
      </c>
      <c r="G308" s="419"/>
      <c r="H308" s="305" t="s">
        <v>986</v>
      </c>
      <c r="I308" s="306" t="s">
        <v>125</v>
      </c>
      <c r="J308" s="24">
        <f t="shared" si="15"/>
        <v>2</v>
      </c>
      <c r="K308" s="421"/>
      <c r="L308" s="92">
        <f t="shared" si="16"/>
        <v>2</v>
      </c>
    </row>
    <row r="309" spans="1:12" ht="20.45" customHeight="1" x14ac:dyDescent="0.4">
      <c r="A309" s="134" t="s">
        <v>11</v>
      </c>
      <c r="B309" s="134">
        <v>1456</v>
      </c>
      <c r="C309" s="95" t="s">
        <v>985</v>
      </c>
      <c r="D309" s="299"/>
      <c r="E309" s="300"/>
      <c r="F309" s="423" t="s">
        <v>984</v>
      </c>
      <c r="G309" s="424"/>
      <c r="H309" s="305" t="s">
        <v>983</v>
      </c>
      <c r="I309" s="306" t="s">
        <v>119</v>
      </c>
      <c r="J309" s="24">
        <f t="shared" si="15"/>
        <v>2</v>
      </c>
      <c r="K309" s="421"/>
      <c r="L309" s="92">
        <f t="shared" si="16"/>
        <v>1.5</v>
      </c>
    </row>
    <row r="310" spans="1:12" ht="20.45" customHeight="1" x14ac:dyDescent="0.4">
      <c r="A310" s="25" t="s">
        <v>11</v>
      </c>
      <c r="B310" s="25">
        <v>3254</v>
      </c>
      <c r="C310" s="96" t="s">
        <v>982</v>
      </c>
      <c r="D310" s="299"/>
      <c r="E310" s="300"/>
      <c r="F310" s="309" t="s">
        <v>981</v>
      </c>
      <c r="G310" s="310"/>
      <c r="H310" s="307" t="s">
        <v>980</v>
      </c>
      <c r="I310" s="308" t="s">
        <v>119</v>
      </c>
      <c r="J310" s="30">
        <f t="shared" si="15"/>
        <v>2</v>
      </c>
      <c r="K310" s="421"/>
      <c r="L310" s="92">
        <f t="shared" si="16"/>
        <v>1.6</v>
      </c>
    </row>
    <row r="311" spans="1:12" ht="20.45" customHeight="1" x14ac:dyDescent="0.4">
      <c r="A311" s="134" t="s">
        <v>11</v>
      </c>
      <c r="B311" s="134">
        <v>1457</v>
      </c>
      <c r="C311" s="95" t="s">
        <v>979</v>
      </c>
      <c r="D311" s="299"/>
      <c r="E311" s="300"/>
      <c r="F311" s="418" t="s">
        <v>978</v>
      </c>
      <c r="G311" s="419" t="s">
        <v>448</v>
      </c>
      <c r="H311" s="305" t="s">
        <v>977</v>
      </c>
      <c r="I311" s="306" t="s">
        <v>116</v>
      </c>
      <c r="J311" s="24">
        <f t="shared" si="15"/>
        <v>5</v>
      </c>
      <c r="K311" s="421"/>
      <c r="L311" s="92">
        <f t="shared" si="16"/>
        <v>4.8</v>
      </c>
    </row>
    <row r="312" spans="1:12" ht="20.45" customHeight="1" x14ac:dyDescent="0.4">
      <c r="A312" s="134" t="s">
        <v>11</v>
      </c>
      <c r="B312" s="134">
        <v>1458</v>
      </c>
      <c r="C312" s="95" t="s">
        <v>976</v>
      </c>
      <c r="D312" s="299"/>
      <c r="E312" s="300"/>
      <c r="F312" s="418" t="s">
        <v>975</v>
      </c>
      <c r="G312" s="419" t="s">
        <v>447</v>
      </c>
      <c r="H312" s="305" t="s">
        <v>974</v>
      </c>
      <c r="I312" s="306" t="s">
        <v>113</v>
      </c>
      <c r="J312" s="24">
        <f t="shared" si="15"/>
        <v>5</v>
      </c>
      <c r="K312" s="421"/>
      <c r="L312" s="92">
        <f t="shared" si="16"/>
        <v>4.8</v>
      </c>
    </row>
    <row r="313" spans="1:12" ht="20.45" customHeight="1" x14ac:dyDescent="0.4">
      <c r="A313" s="134" t="s">
        <v>11</v>
      </c>
      <c r="B313" s="134">
        <v>1459</v>
      </c>
      <c r="C313" s="95" t="s">
        <v>973</v>
      </c>
      <c r="D313" s="299"/>
      <c r="E313" s="300"/>
      <c r="F313" s="418" t="s">
        <v>972</v>
      </c>
      <c r="G313" s="419" t="s">
        <v>446</v>
      </c>
      <c r="H313" s="305" t="s">
        <v>971</v>
      </c>
      <c r="I313" s="306" t="s">
        <v>110</v>
      </c>
      <c r="J313" s="24">
        <f t="shared" si="15"/>
        <v>5</v>
      </c>
      <c r="K313" s="421"/>
      <c r="L313" s="92">
        <f t="shared" si="16"/>
        <v>4.8</v>
      </c>
    </row>
    <row r="314" spans="1:12" ht="20.45" customHeight="1" x14ac:dyDescent="0.4">
      <c r="A314" s="134" t="s">
        <v>11</v>
      </c>
      <c r="B314" s="134">
        <v>1460</v>
      </c>
      <c r="C314" s="95" t="s">
        <v>970</v>
      </c>
      <c r="D314" s="299"/>
      <c r="E314" s="300"/>
      <c r="F314" s="418" t="s">
        <v>969</v>
      </c>
      <c r="G314" s="419" t="s">
        <v>443</v>
      </c>
      <c r="H314" s="305" t="s">
        <v>968</v>
      </c>
      <c r="I314" s="306" t="s">
        <v>107</v>
      </c>
      <c r="J314" s="24">
        <f t="shared" si="15"/>
        <v>7</v>
      </c>
      <c r="K314" s="421"/>
      <c r="L314" s="92">
        <f t="shared" si="16"/>
        <v>7</v>
      </c>
    </row>
    <row r="315" spans="1:12" ht="20.45" customHeight="1" x14ac:dyDescent="0.4">
      <c r="A315" s="134" t="s">
        <v>11</v>
      </c>
      <c r="B315" s="134">
        <v>1463</v>
      </c>
      <c r="C315" s="95" t="s">
        <v>967</v>
      </c>
      <c r="D315" s="299"/>
      <c r="E315" s="300"/>
      <c r="F315" s="418" t="s">
        <v>966</v>
      </c>
      <c r="G315" s="419"/>
      <c r="H315" s="305" t="s">
        <v>965</v>
      </c>
      <c r="I315" s="306" t="s">
        <v>101</v>
      </c>
      <c r="J315" s="24">
        <f t="shared" si="15"/>
        <v>1</v>
      </c>
      <c r="K315" s="421"/>
      <c r="L315" s="92">
        <f t="shared" si="16"/>
        <v>1.2</v>
      </c>
    </row>
    <row r="316" spans="1:12" ht="20.25" customHeight="1" x14ac:dyDescent="0.4">
      <c r="A316" s="25" t="s">
        <v>11</v>
      </c>
      <c r="B316" s="25">
        <v>3255</v>
      </c>
      <c r="C316" s="96" t="s">
        <v>964</v>
      </c>
      <c r="D316" s="299"/>
      <c r="E316" s="300"/>
      <c r="F316" s="425" t="s">
        <v>963</v>
      </c>
      <c r="G316" s="426"/>
      <c r="H316" s="307" t="s">
        <v>962</v>
      </c>
      <c r="I316" s="308" t="s">
        <v>101</v>
      </c>
      <c r="J316" s="30">
        <f t="shared" si="15"/>
        <v>1</v>
      </c>
      <c r="K316" s="421"/>
      <c r="L316" s="92">
        <f t="shared" si="16"/>
        <v>0.88</v>
      </c>
    </row>
    <row r="317" spans="1:12" ht="20.45" customHeight="1" x14ac:dyDescent="0.4">
      <c r="A317" s="25" t="s">
        <v>11</v>
      </c>
      <c r="B317" s="25">
        <v>3256</v>
      </c>
      <c r="C317" s="96" t="s">
        <v>961</v>
      </c>
      <c r="D317" s="299"/>
      <c r="E317" s="300"/>
      <c r="F317" s="425" t="s">
        <v>960</v>
      </c>
      <c r="G317" s="426"/>
      <c r="H317" s="307" t="s">
        <v>959</v>
      </c>
      <c r="I317" s="308" t="s">
        <v>101</v>
      </c>
      <c r="J317" s="30">
        <f t="shared" si="15"/>
        <v>2</v>
      </c>
      <c r="K317" s="421"/>
      <c r="L317" s="92">
        <f t="shared" si="16"/>
        <v>1.76</v>
      </c>
    </row>
    <row r="318" spans="1:12" ht="20.45" customHeight="1" x14ac:dyDescent="0.4">
      <c r="A318" s="134" t="s">
        <v>11</v>
      </c>
      <c r="B318" s="134">
        <v>1464</v>
      </c>
      <c r="C318" s="95" t="s">
        <v>958</v>
      </c>
      <c r="D318" s="299"/>
      <c r="E318" s="300"/>
      <c r="F318" s="423" t="s">
        <v>957</v>
      </c>
      <c r="G318" s="424" t="s">
        <v>400</v>
      </c>
      <c r="H318" s="305" t="s">
        <v>956</v>
      </c>
      <c r="I318" s="306" t="s">
        <v>95</v>
      </c>
      <c r="J318" s="24">
        <f t="shared" si="15"/>
        <v>1</v>
      </c>
      <c r="K318" s="421"/>
      <c r="L318" s="92">
        <f t="shared" si="16"/>
        <v>0.72</v>
      </c>
    </row>
    <row r="319" spans="1:12" ht="20.45" customHeight="1" x14ac:dyDescent="0.4">
      <c r="A319" s="134" t="s">
        <v>11</v>
      </c>
      <c r="B319" s="134">
        <v>1465</v>
      </c>
      <c r="C319" s="95" t="s">
        <v>955</v>
      </c>
      <c r="D319" s="299"/>
      <c r="E319" s="300"/>
      <c r="F319" s="423" t="s">
        <v>954</v>
      </c>
      <c r="G319" s="424" t="s">
        <v>396</v>
      </c>
      <c r="H319" s="305" t="s">
        <v>953</v>
      </c>
      <c r="I319" s="306" t="s">
        <v>92</v>
      </c>
      <c r="J319" s="24">
        <f t="shared" si="15"/>
        <v>1</v>
      </c>
      <c r="K319" s="421"/>
      <c r="L319" s="92">
        <f t="shared" si="16"/>
        <v>1.44</v>
      </c>
    </row>
    <row r="320" spans="1:12" ht="20.45" hidden="1" customHeight="1" x14ac:dyDescent="0.4">
      <c r="A320" s="48" t="s">
        <v>11</v>
      </c>
      <c r="B320" s="48"/>
      <c r="C320" s="80" t="s">
        <v>952</v>
      </c>
      <c r="D320" s="299"/>
      <c r="E320" s="300"/>
      <c r="F320" s="427" t="s">
        <v>951</v>
      </c>
      <c r="G320" s="428" t="s">
        <v>400</v>
      </c>
      <c r="H320" s="303" t="s">
        <v>950</v>
      </c>
      <c r="I320" s="304" t="s">
        <v>89</v>
      </c>
      <c r="J320" s="24">
        <f t="shared" si="15"/>
        <v>0</v>
      </c>
      <c r="K320" s="421"/>
      <c r="L320" s="92">
        <f t="shared" si="16"/>
        <v>0.48</v>
      </c>
    </row>
    <row r="321" spans="1:13" ht="20.45" customHeight="1" x14ac:dyDescent="0.4">
      <c r="A321" s="48" t="s">
        <v>11</v>
      </c>
      <c r="B321" s="48">
        <v>1466</v>
      </c>
      <c r="C321" s="80" t="s">
        <v>949</v>
      </c>
      <c r="D321" s="299"/>
      <c r="E321" s="300"/>
      <c r="F321" s="427" t="s">
        <v>948</v>
      </c>
      <c r="G321" s="428" t="s">
        <v>396</v>
      </c>
      <c r="H321" s="303" t="s">
        <v>947</v>
      </c>
      <c r="I321" s="304" t="s">
        <v>86</v>
      </c>
      <c r="J321" s="52">
        <f t="shared" si="15"/>
        <v>1</v>
      </c>
      <c r="K321" s="421"/>
      <c r="L321" s="92">
        <f t="shared" si="16"/>
        <v>0.96</v>
      </c>
    </row>
    <row r="322" spans="1:13" ht="20.45" customHeight="1" x14ac:dyDescent="0.4">
      <c r="A322" s="25" t="s">
        <v>11</v>
      </c>
      <c r="B322" s="25">
        <v>3257</v>
      </c>
      <c r="C322" s="96" t="s">
        <v>946</v>
      </c>
      <c r="D322" s="299"/>
      <c r="E322" s="300"/>
      <c r="F322" s="309" t="s">
        <v>945</v>
      </c>
      <c r="G322" s="310" t="s">
        <v>400</v>
      </c>
      <c r="H322" s="307" t="s">
        <v>944</v>
      </c>
      <c r="I322" s="308" t="s">
        <v>83</v>
      </c>
      <c r="J322" s="30">
        <v>1</v>
      </c>
      <c r="K322" s="421"/>
      <c r="L322" s="92">
        <f t="shared" si="16"/>
        <v>0.24</v>
      </c>
      <c r="M322" s="2" t="s">
        <v>922</v>
      </c>
    </row>
    <row r="323" spans="1:13" ht="20.45" customHeight="1" x14ac:dyDescent="0.4">
      <c r="A323" s="25" t="s">
        <v>11</v>
      </c>
      <c r="B323" s="25">
        <v>3258</v>
      </c>
      <c r="C323" s="96" t="s">
        <v>943</v>
      </c>
      <c r="D323" s="299"/>
      <c r="E323" s="300"/>
      <c r="F323" s="309" t="s">
        <v>942</v>
      </c>
      <c r="G323" s="310" t="s">
        <v>396</v>
      </c>
      <c r="H323" s="307" t="s">
        <v>941</v>
      </c>
      <c r="I323" s="308" t="s">
        <v>61</v>
      </c>
      <c r="J323" s="30">
        <v>1</v>
      </c>
      <c r="K323" s="421"/>
      <c r="L323" s="92">
        <f t="shared" si="16"/>
        <v>0.48</v>
      </c>
      <c r="M323" s="2" t="s">
        <v>922</v>
      </c>
    </row>
    <row r="324" spans="1:13" ht="20.45" customHeight="1" x14ac:dyDescent="0.4">
      <c r="A324" s="25" t="s">
        <v>11</v>
      </c>
      <c r="B324" s="25">
        <v>3259</v>
      </c>
      <c r="C324" s="96" t="s">
        <v>940</v>
      </c>
      <c r="D324" s="299"/>
      <c r="E324" s="300"/>
      <c r="F324" s="309" t="s">
        <v>939</v>
      </c>
      <c r="G324" s="310"/>
      <c r="H324" s="307" t="s">
        <v>938</v>
      </c>
      <c r="I324" s="308" t="s">
        <v>61</v>
      </c>
      <c r="J324" s="30">
        <f>ROUND(L324,0)</f>
        <v>1</v>
      </c>
      <c r="K324" s="421"/>
      <c r="L324" s="92">
        <f t="shared" si="16"/>
        <v>1</v>
      </c>
    </row>
    <row r="325" spans="1:13" ht="20.45" customHeight="1" x14ac:dyDescent="0.4">
      <c r="A325" s="134" t="s">
        <v>11</v>
      </c>
      <c r="B325" s="134">
        <v>1467</v>
      </c>
      <c r="C325" s="95" t="s">
        <v>937</v>
      </c>
      <c r="D325" s="299"/>
      <c r="E325" s="300"/>
      <c r="F325" s="423" t="s">
        <v>936</v>
      </c>
      <c r="G325" s="424"/>
      <c r="H325" s="305" t="s">
        <v>935</v>
      </c>
      <c r="I325" s="306" t="s">
        <v>61</v>
      </c>
      <c r="J325" s="24">
        <f>ROUND(L325,0)</f>
        <v>2</v>
      </c>
      <c r="K325" s="421"/>
      <c r="L325" s="92">
        <f t="shared" si="16"/>
        <v>2</v>
      </c>
    </row>
    <row r="326" spans="1:13" ht="20.45" customHeight="1" x14ac:dyDescent="0.4">
      <c r="A326" s="134" t="s">
        <v>11</v>
      </c>
      <c r="B326" s="134">
        <v>1468</v>
      </c>
      <c r="C326" s="95" t="s">
        <v>934</v>
      </c>
      <c r="D326" s="299"/>
      <c r="E326" s="300"/>
      <c r="F326" s="423" t="s">
        <v>933</v>
      </c>
      <c r="G326" s="424"/>
      <c r="H326" s="305" t="s">
        <v>932</v>
      </c>
      <c r="I326" s="306"/>
      <c r="J326" s="24">
        <f>ROUND(L326,0)</f>
        <v>1</v>
      </c>
      <c r="K326" s="422"/>
      <c r="L326" s="92">
        <f t="shared" si="16"/>
        <v>1</v>
      </c>
    </row>
    <row r="327" spans="1:13" ht="20.45" customHeight="1" x14ac:dyDescent="0.4">
      <c r="A327" s="25" t="s">
        <v>11</v>
      </c>
      <c r="B327" s="25">
        <v>3260</v>
      </c>
      <c r="C327" s="96" t="s">
        <v>931</v>
      </c>
      <c r="D327" s="299"/>
      <c r="E327" s="300"/>
      <c r="F327" s="309" t="s">
        <v>930</v>
      </c>
      <c r="G327" s="310"/>
      <c r="H327" s="307" t="s">
        <v>929</v>
      </c>
      <c r="I327" s="308"/>
      <c r="J327" s="30">
        <v>1</v>
      </c>
      <c r="K327" s="409" t="s">
        <v>68</v>
      </c>
      <c r="L327" s="92">
        <f t="shared" si="16"/>
        <v>0.2</v>
      </c>
      <c r="M327" s="2" t="s">
        <v>922</v>
      </c>
    </row>
    <row r="328" spans="1:13" ht="20.45" customHeight="1" x14ac:dyDescent="0.4">
      <c r="A328" s="134" t="s">
        <v>11</v>
      </c>
      <c r="B328" s="134">
        <v>1469</v>
      </c>
      <c r="C328" s="95" t="s">
        <v>928</v>
      </c>
      <c r="D328" s="299"/>
      <c r="E328" s="300"/>
      <c r="F328" s="423" t="s">
        <v>927</v>
      </c>
      <c r="G328" s="424"/>
      <c r="H328" s="305" t="s">
        <v>926</v>
      </c>
      <c r="I328" s="306" t="s">
        <v>61</v>
      </c>
      <c r="J328" s="24">
        <v>1</v>
      </c>
      <c r="K328" s="409"/>
      <c r="L328" s="92">
        <f t="shared" si="16"/>
        <v>0.05</v>
      </c>
      <c r="M328" s="2" t="s">
        <v>922</v>
      </c>
    </row>
    <row r="329" spans="1:13" ht="20.45" customHeight="1" x14ac:dyDescent="0.4">
      <c r="A329" s="25" t="s">
        <v>11</v>
      </c>
      <c r="B329" s="25">
        <v>3261</v>
      </c>
      <c r="C329" s="96" t="s">
        <v>925</v>
      </c>
      <c r="D329" s="299"/>
      <c r="E329" s="300"/>
      <c r="F329" s="309" t="s">
        <v>924</v>
      </c>
      <c r="G329" s="310"/>
      <c r="H329" s="307" t="s">
        <v>923</v>
      </c>
      <c r="I329" s="308" t="s">
        <v>61</v>
      </c>
      <c r="J329" s="30">
        <v>1</v>
      </c>
      <c r="K329" s="421" t="s">
        <v>12</v>
      </c>
      <c r="L329" s="92">
        <f t="shared" si="16"/>
        <v>0.4</v>
      </c>
      <c r="M329" s="2" t="s">
        <v>922</v>
      </c>
    </row>
    <row r="330" spans="1:13" ht="20.45" customHeight="1" x14ac:dyDescent="0.4">
      <c r="A330" s="134" t="s">
        <v>11</v>
      </c>
      <c r="B330" s="134">
        <v>1470</v>
      </c>
      <c r="C330" s="95" t="s">
        <v>921</v>
      </c>
      <c r="D330" s="299"/>
      <c r="E330" s="300"/>
      <c r="F330" s="418" t="s">
        <v>892</v>
      </c>
      <c r="G330" s="419"/>
      <c r="H330" s="305" t="s">
        <v>891</v>
      </c>
      <c r="I330" s="306" t="s">
        <v>35</v>
      </c>
      <c r="J330" s="24">
        <f>ROUND(L330,0)</f>
        <v>11</v>
      </c>
      <c r="K330" s="422"/>
      <c r="L330" s="2">
        <f>M45*10/1000</f>
        <v>10.89</v>
      </c>
    </row>
    <row r="331" spans="1:13" ht="20.45" customHeight="1" x14ac:dyDescent="0.4">
      <c r="A331" s="25" t="s">
        <v>11</v>
      </c>
      <c r="B331" s="25">
        <v>3262</v>
      </c>
      <c r="C331" s="96" t="s">
        <v>920</v>
      </c>
      <c r="D331" s="299"/>
      <c r="E331" s="300"/>
      <c r="F331" s="295" t="s">
        <v>889</v>
      </c>
      <c r="G331" s="296"/>
      <c r="H331" s="307" t="s">
        <v>888</v>
      </c>
      <c r="I331" s="308" t="s">
        <v>32</v>
      </c>
      <c r="J331" s="30">
        <v>1</v>
      </c>
      <c r="K331" s="143" t="s">
        <v>6</v>
      </c>
      <c r="L331" s="2">
        <f>M46*10/1000</f>
        <v>0.36</v>
      </c>
      <c r="M331" s="2" t="s">
        <v>5</v>
      </c>
    </row>
    <row r="332" spans="1:13" ht="20.45" customHeight="1" x14ac:dyDescent="0.4">
      <c r="A332" s="134" t="s">
        <v>11</v>
      </c>
      <c r="B332" s="134">
        <v>1473</v>
      </c>
      <c r="C332" s="95" t="s">
        <v>919</v>
      </c>
      <c r="D332" s="299"/>
      <c r="E332" s="300"/>
      <c r="F332" s="287" t="s">
        <v>886</v>
      </c>
      <c r="G332" s="288"/>
      <c r="H332" s="305" t="s">
        <v>885</v>
      </c>
      <c r="I332" s="306" t="s">
        <v>29</v>
      </c>
      <c r="J332" s="24">
        <f>ROUND(L332,0)</f>
        <v>22</v>
      </c>
      <c r="K332" s="145" t="s">
        <v>12</v>
      </c>
      <c r="L332" s="2">
        <f>M47*10/1000</f>
        <v>22.32</v>
      </c>
    </row>
    <row r="333" spans="1:13" ht="20.45" customHeight="1" x14ac:dyDescent="0.4">
      <c r="A333" s="134" t="s">
        <v>11</v>
      </c>
      <c r="B333" s="134">
        <v>1474</v>
      </c>
      <c r="C333" s="95" t="s">
        <v>918</v>
      </c>
      <c r="D333" s="299"/>
      <c r="E333" s="300"/>
      <c r="F333" s="287" t="s">
        <v>883</v>
      </c>
      <c r="G333" s="288"/>
      <c r="H333" s="305" t="s">
        <v>882</v>
      </c>
      <c r="I333" s="306" t="s">
        <v>25</v>
      </c>
      <c r="J333" s="24">
        <f>ROUND(L333,0)</f>
        <v>1</v>
      </c>
      <c r="K333" s="145" t="s">
        <v>6</v>
      </c>
      <c r="L333" s="2">
        <f>M48*10/1000</f>
        <v>0.74</v>
      </c>
    </row>
    <row r="334" spans="1:13" ht="20.45" customHeight="1" x14ac:dyDescent="0.4">
      <c r="A334" s="134" t="s">
        <v>11</v>
      </c>
      <c r="B334" s="134">
        <v>1475</v>
      </c>
      <c r="C334" s="95" t="s">
        <v>917</v>
      </c>
      <c r="D334" s="299"/>
      <c r="E334" s="300"/>
      <c r="F334" s="287" t="s">
        <v>880</v>
      </c>
      <c r="G334" s="288"/>
      <c r="H334" s="305" t="s">
        <v>879</v>
      </c>
      <c r="I334" s="306" t="s">
        <v>21</v>
      </c>
      <c r="J334" s="24">
        <f>ROUND(L334,0)</f>
        <v>11</v>
      </c>
      <c r="K334" s="145" t="s">
        <v>12</v>
      </c>
      <c r="L334" s="2">
        <f>M52*10/1000</f>
        <v>10.89</v>
      </c>
    </row>
    <row r="335" spans="1:13" ht="20.45" customHeight="1" x14ac:dyDescent="0.4">
      <c r="A335" s="25" t="s">
        <v>11</v>
      </c>
      <c r="B335" s="25">
        <v>3263</v>
      </c>
      <c r="C335" s="96" t="s">
        <v>916</v>
      </c>
      <c r="D335" s="299"/>
      <c r="E335" s="300"/>
      <c r="F335" s="295" t="s">
        <v>877</v>
      </c>
      <c r="G335" s="296"/>
      <c r="H335" s="307" t="s">
        <v>876</v>
      </c>
      <c r="I335" s="308" t="s">
        <v>17</v>
      </c>
      <c r="J335" s="30">
        <v>1</v>
      </c>
      <c r="K335" s="143" t="s">
        <v>6</v>
      </c>
      <c r="L335" s="2">
        <f>M53*10/1000</f>
        <v>0.36</v>
      </c>
      <c r="M335" s="2" t="s">
        <v>5</v>
      </c>
    </row>
    <row r="336" spans="1:13" ht="20.45" customHeight="1" x14ac:dyDescent="0.4">
      <c r="A336" s="134" t="s">
        <v>11</v>
      </c>
      <c r="B336" s="134">
        <v>1476</v>
      </c>
      <c r="C336" s="95" t="s">
        <v>915</v>
      </c>
      <c r="D336" s="299"/>
      <c r="E336" s="300"/>
      <c r="F336" s="287" t="s">
        <v>874</v>
      </c>
      <c r="G336" s="288"/>
      <c r="H336" s="305" t="s">
        <v>873</v>
      </c>
      <c r="I336" s="306" t="s">
        <v>13</v>
      </c>
      <c r="J336" s="24">
        <f>ROUND(L336,0)</f>
        <v>22</v>
      </c>
      <c r="K336" s="145" t="s">
        <v>12</v>
      </c>
      <c r="L336" s="2">
        <f>M54*10/1000</f>
        <v>22.32</v>
      </c>
    </row>
    <row r="337" spans="1:13" ht="20.45" customHeight="1" x14ac:dyDescent="0.4">
      <c r="A337" s="134" t="s">
        <v>11</v>
      </c>
      <c r="B337" s="134">
        <v>1477</v>
      </c>
      <c r="C337" s="20" t="s">
        <v>914</v>
      </c>
      <c r="D337" s="301"/>
      <c r="E337" s="302"/>
      <c r="F337" s="429" t="s">
        <v>871</v>
      </c>
      <c r="G337" s="430"/>
      <c r="H337" s="305" t="s">
        <v>870</v>
      </c>
      <c r="I337" s="306" t="s">
        <v>8</v>
      </c>
      <c r="J337" s="24">
        <f>ROUND(L337,0)</f>
        <v>1</v>
      </c>
      <c r="K337" s="145" t="s">
        <v>6</v>
      </c>
      <c r="L337" s="2">
        <f>M55*10/1000</f>
        <v>0.74</v>
      </c>
    </row>
    <row r="338" spans="1:13" ht="19.5" customHeight="1" x14ac:dyDescent="0.4">
      <c r="A338" s="313" t="s">
        <v>52</v>
      </c>
      <c r="B338" s="313"/>
      <c r="C338" s="313"/>
      <c r="D338" s="313"/>
      <c r="E338" s="313"/>
      <c r="F338" s="313"/>
      <c r="G338" s="313"/>
      <c r="H338" s="313"/>
      <c r="I338" s="313"/>
      <c r="J338" s="313"/>
      <c r="K338" s="313"/>
      <c r="L338" s="39"/>
    </row>
    <row r="339" spans="1:13" s="7" customFormat="1" ht="20.45" customHeight="1" x14ac:dyDescent="0.4">
      <c r="A339" s="137" t="s">
        <v>11</v>
      </c>
      <c r="B339" s="98">
        <v>3264</v>
      </c>
      <c r="C339" s="99" t="s">
        <v>913</v>
      </c>
      <c r="D339" s="463" t="s">
        <v>50</v>
      </c>
      <c r="E339" s="464"/>
      <c r="F339" s="309" t="s">
        <v>912</v>
      </c>
      <c r="G339" s="310"/>
      <c r="H339" s="311" t="s">
        <v>911</v>
      </c>
      <c r="I339" s="312"/>
      <c r="J339" s="94">
        <f>ROUND(L339,0)</f>
        <v>2</v>
      </c>
      <c r="K339" s="144" t="s">
        <v>12</v>
      </c>
      <c r="L339" s="92">
        <f t="shared" ref="L339:L344" si="17">M10*1/1000</f>
        <v>1.5549999999999999</v>
      </c>
      <c r="M339" s="2"/>
    </row>
    <row r="340" spans="1:13" s="7" customFormat="1" ht="20.45" customHeight="1" x14ac:dyDescent="0.4">
      <c r="A340" s="25" t="s">
        <v>11</v>
      </c>
      <c r="B340" s="98">
        <v>3265</v>
      </c>
      <c r="C340" s="99" t="s">
        <v>910</v>
      </c>
      <c r="D340" s="465"/>
      <c r="E340" s="466"/>
      <c r="F340" s="309" t="s">
        <v>909</v>
      </c>
      <c r="G340" s="310"/>
      <c r="H340" s="307" t="s">
        <v>908</v>
      </c>
      <c r="I340" s="308" t="s">
        <v>7</v>
      </c>
      <c r="J340" s="94">
        <v>1</v>
      </c>
      <c r="K340" s="143" t="s">
        <v>6</v>
      </c>
      <c r="L340" s="92">
        <f t="shared" si="17"/>
        <v>5.0999999999999997E-2</v>
      </c>
      <c r="M340" s="2" t="s">
        <v>5</v>
      </c>
    </row>
    <row r="341" spans="1:13" s="7" customFormat="1" ht="20.45" customHeight="1" x14ac:dyDescent="0.4">
      <c r="A341" s="25" t="s">
        <v>11</v>
      </c>
      <c r="B341" s="98">
        <v>3266</v>
      </c>
      <c r="C341" s="99" t="s">
        <v>907</v>
      </c>
      <c r="D341" s="465"/>
      <c r="E341" s="466"/>
      <c r="F341" s="309" t="s">
        <v>906</v>
      </c>
      <c r="G341" s="310"/>
      <c r="H341" s="307" t="s">
        <v>905</v>
      </c>
      <c r="I341" s="308" t="s">
        <v>28</v>
      </c>
      <c r="J341" s="94">
        <f>ROUND(L341,0)</f>
        <v>3</v>
      </c>
      <c r="K341" s="143" t="s">
        <v>12</v>
      </c>
      <c r="L341" s="92">
        <f t="shared" si="17"/>
        <v>3.1880000000000002</v>
      </c>
      <c r="M341" s="2"/>
    </row>
    <row r="342" spans="1:13" s="7" customFormat="1" ht="20.100000000000001" customHeight="1" x14ac:dyDescent="0.4">
      <c r="A342" s="25" t="s">
        <v>11</v>
      </c>
      <c r="B342" s="98">
        <v>3267</v>
      </c>
      <c r="C342" s="99" t="s">
        <v>904</v>
      </c>
      <c r="D342" s="465"/>
      <c r="E342" s="466"/>
      <c r="F342" s="309" t="s">
        <v>903</v>
      </c>
      <c r="G342" s="310"/>
      <c r="H342" s="307" t="s">
        <v>902</v>
      </c>
      <c r="I342" s="308" t="s">
        <v>24</v>
      </c>
      <c r="J342" s="94">
        <v>1</v>
      </c>
      <c r="K342" s="143" t="s">
        <v>6</v>
      </c>
      <c r="L342" s="92">
        <f t="shared" si="17"/>
        <v>0.105</v>
      </c>
      <c r="M342" s="2" t="s">
        <v>5</v>
      </c>
    </row>
    <row r="343" spans="1:13" s="7" customFormat="1" ht="20.100000000000001" customHeight="1" x14ac:dyDescent="0.4">
      <c r="A343" s="25" t="s">
        <v>11</v>
      </c>
      <c r="B343" s="98">
        <v>3268</v>
      </c>
      <c r="C343" s="99" t="s">
        <v>901</v>
      </c>
      <c r="D343" s="465"/>
      <c r="E343" s="466"/>
      <c r="F343" s="309" t="s">
        <v>900</v>
      </c>
      <c r="G343" s="310" t="s">
        <v>899</v>
      </c>
      <c r="H343" s="307" t="s">
        <v>898</v>
      </c>
      <c r="I343" s="308" t="s">
        <v>20</v>
      </c>
      <c r="J343" s="94">
        <f>ROUND(L343,0)</f>
        <v>1</v>
      </c>
      <c r="K343" s="431" t="s">
        <v>12</v>
      </c>
      <c r="L343" s="92">
        <f t="shared" si="17"/>
        <v>1.179</v>
      </c>
      <c r="M343" s="2"/>
    </row>
    <row r="344" spans="1:13" s="7" customFormat="1" ht="20.100000000000001" customHeight="1" x14ac:dyDescent="0.4">
      <c r="A344" s="25" t="s">
        <v>11</v>
      </c>
      <c r="B344" s="98">
        <v>3269</v>
      </c>
      <c r="C344" s="99" t="s">
        <v>897</v>
      </c>
      <c r="D344" s="465"/>
      <c r="E344" s="466"/>
      <c r="F344" s="309" t="s">
        <v>896</v>
      </c>
      <c r="G344" s="310" t="s">
        <v>895</v>
      </c>
      <c r="H344" s="307" t="s">
        <v>894</v>
      </c>
      <c r="I344" s="308" t="s">
        <v>16</v>
      </c>
      <c r="J344" s="94">
        <f>ROUND(L344,0)</f>
        <v>2</v>
      </c>
      <c r="K344" s="432"/>
      <c r="L344" s="92">
        <f t="shared" si="17"/>
        <v>2.4359999999999999</v>
      </c>
    </row>
    <row r="345" spans="1:13" s="7" customFormat="1" ht="20.45" customHeight="1" x14ac:dyDescent="0.4">
      <c r="A345" s="137" t="s">
        <v>11</v>
      </c>
      <c r="B345" s="98">
        <v>3270</v>
      </c>
      <c r="C345" s="99" t="s">
        <v>893</v>
      </c>
      <c r="D345" s="465"/>
      <c r="E345" s="466"/>
      <c r="F345" s="309" t="s">
        <v>892</v>
      </c>
      <c r="G345" s="310"/>
      <c r="H345" s="311" t="s">
        <v>891</v>
      </c>
      <c r="I345" s="312" t="s">
        <v>35</v>
      </c>
      <c r="J345" s="94">
        <f>ROUND(L345,0)</f>
        <v>1</v>
      </c>
      <c r="K345" s="433"/>
      <c r="L345" s="92">
        <f>M45*1/1000</f>
        <v>1.089</v>
      </c>
      <c r="M345" s="2"/>
    </row>
    <row r="346" spans="1:13" s="7" customFormat="1" ht="20.45" customHeight="1" x14ac:dyDescent="0.4">
      <c r="A346" s="25" t="s">
        <v>11</v>
      </c>
      <c r="B346" s="98">
        <v>3271</v>
      </c>
      <c r="C346" s="99" t="s">
        <v>890</v>
      </c>
      <c r="D346" s="465"/>
      <c r="E346" s="466"/>
      <c r="F346" s="309" t="s">
        <v>889</v>
      </c>
      <c r="G346" s="310"/>
      <c r="H346" s="307" t="s">
        <v>888</v>
      </c>
      <c r="I346" s="308" t="s">
        <v>32</v>
      </c>
      <c r="J346" s="94">
        <v>1</v>
      </c>
      <c r="K346" s="143" t="s">
        <v>6</v>
      </c>
      <c r="L346" s="92">
        <f>M46*1/1000</f>
        <v>3.5999999999999997E-2</v>
      </c>
      <c r="M346" s="2" t="s">
        <v>5</v>
      </c>
    </row>
    <row r="347" spans="1:13" s="7" customFormat="1" ht="20.45" customHeight="1" x14ac:dyDescent="0.4">
      <c r="A347" s="25" t="s">
        <v>11</v>
      </c>
      <c r="B347" s="98">
        <v>3272</v>
      </c>
      <c r="C347" s="99" t="s">
        <v>887</v>
      </c>
      <c r="D347" s="465"/>
      <c r="E347" s="466"/>
      <c r="F347" s="309" t="s">
        <v>886</v>
      </c>
      <c r="G347" s="310"/>
      <c r="H347" s="307" t="s">
        <v>885</v>
      </c>
      <c r="I347" s="308" t="s">
        <v>29</v>
      </c>
      <c r="J347" s="94">
        <f>ROUND(L347,0)</f>
        <v>2</v>
      </c>
      <c r="K347" s="143" t="s">
        <v>12</v>
      </c>
      <c r="L347" s="92">
        <f>M47*1/1000</f>
        <v>2.2320000000000002</v>
      </c>
      <c r="M347" s="2"/>
    </row>
    <row r="348" spans="1:13" s="7" customFormat="1" ht="20.100000000000001" customHeight="1" x14ac:dyDescent="0.4">
      <c r="A348" s="25" t="s">
        <v>11</v>
      </c>
      <c r="B348" s="98">
        <v>3273</v>
      </c>
      <c r="C348" s="99" t="s">
        <v>884</v>
      </c>
      <c r="D348" s="465"/>
      <c r="E348" s="466"/>
      <c r="F348" s="309" t="s">
        <v>883</v>
      </c>
      <c r="G348" s="310"/>
      <c r="H348" s="307" t="s">
        <v>882</v>
      </c>
      <c r="I348" s="308" t="s">
        <v>25</v>
      </c>
      <c r="J348" s="94">
        <v>1</v>
      </c>
      <c r="K348" s="143" t="s">
        <v>6</v>
      </c>
      <c r="L348" s="92">
        <f>M48*1/1000</f>
        <v>7.3999999999999996E-2</v>
      </c>
      <c r="M348" s="2" t="s">
        <v>5</v>
      </c>
    </row>
    <row r="349" spans="1:13" s="7" customFormat="1" ht="20.100000000000001" customHeight="1" x14ac:dyDescent="0.4">
      <c r="A349" s="25" t="s">
        <v>11</v>
      </c>
      <c r="B349" s="98">
        <v>3274</v>
      </c>
      <c r="C349" s="99" t="s">
        <v>881</v>
      </c>
      <c r="D349" s="465"/>
      <c r="E349" s="466"/>
      <c r="F349" s="309" t="s">
        <v>880</v>
      </c>
      <c r="G349" s="310"/>
      <c r="H349" s="307" t="s">
        <v>879</v>
      </c>
      <c r="I349" s="308" t="s">
        <v>21</v>
      </c>
      <c r="J349" s="94">
        <f>ROUND(L349,0)</f>
        <v>1</v>
      </c>
      <c r="K349" s="143" t="s">
        <v>12</v>
      </c>
      <c r="L349" s="92">
        <f>M52*1/1000</f>
        <v>1.089</v>
      </c>
      <c r="M349" s="2"/>
    </row>
    <row r="350" spans="1:13" s="7" customFormat="1" ht="20.100000000000001" customHeight="1" x14ac:dyDescent="0.4">
      <c r="A350" s="25" t="s">
        <v>11</v>
      </c>
      <c r="B350" s="98">
        <v>3275</v>
      </c>
      <c r="C350" s="99" t="s">
        <v>878</v>
      </c>
      <c r="D350" s="465"/>
      <c r="E350" s="466"/>
      <c r="F350" s="309" t="s">
        <v>877</v>
      </c>
      <c r="G350" s="310"/>
      <c r="H350" s="307" t="s">
        <v>876</v>
      </c>
      <c r="I350" s="308" t="s">
        <v>17</v>
      </c>
      <c r="J350" s="94">
        <v>1</v>
      </c>
      <c r="K350" s="143" t="s">
        <v>6</v>
      </c>
      <c r="L350" s="92">
        <f>M53*1/1000</f>
        <v>3.5999999999999997E-2</v>
      </c>
      <c r="M350" s="2" t="s">
        <v>5</v>
      </c>
    </row>
    <row r="351" spans="1:13" s="7" customFormat="1" ht="20.100000000000001" customHeight="1" x14ac:dyDescent="0.4">
      <c r="A351" s="137" t="s">
        <v>11</v>
      </c>
      <c r="B351" s="98">
        <v>3276</v>
      </c>
      <c r="C351" s="99" t="s">
        <v>875</v>
      </c>
      <c r="D351" s="465"/>
      <c r="E351" s="466"/>
      <c r="F351" s="309" t="s">
        <v>874</v>
      </c>
      <c r="G351" s="310"/>
      <c r="H351" s="311" t="s">
        <v>873</v>
      </c>
      <c r="I351" s="312" t="s">
        <v>13</v>
      </c>
      <c r="J351" s="94">
        <f>ROUND(L351,0)</f>
        <v>2</v>
      </c>
      <c r="K351" s="144" t="s">
        <v>12</v>
      </c>
      <c r="L351" s="92">
        <f>M54*1/1000</f>
        <v>2.2320000000000002</v>
      </c>
      <c r="M351" s="2"/>
    </row>
    <row r="352" spans="1:13" s="7" customFormat="1" ht="20.100000000000001" customHeight="1" x14ac:dyDescent="0.4">
      <c r="A352" s="25" t="s">
        <v>11</v>
      </c>
      <c r="B352" s="98">
        <v>3277</v>
      </c>
      <c r="C352" s="99" t="s">
        <v>872</v>
      </c>
      <c r="D352" s="467"/>
      <c r="E352" s="468"/>
      <c r="F352" s="309" t="s">
        <v>871</v>
      </c>
      <c r="G352" s="310"/>
      <c r="H352" s="307" t="s">
        <v>870</v>
      </c>
      <c r="I352" s="308" t="s">
        <v>8</v>
      </c>
      <c r="J352" s="94">
        <v>1</v>
      </c>
      <c r="K352" s="143" t="s">
        <v>6</v>
      </c>
      <c r="L352" s="92">
        <f>M55*1/1000</f>
        <v>7.3999999999999996E-2</v>
      </c>
      <c r="M352" s="2" t="s">
        <v>5</v>
      </c>
    </row>
    <row r="353" spans="1:13" s="7" customFormat="1" ht="20.100000000000001" customHeight="1" x14ac:dyDescent="0.4">
      <c r="A353" s="4"/>
      <c r="B353" s="4"/>
      <c r="C353" s="100"/>
      <c r="D353" s="101"/>
      <c r="E353" s="101"/>
      <c r="F353" s="101"/>
      <c r="G353" s="101"/>
      <c r="H353" s="2"/>
      <c r="I353" s="2"/>
      <c r="J353" s="102"/>
      <c r="K353" s="140"/>
      <c r="M353" s="2"/>
    </row>
    <row r="354" spans="1:13" s="7" customFormat="1" ht="20.100000000000001" customHeight="1" x14ac:dyDescent="0.4">
      <c r="A354" s="103"/>
      <c r="B354" s="104" t="s">
        <v>3</v>
      </c>
      <c r="C354" s="105" t="s">
        <v>4</v>
      </c>
      <c r="E354" s="106"/>
      <c r="J354" s="107"/>
      <c r="K354" s="142"/>
      <c r="M354" s="2"/>
    </row>
    <row r="355" spans="1:13" s="7" customFormat="1" ht="20.100000000000001" customHeight="1" x14ac:dyDescent="0.4">
      <c r="A355" s="103"/>
      <c r="B355" s="108" t="s">
        <v>3</v>
      </c>
      <c r="C355" s="105" t="s">
        <v>2</v>
      </c>
      <c r="J355" s="107"/>
      <c r="K355" s="142"/>
      <c r="M355" s="2"/>
    </row>
    <row r="356" spans="1:13" s="7" customFormat="1" ht="20.100000000000001" customHeight="1" x14ac:dyDescent="0.4">
      <c r="A356" s="103"/>
      <c r="B356" s="109" t="s">
        <v>1</v>
      </c>
      <c r="C356" s="105" t="s">
        <v>0</v>
      </c>
      <c r="D356" s="106"/>
      <c r="E356" s="106"/>
      <c r="F356" s="106"/>
      <c r="G356" s="106"/>
      <c r="J356" s="107"/>
      <c r="K356" s="142"/>
      <c r="M356" s="2"/>
    </row>
    <row r="357" spans="1:13" ht="20.45" customHeight="1" x14ac:dyDescent="0.4">
      <c r="D357" s="141"/>
      <c r="E357" s="141"/>
      <c r="F357" s="141"/>
      <c r="G357" s="141"/>
    </row>
    <row r="358" spans="1:13" ht="20.45" customHeight="1" x14ac:dyDescent="0.4">
      <c r="E358" s="141"/>
    </row>
    <row r="359" spans="1:13" ht="20.45" customHeight="1" x14ac:dyDescent="0.4"/>
  </sheetData>
  <mergeCells count="697">
    <mergeCell ref="K302:K326"/>
    <mergeCell ref="K327:K328"/>
    <mergeCell ref="K329:K330"/>
    <mergeCell ref="F317:G317"/>
    <mergeCell ref="F316:G316"/>
    <mergeCell ref="H316:I316"/>
    <mergeCell ref="H317:I317"/>
    <mergeCell ref="F310:G310"/>
    <mergeCell ref="F307:G307"/>
    <mergeCell ref="H307:I307"/>
    <mergeCell ref="F323:G323"/>
    <mergeCell ref="H323:I323"/>
    <mergeCell ref="F318:G318"/>
    <mergeCell ref="H318:I318"/>
    <mergeCell ref="F319:G319"/>
    <mergeCell ref="H319:I319"/>
    <mergeCell ref="F320:G320"/>
    <mergeCell ref="H320:I320"/>
    <mergeCell ref="H313:I313"/>
    <mergeCell ref="H326:I326"/>
    <mergeCell ref="F328:G328"/>
    <mergeCell ref="H328:I328"/>
    <mergeCell ref="F330:G330"/>
    <mergeCell ref="H330:I330"/>
    <mergeCell ref="K287:K288"/>
    <mergeCell ref="K289:K290"/>
    <mergeCell ref="D258:E297"/>
    <mergeCell ref="F336:G336"/>
    <mergeCell ref="D177:E216"/>
    <mergeCell ref="F226:G226"/>
    <mergeCell ref="H226:I226"/>
    <mergeCell ref="H229:I229"/>
    <mergeCell ref="F229:G229"/>
    <mergeCell ref="F277:G277"/>
    <mergeCell ref="H277:I277"/>
    <mergeCell ref="F289:G289"/>
    <mergeCell ref="H289:I289"/>
    <mergeCell ref="F287:G287"/>
    <mergeCell ref="H287:I287"/>
    <mergeCell ref="F284:G284"/>
    <mergeCell ref="H284:I284"/>
    <mergeCell ref="F278:G278"/>
    <mergeCell ref="H278:I278"/>
    <mergeCell ref="K221:K245"/>
    <mergeCell ref="K246:K247"/>
    <mergeCell ref="K248:K249"/>
    <mergeCell ref="D217:E256"/>
    <mergeCell ref="F276:G276"/>
    <mergeCell ref="F221:G221"/>
    <mergeCell ref="H221:I221"/>
    <mergeCell ref="F222:G222"/>
    <mergeCell ref="H222:I222"/>
    <mergeCell ref="F228:G228"/>
    <mergeCell ref="H228:I228"/>
    <mergeCell ref="H186:I186"/>
    <mergeCell ref="F215:G215"/>
    <mergeCell ref="H215:I215"/>
    <mergeCell ref="H220:I220"/>
    <mergeCell ref="F225:G225"/>
    <mergeCell ref="H225:I225"/>
    <mergeCell ref="F230:G230"/>
    <mergeCell ref="H230:I230"/>
    <mergeCell ref="F231:G231"/>
    <mergeCell ref="H231:I231"/>
    <mergeCell ref="F223:G223"/>
    <mergeCell ref="H223:I223"/>
    <mergeCell ref="F224:G224"/>
    <mergeCell ref="H224:I224"/>
    <mergeCell ref="F227:G227"/>
    <mergeCell ref="K181:K205"/>
    <mergeCell ref="K206:K207"/>
    <mergeCell ref="K208:K209"/>
    <mergeCell ref="F155:G155"/>
    <mergeCell ref="F156:G156"/>
    <mergeCell ref="H155:I155"/>
    <mergeCell ref="H156:I156"/>
    <mergeCell ref="H160:I160"/>
    <mergeCell ref="F161:G161"/>
    <mergeCell ref="H208:I208"/>
    <mergeCell ref="F208:G208"/>
    <mergeCell ref="F195:G195"/>
    <mergeCell ref="F196:G196"/>
    <mergeCell ref="H195:I195"/>
    <mergeCell ref="H196:I196"/>
    <mergeCell ref="H202:I202"/>
    <mergeCell ref="F197:G197"/>
    <mergeCell ref="H197:I197"/>
    <mergeCell ref="F205:G205"/>
    <mergeCell ref="K141:K165"/>
    <mergeCell ref="K166:K167"/>
    <mergeCell ref="K168:K169"/>
    <mergeCell ref="F203:G203"/>
    <mergeCell ref="F190:G190"/>
    <mergeCell ref="D97:E136"/>
    <mergeCell ref="F169:G169"/>
    <mergeCell ref="H169:I169"/>
    <mergeCell ref="F170:G170"/>
    <mergeCell ref="H170:I170"/>
    <mergeCell ref="F171:G171"/>
    <mergeCell ref="H171:I171"/>
    <mergeCell ref="F167:G167"/>
    <mergeCell ref="H167:I167"/>
    <mergeCell ref="F160:G160"/>
    <mergeCell ref="D137:E176"/>
    <mergeCell ref="F106:G106"/>
    <mergeCell ref="F109:G109"/>
    <mergeCell ref="H106:I106"/>
    <mergeCell ref="H109:I109"/>
    <mergeCell ref="F115:G115"/>
    <mergeCell ref="F116:G116"/>
    <mergeCell ref="H115:I115"/>
    <mergeCell ref="H116:I116"/>
    <mergeCell ref="F163:G163"/>
    <mergeCell ref="F166:G166"/>
    <mergeCell ref="H163:I163"/>
    <mergeCell ref="H166:I166"/>
    <mergeCell ref="F162:G162"/>
    <mergeCell ref="K86:K87"/>
    <mergeCell ref="K88:K89"/>
    <mergeCell ref="F123:G123"/>
    <mergeCell ref="H123:I123"/>
    <mergeCell ref="F126:G126"/>
    <mergeCell ref="H126:I126"/>
    <mergeCell ref="F128:G128"/>
    <mergeCell ref="H128:I128"/>
    <mergeCell ref="H161:I161"/>
    <mergeCell ref="K101:K125"/>
    <mergeCell ref="K126:K127"/>
    <mergeCell ref="K128:K129"/>
    <mergeCell ref="F150:G150"/>
    <mergeCell ref="H150:I150"/>
    <mergeCell ref="F151:G151"/>
    <mergeCell ref="F149:G149"/>
    <mergeCell ref="F146:G146"/>
    <mergeCell ref="H146:I146"/>
    <mergeCell ref="F152:G152"/>
    <mergeCell ref="F135:G135"/>
    <mergeCell ref="H135:I135"/>
    <mergeCell ref="F136:G136"/>
    <mergeCell ref="H136:I136"/>
    <mergeCell ref="F137:G137"/>
    <mergeCell ref="K343:K345"/>
    <mergeCell ref="F344:G344"/>
    <mergeCell ref="H344:I344"/>
    <mergeCell ref="F345:G345"/>
    <mergeCell ref="H345:I345"/>
    <mergeCell ref="D339:E352"/>
    <mergeCell ref="F339:G339"/>
    <mergeCell ref="H339:I339"/>
    <mergeCell ref="F340:G340"/>
    <mergeCell ref="H340:I340"/>
    <mergeCell ref="F341:G341"/>
    <mergeCell ref="H341:I341"/>
    <mergeCell ref="F342:G342"/>
    <mergeCell ref="H342:I342"/>
    <mergeCell ref="F343:G343"/>
    <mergeCell ref="F352:G352"/>
    <mergeCell ref="H352:I352"/>
    <mergeCell ref="H349:I349"/>
    <mergeCell ref="F350:G350"/>
    <mergeCell ref="H350:I350"/>
    <mergeCell ref="F351:G351"/>
    <mergeCell ref="H351:I351"/>
    <mergeCell ref="F349:G349"/>
    <mergeCell ref="F346:G346"/>
    <mergeCell ref="H336:I336"/>
    <mergeCell ref="F337:G337"/>
    <mergeCell ref="H337:I337"/>
    <mergeCell ref="F333:G333"/>
    <mergeCell ref="H333:I333"/>
    <mergeCell ref="F334:G334"/>
    <mergeCell ref="H334:I334"/>
    <mergeCell ref="F335:G335"/>
    <mergeCell ref="H335:I335"/>
    <mergeCell ref="H346:I346"/>
    <mergeCell ref="F347:G347"/>
    <mergeCell ref="H347:I347"/>
    <mergeCell ref="F348:G348"/>
    <mergeCell ref="H348:I348"/>
    <mergeCell ref="H343:I343"/>
    <mergeCell ref="A338:K338"/>
    <mergeCell ref="D298:E337"/>
    <mergeCell ref="F332:G332"/>
    <mergeCell ref="H332:I332"/>
    <mergeCell ref="F325:G325"/>
    <mergeCell ref="H325:I325"/>
    <mergeCell ref="H310:I310"/>
    <mergeCell ref="F331:G331"/>
    <mergeCell ref="H331:I331"/>
    <mergeCell ref="F314:G314"/>
    <mergeCell ref="H314:I314"/>
    <mergeCell ref="F298:G298"/>
    <mergeCell ref="H298:I298"/>
    <mergeCell ref="F299:G299"/>
    <mergeCell ref="H299:I299"/>
    <mergeCell ref="F300:G300"/>
    <mergeCell ref="F313:G313"/>
    <mergeCell ref="F326:G326"/>
    <mergeCell ref="F308:G308"/>
    <mergeCell ref="F329:G329"/>
    <mergeCell ref="F327:G327"/>
    <mergeCell ref="H327:I327"/>
    <mergeCell ref="H329:I329"/>
    <mergeCell ref="F324:G324"/>
    <mergeCell ref="H324:I324"/>
    <mergeCell ref="F302:G302"/>
    <mergeCell ref="H302:I302"/>
    <mergeCell ref="F305:G305"/>
    <mergeCell ref="H305:I305"/>
    <mergeCell ref="H308:I308"/>
    <mergeCell ref="F322:G322"/>
    <mergeCell ref="H322:I322"/>
    <mergeCell ref="F315:G315"/>
    <mergeCell ref="H315:I315"/>
    <mergeCell ref="F309:G309"/>
    <mergeCell ref="H309:I309"/>
    <mergeCell ref="F311:G311"/>
    <mergeCell ref="H311:I311"/>
    <mergeCell ref="F312:G312"/>
    <mergeCell ref="H312:I312"/>
    <mergeCell ref="F321:G321"/>
    <mergeCell ref="H321:I321"/>
    <mergeCell ref="F281:G281"/>
    <mergeCell ref="H281:I281"/>
    <mergeCell ref="F282:G282"/>
    <mergeCell ref="H282:I282"/>
    <mergeCell ref="F283:G283"/>
    <mergeCell ref="H283:I283"/>
    <mergeCell ref="F290:G290"/>
    <mergeCell ref="H290:I290"/>
    <mergeCell ref="F296:G296"/>
    <mergeCell ref="H296:I296"/>
    <mergeCell ref="F285:G285"/>
    <mergeCell ref="H285:I285"/>
    <mergeCell ref="F286:G286"/>
    <mergeCell ref="H286:I286"/>
    <mergeCell ref="F288:G288"/>
    <mergeCell ref="H288:I288"/>
    <mergeCell ref="F293:G293"/>
    <mergeCell ref="H293:I293"/>
    <mergeCell ref="F294:G294"/>
    <mergeCell ref="H294:I294"/>
    <mergeCell ref="F295:G295"/>
    <mergeCell ref="H295:I295"/>
    <mergeCell ref="H300:I300"/>
    <mergeCell ref="F301:G301"/>
    <mergeCell ref="H301:I301"/>
    <mergeCell ref="F306:G306"/>
    <mergeCell ref="H306:I306"/>
    <mergeCell ref="H303:I303"/>
    <mergeCell ref="F291:G291"/>
    <mergeCell ref="H291:I291"/>
    <mergeCell ref="F292:G292"/>
    <mergeCell ref="H292:I292"/>
    <mergeCell ref="F303:G303"/>
    <mergeCell ref="F297:G297"/>
    <mergeCell ref="H297:I297"/>
    <mergeCell ref="F304:G304"/>
    <mergeCell ref="H304:I304"/>
    <mergeCell ref="F279:G279"/>
    <mergeCell ref="H279:I279"/>
    <mergeCell ref="F280:G280"/>
    <mergeCell ref="H280:I280"/>
    <mergeCell ref="F268:G268"/>
    <mergeCell ref="F273:G273"/>
    <mergeCell ref="H273:I273"/>
    <mergeCell ref="F274:G274"/>
    <mergeCell ref="H274:I274"/>
    <mergeCell ref="F275:G275"/>
    <mergeCell ref="H276:I276"/>
    <mergeCell ref="F270:G270"/>
    <mergeCell ref="H270:I270"/>
    <mergeCell ref="F266:G266"/>
    <mergeCell ref="H266:I266"/>
    <mergeCell ref="F255:G255"/>
    <mergeCell ref="H255:I255"/>
    <mergeCell ref="F256:G256"/>
    <mergeCell ref="H256:I256"/>
    <mergeCell ref="A257:K257"/>
    <mergeCell ref="F258:G258"/>
    <mergeCell ref="H275:I275"/>
    <mergeCell ref="H268:I268"/>
    <mergeCell ref="F269:G269"/>
    <mergeCell ref="H269:I269"/>
    <mergeCell ref="F271:G271"/>
    <mergeCell ref="H271:I271"/>
    <mergeCell ref="F272:G272"/>
    <mergeCell ref="H272:I272"/>
    <mergeCell ref="K262:K286"/>
    <mergeCell ref="F267:G267"/>
    <mergeCell ref="H267:I267"/>
    <mergeCell ref="F264:G264"/>
    <mergeCell ref="H264:I264"/>
    <mergeCell ref="F265:G265"/>
    <mergeCell ref="H265:I265"/>
    <mergeCell ref="F263:G263"/>
    <mergeCell ref="F254:G254"/>
    <mergeCell ref="H254:I254"/>
    <mergeCell ref="F260:G260"/>
    <mergeCell ref="H260:I260"/>
    <mergeCell ref="H258:I258"/>
    <mergeCell ref="F259:G259"/>
    <mergeCell ref="H259:I259"/>
    <mergeCell ref="F262:G262"/>
    <mergeCell ref="H262:I262"/>
    <mergeCell ref="H263:I263"/>
    <mergeCell ref="F261:G261"/>
    <mergeCell ref="H261:I261"/>
    <mergeCell ref="H232:I232"/>
    <mergeCell ref="F233:G233"/>
    <mergeCell ref="F247:G247"/>
    <mergeCell ref="H247:I247"/>
    <mergeCell ref="F240:G240"/>
    <mergeCell ref="H240:I240"/>
    <mergeCell ref="F249:G249"/>
    <mergeCell ref="H249:I249"/>
    <mergeCell ref="F250:G250"/>
    <mergeCell ref="H250:I250"/>
    <mergeCell ref="F235:G235"/>
    <mergeCell ref="F236:G236"/>
    <mergeCell ref="H235:I235"/>
    <mergeCell ref="H236:I236"/>
    <mergeCell ref="H241:I241"/>
    <mergeCell ref="F242:G242"/>
    <mergeCell ref="H242:I242"/>
    <mergeCell ref="H233:I233"/>
    <mergeCell ref="F234:G234"/>
    <mergeCell ref="H234:I234"/>
    <mergeCell ref="F252:G252"/>
    <mergeCell ref="H252:I252"/>
    <mergeCell ref="F253:G253"/>
    <mergeCell ref="H253:I253"/>
    <mergeCell ref="F251:G251"/>
    <mergeCell ref="H251:I251"/>
    <mergeCell ref="H227:I227"/>
    <mergeCell ref="F237:G237"/>
    <mergeCell ref="H237:I237"/>
    <mergeCell ref="F232:G232"/>
    <mergeCell ref="F248:G248"/>
    <mergeCell ref="F246:G246"/>
    <mergeCell ref="F243:G243"/>
    <mergeCell ref="H243:I243"/>
    <mergeCell ref="H246:I246"/>
    <mergeCell ref="H248:I248"/>
    <mergeCell ref="H245:I245"/>
    <mergeCell ref="F244:G244"/>
    <mergeCell ref="H244:I244"/>
    <mergeCell ref="F245:G245"/>
    <mergeCell ref="F238:G238"/>
    <mergeCell ref="H238:I238"/>
    <mergeCell ref="F239:G239"/>
    <mergeCell ref="H239:I239"/>
    <mergeCell ref="F241:G241"/>
    <mergeCell ref="F219:G219"/>
    <mergeCell ref="H219:I219"/>
    <mergeCell ref="F220:G220"/>
    <mergeCell ref="F198:G198"/>
    <mergeCell ref="H198:I198"/>
    <mergeCell ref="F199:G199"/>
    <mergeCell ref="H199:I199"/>
    <mergeCell ref="F209:G209"/>
    <mergeCell ref="H209:I209"/>
    <mergeCell ref="F210:G210"/>
    <mergeCell ref="F216:G216"/>
    <mergeCell ref="H216:I216"/>
    <mergeCell ref="F217:G217"/>
    <mergeCell ref="H217:I217"/>
    <mergeCell ref="F218:G218"/>
    <mergeCell ref="H218:I218"/>
    <mergeCell ref="F213:G213"/>
    <mergeCell ref="H213:I213"/>
    <mergeCell ref="F214:G214"/>
    <mergeCell ref="H214:I214"/>
    <mergeCell ref="F206:G206"/>
    <mergeCell ref="H203:I203"/>
    <mergeCell ref="H206:I206"/>
    <mergeCell ref="F212:G212"/>
    <mergeCell ref="H212:I212"/>
    <mergeCell ref="F181:G181"/>
    <mergeCell ref="H181:I181"/>
    <mergeCell ref="F182:G182"/>
    <mergeCell ref="H182:I182"/>
    <mergeCell ref="H210:I210"/>
    <mergeCell ref="F211:G211"/>
    <mergeCell ref="H211:I211"/>
    <mergeCell ref="F207:G207"/>
    <mergeCell ref="H207:I207"/>
    <mergeCell ref="F200:G200"/>
    <mergeCell ref="H200:I200"/>
    <mergeCell ref="F201:G201"/>
    <mergeCell ref="H201:I201"/>
    <mergeCell ref="F202:G202"/>
    <mergeCell ref="H205:I205"/>
    <mergeCell ref="F189:G189"/>
    <mergeCell ref="H189:I189"/>
    <mergeCell ref="F186:G186"/>
    <mergeCell ref="F173:G173"/>
    <mergeCell ref="H173:I173"/>
    <mergeCell ref="F174:G174"/>
    <mergeCell ref="H174:I174"/>
    <mergeCell ref="F192:G192"/>
    <mergeCell ref="F175:G175"/>
    <mergeCell ref="H175:I175"/>
    <mergeCell ref="F176:G176"/>
    <mergeCell ref="H176:I176"/>
    <mergeCell ref="F180:G180"/>
    <mergeCell ref="F177:G177"/>
    <mergeCell ref="H177:I177"/>
    <mergeCell ref="F178:G178"/>
    <mergeCell ref="H178:I178"/>
    <mergeCell ref="F179:G179"/>
    <mergeCell ref="H179:I179"/>
    <mergeCell ref="H190:I190"/>
    <mergeCell ref="F191:G191"/>
    <mergeCell ref="H191:I191"/>
    <mergeCell ref="H180:I180"/>
    <mergeCell ref="F185:G185"/>
    <mergeCell ref="H185:I185"/>
    <mergeCell ref="H192:I192"/>
    <mergeCell ref="F193:G193"/>
    <mergeCell ref="H193:I193"/>
    <mergeCell ref="F194:G194"/>
    <mergeCell ref="H194:I194"/>
    <mergeCell ref="F204:G204"/>
    <mergeCell ref="H204:I204"/>
    <mergeCell ref="F183:G183"/>
    <mergeCell ref="H183:I183"/>
    <mergeCell ref="F184:G184"/>
    <mergeCell ref="H184:I184"/>
    <mergeCell ref="F187:G187"/>
    <mergeCell ref="H187:I187"/>
    <mergeCell ref="F188:G188"/>
    <mergeCell ref="H188:I188"/>
    <mergeCell ref="F172:G172"/>
    <mergeCell ref="H172:I172"/>
    <mergeCell ref="F141:G141"/>
    <mergeCell ref="H141:I141"/>
    <mergeCell ref="F142:G142"/>
    <mergeCell ref="H142:I142"/>
    <mergeCell ref="F148:G148"/>
    <mergeCell ref="H148:I148"/>
    <mergeCell ref="F168:G168"/>
    <mergeCell ref="H168:I168"/>
    <mergeCell ref="F164:G164"/>
    <mergeCell ref="H164:I164"/>
    <mergeCell ref="F165:G165"/>
    <mergeCell ref="H165:I165"/>
    <mergeCell ref="H152:I152"/>
    <mergeCell ref="F153:G153"/>
    <mergeCell ref="H153:I153"/>
    <mergeCell ref="F154:G154"/>
    <mergeCell ref="H157:I157"/>
    <mergeCell ref="F158:G158"/>
    <mergeCell ref="H158:I158"/>
    <mergeCell ref="F159:G159"/>
    <mergeCell ref="H159:I159"/>
    <mergeCell ref="F157:G157"/>
    <mergeCell ref="H151:I151"/>
    <mergeCell ref="F143:G143"/>
    <mergeCell ref="H143:I143"/>
    <mergeCell ref="F144:G144"/>
    <mergeCell ref="H144:I144"/>
    <mergeCell ref="F147:G147"/>
    <mergeCell ref="H147:I147"/>
    <mergeCell ref="H162:I162"/>
    <mergeCell ref="F129:G129"/>
    <mergeCell ref="H129:I129"/>
    <mergeCell ref="F130:G130"/>
    <mergeCell ref="H130:I130"/>
    <mergeCell ref="H149:I149"/>
    <mergeCell ref="H154:I154"/>
    <mergeCell ref="H137:I137"/>
    <mergeCell ref="F138:G138"/>
    <mergeCell ref="H138:I138"/>
    <mergeCell ref="F139:G139"/>
    <mergeCell ref="H139:I139"/>
    <mergeCell ref="F140:G140"/>
    <mergeCell ref="H140:I140"/>
    <mergeCell ref="F145:G145"/>
    <mergeCell ref="H145:I145"/>
    <mergeCell ref="F131:G131"/>
    <mergeCell ref="H131:I131"/>
    <mergeCell ref="F132:G132"/>
    <mergeCell ref="H132:I132"/>
    <mergeCell ref="F133:G133"/>
    <mergeCell ref="H133:I133"/>
    <mergeCell ref="F134:G134"/>
    <mergeCell ref="H134:I134"/>
    <mergeCell ref="H99:I99"/>
    <mergeCell ref="F100:G100"/>
    <mergeCell ref="H100:I100"/>
    <mergeCell ref="F105:G105"/>
    <mergeCell ref="H105:I105"/>
    <mergeCell ref="H112:I112"/>
    <mergeCell ref="F117:G117"/>
    <mergeCell ref="H117:I117"/>
    <mergeCell ref="F118:G118"/>
    <mergeCell ref="H118:I118"/>
    <mergeCell ref="F110:G110"/>
    <mergeCell ref="H110:I110"/>
    <mergeCell ref="F111:G111"/>
    <mergeCell ref="H111:I111"/>
    <mergeCell ref="F103:G103"/>
    <mergeCell ref="H103:I103"/>
    <mergeCell ref="F104:G104"/>
    <mergeCell ref="H104:I104"/>
    <mergeCell ref="F107:G107"/>
    <mergeCell ref="H107:I107"/>
    <mergeCell ref="F108:G108"/>
    <mergeCell ref="H108:I108"/>
    <mergeCell ref="F119:G119"/>
    <mergeCell ref="H119:I119"/>
    <mergeCell ref="F127:G127"/>
    <mergeCell ref="H127:I127"/>
    <mergeCell ref="F120:G120"/>
    <mergeCell ref="H120:I120"/>
    <mergeCell ref="F121:G121"/>
    <mergeCell ref="H121:I121"/>
    <mergeCell ref="F122:G122"/>
    <mergeCell ref="H122:I122"/>
    <mergeCell ref="F124:G124"/>
    <mergeCell ref="H124:I124"/>
    <mergeCell ref="F125:G125"/>
    <mergeCell ref="H125:I125"/>
    <mergeCell ref="F92:G92"/>
    <mergeCell ref="H92:I92"/>
    <mergeCell ref="F93:G93"/>
    <mergeCell ref="H93:I93"/>
    <mergeCell ref="F94:G94"/>
    <mergeCell ref="H94:I94"/>
    <mergeCell ref="F113:G113"/>
    <mergeCell ref="H113:I113"/>
    <mergeCell ref="F114:G114"/>
    <mergeCell ref="H114:I114"/>
    <mergeCell ref="F101:G101"/>
    <mergeCell ref="H101:I101"/>
    <mergeCell ref="F102:G102"/>
    <mergeCell ref="H102:I102"/>
    <mergeCell ref="F112:G112"/>
    <mergeCell ref="F95:G95"/>
    <mergeCell ref="H95:I95"/>
    <mergeCell ref="F96:G96"/>
    <mergeCell ref="H96:I96"/>
    <mergeCell ref="F97:G97"/>
    <mergeCell ref="H97:I97"/>
    <mergeCell ref="F98:G98"/>
    <mergeCell ref="H98:I98"/>
    <mergeCell ref="F99:G99"/>
    <mergeCell ref="F90:G90"/>
    <mergeCell ref="H90:I90"/>
    <mergeCell ref="F91:G91"/>
    <mergeCell ref="H91:I91"/>
    <mergeCell ref="F84:G84"/>
    <mergeCell ref="H84:I84"/>
    <mergeCell ref="F85:G85"/>
    <mergeCell ref="H85:I85"/>
    <mergeCell ref="F87:G87"/>
    <mergeCell ref="H87:I87"/>
    <mergeCell ref="H72:I72"/>
    <mergeCell ref="F73:G73"/>
    <mergeCell ref="H73:I73"/>
    <mergeCell ref="F74:G74"/>
    <mergeCell ref="H74:I74"/>
    <mergeCell ref="F86:G86"/>
    <mergeCell ref="H86:I86"/>
    <mergeCell ref="F88:G88"/>
    <mergeCell ref="H88:I88"/>
    <mergeCell ref="F79:G79"/>
    <mergeCell ref="H79:I79"/>
    <mergeCell ref="F81:G81"/>
    <mergeCell ref="H81:I81"/>
    <mergeCell ref="F82:G82"/>
    <mergeCell ref="H82:I82"/>
    <mergeCell ref="F89:G89"/>
    <mergeCell ref="H89:I89"/>
    <mergeCell ref="F83:G83"/>
    <mergeCell ref="F76:G76"/>
    <mergeCell ref="F75:G75"/>
    <mergeCell ref="H75:I75"/>
    <mergeCell ref="H76:I76"/>
    <mergeCell ref="H83:I83"/>
    <mergeCell ref="F80:G80"/>
    <mergeCell ref="H80:I80"/>
    <mergeCell ref="K61:K85"/>
    <mergeCell ref="F68:G68"/>
    <mergeCell ref="H68:I68"/>
    <mergeCell ref="F70:G70"/>
    <mergeCell ref="H70:I70"/>
    <mergeCell ref="F71:G71"/>
    <mergeCell ref="H71:I71"/>
    <mergeCell ref="H78:I78"/>
    <mergeCell ref="F66:G66"/>
    <mergeCell ref="H66:I66"/>
    <mergeCell ref="H69:I69"/>
    <mergeCell ref="F69:G69"/>
    <mergeCell ref="F78:G78"/>
    <mergeCell ref="F77:G77"/>
    <mergeCell ref="H77:I77"/>
    <mergeCell ref="F62:G62"/>
    <mergeCell ref="H62:I62"/>
    <mergeCell ref="F63:G63"/>
    <mergeCell ref="H63:I63"/>
    <mergeCell ref="F64:G64"/>
    <mergeCell ref="H64:I64"/>
    <mergeCell ref="F67:G67"/>
    <mergeCell ref="H67:I67"/>
    <mergeCell ref="F72:G72"/>
    <mergeCell ref="A49:K49"/>
    <mergeCell ref="A50:B50"/>
    <mergeCell ref="C50:C51"/>
    <mergeCell ref="D50:I51"/>
    <mergeCell ref="J50:J51"/>
    <mergeCell ref="K50:K51"/>
    <mergeCell ref="F59:G59"/>
    <mergeCell ref="H59:I59"/>
    <mergeCell ref="F60:G60"/>
    <mergeCell ref="H60:I60"/>
    <mergeCell ref="I52:I55"/>
    <mergeCell ref="F54:G55"/>
    <mergeCell ref="A56:K56"/>
    <mergeCell ref="F57:G57"/>
    <mergeCell ref="H57:I57"/>
    <mergeCell ref="F58:G58"/>
    <mergeCell ref="H58:I58"/>
    <mergeCell ref="D52:E55"/>
    <mergeCell ref="F52:G53"/>
    <mergeCell ref="D57:E96"/>
    <mergeCell ref="F65:G65"/>
    <mergeCell ref="H65:I65"/>
    <mergeCell ref="F61:G61"/>
    <mergeCell ref="H61:I61"/>
    <mergeCell ref="A42:K42"/>
    <mergeCell ref="A43:B43"/>
    <mergeCell ref="C43:C44"/>
    <mergeCell ref="D43:I44"/>
    <mergeCell ref="J43:J44"/>
    <mergeCell ref="K43:K44"/>
    <mergeCell ref="D45:E48"/>
    <mergeCell ref="F45:G46"/>
    <mergeCell ref="I45:I48"/>
    <mergeCell ref="F47:G48"/>
    <mergeCell ref="F36:H36"/>
    <mergeCell ref="F37:G38"/>
    <mergeCell ref="D39:E40"/>
    <mergeCell ref="K39:K40"/>
    <mergeCell ref="D27:G27"/>
    <mergeCell ref="F30:F31"/>
    <mergeCell ref="G30:H30"/>
    <mergeCell ref="G31:H31"/>
    <mergeCell ref="F32:F33"/>
    <mergeCell ref="G32:H32"/>
    <mergeCell ref="G34:H34"/>
    <mergeCell ref="G35:H35"/>
    <mergeCell ref="K14:K38"/>
    <mergeCell ref="D19:G19"/>
    <mergeCell ref="D21:E22"/>
    <mergeCell ref="F21:G21"/>
    <mergeCell ref="F22:G22"/>
    <mergeCell ref="D28:E35"/>
    <mergeCell ref="F28:F29"/>
    <mergeCell ref="D36:E38"/>
    <mergeCell ref="G33:H33"/>
    <mergeCell ref="F34:F35"/>
    <mergeCell ref="D20:G20"/>
    <mergeCell ref="H20:I20"/>
    <mergeCell ref="H21:I21"/>
    <mergeCell ref="D23:D26"/>
    <mergeCell ref="E23:F25"/>
    <mergeCell ref="G23:H23"/>
    <mergeCell ref="G24:H24"/>
    <mergeCell ref="G25:H25"/>
    <mergeCell ref="E26:F26"/>
    <mergeCell ref="G26:H26"/>
    <mergeCell ref="D18:G18"/>
    <mergeCell ref="H18:I18"/>
    <mergeCell ref="D14:F15"/>
    <mergeCell ref="G14:H14"/>
    <mergeCell ref="G15:H15"/>
    <mergeCell ref="D16:G16"/>
    <mergeCell ref="H16:I16"/>
    <mergeCell ref="D17:G17"/>
    <mergeCell ref="A1:J1"/>
    <mergeCell ref="A6:K6"/>
    <mergeCell ref="A8:B8"/>
    <mergeCell ref="C8:C9"/>
    <mergeCell ref="D8:I9"/>
    <mergeCell ref="J8:J9"/>
    <mergeCell ref="K8:K9"/>
    <mergeCell ref="H7:K7"/>
    <mergeCell ref="H17:I17"/>
    <mergeCell ref="D10:E13"/>
    <mergeCell ref="F10:G11"/>
    <mergeCell ref="H10:I10"/>
    <mergeCell ref="H11:I11"/>
    <mergeCell ref="F12:G13"/>
    <mergeCell ref="H12:I12"/>
    <mergeCell ref="H13:I13"/>
  </mergeCells>
  <phoneticPr fontId="2"/>
  <pageMargins left="0.55118110236220474" right="0.43307086614173229" top="0.35433070866141736" bottom="0.15748031496062992" header="0.31496062992125984" footer="0.31496062992125984"/>
  <pageSetup paperSize="9" scale="5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9"/>
  <sheetViews>
    <sheetView view="pageBreakPreview" topLeftCell="A343" zoomScale="85" zoomScaleNormal="100" zoomScaleSheetLayoutView="85" workbookViewId="0">
      <selection activeCell="E339" sqref="E339:F352"/>
    </sheetView>
  </sheetViews>
  <sheetFormatPr defaultRowHeight="20.100000000000001" customHeight="1" x14ac:dyDescent="0.4"/>
  <cols>
    <col min="1" max="1" width="5.625" style="4" customWidth="1"/>
    <col min="2" max="2" width="5.625" style="131" hidden="1" customWidth="1"/>
    <col min="3" max="3" width="6.25" style="4" customWidth="1"/>
    <col min="4" max="4" width="29.875" style="100" customWidth="1"/>
    <col min="5" max="5" width="10.625" style="2" customWidth="1"/>
    <col min="6" max="8" width="13.625" style="2" customWidth="1"/>
    <col min="9" max="10" width="12.625" style="2" customWidth="1"/>
    <col min="11" max="11" width="11" style="102" customWidth="1"/>
    <col min="12" max="12" width="10.625" style="140" customWidth="1"/>
    <col min="13" max="13" width="9" style="2" hidden="1" customWidth="1"/>
    <col min="14" max="14" width="37.625" style="2" hidden="1" customWidth="1"/>
    <col min="15" max="15" width="0" style="2" hidden="1" customWidth="1"/>
    <col min="16" max="16384" width="9" style="2"/>
  </cols>
  <sheetData>
    <row r="1" spans="1:14" ht="20.45" customHeight="1" x14ac:dyDescent="0.4">
      <c r="A1" s="317" t="s">
        <v>1699</v>
      </c>
      <c r="B1" s="317"/>
      <c r="C1" s="317"/>
      <c r="D1" s="317"/>
      <c r="E1" s="317"/>
      <c r="F1" s="317"/>
      <c r="G1" s="317"/>
      <c r="H1" s="317"/>
      <c r="I1" s="317"/>
      <c r="J1" s="317"/>
      <c r="K1" s="317"/>
      <c r="L1" s="160" t="s">
        <v>479</v>
      </c>
    </row>
    <row r="2" spans="1:14" ht="20.45" customHeight="1" x14ac:dyDescent="0.4">
      <c r="A2" s="138" t="s">
        <v>1698</v>
      </c>
      <c r="B2" s="167"/>
      <c r="D2" s="138"/>
      <c r="E2" s="138"/>
      <c r="F2" s="138"/>
      <c r="G2" s="138"/>
      <c r="H2" s="138"/>
      <c r="I2" s="138"/>
      <c r="J2" s="138"/>
      <c r="K2" s="138"/>
      <c r="L2" s="160"/>
    </row>
    <row r="3" spans="1:14" ht="20.45" customHeight="1" x14ac:dyDescent="0.4">
      <c r="A3" s="3" t="s">
        <v>478</v>
      </c>
      <c r="B3" s="114"/>
      <c r="C3" s="3"/>
      <c r="D3" s="3"/>
      <c r="E3" s="3"/>
      <c r="F3" s="3"/>
      <c r="G3" s="3"/>
      <c r="H3" s="3"/>
      <c r="I3" s="3"/>
      <c r="J3" s="4"/>
      <c r="K3" s="2"/>
      <c r="L3" s="159"/>
    </row>
    <row r="4" spans="1:14" ht="20.45" customHeight="1" x14ac:dyDescent="0.4">
      <c r="A4" s="5" t="s">
        <v>3343</v>
      </c>
      <c r="B4" s="115"/>
      <c r="C4" s="6"/>
      <c r="D4" s="6"/>
      <c r="E4" s="6"/>
      <c r="F4" s="6"/>
      <c r="G4" s="6"/>
      <c r="H4" s="6"/>
      <c r="I4" s="6"/>
      <c r="J4" s="6"/>
      <c r="K4" s="2"/>
      <c r="L4" s="159"/>
    </row>
    <row r="5" spans="1:14" ht="20.45" customHeight="1" x14ac:dyDescent="0.4">
      <c r="A5" s="5" t="s">
        <v>476</v>
      </c>
      <c r="B5" s="115"/>
      <c r="C5" s="6"/>
      <c r="D5" s="6"/>
      <c r="E5" s="6"/>
      <c r="F5" s="6"/>
      <c r="G5" s="6"/>
      <c r="H5" s="6"/>
      <c r="I5" s="6"/>
      <c r="J5" s="6"/>
      <c r="K5" s="2"/>
      <c r="L5" s="159"/>
    </row>
    <row r="6" spans="1:14" s="159" customFormat="1" ht="20.45" customHeight="1" x14ac:dyDescent="0.4">
      <c r="A6" s="166" t="s">
        <v>1697</v>
      </c>
      <c r="B6" s="165"/>
      <c r="C6" s="164"/>
      <c r="D6" s="164"/>
      <c r="E6" s="164"/>
      <c r="F6" s="164"/>
      <c r="G6" s="164"/>
      <c r="H6" s="164"/>
      <c r="I6" s="164"/>
      <c r="L6" s="163"/>
      <c r="M6" s="163"/>
      <c r="N6" s="163"/>
    </row>
    <row r="7" spans="1:14" ht="20.45" customHeight="1" x14ac:dyDescent="0.4">
      <c r="A7" s="139"/>
      <c r="B7" s="162"/>
      <c r="C7" s="139"/>
      <c r="D7" s="139"/>
      <c r="E7" s="139"/>
      <c r="F7" s="139"/>
      <c r="G7" s="139"/>
      <c r="I7" s="410" t="s">
        <v>1288</v>
      </c>
      <c r="J7" s="410"/>
      <c r="K7" s="410"/>
      <c r="L7" s="410"/>
    </row>
    <row r="8" spans="1:14" ht="20.45" customHeight="1" thickBot="1" x14ac:dyDescent="0.45">
      <c r="A8" s="440" t="s">
        <v>408</v>
      </c>
      <c r="B8" s="441"/>
      <c r="C8" s="442"/>
      <c r="D8" s="344" t="s">
        <v>407</v>
      </c>
      <c r="E8" s="281" t="s">
        <v>406</v>
      </c>
      <c r="F8" s="281"/>
      <c r="G8" s="281"/>
      <c r="H8" s="281"/>
      <c r="I8" s="281"/>
      <c r="J8" s="281"/>
      <c r="K8" s="330" t="s">
        <v>405</v>
      </c>
      <c r="L8" s="409" t="s">
        <v>404</v>
      </c>
      <c r="M8" s="2" t="s">
        <v>473</v>
      </c>
    </row>
    <row r="9" spans="1:14" ht="20.45" customHeight="1" x14ac:dyDescent="0.4">
      <c r="A9" s="134" t="s">
        <v>403</v>
      </c>
      <c r="B9" s="126">
        <v>0.7</v>
      </c>
      <c r="C9" s="134" t="s">
        <v>402</v>
      </c>
      <c r="D9" s="344"/>
      <c r="E9" s="281"/>
      <c r="F9" s="281"/>
      <c r="G9" s="281"/>
      <c r="H9" s="281"/>
      <c r="I9" s="281"/>
      <c r="J9" s="281"/>
      <c r="K9" s="330"/>
      <c r="L9" s="409"/>
      <c r="N9" s="146" t="s">
        <v>312</v>
      </c>
    </row>
    <row r="10" spans="1:14" ht="20.45" customHeight="1" x14ac:dyDescent="0.4">
      <c r="A10" s="134" t="s">
        <v>11</v>
      </c>
      <c r="B10" s="119">
        <v>1089</v>
      </c>
      <c r="C10" s="19">
        <v>1478</v>
      </c>
      <c r="D10" s="20" t="s">
        <v>1696</v>
      </c>
      <c r="E10" s="328" t="s">
        <v>401</v>
      </c>
      <c r="F10" s="328"/>
      <c r="G10" s="350" t="s">
        <v>400</v>
      </c>
      <c r="H10" s="350"/>
      <c r="I10" s="351" t="s">
        <v>1264</v>
      </c>
      <c r="J10" s="351"/>
      <c r="K10" s="12">
        <v>1555</v>
      </c>
      <c r="L10" s="158" t="s">
        <v>12</v>
      </c>
      <c r="N10" s="13">
        <f t="shared" ref="N10:N41" si="0">K10</f>
        <v>1555</v>
      </c>
    </row>
    <row r="11" spans="1:14" ht="20.45" customHeight="1" x14ac:dyDescent="0.4">
      <c r="A11" s="134" t="s">
        <v>11</v>
      </c>
      <c r="B11" s="119">
        <v>1090</v>
      </c>
      <c r="C11" s="19">
        <v>1479</v>
      </c>
      <c r="D11" s="20" t="s">
        <v>1334</v>
      </c>
      <c r="E11" s="328"/>
      <c r="F11" s="328"/>
      <c r="G11" s="350"/>
      <c r="H11" s="350"/>
      <c r="I11" s="352" t="s">
        <v>1284</v>
      </c>
      <c r="J11" s="353"/>
      <c r="K11" s="12">
        <v>51</v>
      </c>
      <c r="L11" s="157" t="s">
        <v>6</v>
      </c>
      <c r="N11" s="13">
        <f t="shared" si="0"/>
        <v>51</v>
      </c>
    </row>
    <row r="12" spans="1:14" ht="20.45" customHeight="1" x14ac:dyDescent="0.4">
      <c r="A12" s="134" t="s">
        <v>11</v>
      </c>
      <c r="B12" s="119">
        <v>1094</v>
      </c>
      <c r="C12" s="19">
        <v>1480</v>
      </c>
      <c r="D12" s="20" t="s">
        <v>1695</v>
      </c>
      <c r="E12" s="328"/>
      <c r="F12" s="328"/>
      <c r="G12" s="354" t="s">
        <v>471</v>
      </c>
      <c r="H12" s="355"/>
      <c r="I12" s="358" t="s">
        <v>1262</v>
      </c>
      <c r="J12" s="358"/>
      <c r="K12" s="12">
        <v>3188</v>
      </c>
      <c r="L12" s="145" t="s">
        <v>12</v>
      </c>
      <c r="N12" s="13">
        <f t="shared" si="0"/>
        <v>3188</v>
      </c>
    </row>
    <row r="13" spans="1:14" ht="20.45" customHeight="1" x14ac:dyDescent="0.4">
      <c r="A13" s="134" t="s">
        <v>11</v>
      </c>
      <c r="B13" s="119">
        <v>1095</v>
      </c>
      <c r="C13" s="19">
        <v>1483</v>
      </c>
      <c r="D13" s="20" t="s">
        <v>1328</v>
      </c>
      <c r="E13" s="328"/>
      <c r="F13" s="328"/>
      <c r="G13" s="356"/>
      <c r="H13" s="357"/>
      <c r="I13" s="358" t="s">
        <v>1282</v>
      </c>
      <c r="J13" s="358"/>
      <c r="K13" s="12">
        <v>105</v>
      </c>
      <c r="L13" s="157" t="s">
        <v>6</v>
      </c>
      <c r="N13" s="13">
        <f t="shared" si="0"/>
        <v>105</v>
      </c>
    </row>
    <row r="14" spans="1:14" ht="20.45" customHeight="1" x14ac:dyDescent="0.4">
      <c r="A14" s="134" t="s">
        <v>11</v>
      </c>
      <c r="B14" s="119">
        <v>1097</v>
      </c>
      <c r="C14" s="19">
        <v>1485</v>
      </c>
      <c r="D14" s="20" t="s">
        <v>1325</v>
      </c>
      <c r="E14" s="327" t="s">
        <v>1694</v>
      </c>
      <c r="F14" s="327"/>
      <c r="G14" s="327"/>
      <c r="H14" s="287" t="s">
        <v>468</v>
      </c>
      <c r="I14" s="383"/>
      <c r="J14" s="21" t="s">
        <v>467</v>
      </c>
      <c r="K14" s="110">
        <f>ROUND(M14,0)</f>
        <v>1179</v>
      </c>
      <c r="L14" s="414" t="s">
        <v>12</v>
      </c>
      <c r="M14" s="22">
        <f>K10-376</f>
        <v>1179</v>
      </c>
      <c r="N14" s="13">
        <f t="shared" si="0"/>
        <v>1179</v>
      </c>
    </row>
    <row r="15" spans="1:14" ht="20.45" customHeight="1" x14ac:dyDescent="0.4">
      <c r="A15" s="134" t="s">
        <v>11</v>
      </c>
      <c r="B15" s="119">
        <v>1098</v>
      </c>
      <c r="C15" s="19">
        <v>1486</v>
      </c>
      <c r="D15" s="20" t="s">
        <v>1322</v>
      </c>
      <c r="E15" s="327"/>
      <c r="F15" s="327"/>
      <c r="G15" s="327"/>
      <c r="H15" s="287" t="s">
        <v>466</v>
      </c>
      <c r="I15" s="383"/>
      <c r="J15" s="21" t="s">
        <v>465</v>
      </c>
      <c r="K15" s="110">
        <f>ROUND(M15,0)</f>
        <v>2436</v>
      </c>
      <c r="L15" s="415"/>
      <c r="M15" s="22">
        <f>K12-752</f>
        <v>2436</v>
      </c>
      <c r="N15" s="13">
        <f t="shared" si="0"/>
        <v>2436</v>
      </c>
    </row>
    <row r="16" spans="1:14" ht="20.45" customHeight="1" x14ac:dyDescent="0.4">
      <c r="A16" s="134" t="s">
        <v>11</v>
      </c>
      <c r="B16" s="119">
        <v>1099</v>
      </c>
      <c r="C16" s="19">
        <v>1487</v>
      </c>
      <c r="D16" s="20" t="s">
        <v>1426</v>
      </c>
      <c r="E16" s="384" t="s">
        <v>464</v>
      </c>
      <c r="F16" s="384"/>
      <c r="G16" s="384"/>
      <c r="H16" s="305"/>
      <c r="I16" s="331" t="s">
        <v>419</v>
      </c>
      <c r="J16" s="332"/>
      <c r="K16" s="23">
        <v>100</v>
      </c>
      <c r="L16" s="415"/>
      <c r="N16" s="13">
        <f t="shared" si="0"/>
        <v>100</v>
      </c>
    </row>
    <row r="17" spans="1:14" ht="20.45" customHeight="1" x14ac:dyDescent="0.4">
      <c r="A17" s="134" t="s">
        <v>11</v>
      </c>
      <c r="B17" s="119">
        <v>1100</v>
      </c>
      <c r="C17" s="19">
        <v>1488</v>
      </c>
      <c r="D17" s="20" t="s">
        <v>1422</v>
      </c>
      <c r="E17" s="384" t="s">
        <v>463</v>
      </c>
      <c r="F17" s="384"/>
      <c r="G17" s="384"/>
      <c r="H17" s="305"/>
      <c r="I17" s="331" t="s">
        <v>462</v>
      </c>
      <c r="J17" s="332"/>
      <c r="K17" s="23">
        <v>225</v>
      </c>
      <c r="L17" s="415"/>
      <c r="N17" s="13">
        <f t="shared" si="0"/>
        <v>225</v>
      </c>
    </row>
    <row r="18" spans="1:14" ht="20.45" customHeight="1" x14ac:dyDescent="0.4">
      <c r="A18" s="134" t="s">
        <v>11</v>
      </c>
      <c r="B18" s="119">
        <v>1096</v>
      </c>
      <c r="C18" s="19">
        <v>1484</v>
      </c>
      <c r="D18" s="20" t="s">
        <v>1418</v>
      </c>
      <c r="E18" s="323" t="s">
        <v>461</v>
      </c>
      <c r="F18" s="323"/>
      <c r="G18" s="323"/>
      <c r="H18" s="324"/>
      <c r="I18" s="325" t="s">
        <v>460</v>
      </c>
      <c r="J18" s="326"/>
      <c r="K18" s="24">
        <v>240</v>
      </c>
      <c r="L18" s="415"/>
      <c r="N18" s="13">
        <f t="shared" si="0"/>
        <v>240</v>
      </c>
    </row>
    <row r="19" spans="1:14" ht="20.45" customHeight="1" x14ac:dyDescent="0.4">
      <c r="A19" s="25" t="s">
        <v>11</v>
      </c>
      <c r="B19" s="120">
        <v>3201</v>
      </c>
      <c r="C19" s="26">
        <v>3278</v>
      </c>
      <c r="D19" s="27" t="s">
        <v>1671</v>
      </c>
      <c r="E19" s="307" t="s">
        <v>459</v>
      </c>
      <c r="F19" s="370"/>
      <c r="G19" s="370"/>
      <c r="H19" s="370"/>
      <c r="I19" s="28"/>
      <c r="J19" s="29" t="s">
        <v>458</v>
      </c>
      <c r="K19" s="30">
        <v>50</v>
      </c>
      <c r="L19" s="415"/>
      <c r="N19" s="13">
        <f t="shared" si="0"/>
        <v>50</v>
      </c>
    </row>
    <row r="20" spans="1:14" ht="20.45" customHeight="1" x14ac:dyDescent="0.4">
      <c r="A20" s="134" t="s">
        <v>11</v>
      </c>
      <c r="B20" s="119">
        <v>1103</v>
      </c>
      <c r="C20" s="19">
        <v>1489</v>
      </c>
      <c r="D20" s="20" t="s">
        <v>1412</v>
      </c>
      <c r="E20" s="323" t="s">
        <v>457</v>
      </c>
      <c r="F20" s="323"/>
      <c r="G20" s="323"/>
      <c r="H20" s="324"/>
      <c r="I20" s="353" t="s">
        <v>422</v>
      </c>
      <c r="J20" s="359"/>
      <c r="K20" s="12">
        <v>200</v>
      </c>
      <c r="L20" s="415"/>
      <c r="N20" s="13">
        <f t="shared" si="0"/>
        <v>200</v>
      </c>
    </row>
    <row r="21" spans="1:14" ht="20.45" customHeight="1" x14ac:dyDescent="0.4">
      <c r="A21" s="134" t="s">
        <v>11</v>
      </c>
      <c r="B21" s="119">
        <v>1104</v>
      </c>
      <c r="C21" s="19">
        <v>1490</v>
      </c>
      <c r="D21" s="31" t="s">
        <v>1693</v>
      </c>
      <c r="E21" s="371" t="s">
        <v>456</v>
      </c>
      <c r="F21" s="372"/>
      <c r="G21" s="324" t="s">
        <v>455</v>
      </c>
      <c r="H21" s="375"/>
      <c r="I21" s="331" t="s">
        <v>454</v>
      </c>
      <c r="J21" s="332"/>
      <c r="K21" s="23">
        <v>150</v>
      </c>
      <c r="L21" s="415"/>
      <c r="N21" s="13">
        <f t="shared" si="0"/>
        <v>150</v>
      </c>
    </row>
    <row r="22" spans="1:14" ht="20.45" customHeight="1" x14ac:dyDescent="0.4">
      <c r="A22" s="25" t="s">
        <v>11</v>
      </c>
      <c r="B22" s="120">
        <v>3202</v>
      </c>
      <c r="C22" s="26">
        <v>3279</v>
      </c>
      <c r="D22" s="27" t="s">
        <v>1406</v>
      </c>
      <c r="E22" s="373"/>
      <c r="F22" s="374"/>
      <c r="G22" s="307" t="s">
        <v>452</v>
      </c>
      <c r="H22" s="370"/>
      <c r="I22" s="28"/>
      <c r="J22" s="29" t="s">
        <v>451</v>
      </c>
      <c r="K22" s="30">
        <v>160</v>
      </c>
      <c r="L22" s="415"/>
      <c r="N22" s="13">
        <f t="shared" si="0"/>
        <v>160</v>
      </c>
    </row>
    <row r="23" spans="1:14" ht="20.45" customHeight="1" x14ac:dyDescent="0.4">
      <c r="A23" s="134" t="s">
        <v>11</v>
      </c>
      <c r="B23" s="119">
        <v>1105</v>
      </c>
      <c r="C23" s="19">
        <v>1491</v>
      </c>
      <c r="D23" s="20" t="s">
        <v>1403</v>
      </c>
      <c r="E23" s="333" t="s">
        <v>450</v>
      </c>
      <c r="F23" s="334" t="s">
        <v>449</v>
      </c>
      <c r="G23" s="335"/>
      <c r="H23" s="345" t="s">
        <v>448</v>
      </c>
      <c r="I23" s="346"/>
      <c r="J23" s="32" t="s">
        <v>445</v>
      </c>
      <c r="K23" s="23">
        <v>480</v>
      </c>
      <c r="L23" s="415"/>
      <c r="N23" s="13">
        <f t="shared" si="0"/>
        <v>480</v>
      </c>
    </row>
    <row r="24" spans="1:14" ht="20.45" customHeight="1" x14ac:dyDescent="0.4">
      <c r="A24" s="134" t="s">
        <v>11</v>
      </c>
      <c r="B24" s="119">
        <v>1106</v>
      </c>
      <c r="C24" s="19">
        <v>1492</v>
      </c>
      <c r="D24" s="20" t="s">
        <v>1400</v>
      </c>
      <c r="E24" s="333"/>
      <c r="F24" s="336"/>
      <c r="G24" s="337"/>
      <c r="H24" s="345" t="s">
        <v>447</v>
      </c>
      <c r="I24" s="346"/>
      <c r="J24" s="32" t="s">
        <v>445</v>
      </c>
      <c r="K24" s="23">
        <v>480</v>
      </c>
      <c r="L24" s="415"/>
      <c r="N24" s="13">
        <f t="shared" si="0"/>
        <v>480</v>
      </c>
    </row>
    <row r="25" spans="1:14" ht="20.45" customHeight="1" x14ac:dyDescent="0.4">
      <c r="A25" s="134" t="s">
        <v>11</v>
      </c>
      <c r="B25" s="119">
        <v>1107</v>
      </c>
      <c r="C25" s="19">
        <v>1493</v>
      </c>
      <c r="D25" s="20" t="s">
        <v>1397</v>
      </c>
      <c r="E25" s="333"/>
      <c r="F25" s="338"/>
      <c r="G25" s="339"/>
      <c r="H25" s="345" t="s">
        <v>446</v>
      </c>
      <c r="I25" s="346"/>
      <c r="J25" s="32" t="s">
        <v>445</v>
      </c>
      <c r="K25" s="23">
        <v>480</v>
      </c>
      <c r="L25" s="415"/>
      <c r="N25" s="13">
        <f t="shared" si="0"/>
        <v>480</v>
      </c>
    </row>
    <row r="26" spans="1:14" ht="20.45" customHeight="1" x14ac:dyDescent="0.4">
      <c r="A26" s="134" t="s">
        <v>11</v>
      </c>
      <c r="B26" s="119">
        <v>1108</v>
      </c>
      <c r="C26" s="19">
        <v>1494</v>
      </c>
      <c r="D26" s="20" t="s">
        <v>1394</v>
      </c>
      <c r="E26" s="333"/>
      <c r="F26" s="411" t="s">
        <v>444</v>
      </c>
      <c r="G26" s="411"/>
      <c r="H26" s="412" t="s">
        <v>443</v>
      </c>
      <c r="I26" s="413"/>
      <c r="J26" s="156" t="s">
        <v>442</v>
      </c>
      <c r="K26" s="23">
        <v>700</v>
      </c>
      <c r="L26" s="415"/>
      <c r="N26" s="13">
        <f t="shared" si="0"/>
        <v>700</v>
      </c>
    </row>
    <row r="27" spans="1:14" s="39" customFormat="1" ht="20.45" customHeight="1" x14ac:dyDescent="0.4">
      <c r="A27" s="134" t="s">
        <v>11</v>
      </c>
      <c r="B27" s="119">
        <v>1109</v>
      </c>
      <c r="C27" s="19">
        <v>1495</v>
      </c>
      <c r="D27" s="83" t="s">
        <v>1391</v>
      </c>
      <c r="E27" s="363" t="s">
        <v>441</v>
      </c>
      <c r="F27" s="363"/>
      <c r="G27" s="363"/>
      <c r="H27" s="364"/>
      <c r="I27" s="36"/>
      <c r="J27" s="37" t="s">
        <v>440</v>
      </c>
      <c r="K27" s="38">
        <v>120</v>
      </c>
      <c r="L27" s="415"/>
      <c r="N27" s="13">
        <f t="shared" si="0"/>
        <v>120</v>
      </c>
    </row>
    <row r="28" spans="1:14" s="39" customFormat="1" ht="20.45" customHeight="1" x14ac:dyDescent="0.4">
      <c r="A28" s="25" t="s">
        <v>11</v>
      </c>
      <c r="B28" s="120">
        <v>3203</v>
      </c>
      <c r="C28" s="26">
        <v>3280</v>
      </c>
      <c r="D28" s="42" t="s">
        <v>1661</v>
      </c>
      <c r="E28" s="376" t="s">
        <v>438</v>
      </c>
      <c r="F28" s="377"/>
      <c r="G28" s="382" t="s">
        <v>437</v>
      </c>
      <c r="H28" s="43" t="s">
        <v>400</v>
      </c>
      <c r="I28" s="44"/>
      <c r="J28" s="45" t="s">
        <v>436</v>
      </c>
      <c r="K28" s="46">
        <v>88</v>
      </c>
      <c r="L28" s="415"/>
      <c r="N28" s="13">
        <f t="shared" si="0"/>
        <v>88</v>
      </c>
    </row>
    <row r="29" spans="1:14" s="39" customFormat="1" ht="20.45" customHeight="1" x14ac:dyDescent="0.4">
      <c r="A29" s="25" t="s">
        <v>11</v>
      </c>
      <c r="B29" s="120">
        <v>3204</v>
      </c>
      <c r="C29" s="26">
        <v>3281</v>
      </c>
      <c r="D29" s="42" t="s">
        <v>1659</v>
      </c>
      <c r="E29" s="378"/>
      <c r="F29" s="379"/>
      <c r="G29" s="382"/>
      <c r="H29" s="43" t="s">
        <v>396</v>
      </c>
      <c r="I29" s="44"/>
      <c r="J29" s="45" t="s">
        <v>435</v>
      </c>
      <c r="K29" s="46">
        <v>176</v>
      </c>
      <c r="L29" s="415"/>
      <c r="N29" s="13">
        <f t="shared" si="0"/>
        <v>176</v>
      </c>
    </row>
    <row r="30" spans="1:14" s="39" customFormat="1" ht="20.45" customHeight="1" x14ac:dyDescent="0.4">
      <c r="A30" s="134" t="s">
        <v>11</v>
      </c>
      <c r="B30" s="119">
        <v>1110</v>
      </c>
      <c r="C30" s="19">
        <v>1496</v>
      </c>
      <c r="D30" s="47" t="s">
        <v>1370</v>
      </c>
      <c r="E30" s="378"/>
      <c r="F30" s="379"/>
      <c r="G30" s="348" t="s">
        <v>434</v>
      </c>
      <c r="H30" s="365" t="s">
        <v>400</v>
      </c>
      <c r="I30" s="366"/>
      <c r="J30" s="37" t="s">
        <v>433</v>
      </c>
      <c r="K30" s="38">
        <v>72</v>
      </c>
      <c r="L30" s="415"/>
      <c r="N30" s="13">
        <f t="shared" si="0"/>
        <v>72</v>
      </c>
    </row>
    <row r="31" spans="1:14" s="39" customFormat="1" ht="20.45" customHeight="1" x14ac:dyDescent="0.4">
      <c r="A31" s="134" t="s">
        <v>11</v>
      </c>
      <c r="B31" s="119">
        <v>1113</v>
      </c>
      <c r="C31" s="79">
        <v>1497</v>
      </c>
      <c r="D31" s="47" t="s">
        <v>1367</v>
      </c>
      <c r="E31" s="378"/>
      <c r="F31" s="379"/>
      <c r="G31" s="348"/>
      <c r="H31" s="365" t="s">
        <v>396</v>
      </c>
      <c r="I31" s="366"/>
      <c r="J31" s="37" t="s">
        <v>432</v>
      </c>
      <c r="K31" s="38">
        <v>144</v>
      </c>
      <c r="L31" s="415"/>
      <c r="N31" s="13">
        <f t="shared" si="0"/>
        <v>144</v>
      </c>
    </row>
    <row r="32" spans="1:14" s="39" customFormat="1" ht="20.45" customHeight="1" x14ac:dyDescent="0.4">
      <c r="A32" s="48" t="s">
        <v>11</v>
      </c>
      <c r="B32" s="49">
        <v>1114</v>
      </c>
      <c r="C32" s="49">
        <v>1498</v>
      </c>
      <c r="D32" s="50" t="s">
        <v>1376</v>
      </c>
      <c r="E32" s="378"/>
      <c r="F32" s="379"/>
      <c r="G32" s="347" t="s">
        <v>431</v>
      </c>
      <c r="H32" s="303" t="s">
        <v>400</v>
      </c>
      <c r="I32" s="385"/>
      <c r="J32" s="51" t="s">
        <v>427</v>
      </c>
      <c r="K32" s="52">
        <v>48</v>
      </c>
      <c r="L32" s="415"/>
      <c r="N32" s="13">
        <f t="shared" si="0"/>
        <v>48</v>
      </c>
    </row>
    <row r="33" spans="1:14" s="39" customFormat="1" ht="20.45" customHeight="1" x14ac:dyDescent="0.4">
      <c r="A33" s="48" t="s">
        <v>11</v>
      </c>
      <c r="B33" s="49">
        <v>1115</v>
      </c>
      <c r="C33" s="49">
        <v>1499</v>
      </c>
      <c r="D33" s="50" t="s">
        <v>1373</v>
      </c>
      <c r="E33" s="378"/>
      <c r="F33" s="379"/>
      <c r="G33" s="347"/>
      <c r="H33" s="303" t="s">
        <v>396</v>
      </c>
      <c r="I33" s="385"/>
      <c r="J33" s="51" t="s">
        <v>430</v>
      </c>
      <c r="K33" s="52">
        <v>96</v>
      </c>
      <c r="L33" s="415"/>
      <c r="N33" s="13">
        <f t="shared" si="0"/>
        <v>96</v>
      </c>
    </row>
    <row r="34" spans="1:14" s="39" customFormat="1" ht="20.45" customHeight="1" x14ac:dyDescent="0.4">
      <c r="A34" s="134" t="s">
        <v>11</v>
      </c>
      <c r="B34" s="119">
        <v>1116</v>
      </c>
      <c r="C34" s="79">
        <v>1500</v>
      </c>
      <c r="D34" s="47" t="s">
        <v>1692</v>
      </c>
      <c r="E34" s="378"/>
      <c r="F34" s="379"/>
      <c r="G34" s="348" t="s">
        <v>429</v>
      </c>
      <c r="H34" s="365" t="s">
        <v>400</v>
      </c>
      <c r="I34" s="366"/>
      <c r="J34" s="37" t="s">
        <v>428</v>
      </c>
      <c r="K34" s="38">
        <v>24</v>
      </c>
      <c r="L34" s="415"/>
      <c r="N34" s="13">
        <f t="shared" si="0"/>
        <v>24</v>
      </c>
    </row>
    <row r="35" spans="1:14" s="39" customFormat="1" ht="20.45" customHeight="1" x14ac:dyDescent="0.4">
      <c r="A35" s="134" t="s">
        <v>11</v>
      </c>
      <c r="B35" s="119">
        <v>1117</v>
      </c>
      <c r="C35" s="79">
        <v>1503</v>
      </c>
      <c r="D35" s="47" t="s">
        <v>1691</v>
      </c>
      <c r="E35" s="380"/>
      <c r="F35" s="381"/>
      <c r="G35" s="348"/>
      <c r="H35" s="394" t="s">
        <v>396</v>
      </c>
      <c r="I35" s="365"/>
      <c r="J35" s="37" t="s">
        <v>427</v>
      </c>
      <c r="K35" s="38">
        <v>48</v>
      </c>
      <c r="L35" s="415"/>
      <c r="N35" s="13">
        <f t="shared" si="0"/>
        <v>48</v>
      </c>
    </row>
    <row r="36" spans="1:14" s="39" customFormat="1" ht="20.45" customHeight="1" x14ac:dyDescent="0.4">
      <c r="A36" s="25" t="s">
        <v>11</v>
      </c>
      <c r="B36" s="120">
        <v>3205</v>
      </c>
      <c r="C36" s="41">
        <v>3282</v>
      </c>
      <c r="D36" s="42" t="s">
        <v>1651</v>
      </c>
      <c r="E36" s="376" t="s">
        <v>426</v>
      </c>
      <c r="F36" s="377"/>
      <c r="G36" s="388" t="s">
        <v>425</v>
      </c>
      <c r="H36" s="389"/>
      <c r="I36" s="389"/>
      <c r="J36" s="45" t="s">
        <v>424</v>
      </c>
      <c r="K36" s="46">
        <v>100</v>
      </c>
      <c r="L36" s="415"/>
      <c r="N36" s="13">
        <f t="shared" si="0"/>
        <v>100</v>
      </c>
    </row>
    <row r="37" spans="1:14" s="39" customFormat="1" ht="20.45" customHeight="1" x14ac:dyDescent="0.4">
      <c r="A37" s="134" t="s">
        <v>11</v>
      </c>
      <c r="B37" s="119">
        <v>1118</v>
      </c>
      <c r="C37" s="79">
        <v>1504</v>
      </c>
      <c r="D37" s="47" t="s">
        <v>1690</v>
      </c>
      <c r="E37" s="378"/>
      <c r="F37" s="379"/>
      <c r="G37" s="390" t="s">
        <v>1689</v>
      </c>
      <c r="H37" s="391"/>
      <c r="I37" s="54"/>
      <c r="J37" s="55" t="s">
        <v>422</v>
      </c>
      <c r="K37" s="56">
        <v>200</v>
      </c>
      <c r="L37" s="415"/>
      <c r="N37" s="13">
        <f t="shared" si="0"/>
        <v>200</v>
      </c>
    </row>
    <row r="38" spans="1:14" s="39" customFormat="1" ht="20.45" customHeight="1" x14ac:dyDescent="0.4">
      <c r="A38" s="134" t="s">
        <v>11</v>
      </c>
      <c r="B38" s="119">
        <v>1119</v>
      </c>
      <c r="C38" s="79">
        <v>1505</v>
      </c>
      <c r="D38" s="47" t="s">
        <v>1688</v>
      </c>
      <c r="E38" s="380"/>
      <c r="F38" s="381"/>
      <c r="G38" s="392"/>
      <c r="H38" s="393"/>
      <c r="I38" s="57" t="s">
        <v>420</v>
      </c>
      <c r="J38" s="55" t="s">
        <v>419</v>
      </c>
      <c r="K38" s="56">
        <v>100</v>
      </c>
      <c r="L38" s="416"/>
      <c r="N38" s="13">
        <f t="shared" si="0"/>
        <v>100</v>
      </c>
    </row>
    <row r="39" spans="1:14" s="39" customFormat="1" ht="20.45" customHeight="1" x14ac:dyDescent="0.4">
      <c r="A39" s="25" t="s">
        <v>11</v>
      </c>
      <c r="B39" s="120">
        <v>3206</v>
      </c>
      <c r="C39" s="41">
        <v>3283</v>
      </c>
      <c r="D39" s="42" t="s">
        <v>1687</v>
      </c>
      <c r="E39" s="376" t="s">
        <v>418</v>
      </c>
      <c r="F39" s="377"/>
      <c r="G39" s="155" t="s">
        <v>417</v>
      </c>
      <c r="H39" s="154"/>
      <c r="I39" s="153"/>
      <c r="J39" s="44" t="s">
        <v>416</v>
      </c>
      <c r="K39" s="46">
        <v>20</v>
      </c>
      <c r="L39" s="414" t="s">
        <v>68</v>
      </c>
      <c r="N39" s="13">
        <f t="shared" si="0"/>
        <v>20</v>
      </c>
    </row>
    <row r="40" spans="1:14" s="39" customFormat="1" ht="20.45" customHeight="1" x14ac:dyDescent="0.4">
      <c r="A40" s="134" t="s">
        <v>11</v>
      </c>
      <c r="B40" s="119">
        <v>1120</v>
      </c>
      <c r="C40" s="79">
        <v>1506</v>
      </c>
      <c r="D40" s="47" t="s">
        <v>1686</v>
      </c>
      <c r="E40" s="378"/>
      <c r="F40" s="379"/>
      <c r="G40" s="152" t="s">
        <v>415</v>
      </c>
      <c r="H40" s="66"/>
      <c r="I40" s="66"/>
      <c r="J40" s="67" t="s">
        <v>414</v>
      </c>
      <c r="K40" s="68">
        <v>5</v>
      </c>
      <c r="L40" s="415"/>
      <c r="N40" s="13">
        <f t="shared" si="0"/>
        <v>5</v>
      </c>
    </row>
    <row r="41" spans="1:14" s="39" customFormat="1" ht="20.45" customHeight="1" x14ac:dyDescent="0.4">
      <c r="A41" s="25" t="s">
        <v>11</v>
      </c>
      <c r="B41" s="123">
        <v>3207</v>
      </c>
      <c r="C41" s="58">
        <v>3284</v>
      </c>
      <c r="D41" s="151" t="s">
        <v>1685</v>
      </c>
      <c r="E41" s="150" t="s">
        <v>413</v>
      </c>
      <c r="F41" s="149"/>
      <c r="G41" s="148"/>
      <c r="H41" s="72"/>
      <c r="I41" s="72"/>
      <c r="J41" s="45" t="s">
        <v>412</v>
      </c>
      <c r="K41" s="46">
        <v>40</v>
      </c>
      <c r="L41" s="143" t="s">
        <v>411</v>
      </c>
      <c r="N41" s="13">
        <f t="shared" si="0"/>
        <v>40</v>
      </c>
    </row>
    <row r="42" spans="1:14" ht="20.45" customHeight="1" x14ac:dyDescent="0.4">
      <c r="A42" s="386" t="s">
        <v>410</v>
      </c>
      <c r="B42" s="386"/>
      <c r="C42" s="386"/>
      <c r="D42" s="386"/>
      <c r="E42" s="386"/>
      <c r="F42" s="386"/>
      <c r="G42" s="386"/>
      <c r="H42" s="386"/>
      <c r="I42" s="386"/>
      <c r="J42" s="386"/>
      <c r="K42" s="386"/>
      <c r="L42" s="386"/>
      <c r="M42" s="73"/>
      <c r="N42" s="13"/>
    </row>
    <row r="43" spans="1:14" ht="20.45" customHeight="1" x14ac:dyDescent="0.4">
      <c r="A43" s="417" t="s">
        <v>408</v>
      </c>
      <c r="B43" s="417"/>
      <c r="C43" s="417"/>
      <c r="D43" s="344" t="s">
        <v>407</v>
      </c>
      <c r="E43" s="281" t="s">
        <v>406</v>
      </c>
      <c r="F43" s="281"/>
      <c r="G43" s="281"/>
      <c r="H43" s="281"/>
      <c r="I43" s="281"/>
      <c r="J43" s="281"/>
      <c r="K43" s="330" t="s">
        <v>405</v>
      </c>
      <c r="L43" s="409" t="s">
        <v>404</v>
      </c>
      <c r="N43" s="13"/>
    </row>
    <row r="44" spans="1:14" ht="20.45" customHeight="1" x14ac:dyDescent="0.4">
      <c r="A44" s="134" t="s">
        <v>403</v>
      </c>
      <c r="B44" s="126">
        <v>0.7</v>
      </c>
      <c r="C44" s="134" t="s">
        <v>402</v>
      </c>
      <c r="D44" s="344"/>
      <c r="E44" s="281"/>
      <c r="F44" s="281"/>
      <c r="G44" s="281"/>
      <c r="H44" s="281"/>
      <c r="I44" s="281"/>
      <c r="J44" s="281"/>
      <c r="K44" s="330"/>
      <c r="L44" s="409"/>
      <c r="N44" s="13"/>
    </row>
    <row r="45" spans="1:14" ht="20.45" customHeight="1" x14ac:dyDescent="0.4">
      <c r="A45" s="134" t="s">
        <v>11</v>
      </c>
      <c r="B45" s="125">
        <v>1124</v>
      </c>
      <c r="C45" s="134">
        <v>1507</v>
      </c>
      <c r="D45" s="20" t="s">
        <v>1319</v>
      </c>
      <c r="E45" s="328" t="s">
        <v>401</v>
      </c>
      <c r="F45" s="328"/>
      <c r="G45" s="328" t="s">
        <v>400</v>
      </c>
      <c r="H45" s="328"/>
      <c r="I45" s="74" t="s">
        <v>1264</v>
      </c>
      <c r="J45" s="329" t="s">
        <v>863</v>
      </c>
      <c r="K45" s="12">
        <f>ROUND(M45,0)</f>
        <v>1089</v>
      </c>
      <c r="L45" s="145" t="s">
        <v>12</v>
      </c>
      <c r="M45" s="2">
        <f>N10*0.7</f>
        <v>1088.5</v>
      </c>
      <c r="N45" s="13">
        <f>K45</f>
        <v>1089</v>
      </c>
    </row>
    <row r="46" spans="1:14" ht="20.45" customHeight="1" x14ac:dyDescent="0.4">
      <c r="A46" s="134" t="s">
        <v>11</v>
      </c>
      <c r="B46" s="125">
        <v>1125</v>
      </c>
      <c r="C46" s="134">
        <v>1508</v>
      </c>
      <c r="D46" s="20" t="s">
        <v>1316</v>
      </c>
      <c r="E46" s="328"/>
      <c r="F46" s="328"/>
      <c r="G46" s="328"/>
      <c r="H46" s="328"/>
      <c r="I46" s="74" t="s">
        <v>1263</v>
      </c>
      <c r="J46" s="281"/>
      <c r="K46" s="12">
        <f>ROUND(M46,0)</f>
        <v>36</v>
      </c>
      <c r="L46" s="145" t="s">
        <v>6</v>
      </c>
      <c r="M46" s="2">
        <f>N11*0.7</f>
        <v>35.699999999999996</v>
      </c>
      <c r="N46" s="13">
        <f>K46</f>
        <v>36</v>
      </c>
    </row>
    <row r="47" spans="1:14" ht="20.45" customHeight="1" x14ac:dyDescent="0.4">
      <c r="A47" s="134" t="s">
        <v>11</v>
      </c>
      <c r="B47" s="125">
        <v>1126</v>
      </c>
      <c r="C47" s="134">
        <v>1509</v>
      </c>
      <c r="D47" s="20" t="s">
        <v>1313</v>
      </c>
      <c r="E47" s="328"/>
      <c r="F47" s="328"/>
      <c r="G47" s="328" t="s">
        <v>396</v>
      </c>
      <c r="H47" s="328"/>
      <c r="I47" s="75" t="s">
        <v>1262</v>
      </c>
      <c r="J47" s="281"/>
      <c r="K47" s="12">
        <f>ROUND(M47,0)</f>
        <v>2232</v>
      </c>
      <c r="L47" s="145" t="s">
        <v>12</v>
      </c>
      <c r="M47" s="2">
        <f>N12*0.7</f>
        <v>2231.6</v>
      </c>
      <c r="N47" s="13">
        <f>K47</f>
        <v>2232</v>
      </c>
    </row>
    <row r="48" spans="1:14" ht="20.45" customHeight="1" x14ac:dyDescent="0.4">
      <c r="A48" s="134" t="s">
        <v>11</v>
      </c>
      <c r="B48" s="125">
        <v>1127</v>
      </c>
      <c r="C48" s="134">
        <v>1510</v>
      </c>
      <c r="D48" s="20" t="s">
        <v>1309</v>
      </c>
      <c r="E48" s="328"/>
      <c r="F48" s="328"/>
      <c r="G48" s="328"/>
      <c r="H48" s="328"/>
      <c r="I48" s="75" t="s">
        <v>1261</v>
      </c>
      <c r="J48" s="281"/>
      <c r="K48" s="12">
        <f>ROUND(M48,0)</f>
        <v>74</v>
      </c>
      <c r="L48" s="145" t="s">
        <v>6</v>
      </c>
      <c r="M48" s="2">
        <f>N13*0.7</f>
        <v>73.5</v>
      </c>
      <c r="N48" s="13">
        <f>K48</f>
        <v>74</v>
      </c>
    </row>
    <row r="49" spans="1:14" ht="20.45" customHeight="1" x14ac:dyDescent="0.4">
      <c r="A49" s="386" t="s">
        <v>409</v>
      </c>
      <c r="B49" s="386"/>
      <c r="C49" s="386"/>
      <c r="D49" s="386"/>
      <c r="E49" s="386"/>
      <c r="F49" s="386"/>
      <c r="G49" s="386"/>
      <c r="H49" s="386"/>
      <c r="I49" s="386"/>
      <c r="J49" s="386"/>
      <c r="K49" s="386"/>
      <c r="L49" s="386"/>
      <c r="M49" s="73"/>
      <c r="N49" s="13"/>
    </row>
    <row r="50" spans="1:14" ht="20.45" customHeight="1" x14ac:dyDescent="0.4">
      <c r="A50" s="417" t="s">
        <v>1684</v>
      </c>
      <c r="B50" s="417"/>
      <c r="C50" s="417"/>
      <c r="D50" s="344" t="s">
        <v>407</v>
      </c>
      <c r="E50" s="281" t="s">
        <v>406</v>
      </c>
      <c r="F50" s="281"/>
      <c r="G50" s="281"/>
      <c r="H50" s="281"/>
      <c r="I50" s="281"/>
      <c r="J50" s="281"/>
      <c r="K50" s="330" t="s">
        <v>405</v>
      </c>
      <c r="L50" s="409" t="s">
        <v>404</v>
      </c>
      <c r="N50" s="13"/>
    </row>
    <row r="51" spans="1:14" ht="20.45" customHeight="1" x14ac:dyDescent="0.4">
      <c r="A51" s="134" t="s">
        <v>403</v>
      </c>
      <c r="B51" s="125" t="s">
        <v>402</v>
      </c>
      <c r="C51" s="134" t="s">
        <v>402</v>
      </c>
      <c r="D51" s="344"/>
      <c r="E51" s="281"/>
      <c r="F51" s="281"/>
      <c r="G51" s="281"/>
      <c r="H51" s="281"/>
      <c r="I51" s="281"/>
      <c r="J51" s="281"/>
      <c r="K51" s="330"/>
      <c r="L51" s="409"/>
      <c r="N51" s="13"/>
    </row>
    <row r="52" spans="1:14" ht="20.45" customHeight="1" x14ac:dyDescent="0.4">
      <c r="A52" s="134" t="s">
        <v>11</v>
      </c>
      <c r="B52" s="125">
        <v>1128</v>
      </c>
      <c r="C52" s="134">
        <v>1513</v>
      </c>
      <c r="D52" s="20" t="s">
        <v>1305</v>
      </c>
      <c r="E52" s="328" t="s">
        <v>401</v>
      </c>
      <c r="F52" s="328"/>
      <c r="G52" s="328" t="s">
        <v>400</v>
      </c>
      <c r="H52" s="328"/>
      <c r="I52" s="74" t="s">
        <v>1264</v>
      </c>
      <c r="J52" s="329" t="s">
        <v>398</v>
      </c>
      <c r="K52" s="12">
        <f>ROUND(M52,0)</f>
        <v>1089</v>
      </c>
      <c r="L52" s="145" t="s">
        <v>12</v>
      </c>
      <c r="M52" s="2">
        <f>N10*0.7</f>
        <v>1088.5</v>
      </c>
      <c r="N52" s="13">
        <f>K52</f>
        <v>1089</v>
      </c>
    </row>
    <row r="53" spans="1:14" ht="20.45" customHeight="1" x14ac:dyDescent="0.4">
      <c r="A53" s="134" t="s">
        <v>11</v>
      </c>
      <c r="B53" s="125">
        <v>1129</v>
      </c>
      <c r="C53" s="134">
        <v>1514</v>
      </c>
      <c r="D53" s="20" t="s">
        <v>1302</v>
      </c>
      <c r="E53" s="328"/>
      <c r="F53" s="328"/>
      <c r="G53" s="328"/>
      <c r="H53" s="328"/>
      <c r="I53" s="74" t="s">
        <v>1263</v>
      </c>
      <c r="J53" s="281"/>
      <c r="K53" s="12">
        <f>ROUND(M53,0)</f>
        <v>36</v>
      </c>
      <c r="L53" s="145" t="s">
        <v>6</v>
      </c>
      <c r="M53" s="2">
        <f>N11*0.7</f>
        <v>35.699999999999996</v>
      </c>
      <c r="N53" s="13">
        <f>K53</f>
        <v>36</v>
      </c>
    </row>
    <row r="54" spans="1:14" ht="20.45" customHeight="1" x14ac:dyDescent="0.4">
      <c r="A54" s="134" t="s">
        <v>11</v>
      </c>
      <c r="B54" s="125">
        <v>1130</v>
      </c>
      <c r="C54" s="134">
        <v>1515</v>
      </c>
      <c r="D54" s="20" t="s">
        <v>1299</v>
      </c>
      <c r="E54" s="328"/>
      <c r="F54" s="328"/>
      <c r="G54" s="328" t="s">
        <v>396</v>
      </c>
      <c r="H54" s="328"/>
      <c r="I54" s="75" t="s">
        <v>1262</v>
      </c>
      <c r="J54" s="281"/>
      <c r="K54" s="12">
        <f>ROUND(M54,0)</f>
        <v>2232</v>
      </c>
      <c r="L54" s="145" t="s">
        <v>12</v>
      </c>
      <c r="M54" s="2">
        <f>N12*0.7</f>
        <v>2231.6</v>
      </c>
      <c r="N54" s="13">
        <f>K54</f>
        <v>2232</v>
      </c>
    </row>
    <row r="55" spans="1:14" ht="20.45" customHeight="1" thickBot="1" x14ac:dyDescent="0.45">
      <c r="A55" s="134" t="s">
        <v>11</v>
      </c>
      <c r="B55" s="125">
        <v>1139</v>
      </c>
      <c r="C55" s="134">
        <v>1516</v>
      </c>
      <c r="D55" s="20" t="s">
        <v>1295</v>
      </c>
      <c r="E55" s="328"/>
      <c r="F55" s="328"/>
      <c r="G55" s="328"/>
      <c r="H55" s="328"/>
      <c r="I55" s="75" t="s">
        <v>1261</v>
      </c>
      <c r="J55" s="281"/>
      <c r="K55" s="12">
        <f>ROUND(M55,0)</f>
        <v>74</v>
      </c>
      <c r="L55" s="145" t="s">
        <v>6</v>
      </c>
      <c r="M55" s="2">
        <f>N13*0.7</f>
        <v>73.5</v>
      </c>
      <c r="N55" s="76">
        <f>K55</f>
        <v>74</v>
      </c>
    </row>
    <row r="56" spans="1:14" ht="20.45" customHeight="1" x14ac:dyDescent="0.4">
      <c r="A56" s="313" t="s">
        <v>393</v>
      </c>
      <c r="B56" s="313"/>
      <c r="C56" s="313"/>
      <c r="D56" s="313"/>
      <c r="E56" s="313"/>
      <c r="F56" s="313"/>
      <c r="G56" s="313"/>
      <c r="H56" s="313"/>
      <c r="I56" s="313"/>
      <c r="J56" s="313"/>
      <c r="K56" s="313"/>
      <c r="L56" s="313"/>
    </row>
    <row r="57" spans="1:14" ht="20.45" customHeight="1" x14ac:dyDescent="0.4">
      <c r="A57" s="134" t="s">
        <v>11</v>
      </c>
      <c r="B57" s="119">
        <v>1140</v>
      </c>
      <c r="C57" s="19">
        <v>1517</v>
      </c>
      <c r="D57" s="77" t="s">
        <v>1683</v>
      </c>
      <c r="E57" s="297" t="s">
        <v>3344</v>
      </c>
      <c r="F57" s="298"/>
      <c r="G57" s="418" t="s">
        <v>1682</v>
      </c>
      <c r="H57" s="419"/>
      <c r="I57" s="305" t="s">
        <v>1336</v>
      </c>
      <c r="J57" s="306"/>
      <c r="K57" s="12">
        <f t="shared" ref="K57:K86" si="1">ROUND(M57,0)</f>
        <v>92</v>
      </c>
      <c r="L57" s="145" t="s">
        <v>12</v>
      </c>
      <c r="M57" s="2">
        <f t="shared" ref="M57:M88" si="2">N10*59/1000</f>
        <v>91.745000000000005</v>
      </c>
    </row>
    <row r="58" spans="1:14" ht="20.45" customHeight="1" x14ac:dyDescent="0.4">
      <c r="A58" s="134" t="s">
        <v>11</v>
      </c>
      <c r="B58" s="119">
        <v>1153</v>
      </c>
      <c r="C58" s="19">
        <v>1518</v>
      </c>
      <c r="D58" s="77" t="s">
        <v>1681</v>
      </c>
      <c r="E58" s="299"/>
      <c r="F58" s="300"/>
      <c r="G58" s="418" t="s">
        <v>1334</v>
      </c>
      <c r="H58" s="419"/>
      <c r="I58" s="305" t="s">
        <v>1333</v>
      </c>
      <c r="J58" s="306" t="s">
        <v>7</v>
      </c>
      <c r="K58" s="24">
        <f t="shared" si="1"/>
        <v>3</v>
      </c>
      <c r="L58" s="145" t="s">
        <v>6</v>
      </c>
      <c r="M58" s="2">
        <f t="shared" si="2"/>
        <v>3.0089999999999999</v>
      </c>
    </row>
    <row r="59" spans="1:14" ht="20.45" customHeight="1" x14ac:dyDescent="0.4">
      <c r="A59" s="134" t="s">
        <v>11</v>
      </c>
      <c r="B59" s="119">
        <v>1154</v>
      </c>
      <c r="C59" s="19">
        <v>1519</v>
      </c>
      <c r="D59" s="77" t="s">
        <v>1680</v>
      </c>
      <c r="E59" s="299"/>
      <c r="F59" s="300"/>
      <c r="G59" s="418" t="s">
        <v>1679</v>
      </c>
      <c r="H59" s="419"/>
      <c r="I59" s="305" t="s">
        <v>1330</v>
      </c>
      <c r="J59" s="306" t="s">
        <v>28</v>
      </c>
      <c r="K59" s="12">
        <f t="shared" si="1"/>
        <v>188</v>
      </c>
      <c r="L59" s="145" t="s">
        <v>12</v>
      </c>
      <c r="M59" s="2">
        <f t="shared" si="2"/>
        <v>188.09200000000001</v>
      </c>
    </row>
    <row r="60" spans="1:14" ht="20.45" customHeight="1" x14ac:dyDescent="0.4">
      <c r="A60" s="134" t="s">
        <v>11</v>
      </c>
      <c r="B60" s="119">
        <v>1155</v>
      </c>
      <c r="C60" s="19">
        <v>1520</v>
      </c>
      <c r="D60" s="77" t="s">
        <v>1678</v>
      </c>
      <c r="E60" s="299"/>
      <c r="F60" s="300"/>
      <c r="G60" s="418" t="s">
        <v>1328</v>
      </c>
      <c r="H60" s="419"/>
      <c r="I60" s="305" t="s">
        <v>1327</v>
      </c>
      <c r="J60" s="306" t="s">
        <v>24</v>
      </c>
      <c r="K60" s="24">
        <f t="shared" si="1"/>
        <v>6</v>
      </c>
      <c r="L60" s="145" t="s">
        <v>6</v>
      </c>
      <c r="M60" s="2">
        <f t="shared" si="2"/>
        <v>6.1950000000000003</v>
      </c>
    </row>
    <row r="61" spans="1:14" ht="20.45" customHeight="1" x14ac:dyDescent="0.4">
      <c r="A61" s="134" t="s">
        <v>11</v>
      </c>
      <c r="B61" s="119">
        <v>1157</v>
      </c>
      <c r="C61" s="19">
        <v>1525</v>
      </c>
      <c r="D61" s="77" t="s">
        <v>1677</v>
      </c>
      <c r="E61" s="299"/>
      <c r="F61" s="300"/>
      <c r="G61" s="418" t="s">
        <v>1325</v>
      </c>
      <c r="H61" s="419" t="s">
        <v>1003</v>
      </c>
      <c r="I61" s="305" t="s">
        <v>1324</v>
      </c>
      <c r="J61" s="306" t="s">
        <v>20</v>
      </c>
      <c r="K61" s="12">
        <f t="shared" si="1"/>
        <v>70</v>
      </c>
      <c r="L61" s="420" t="s">
        <v>12</v>
      </c>
      <c r="M61" s="2">
        <f t="shared" si="2"/>
        <v>69.561000000000007</v>
      </c>
    </row>
    <row r="62" spans="1:14" ht="20.45" customHeight="1" x14ac:dyDescent="0.4">
      <c r="A62" s="134" t="s">
        <v>11</v>
      </c>
      <c r="B62" s="119">
        <v>1158</v>
      </c>
      <c r="C62" s="19">
        <v>1526</v>
      </c>
      <c r="D62" s="77" t="s">
        <v>1676</v>
      </c>
      <c r="E62" s="299"/>
      <c r="F62" s="300"/>
      <c r="G62" s="418" t="s">
        <v>1322</v>
      </c>
      <c r="H62" s="419" t="s">
        <v>1001</v>
      </c>
      <c r="I62" s="305" t="s">
        <v>1321</v>
      </c>
      <c r="J62" s="306" t="s">
        <v>16</v>
      </c>
      <c r="K62" s="12">
        <f t="shared" si="1"/>
        <v>144</v>
      </c>
      <c r="L62" s="421"/>
      <c r="M62" s="2">
        <f t="shared" si="2"/>
        <v>143.72399999999999</v>
      </c>
    </row>
    <row r="63" spans="1:14" ht="20.45" customHeight="1" x14ac:dyDescent="0.4">
      <c r="A63" s="134" t="s">
        <v>11</v>
      </c>
      <c r="B63" s="119">
        <v>1159</v>
      </c>
      <c r="C63" s="19">
        <v>1527</v>
      </c>
      <c r="D63" s="77" t="s">
        <v>1675</v>
      </c>
      <c r="E63" s="299"/>
      <c r="F63" s="300"/>
      <c r="G63" s="418" t="s">
        <v>1426</v>
      </c>
      <c r="H63" s="419"/>
      <c r="I63" s="305" t="s">
        <v>1425</v>
      </c>
      <c r="J63" s="306" t="s">
        <v>1424</v>
      </c>
      <c r="K63" s="24">
        <f t="shared" si="1"/>
        <v>6</v>
      </c>
      <c r="L63" s="421"/>
      <c r="M63" s="2">
        <f t="shared" si="2"/>
        <v>5.9</v>
      </c>
    </row>
    <row r="64" spans="1:14" ht="20.45" customHeight="1" x14ac:dyDescent="0.4">
      <c r="A64" s="134" t="s">
        <v>11</v>
      </c>
      <c r="B64" s="119">
        <v>1160</v>
      </c>
      <c r="C64" s="19">
        <v>1528</v>
      </c>
      <c r="D64" s="77" t="s">
        <v>1674</v>
      </c>
      <c r="E64" s="299"/>
      <c r="F64" s="300"/>
      <c r="G64" s="418" t="s">
        <v>1422</v>
      </c>
      <c r="H64" s="419"/>
      <c r="I64" s="305" t="s">
        <v>1421</v>
      </c>
      <c r="J64" s="306" t="s">
        <v>1420</v>
      </c>
      <c r="K64" s="24">
        <f t="shared" si="1"/>
        <v>13</v>
      </c>
      <c r="L64" s="421"/>
      <c r="M64" s="2">
        <f t="shared" si="2"/>
        <v>13.275</v>
      </c>
    </row>
    <row r="65" spans="1:13" ht="20.45" customHeight="1" x14ac:dyDescent="0.4">
      <c r="A65" s="134" t="s">
        <v>11</v>
      </c>
      <c r="B65" s="119">
        <v>1156</v>
      </c>
      <c r="C65" s="19">
        <v>1524</v>
      </c>
      <c r="D65" s="77" t="s">
        <v>1673</v>
      </c>
      <c r="E65" s="299"/>
      <c r="F65" s="300"/>
      <c r="G65" s="418" t="s">
        <v>1418</v>
      </c>
      <c r="H65" s="419"/>
      <c r="I65" s="305" t="s">
        <v>1417</v>
      </c>
      <c r="J65" s="306" t="s">
        <v>128</v>
      </c>
      <c r="K65" s="24">
        <f t="shared" si="1"/>
        <v>14</v>
      </c>
      <c r="L65" s="421"/>
      <c r="M65" s="2">
        <f t="shared" si="2"/>
        <v>14.16</v>
      </c>
    </row>
    <row r="66" spans="1:13" ht="20.45" customHeight="1" x14ac:dyDescent="0.4">
      <c r="A66" s="25" t="s">
        <v>157</v>
      </c>
      <c r="B66" s="120">
        <v>3208</v>
      </c>
      <c r="C66" s="26">
        <v>3285</v>
      </c>
      <c r="D66" s="78" t="s">
        <v>1672</v>
      </c>
      <c r="E66" s="299"/>
      <c r="F66" s="300"/>
      <c r="G66" s="309" t="s">
        <v>1671</v>
      </c>
      <c r="H66" s="310"/>
      <c r="I66" s="307" t="s">
        <v>1414</v>
      </c>
      <c r="J66" s="308" t="s">
        <v>128</v>
      </c>
      <c r="K66" s="30">
        <f t="shared" si="1"/>
        <v>3</v>
      </c>
      <c r="L66" s="421"/>
      <c r="M66" s="2">
        <f t="shared" si="2"/>
        <v>2.95</v>
      </c>
    </row>
    <row r="67" spans="1:13" ht="20.45" customHeight="1" x14ac:dyDescent="0.4">
      <c r="A67" s="134" t="s">
        <v>11</v>
      </c>
      <c r="B67" s="119">
        <v>1163</v>
      </c>
      <c r="C67" s="19">
        <v>1529</v>
      </c>
      <c r="D67" s="77" t="s">
        <v>1670</v>
      </c>
      <c r="E67" s="299"/>
      <c r="F67" s="300"/>
      <c r="G67" s="418" t="s">
        <v>1412</v>
      </c>
      <c r="H67" s="419"/>
      <c r="I67" s="305" t="s">
        <v>1411</v>
      </c>
      <c r="J67" s="306" t="s">
        <v>125</v>
      </c>
      <c r="K67" s="12">
        <f t="shared" si="1"/>
        <v>12</v>
      </c>
      <c r="L67" s="421"/>
      <c r="M67" s="2">
        <f t="shared" si="2"/>
        <v>11.8</v>
      </c>
    </row>
    <row r="68" spans="1:13" ht="20.45" customHeight="1" x14ac:dyDescent="0.4">
      <c r="A68" s="134" t="s">
        <v>11</v>
      </c>
      <c r="B68" s="119">
        <v>1164</v>
      </c>
      <c r="C68" s="19">
        <v>1530</v>
      </c>
      <c r="D68" s="77" t="s">
        <v>1669</v>
      </c>
      <c r="E68" s="299"/>
      <c r="F68" s="300"/>
      <c r="G68" s="423" t="s">
        <v>1409</v>
      </c>
      <c r="H68" s="424"/>
      <c r="I68" s="305" t="s">
        <v>1408</v>
      </c>
      <c r="J68" s="306" t="s">
        <v>119</v>
      </c>
      <c r="K68" s="24">
        <f t="shared" si="1"/>
        <v>9</v>
      </c>
      <c r="L68" s="421"/>
      <c r="M68" s="2">
        <f t="shared" si="2"/>
        <v>8.85</v>
      </c>
    </row>
    <row r="69" spans="1:13" ht="20.45" customHeight="1" x14ac:dyDescent="0.4">
      <c r="A69" s="25" t="s">
        <v>157</v>
      </c>
      <c r="B69" s="120">
        <v>3209</v>
      </c>
      <c r="C69" s="26">
        <v>3286</v>
      </c>
      <c r="D69" s="78" t="s">
        <v>1668</v>
      </c>
      <c r="E69" s="299"/>
      <c r="F69" s="300"/>
      <c r="G69" s="309" t="s">
        <v>1406</v>
      </c>
      <c r="H69" s="310"/>
      <c r="I69" s="307" t="s">
        <v>1405</v>
      </c>
      <c r="J69" s="308" t="s">
        <v>119</v>
      </c>
      <c r="K69" s="30">
        <f t="shared" si="1"/>
        <v>9</v>
      </c>
      <c r="L69" s="421"/>
      <c r="M69" s="2">
        <f t="shared" si="2"/>
        <v>9.44</v>
      </c>
    </row>
    <row r="70" spans="1:13" ht="20.45" customHeight="1" x14ac:dyDescent="0.4">
      <c r="A70" s="134" t="s">
        <v>11</v>
      </c>
      <c r="B70" s="119">
        <v>1165</v>
      </c>
      <c r="C70" s="19">
        <v>1539</v>
      </c>
      <c r="D70" s="77" t="s">
        <v>1667</v>
      </c>
      <c r="E70" s="299"/>
      <c r="F70" s="300"/>
      <c r="G70" s="418" t="s">
        <v>1403</v>
      </c>
      <c r="H70" s="419" t="s">
        <v>448</v>
      </c>
      <c r="I70" s="305" t="s">
        <v>1402</v>
      </c>
      <c r="J70" s="306" t="s">
        <v>116</v>
      </c>
      <c r="K70" s="24">
        <f t="shared" si="1"/>
        <v>28</v>
      </c>
      <c r="L70" s="421"/>
      <c r="M70" s="2">
        <f t="shared" si="2"/>
        <v>28.32</v>
      </c>
    </row>
    <row r="71" spans="1:13" ht="20.45" customHeight="1" x14ac:dyDescent="0.4">
      <c r="A71" s="134" t="s">
        <v>11</v>
      </c>
      <c r="B71" s="119">
        <v>1166</v>
      </c>
      <c r="C71" s="19">
        <v>1540</v>
      </c>
      <c r="D71" s="77" t="s">
        <v>1666</v>
      </c>
      <c r="E71" s="299"/>
      <c r="F71" s="300"/>
      <c r="G71" s="418" t="s">
        <v>1400</v>
      </c>
      <c r="H71" s="419" t="s">
        <v>447</v>
      </c>
      <c r="I71" s="305" t="s">
        <v>1399</v>
      </c>
      <c r="J71" s="306" t="s">
        <v>116</v>
      </c>
      <c r="K71" s="24">
        <f t="shared" si="1"/>
        <v>28</v>
      </c>
      <c r="L71" s="421"/>
      <c r="M71" s="2">
        <f t="shared" si="2"/>
        <v>28.32</v>
      </c>
    </row>
    <row r="72" spans="1:13" ht="20.45" customHeight="1" x14ac:dyDescent="0.4">
      <c r="A72" s="134" t="s">
        <v>11</v>
      </c>
      <c r="B72" s="119">
        <v>1167</v>
      </c>
      <c r="C72" s="19">
        <v>1553</v>
      </c>
      <c r="D72" s="77" t="s">
        <v>1665</v>
      </c>
      <c r="E72" s="299"/>
      <c r="F72" s="300"/>
      <c r="G72" s="418" t="s">
        <v>1397</v>
      </c>
      <c r="H72" s="419" t="s">
        <v>446</v>
      </c>
      <c r="I72" s="305" t="s">
        <v>1396</v>
      </c>
      <c r="J72" s="306" t="s">
        <v>116</v>
      </c>
      <c r="K72" s="24">
        <f t="shared" si="1"/>
        <v>28</v>
      </c>
      <c r="L72" s="421"/>
      <c r="M72" s="2">
        <f t="shared" si="2"/>
        <v>28.32</v>
      </c>
    </row>
    <row r="73" spans="1:13" ht="20.45" customHeight="1" x14ac:dyDescent="0.4">
      <c r="A73" s="134" t="s">
        <v>11</v>
      </c>
      <c r="B73" s="119">
        <v>1168</v>
      </c>
      <c r="C73" s="19">
        <v>1554</v>
      </c>
      <c r="D73" s="77" t="s">
        <v>1664</v>
      </c>
      <c r="E73" s="299"/>
      <c r="F73" s="300"/>
      <c r="G73" s="418" t="s">
        <v>1394</v>
      </c>
      <c r="H73" s="419" t="s">
        <v>443</v>
      </c>
      <c r="I73" s="305" t="s">
        <v>1393</v>
      </c>
      <c r="J73" s="306" t="s">
        <v>116</v>
      </c>
      <c r="K73" s="24">
        <f t="shared" si="1"/>
        <v>41</v>
      </c>
      <c r="L73" s="421"/>
      <c r="M73" s="2">
        <f t="shared" si="2"/>
        <v>41.3</v>
      </c>
    </row>
    <row r="74" spans="1:13" s="39" customFormat="1" ht="20.45" customHeight="1" x14ac:dyDescent="0.4">
      <c r="A74" s="134" t="s">
        <v>11</v>
      </c>
      <c r="B74" s="119">
        <v>1169</v>
      </c>
      <c r="C74" s="19">
        <v>1555</v>
      </c>
      <c r="D74" s="77" t="s">
        <v>1663</v>
      </c>
      <c r="E74" s="299"/>
      <c r="F74" s="300"/>
      <c r="G74" s="418" t="s">
        <v>1391</v>
      </c>
      <c r="H74" s="419"/>
      <c r="I74" s="305" t="s">
        <v>1390</v>
      </c>
      <c r="J74" s="306" t="s">
        <v>116</v>
      </c>
      <c r="K74" s="24">
        <f t="shared" si="1"/>
        <v>7</v>
      </c>
      <c r="L74" s="421"/>
      <c r="M74" s="2">
        <f t="shared" si="2"/>
        <v>7.08</v>
      </c>
    </row>
    <row r="75" spans="1:13" s="39" customFormat="1" ht="20.45" customHeight="1" x14ac:dyDescent="0.4">
      <c r="A75" s="25" t="s">
        <v>157</v>
      </c>
      <c r="B75" s="120">
        <v>3210</v>
      </c>
      <c r="C75" s="26">
        <v>3287</v>
      </c>
      <c r="D75" s="78" t="s">
        <v>1662</v>
      </c>
      <c r="E75" s="299"/>
      <c r="F75" s="300"/>
      <c r="G75" s="425" t="s">
        <v>1661</v>
      </c>
      <c r="H75" s="426"/>
      <c r="I75" s="307" t="s">
        <v>1387</v>
      </c>
      <c r="J75" s="308" t="s">
        <v>101</v>
      </c>
      <c r="K75" s="30">
        <f t="shared" si="1"/>
        <v>5</v>
      </c>
      <c r="L75" s="421"/>
      <c r="M75" s="2">
        <f t="shared" si="2"/>
        <v>5.1920000000000002</v>
      </c>
    </row>
    <row r="76" spans="1:13" s="39" customFormat="1" ht="20.45" customHeight="1" x14ac:dyDescent="0.4">
      <c r="A76" s="25" t="s">
        <v>157</v>
      </c>
      <c r="B76" s="120">
        <v>3211</v>
      </c>
      <c r="C76" s="26">
        <v>3288</v>
      </c>
      <c r="D76" s="78" t="s">
        <v>1660</v>
      </c>
      <c r="E76" s="299"/>
      <c r="F76" s="300"/>
      <c r="G76" s="425" t="s">
        <v>1659</v>
      </c>
      <c r="H76" s="426"/>
      <c r="I76" s="307" t="s">
        <v>1384</v>
      </c>
      <c r="J76" s="308" t="s">
        <v>101</v>
      </c>
      <c r="K76" s="30">
        <f t="shared" si="1"/>
        <v>10</v>
      </c>
      <c r="L76" s="421"/>
      <c r="M76" s="2">
        <f t="shared" si="2"/>
        <v>10.384</v>
      </c>
    </row>
    <row r="77" spans="1:13" s="39" customFormat="1" ht="20.45" customHeight="1" x14ac:dyDescent="0.4">
      <c r="A77" s="134" t="s">
        <v>11</v>
      </c>
      <c r="B77" s="119">
        <v>1170</v>
      </c>
      <c r="C77" s="19">
        <v>1556</v>
      </c>
      <c r="D77" s="77" t="s">
        <v>1658</v>
      </c>
      <c r="E77" s="299"/>
      <c r="F77" s="300"/>
      <c r="G77" s="423" t="s">
        <v>1382</v>
      </c>
      <c r="H77" s="424" t="s">
        <v>400</v>
      </c>
      <c r="I77" s="305" t="s">
        <v>1381</v>
      </c>
      <c r="J77" s="306" t="s">
        <v>95</v>
      </c>
      <c r="K77" s="24">
        <f t="shared" si="1"/>
        <v>4</v>
      </c>
      <c r="L77" s="421"/>
      <c r="M77" s="2">
        <f t="shared" si="2"/>
        <v>4.2480000000000002</v>
      </c>
    </row>
    <row r="78" spans="1:13" s="39" customFormat="1" ht="20.45" customHeight="1" x14ac:dyDescent="0.4">
      <c r="A78" s="134" t="s">
        <v>11</v>
      </c>
      <c r="B78" s="119">
        <v>1173</v>
      </c>
      <c r="C78" s="19">
        <v>1557</v>
      </c>
      <c r="D78" s="77" t="s">
        <v>1657</v>
      </c>
      <c r="E78" s="299"/>
      <c r="F78" s="300"/>
      <c r="G78" s="423" t="s">
        <v>1379</v>
      </c>
      <c r="H78" s="424" t="s">
        <v>396</v>
      </c>
      <c r="I78" s="305" t="s">
        <v>1378</v>
      </c>
      <c r="J78" s="306" t="s">
        <v>92</v>
      </c>
      <c r="K78" s="24">
        <f t="shared" si="1"/>
        <v>8</v>
      </c>
      <c r="L78" s="421"/>
      <c r="M78" s="2">
        <f t="shared" si="2"/>
        <v>8.4960000000000004</v>
      </c>
    </row>
    <row r="79" spans="1:13" s="39" customFormat="1" ht="20.45" customHeight="1" x14ac:dyDescent="0.4">
      <c r="A79" s="48" t="s">
        <v>11</v>
      </c>
      <c r="B79" s="49">
        <v>1174</v>
      </c>
      <c r="C79" s="49">
        <v>1558</v>
      </c>
      <c r="D79" s="80" t="s">
        <v>1656</v>
      </c>
      <c r="E79" s="299"/>
      <c r="F79" s="300"/>
      <c r="G79" s="427" t="s">
        <v>1376</v>
      </c>
      <c r="H79" s="428" t="s">
        <v>400</v>
      </c>
      <c r="I79" s="303" t="s">
        <v>1375</v>
      </c>
      <c r="J79" s="304" t="s">
        <v>89</v>
      </c>
      <c r="K79" s="52">
        <f t="shared" si="1"/>
        <v>3</v>
      </c>
      <c r="L79" s="421"/>
      <c r="M79" s="2">
        <f t="shared" si="2"/>
        <v>2.8319999999999999</v>
      </c>
    </row>
    <row r="80" spans="1:13" s="39" customFormat="1" ht="20.45" customHeight="1" x14ac:dyDescent="0.4">
      <c r="A80" s="48" t="s">
        <v>11</v>
      </c>
      <c r="B80" s="49">
        <v>1175</v>
      </c>
      <c r="C80" s="49">
        <v>1559</v>
      </c>
      <c r="D80" s="80" t="s">
        <v>1655</v>
      </c>
      <c r="E80" s="299"/>
      <c r="F80" s="300"/>
      <c r="G80" s="427" t="s">
        <v>1373</v>
      </c>
      <c r="H80" s="428" t="s">
        <v>396</v>
      </c>
      <c r="I80" s="303" t="s">
        <v>1372</v>
      </c>
      <c r="J80" s="304" t="s">
        <v>86</v>
      </c>
      <c r="K80" s="52">
        <f t="shared" si="1"/>
        <v>6</v>
      </c>
      <c r="L80" s="421"/>
      <c r="M80" s="2">
        <f t="shared" si="2"/>
        <v>5.6639999999999997</v>
      </c>
    </row>
    <row r="81" spans="1:14" s="39" customFormat="1" ht="20.45" customHeight="1" x14ac:dyDescent="0.4">
      <c r="A81" s="134" t="s">
        <v>11</v>
      </c>
      <c r="B81" s="119">
        <v>1176</v>
      </c>
      <c r="C81" s="19">
        <v>1560</v>
      </c>
      <c r="D81" s="77" t="s">
        <v>1654</v>
      </c>
      <c r="E81" s="299"/>
      <c r="F81" s="300"/>
      <c r="G81" s="423" t="s">
        <v>1370</v>
      </c>
      <c r="H81" s="424" t="s">
        <v>400</v>
      </c>
      <c r="I81" s="305" t="s">
        <v>1369</v>
      </c>
      <c r="J81" s="306" t="s">
        <v>83</v>
      </c>
      <c r="K81" s="24">
        <f t="shared" si="1"/>
        <v>1</v>
      </c>
      <c r="L81" s="421"/>
      <c r="M81" s="2">
        <f t="shared" si="2"/>
        <v>1.4159999999999999</v>
      </c>
    </row>
    <row r="82" spans="1:14" s="39" customFormat="1" ht="20.45" customHeight="1" x14ac:dyDescent="0.4">
      <c r="A82" s="134" t="s">
        <v>11</v>
      </c>
      <c r="B82" s="119">
        <v>1177</v>
      </c>
      <c r="C82" s="19">
        <v>1563</v>
      </c>
      <c r="D82" s="77" t="s">
        <v>1653</v>
      </c>
      <c r="E82" s="299"/>
      <c r="F82" s="300"/>
      <c r="G82" s="423" t="s">
        <v>1367</v>
      </c>
      <c r="H82" s="424" t="s">
        <v>396</v>
      </c>
      <c r="I82" s="305" t="s">
        <v>1366</v>
      </c>
      <c r="J82" s="306" t="s">
        <v>61</v>
      </c>
      <c r="K82" s="24">
        <f t="shared" si="1"/>
        <v>3</v>
      </c>
      <c r="L82" s="421"/>
      <c r="M82" s="2">
        <f t="shared" si="2"/>
        <v>2.8319999999999999</v>
      </c>
    </row>
    <row r="83" spans="1:14" s="39" customFormat="1" ht="20.45" customHeight="1" x14ac:dyDescent="0.4">
      <c r="A83" s="25" t="s">
        <v>157</v>
      </c>
      <c r="B83" s="120">
        <v>3212</v>
      </c>
      <c r="C83" s="26">
        <v>3289</v>
      </c>
      <c r="D83" s="78" t="s">
        <v>1652</v>
      </c>
      <c r="E83" s="299"/>
      <c r="F83" s="300"/>
      <c r="G83" s="309" t="s">
        <v>1651</v>
      </c>
      <c r="H83" s="310"/>
      <c r="I83" s="307" t="s">
        <v>1363</v>
      </c>
      <c r="J83" s="308" t="s">
        <v>61</v>
      </c>
      <c r="K83" s="30">
        <f t="shared" si="1"/>
        <v>6</v>
      </c>
      <c r="L83" s="421"/>
      <c r="M83" s="2">
        <f t="shared" si="2"/>
        <v>5.9</v>
      </c>
    </row>
    <row r="84" spans="1:14" s="39" customFormat="1" ht="20.45" customHeight="1" x14ac:dyDescent="0.4">
      <c r="A84" s="134" t="s">
        <v>11</v>
      </c>
      <c r="B84" s="119">
        <v>1178</v>
      </c>
      <c r="C84" s="19">
        <v>1564</v>
      </c>
      <c r="D84" s="77" t="s">
        <v>1650</v>
      </c>
      <c r="E84" s="299"/>
      <c r="F84" s="300"/>
      <c r="G84" s="423" t="s">
        <v>1361</v>
      </c>
      <c r="H84" s="424"/>
      <c r="I84" s="305" t="s">
        <v>1360</v>
      </c>
      <c r="J84" s="306" t="s">
        <v>61</v>
      </c>
      <c r="K84" s="24">
        <f t="shared" si="1"/>
        <v>12</v>
      </c>
      <c r="L84" s="421"/>
      <c r="M84" s="2">
        <f t="shared" si="2"/>
        <v>11.8</v>
      </c>
    </row>
    <row r="85" spans="1:14" s="39" customFormat="1" ht="20.45" customHeight="1" x14ac:dyDescent="0.4">
      <c r="A85" s="134" t="s">
        <v>11</v>
      </c>
      <c r="B85" s="119">
        <v>1179</v>
      </c>
      <c r="C85" s="19">
        <v>1565</v>
      </c>
      <c r="D85" s="77" t="s">
        <v>1649</v>
      </c>
      <c r="E85" s="299"/>
      <c r="F85" s="300"/>
      <c r="G85" s="423" t="s">
        <v>1358</v>
      </c>
      <c r="H85" s="424"/>
      <c r="I85" s="305" t="s">
        <v>1357</v>
      </c>
      <c r="J85" s="306"/>
      <c r="K85" s="24">
        <f t="shared" si="1"/>
        <v>6</v>
      </c>
      <c r="L85" s="422"/>
      <c r="M85" s="2">
        <f t="shared" si="2"/>
        <v>5.9</v>
      </c>
    </row>
    <row r="86" spans="1:14" s="39" customFormat="1" ht="20.45" customHeight="1" x14ac:dyDescent="0.4">
      <c r="A86" s="25" t="s">
        <v>157</v>
      </c>
      <c r="B86" s="120">
        <v>3213</v>
      </c>
      <c r="C86" s="26">
        <v>3290</v>
      </c>
      <c r="D86" s="78" t="s">
        <v>1648</v>
      </c>
      <c r="E86" s="299"/>
      <c r="F86" s="300"/>
      <c r="G86" s="309" t="s">
        <v>1647</v>
      </c>
      <c r="H86" s="310"/>
      <c r="I86" s="307" t="s">
        <v>1354</v>
      </c>
      <c r="J86" s="308"/>
      <c r="K86" s="30">
        <f t="shared" si="1"/>
        <v>1</v>
      </c>
      <c r="L86" s="409" t="s">
        <v>68</v>
      </c>
      <c r="M86" s="2">
        <f t="shared" si="2"/>
        <v>1.18</v>
      </c>
    </row>
    <row r="87" spans="1:14" s="39" customFormat="1" ht="20.45" customHeight="1" x14ac:dyDescent="0.4">
      <c r="A87" s="134" t="s">
        <v>11</v>
      </c>
      <c r="B87" s="119">
        <v>1180</v>
      </c>
      <c r="C87" s="19">
        <v>1566</v>
      </c>
      <c r="D87" s="77" t="s">
        <v>1646</v>
      </c>
      <c r="E87" s="299"/>
      <c r="F87" s="300"/>
      <c r="G87" s="423" t="s">
        <v>1352</v>
      </c>
      <c r="H87" s="424"/>
      <c r="I87" s="305" t="s">
        <v>1351</v>
      </c>
      <c r="J87" s="306" t="s">
        <v>61</v>
      </c>
      <c r="K87" s="24">
        <v>1</v>
      </c>
      <c r="L87" s="409"/>
      <c r="M87" s="2">
        <f t="shared" si="2"/>
        <v>0.29499999999999998</v>
      </c>
      <c r="N87" s="39" t="s">
        <v>473</v>
      </c>
    </row>
    <row r="88" spans="1:14" s="39" customFormat="1" ht="20.45" customHeight="1" x14ac:dyDescent="0.4">
      <c r="A88" s="25" t="s">
        <v>157</v>
      </c>
      <c r="B88" s="120">
        <v>3214</v>
      </c>
      <c r="C88" s="26">
        <v>3291</v>
      </c>
      <c r="D88" s="78" t="s">
        <v>1645</v>
      </c>
      <c r="E88" s="299"/>
      <c r="F88" s="300"/>
      <c r="G88" s="309" t="s">
        <v>1644</v>
      </c>
      <c r="H88" s="310"/>
      <c r="I88" s="307" t="s">
        <v>1348</v>
      </c>
      <c r="J88" s="308" t="s">
        <v>61</v>
      </c>
      <c r="K88" s="30">
        <f t="shared" ref="K88:K126" si="3">ROUND(M88,0)</f>
        <v>2</v>
      </c>
      <c r="L88" s="421" t="s">
        <v>12</v>
      </c>
      <c r="M88" s="2">
        <f t="shared" si="2"/>
        <v>2.36</v>
      </c>
    </row>
    <row r="89" spans="1:14" ht="20.45" customHeight="1" x14ac:dyDescent="0.4">
      <c r="A89" s="134" t="s">
        <v>11</v>
      </c>
      <c r="B89" s="125">
        <v>1183</v>
      </c>
      <c r="C89" s="134">
        <v>1567</v>
      </c>
      <c r="D89" s="77" t="s">
        <v>1643</v>
      </c>
      <c r="E89" s="299"/>
      <c r="F89" s="300"/>
      <c r="G89" s="418" t="s">
        <v>1319</v>
      </c>
      <c r="H89" s="419"/>
      <c r="I89" s="305" t="s">
        <v>1318</v>
      </c>
      <c r="J89" s="306" t="s">
        <v>35</v>
      </c>
      <c r="K89" s="24">
        <f t="shared" si="3"/>
        <v>64</v>
      </c>
      <c r="L89" s="422"/>
      <c r="M89" s="2">
        <f>N45*59/1000</f>
        <v>64.251000000000005</v>
      </c>
    </row>
    <row r="90" spans="1:14" ht="20.45" customHeight="1" x14ac:dyDescent="0.4">
      <c r="A90" s="134" t="s">
        <v>11</v>
      </c>
      <c r="B90" s="125">
        <v>1184</v>
      </c>
      <c r="C90" s="134">
        <v>1568</v>
      </c>
      <c r="D90" s="77" t="s">
        <v>1642</v>
      </c>
      <c r="E90" s="299"/>
      <c r="F90" s="300"/>
      <c r="G90" s="287" t="s">
        <v>1316</v>
      </c>
      <c r="H90" s="288"/>
      <c r="I90" s="305" t="s">
        <v>1315</v>
      </c>
      <c r="J90" s="306" t="s">
        <v>32</v>
      </c>
      <c r="K90" s="24">
        <f t="shared" si="3"/>
        <v>2</v>
      </c>
      <c r="L90" s="145" t="s">
        <v>6</v>
      </c>
      <c r="M90" s="2">
        <f>N46*59/1000</f>
        <v>2.1240000000000001</v>
      </c>
    </row>
    <row r="91" spans="1:14" ht="20.45" customHeight="1" x14ac:dyDescent="0.4">
      <c r="A91" s="134" t="s">
        <v>11</v>
      </c>
      <c r="B91" s="125">
        <v>1185</v>
      </c>
      <c r="C91" s="134">
        <v>1569</v>
      </c>
      <c r="D91" s="77" t="s">
        <v>1641</v>
      </c>
      <c r="E91" s="299"/>
      <c r="F91" s="300"/>
      <c r="G91" s="287" t="s">
        <v>1313</v>
      </c>
      <c r="H91" s="288"/>
      <c r="I91" s="305" t="s">
        <v>1312</v>
      </c>
      <c r="J91" s="306" t="s">
        <v>1311</v>
      </c>
      <c r="K91" s="12">
        <f t="shared" si="3"/>
        <v>132</v>
      </c>
      <c r="L91" s="145" t="s">
        <v>12</v>
      </c>
      <c r="M91" s="2">
        <f>N47*59/1000</f>
        <v>131.68799999999999</v>
      </c>
    </row>
    <row r="92" spans="1:14" ht="20.45" customHeight="1" x14ac:dyDescent="0.4">
      <c r="A92" s="134" t="s">
        <v>11</v>
      </c>
      <c r="B92" s="125">
        <v>1186</v>
      </c>
      <c r="C92" s="134">
        <v>1570</v>
      </c>
      <c r="D92" s="77" t="s">
        <v>1640</v>
      </c>
      <c r="E92" s="299"/>
      <c r="F92" s="300"/>
      <c r="G92" s="287" t="s">
        <v>1309</v>
      </c>
      <c r="H92" s="288"/>
      <c r="I92" s="305" t="s">
        <v>1308</v>
      </c>
      <c r="J92" s="306" t="s">
        <v>1307</v>
      </c>
      <c r="K92" s="24">
        <f t="shared" si="3"/>
        <v>4</v>
      </c>
      <c r="L92" s="145" t="s">
        <v>6</v>
      </c>
      <c r="M92" s="2">
        <f>N48*59/1000</f>
        <v>4.3659999999999997</v>
      </c>
    </row>
    <row r="93" spans="1:14" ht="20.45" customHeight="1" x14ac:dyDescent="0.4">
      <c r="A93" s="134" t="s">
        <v>11</v>
      </c>
      <c r="B93" s="125">
        <v>1187</v>
      </c>
      <c r="C93" s="134">
        <v>1573</v>
      </c>
      <c r="D93" s="77" t="s">
        <v>1639</v>
      </c>
      <c r="E93" s="299"/>
      <c r="F93" s="300"/>
      <c r="G93" s="287" t="s">
        <v>1305</v>
      </c>
      <c r="H93" s="288"/>
      <c r="I93" s="305" t="s">
        <v>1304</v>
      </c>
      <c r="J93" s="306" t="s">
        <v>21</v>
      </c>
      <c r="K93" s="24">
        <f t="shared" si="3"/>
        <v>64</v>
      </c>
      <c r="L93" s="145" t="s">
        <v>12</v>
      </c>
      <c r="M93" s="2">
        <f>N52*59/1000</f>
        <v>64.251000000000005</v>
      </c>
    </row>
    <row r="94" spans="1:14" ht="20.45" customHeight="1" x14ac:dyDescent="0.4">
      <c r="A94" s="134" t="s">
        <v>11</v>
      </c>
      <c r="B94" s="125">
        <v>1188</v>
      </c>
      <c r="C94" s="134">
        <v>1574</v>
      </c>
      <c r="D94" s="77" t="s">
        <v>1638</v>
      </c>
      <c r="E94" s="299"/>
      <c r="F94" s="300"/>
      <c r="G94" s="287" t="s">
        <v>1302</v>
      </c>
      <c r="H94" s="288"/>
      <c r="I94" s="305" t="s">
        <v>1301</v>
      </c>
      <c r="J94" s="306" t="s">
        <v>17</v>
      </c>
      <c r="K94" s="24">
        <f t="shared" si="3"/>
        <v>2</v>
      </c>
      <c r="L94" s="145" t="s">
        <v>6</v>
      </c>
      <c r="M94" s="2">
        <f>N53*59/1000</f>
        <v>2.1240000000000001</v>
      </c>
    </row>
    <row r="95" spans="1:14" ht="20.45" customHeight="1" x14ac:dyDescent="0.4">
      <c r="A95" s="134" t="s">
        <v>11</v>
      </c>
      <c r="B95" s="125">
        <v>1189</v>
      </c>
      <c r="C95" s="134">
        <v>1575</v>
      </c>
      <c r="D95" s="77" t="s">
        <v>1637</v>
      </c>
      <c r="E95" s="299"/>
      <c r="F95" s="300"/>
      <c r="G95" s="287" t="s">
        <v>1299</v>
      </c>
      <c r="H95" s="288"/>
      <c r="I95" s="305" t="s">
        <v>1298</v>
      </c>
      <c r="J95" s="306" t="s">
        <v>1297</v>
      </c>
      <c r="K95" s="12">
        <f t="shared" si="3"/>
        <v>132</v>
      </c>
      <c r="L95" s="145" t="s">
        <v>12</v>
      </c>
      <c r="M95" s="2">
        <f>N54*59/1000</f>
        <v>131.68799999999999</v>
      </c>
    </row>
    <row r="96" spans="1:14" ht="20.45" customHeight="1" x14ac:dyDescent="0.4">
      <c r="A96" s="134" t="s">
        <v>11</v>
      </c>
      <c r="B96" s="125">
        <v>1190</v>
      </c>
      <c r="C96" s="134">
        <v>1576</v>
      </c>
      <c r="D96" s="83" t="s">
        <v>1636</v>
      </c>
      <c r="E96" s="301"/>
      <c r="F96" s="302"/>
      <c r="G96" s="429" t="s">
        <v>1295</v>
      </c>
      <c r="H96" s="430"/>
      <c r="I96" s="305" t="s">
        <v>1294</v>
      </c>
      <c r="J96" s="306" t="s">
        <v>1293</v>
      </c>
      <c r="K96" s="24">
        <f t="shared" si="3"/>
        <v>4</v>
      </c>
      <c r="L96" s="147" t="s">
        <v>6</v>
      </c>
      <c r="M96" s="2">
        <f>N55*59/1000</f>
        <v>4.3659999999999997</v>
      </c>
    </row>
    <row r="97" spans="1:13" s="39" customFormat="1" ht="20.45" customHeight="1" x14ac:dyDescent="0.4">
      <c r="A97" s="134" t="s">
        <v>11</v>
      </c>
      <c r="B97" s="125">
        <v>1191</v>
      </c>
      <c r="C97" s="134">
        <v>1577</v>
      </c>
      <c r="D97" s="83" t="s">
        <v>1635</v>
      </c>
      <c r="E97" s="297" t="s">
        <v>3345</v>
      </c>
      <c r="F97" s="298"/>
      <c r="G97" s="418" t="s">
        <v>1434</v>
      </c>
      <c r="H97" s="419"/>
      <c r="I97" s="305" t="s">
        <v>1336</v>
      </c>
      <c r="J97" s="306"/>
      <c r="K97" s="12">
        <f t="shared" si="3"/>
        <v>67</v>
      </c>
      <c r="L97" s="145" t="s">
        <v>12</v>
      </c>
      <c r="M97" s="85">
        <f t="shared" ref="M97:M128" si="4">N10*43/1000</f>
        <v>66.864999999999995</v>
      </c>
    </row>
    <row r="98" spans="1:13" s="39" customFormat="1" ht="20.45" customHeight="1" x14ac:dyDescent="0.4">
      <c r="A98" s="134" t="s">
        <v>11</v>
      </c>
      <c r="B98" s="125">
        <v>1192</v>
      </c>
      <c r="C98" s="134">
        <v>1578</v>
      </c>
      <c r="D98" s="83" t="s">
        <v>1634</v>
      </c>
      <c r="E98" s="299"/>
      <c r="F98" s="300"/>
      <c r="G98" s="418" t="s">
        <v>1334</v>
      </c>
      <c r="H98" s="419"/>
      <c r="I98" s="305" t="s">
        <v>1333</v>
      </c>
      <c r="J98" s="306" t="s">
        <v>7</v>
      </c>
      <c r="K98" s="24">
        <f t="shared" si="3"/>
        <v>2</v>
      </c>
      <c r="L98" s="145" t="s">
        <v>6</v>
      </c>
      <c r="M98" s="85">
        <f t="shared" si="4"/>
        <v>2.1930000000000001</v>
      </c>
    </row>
    <row r="99" spans="1:13" s="39" customFormat="1" ht="20.45" customHeight="1" x14ac:dyDescent="0.4">
      <c r="A99" s="134" t="s">
        <v>11</v>
      </c>
      <c r="B99" s="125">
        <v>1193</v>
      </c>
      <c r="C99" s="134">
        <v>1579</v>
      </c>
      <c r="D99" s="83" t="s">
        <v>1633</v>
      </c>
      <c r="E99" s="299"/>
      <c r="F99" s="300"/>
      <c r="G99" s="418" t="s">
        <v>1431</v>
      </c>
      <c r="H99" s="419"/>
      <c r="I99" s="305" t="s">
        <v>1330</v>
      </c>
      <c r="J99" s="306" t="s">
        <v>28</v>
      </c>
      <c r="K99" s="12">
        <f t="shared" si="3"/>
        <v>137</v>
      </c>
      <c r="L99" s="145" t="s">
        <v>12</v>
      </c>
      <c r="M99" s="85">
        <f t="shared" si="4"/>
        <v>137.084</v>
      </c>
    </row>
    <row r="100" spans="1:13" s="39" customFormat="1" ht="20.45" customHeight="1" x14ac:dyDescent="0.4">
      <c r="A100" s="134" t="s">
        <v>11</v>
      </c>
      <c r="B100" s="125">
        <v>1194</v>
      </c>
      <c r="C100" s="134">
        <v>1580</v>
      </c>
      <c r="D100" s="83" t="s">
        <v>1632</v>
      </c>
      <c r="E100" s="299"/>
      <c r="F100" s="300"/>
      <c r="G100" s="418" t="s">
        <v>1328</v>
      </c>
      <c r="H100" s="419"/>
      <c r="I100" s="305" t="s">
        <v>1327</v>
      </c>
      <c r="J100" s="306" t="s">
        <v>24</v>
      </c>
      <c r="K100" s="12">
        <f t="shared" si="3"/>
        <v>5</v>
      </c>
      <c r="L100" s="145" t="s">
        <v>6</v>
      </c>
      <c r="M100" s="85">
        <f t="shared" si="4"/>
        <v>4.5149999999999997</v>
      </c>
    </row>
    <row r="101" spans="1:13" s="39" customFormat="1" ht="20.45" customHeight="1" x14ac:dyDescent="0.4">
      <c r="A101" s="134" t="s">
        <v>11</v>
      </c>
      <c r="B101" s="125">
        <v>1196</v>
      </c>
      <c r="C101" s="134">
        <v>1584</v>
      </c>
      <c r="D101" s="83" t="s">
        <v>1631</v>
      </c>
      <c r="E101" s="299"/>
      <c r="F101" s="300"/>
      <c r="G101" s="418" t="s">
        <v>1325</v>
      </c>
      <c r="H101" s="419" t="s">
        <v>899</v>
      </c>
      <c r="I101" s="305" t="s">
        <v>1324</v>
      </c>
      <c r="J101" s="306" t="s">
        <v>20</v>
      </c>
      <c r="K101" s="12">
        <f t="shared" si="3"/>
        <v>51</v>
      </c>
      <c r="L101" s="420" t="s">
        <v>12</v>
      </c>
      <c r="M101" s="85">
        <f t="shared" si="4"/>
        <v>50.697000000000003</v>
      </c>
    </row>
    <row r="102" spans="1:13" s="39" customFormat="1" ht="20.45" customHeight="1" x14ac:dyDescent="0.4">
      <c r="A102" s="134" t="s">
        <v>11</v>
      </c>
      <c r="B102" s="125">
        <v>1197</v>
      </c>
      <c r="C102" s="134">
        <v>1585</v>
      </c>
      <c r="D102" s="83" t="s">
        <v>1630</v>
      </c>
      <c r="E102" s="299"/>
      <c r="F102" s="300"/>
      <c r="G102" s="418" t="s">
        <v>1322</v>
      </c>
      <c r="H102" s="419" t="s">
        <v>895</v>
      </c>
      <c r="I102" s="305" t="s">
        <v>1321</v>
      </c>
      <c r="J102" s="306" t="s">
        <v>16</v>
      </c>
      <c r="K102" s="12">
        <f t="shared" si="3"/>
        <v>105</v>
      </c>
      <c r="L102" s="421"/>
      <c r="M102" s="85">
        <f t="shared" si="4"/>
        <v>104.748</v>
      </c>
    </row>
    <row r="103" spans="1:13" s="39" customFormat="1" ht="20.45" customHeight="1" x14ac:dyDescent="0.4">
      <c r="A103" s="134" t="s">
        <v>11</v>
      </c>
      <c r="B103" s="125">
        <v>1198</v>
      </c>
      <c r="C103" s="134">
        <v>1586</v>
      </c>
      <c r="D103" s="83" t="s">
        <v>1629</v>
      </c>
      <c r="E103" s="299"/>
      <c r="F103" s="300"/>
      <c r="G103" s="418" t="s">
        <v>1426</v>
      </c>
      <c r="H103" s="419"/>
      <c r="I103" s="305" t="s">
        <v>1425</v>
      </c>
      <c r="J103" s="306" t="s">
        <v>1424</v>
      </c>
      <c r="K103" s="24">
        <f t="shared" si="3"/>
        <v>4</v>
      </c>
      <c r="L103" s="421"/>
      <c r="M103" s="85">
        <f t="shared" si="4"/>
        <v>4.3</v>
      </c>
    </row>
    <row r="104" spans="1:13" s="39" customFormat="1" ht="20.45" customHeight="1" x14ac:dyDescent="0.4">
      <c r="A104" s="134" t="s">
        <v>11</v>
      </c>
      <c r="B104" s="125">
        <v>1199</v>
      </c>
      <c r="C104" s="134">
        <v>1587</v>
      </c>
      <c r="D104" s="83" t="s">
        <v>1628</v>
      </c>
      <c r="E104" s="299"/>
      <c r="F104" s="300"/>
      <c r="G104" s="418" t="s">
        <v>1422</v>
      </c>
      <c r="H104" s="419"/>
      <c r="I104" s="305" t="s">
        <v>1421</v>
      </c>
      <c r="J104" s="306" t="s">
        <v>1420</v>
      </c>
      <c r="K104" s="24">
        <f t="shared" si="3"/>
        <v>10</v>
      </c>
      <c r="L104" s="421"/>
      <c r="M104" s="85">
        <f t="shared" si="4"/>
        <v>9.6750000000000007</v>
      </c>
    </row>
    <row r="105" spans="1:13" s="39" customFormat="1" ht="20.45" customHeight="1" x14ac:dyDescent="0.4">
      <c r="A105" s="134" t="s">
        <v>11</v>
      </c>
      <c r="B105" s="125">
        <v>1195</v>
      </c>
      <c r="C105" s="134">
        <v>1583</v>
      </c>
      <c r="D105" s="83" t="s">
        <v>1627</v>
      </c>
      <c r="E105" s="299"/>
      <c r="F105" s="300"/>
      <c r="G105" s="418" t="s">
        <v>1418</v>
      </c>
      <c r="H105" s="419"/>
      <c r="I105" s="305" t="s">
        <v>1417</v>
      </c>
      <c r="J105" s="306" t="s">
        <v>128</v>
      </c>
      <c r="K105" s="24">
        <f t="shared" si="3"/>
        <v>10</v>
      </c>
      <c r="L105" s="421"/>
      <c r="M105" s="85">
        <f t="shared" si="4"/>
        <v>10.32</v>
      </c>
    </row>
    <row r="106" spans="1:13" s="39" customFormat="1" ht="20.45" customHeight="1" x14ac:dyDescent="0.4">
      <c r="A106" s="25" t="s">
        <v>157</v>
      </c>
      <c r="B106" s="123">
        <v>3215</v>
      </c>
      <c r="C106" s="25">
        <v>3292</v>
      </c>
      <c r="D106" s="42" t="s">
        <v>1626</v>
      </c>
      <c r="E106" s="299"/>
      <c r="F106" s="300"/>
      <c r="G106" s="309" t="s">
        <v>1415</v>
      </c>
      <c r="H106" s="310"/>
      <c r="I106" s="307" t="s">
        <v>1414</v>
      </c>
      <c r="J106" s="308" t="s">
        <v>128</v>
      </c>
      <c r="K106" s="30">
        <f t="shared" si="3"/>
        <v>2</v>
      </c>
      <c r="L106" s="421"/>
      <c r="M106" s="85">
        <f t="shared" si="4"/>
        <v>2.15</v>
      </c>
    </row>
    <row r="107" spans="1:13" s="39" customFormat="1" ht="20.45" customHeight="1" x14ac:dyDescent="0.4">
      <c r="A107" s="134" t="s">
        <v>11</v>
      </c>
      <c r="B107" s="125">
        <v>1200</v>
      </c>
      <c r="C107" s="134">
        <v>1588</v>
      </c>
      <c r="D107" s="83" t="s">
        <v>1625</v>
      </c>
      <c r="E107" s="299"/>
      <c r="F107" s="300"/>
      <c r="G107" s="418" t="s">
        <v>1412</v>
      </c>
      <c r="H107" s="419"/>
      <c r="I107" s="305" t="s">
        <v>1411</v>
      </c>
      <c r="J107" s="306" t="s">
        <v>125</v>
      </c>
      <c r="K107" s="12">
        <f t="shared" si="3"/>
        <v>9</v>
      </c>
      <c r="L107" s="421"/>
      <c r="M107" s="85">
        <f t="shared" si="4"/>
        <v>8.6</v>
      </c>
    </row>
    <row r="108" spans="1:13" s="39" customFormat="1" ht="20.45" customHeight="1" x14ac:dyDescent="0.4">
      <c r="A108" s="134" t="s">
        <v>11</v>
      </c>
      <c r="B108" s="119">
        <v>1203</v>
      </c>
      <c r="C108" s="19">
        <v>1589</v>
      </c>
      <c r="D108" s="83" t="s">
        <v>1624</v>
      </c>
      <c r="E108" s="299"/>
      <c r="F108" s="300"/>
      <c r="G108" s="423" t="s">
        <v>1409</v>
      </c>
      <c r="H108" s="424"/>
      <c r="I108" s="305" t="s">
        <v>1408</v>
      </c>
      <c r="J108" s="306" t="s">
        <v>119</v>
      </c>
      <c r="K108" s="24">
        <f t="shared" si="3"/>
        <v>6</v>
      </c>
      <c r="L108" s="421"/>
      <c r="M108" s="85">
        <f t="shared" si="4"/>
        <v>6.45</v>
      </c>
    </row>
    <row r="109" spans="1:13" s="39" customFormat="1" ht="20.45" customHeight="1" x14ac:dyDescent="0.4">
      <c r="A109" s="25" t="s">
        <v>157</v>
      </c>
      <c r="B109" s="120">
        <v>3216</v>
      </c>
      <c r="C109" s="26">
        <v>3293</v>
      </c>
      <c r="D109" s="42" t="s">
        <v>1623</v>
      </c>
      <c r="E109" s="299"/>
      <c r="F109" s="300"/>
      <c r="G109" s="309" t="s">
        <v>1406</v>
      </c>
      <c r="H109" s="310"/>
      <c r="I109" s="307" t="s">
        <v>1405</v>
      </c>
      <c r="J109" s="308" t="s">
        <v>119</v>
      </c>
      <c r="K109" s="30">
        <f t="shared" si="3"/>
        <v>7</v>
      </c>
      <c r="L109" s="421"/>
      <c r="M109" s="85">
        <f t="shared" si="4"/>
        <v>6.88</v>
      </c>
    </row>
    <row r="110" spans="1:13" s="39" customFormat="1" ht="20.45" customHeight="1" x14ac:dyDescent="0.4">
      <c r="A110" s="134" t="s">
        <v>11</v>
      </c>
      <c r="B110" s="119">
        <v>1204</v>
      </c>
      <c r="C110" s="19">
        <v>1590</v>
      </c>
      <c r="D110" s="83" t="s">
        <v>1622</v>
      </c>
      <c r="E110" s="299"/>
      <c r="F110" s="300"/>
      <c r="G110" s="418" t="s">
        <v>1403</v>
      </c>
      <c r="H110" s="419" t="s">
        <v>448</v>
      </c>
      <c r="I110" s="305" t="s">
        <v>1402</v>
      </c>
      <c r="J110" s="306" t="s">
        <v>116</v>
      </c>
      <c r="K110" s="24">
        <f t="shared" si="3"/>
        <v>21</v>
      </c>
      <c r="L110" s="421"/>
      <c r="M110" s="85">
        <f t="shared" si="4"/>
        <v>20.64</v>
      </c>
    </row>
    <row r="111" spans="1:13" s="39" customFormat="1" ht="20.45" customHeight="1" x14ac:dyDescent="0.4">
      <c r="A111" s="134" t="s">
        <v>11</v>
      </c>
      <c r="B111" s="119">
        <v>1205</v>
      </c>
      <c r="C111" s="19">
        <v>1591</v>
      </c>
      <c r="D111" s="83" t="s">
        <v>1621</v>
      </c>
      <c r="E111" s="299"/>
      <c r="F111" s="300"/>
      <c r="G111" s="418" t="s">
        <v>1400</v>
      </c>
      <c r="H111" s="419" t="s">
        <v>447</v>
      </c>
      <c r="I111" s="305" t="s">
        <v>1399</v>
      </c>
      <c r="J111" s="306" t="s">
        <v>116</v>
      </c>
      <c r="K111" s="24">
        <f t="shared" si="3"/>
        <v>21</v>
      </c>
      <c r="L111" s="421"/>
      <c r="M111" s="85">
        <f t="shared" si="4"/>
        <v>20.64</v>
      </c>
    </row>
    <row r="112" spans="1:13" s="39" customFormat="1" ht="20.45" customHeight="1" x14ac:dyDescent="0.4">
      <c r="A112" s="134" t="s">
        <v>11</v>
      </c>
      <c r="B112" s="119">
        <v>1206</v>
      </c>
      <c r="C112" s="19">
        <v>1592</v>
      </c>
      <c r="D112" s="83" t="s">
        <v>1620</v>
      </c>
      <c r="E112" s="299"/>
      <c r="F112" s="300"/>
      <c r="G112" s="418" t="s">
        <v>1397</v>
      </c>
      <c r="H112" s="419" t="s">
        <v>446</v>
      </c>
      <c r="I112" s="305" t="s">
        <v>1396</v>
      </c>
      <c r="J112" s="306" t="s">
        <v>116</v>
      </c>
      <c r="K112" s="24">
        <f t="shared" si="3"/>
        <v>21</v>
      </c>
      <c r="L112" s="421"/>
      <c r="M112" s="85">
        <f t="shared" si="4"/>
        <v>20.64</v>
      </c>
    </row>
    <row r="113" spans="1:14" s="39" customFormat="1" ht="20.45" customHeight="1" x14ac:dyDescent="0.4">
      <c r="A113" s="134" t="s">
        <v>11</v>
      </c>
      <c r="B113" s="119">
        <v>1207</v>
      </c>
      <c r="C113" s="19">
        <v>1593</v>
      </c>
      <c r="D113" s="83" t="s">
        <v>1619</v>
      </c>
      <c r="E113" s="299"/>
      <c r="F113" s="300"/>
      <c r="G113" s="418" t="s">
        <v>1394</v>
      </c>
      <c r="H113" s="419" t="s">
        <v>443</v>
      </c>
      <c r="I113" s="305" t="s">
        <v>1393</v>
      </c>
      <c r="J113" s="306" t="s">
        <v>116</v>
      </c>
      <c r="K113" s="24">
        <f t="shared" si="3"/>
        <v>30</v>
      </c>
      <c r="L113" s="421"/>
      <c r="M113" s="85">
        <f t="shared" si="4"/>
        <v>30.1</v>
      </c>
    </row>
    <row r="114" spans="1:14" s="39" customFormat="1" ht="20.45" customHeight="1" x14ac:dyDescent="0.4">
      <c r="A114" s="134" t="s">
        <v>11</v>
      </c>
      <c r="B114" s="119">
        <v>1208</v>
      </c>
      <c r="C114" s="19">
        <v>1594</v>
      </c>
      <c r="D114" s="83" t="s">
        <v>1618</v>
      </c>
      <c r="E114" s="299"/>
      <c r="F114" s="300"/>
      <c r="G114" s="418" t="s">
        <v>1391</v>
      </c>
      <c r="H114" s="419"/>
      <c r="I114" s="305" t="s">
        <v>1390</v>
      </c>
      <c r="J114" s="306" t="s">
        <v>116</v>
      </c>
      <c r="K114" s="24">
        <f t="shared" si="3"/>
        <v>5</v>
      </c>
      <c r="L114" s="421"/>
      <c r="M114" s="85">
        <f t="shared" si="4"/>
        <v>5.16</v>
      </c>
    </row>
    <row r="115" spans="1:14" s="39" customFormat="1" ht="20.45" customHeight="1" x14ac:dyDescent="0.4">
      <c r="A115" s="25" t="s">
        <v>157</v>
      </c>
      <c r="B115" s="120">
        <v>3217</v>
      </c>
      <c r="C115" s="26">
        <v>3294</v>
      </c>
      <c r="D115" s="42" t="s">
        <v>1617</v>
      </c>
      <c r="E115" s="299"/>
      <c r="F115" s="300"/>
      <c r="G115" s="425" t="s">
        <v>1388</v>
      </c>
      <c r="H115" s="426"/>
      <c r="I115" s="307" t="s">
        <v>1387</v>
      </c>
      <c r="J115" s="308" t="s">
        <v>101</v>
      </c>
      <c r="K115" s="30">
        <f t="shared" si="3"/>
        <v>4</v>
      </c>
      <c r="L115" s="421"/>
      <c r="M115" s="85">
        <f t="shared" si="4"/>
        <v>3.7839999999999998</v>
      </c>
    </row>
    <row r="116" spans="1:14" s="39" customFormat="1" ht="20.45" customHeight="1" x14ac:dyDescent="0.4">
      <c r="A116" s="25" t="s">
        <v>157</v>
      </c>
      <c r="B116" s="120">
        <v>3218</v>
      </c>
      <c r="C116" s="26">
        <v>3295</v>
      </c>
      <c r="D116" s="42" t="s">
        <v>1616</v>
      </c>
      <c r="E116" s="299"/>
      <c r="F116" s="300"/>
      <c r="G116" s="425" t="s">
        <v>1385</v>
      </c>
      <c r="H116" s="426"/>
      <c r="I116" s="307" t="s">
        <v>1384</v>
      </c>
      <c r="J116" s="308" t="s">
        <v>101</v>
      </c>
      <c r="K116" s="30">
        <f t="shared" si="3"/>
        <v>8</v>
      </c>
      <c r="L116" s="421"/>
      <c r="M116" s="85">
        <f t="shared" si="4"/>
        <v>7.5679999999999996</v>
      </c>
    </row>
    <row r="117" spans="1:14" s="39" customFormat="1" ht="20.45" customHeight="1" x14ac:dyDescent="0.4">
      <c r="A117" s="134" t="s">
        <v>11</v>
      </c>
      <c r="B117" s="119">
        <v>1209</v>
      </c>
      <c r="C117" s="19">
        <v>1595</v>
      </c>
      <c r="D117" s="83" t="s">
        <v>1615</v>
      </c>
      <c r="E117" s="299"/>
      <c r="F117" s="300"/>
      <c r="G117" s="423" t="s">
        <v>1382</v>
      </c>
      <c r="H117" s="424" t="s">
        <v>400</v>
      </c>
      <c r="I117" s="305" t="s">
        <v>1381</v>
      </c>
      <c r="J117" s="306" t="s">
        <v>95</v>
      </c>
      <c r="K117" s="24">
        <f t="shared" si="3"/>
        <v>3</v>
      </c>
      <c r="L117" s="421"/>
      <c r="M117" s="85">
        <f t="shared" si="4"/>
        <v>3.0960000000000001</v>
      </c>
    </row>
    <row r="118" spans="1:14" s="39" customFormat="1" ht="20.45" customHeight="1" x14ac:dyDescent="0.4">
      <c r="A118" s="134" t="s">
        <v>11</v>
      </c>
      <c r="B118" s="119">
        <v>1210</v>
      </c>
      <c r="C118" s="19">
        <v>1596</v>
      </c>
      <c r="D118" s="83" t="s">
        <v>1614</v>
      </c>
      <c r="E118" s="299"/>
      <c r="F118" s="300"/>
      <c r="G118" s="423" t="s">
        <v>1379</v>
      </c>
      <c r="H118" s="424" t="s">
        <v>396</v>
      </c>
      <c r="I118" s="305" t="s">
        <v>1378</v>
      </c>
      <c r="J118" s="306" t="s">
        <v>92</v>
      </c>
      <c r="K118" s="24">
        <f t="shared" si="3"/>
        <v>6</v>
      </c>
      <c r="L118" s="421"/>
      <c r="M118" s="85">
        <f t="shared" si="4"/>
        <v>6.1920000000000002</v>
      </c>
    </row>
    <row r="119" spans="1:14" s="39" customFormat="1" ht="20.45" customHeight="1" x14ac:dyDescent="0.4">
      <c r="A119" s="48" t="s">
        <v>11</v>
      </c>
      <c r="B119" s="49">
        <v>1213</v>
      </c>
      <c r="C119" s="49">
        <v>1597</v>
      </c>
      <c r="D119" s="50" t="s">
        <v>1613</v>
      </c>
      <c r="E119" s="299"/>
      <c r="F119" s="300"/>
      <c r="G119" s="427" t="s">
        <v>1376</v>
      </c>
      <c r="H119" s="428" t="s">
        <v>400</v>
      </c>
      <c r="I119" s="303" t="s">
        <v>1375</v>
      </c>
      <c r="J119" s="304" t="s">
        <v>89</v>
      </c>
      <c r="K119" s="52">
        <f t="shared" si="3"/>
        <v>2</v>
      </c>
      <c r="L119" s="421"/>
      <c r="M119" s="85">
        <f t="shared" si="4"/>
        <v>2.0640000000000001</v>
      </c>
    </row>
    <row r="120" spans="1:14" s="39" customFormat="1" ht="20.45" customHeight="1" x14ac:dyDescent="0.4">
      <c r="A120" s="48" t="s">
        <v>11</v>
      </c>
      <c r="B120" s="49">
        <v>1214</v>
      </c>
      <c r="C120" s="49">
        <v>1598</v>
      </c>
      <c r="D120" s="50" t="s">
        <v>1612</v>
      </c>
      <c r="E120" s="299"/>
      <c r="F120" s="300"/>
      <c r="G120" s="427" t="s">
        <v>1373</v>
      </c>
      <c r="H120" s="428" t="s">
        <v>396</v>
      </c>
      <c r="I120" s="303" t="s">
        <v>1372</v>
      </c>
      <c r="J120" s="304" t="s">
        <v>86</v>
      </c>
      <c r="K120" s="52">
        <f t="shared" si="3"/>
        <v>4</v>
      </c>
      <c r="L120" s="421"/>
      <c r="M120" s="85">
        <f t="shared" si="4"/>
        <v>4.1280000000000001</v>
      </c>
    </row>
    <row r="121" spans="1:14" s="39" customFormat="1" ht="20.45" customHeight="1" x14ac:dyDescent="0.4">
      <c r="A121" s="134" t="s">
        <v>11</v>
      </c>
      <c r="B121" s="119">
        <v>1215</v>
      </c>
      <c r="C121" s="19">
        <v>1599</v>
      </c>
      <c r="D121" s="83" t="s">
        <v>1611</v>
      </c>
      <c r="E121" s="299"/>
      <c r="F121" s="300"/>
      <c r="G121" s="423" t="s">
        <v>1370</v>
      </c>
      <c r="H121" s="424" t="s">
        <v>400</v>
      </c>
      <c r="I121" s="305" t="s">
        <v>1369</v>
      </c>
      <c r="J121" s="306" t="s">
        <v>83</v>
      </c>
      <c r="K121" s="24">
        <f t="shared" si="3"/>
        <v>1</v>
      </c>
      <c r="L121" s="421"/>
      <c r="M121" s="85">
        <f t="shared" si="4"/>
        <v>1.032</v>
      </c>
    </row>
    <row r="122" spans="1:14" s="39" customFormat="1" ht="20.45" customHeight="1" x14ac:dyDescent="0.4">
      <c r="A122" s="134" t="s">
        <v>11</v>
      </c>
      <c r="B122" s="119">
        <v>1216</v>
      </c>
      <c r="C122" s="19">
        <v>1600</v>
      </c>
      <c r="D122" s="83" t="s">
        <v>1610</v>
      </c>
      <c r="E122" s="299"/>
      <c r="F122" s="300"/>
      <c r="G122" s="423" t="s">
        <v>1367</v>
      </c>
      <c r="H122" s="424" t="s">
        <v>396</v>
      </c>
      <c r="I122" s="305" t="s">
        <v>1366</v>
      </c>
      <c r="J122" s="306" t="s">
        <v>61</v>
      </c>
      <c r="K122" s="24">
        <f t="shared" si="3"/>
        <v>2</v>
      </c>
      <c r="L122" s="421"/>
      <c r="M122" s="85">
        <f t="shared" si="4"/>
        <v>2.0640000000000001</v>
      </c>
    </row>
    <row r="123" spans="1:14" s="39" customFormat="1" ht="20.45" customHeight="1" x14ac:dyDescent="0.4">
      <c r="A123" s="25" t="s">
        <v>157</v>
      </c>
      <c r="B123" s="120">
        <v>3219</v>
      </c>
      <c r="C123" s="26">
        <v>3296</v>
      </c>
      <c r="D123" s="42" t="s">
        <v>1609</v>
      </c>
      <c r="E123" s="299"/>
      <c r="F123" s="300"/>
      <c r="G123" s="309" t="s">
        <v>1364</v>
      </c>
      <c r="H123" s="310"/>
      <c r="I123" s="307" t="s">
        <v>1363</v>
      </c>
      <c r="J123" s="308" t="s">
        <v>61</v>
      </c>
      <c r="K123" s="30">
        <f t="shared" si="3"/>
        <v>4</v>
      </c>
      <c r="L123" s="421"/>
      <c r="M123" s="85">
        <f t="shared" si="4"/>
        <v>4.3</v>
      </c>
    </row>
    <row r="124" spans="1:14" s="39" customFormat="1" ht="20.45" customHeight="1" x14ac:dyDescent="0.4">
      <c r="A124" s="134" t="s">
        <v>11</v>
      </c>
      <c r="B124" s="119">
        <v>1217</v>
      </c>
      <c r="C124" s="19">
        <v>1689</v>
      </c>
      <c r="D124" s="83" t="s">
        <v>1608</v>
      </c>
      <c r="E124" s="299"/>
      <c r="F124" s="300"/>
      <c r="G124" s="423" t="s">
        <v>1361</v>
      </c>
      <c r="H124" s="424"/>
      <c r="I124" s="305" t="s">
        <v>1360</v>
      </c>
      <c r="J124" s="306" t="s">
        <v>61</v>
      </c>
      <c r="K124" s="24">
        <f t="shared" si="3"/>
        <v>9</v>
      </c>
      <c r="L124" s="421"/>
      <c r="M124" s="85">
        <f t="shared" si="4"/>
        <v>8.6</v>
      </c>
    </row>
    <row r="125" spans="1:14" s="39" customFormat="1" ht="20.45" customHeight="1" x14ac:dyDescent="0.4">
      <c r="A125" s="134" t="s">
        <v>11</v>
      </c>
      <c r="B125" s="119">
        <v>1218</v>
      </c>
      <c r="C125" s="19">
        <v>1690</v>
      </c>
      <c r="D125" s="83" t="s">
        <v>1607</v>
      </c>
      <c r="E125" s="299"/>
      <c r="F125" s="300"/>
      <c r="G125" s="423" t="s">
        <v>1358</v>
      </c>
      <c r="H125" s="424"/>
      <c r="I125" s="305" t="s">
        <v>1357</v>
      </c>
      <c r="J125" s="306"/>
      <c r="K125" s="24">
        <f t="shared" si="3"/>
        <v>4</v>
      </c>
      <c r="L125" s="422"/>
      <c r="M125" s="85">
        <f t="shared" si="4"/>
        <v>4.3</v>
      </c>
    </row>
    <row r="126" spans="1:14" s="39" customFormat="1" ht="20.45" customHeight="1" x14ac:dyDescent="0.4">
      <c r="A126" s="25" t="s">
        <v>157</v>
      </c>
      <c r="B126" s="120">
        <v>3220</v>
      </c>
      <c r="C126" s="26">
        <v>3297</v>
      </c>
      <c r="D126" s="42" t="s">
        <v>1606</v>
      </c>
      <c r="E126" s="299"/>
      <c r="F126" s="300"/>
      <c r="G126" s="309" t="s">
        <v>1355</v>
      </c>
      <c r="H126" s="310"/>
      <c r="I126" s="307" t="s">
        <v>1354</v>
      </c>
      <c r="J126" s="308"/>
      <c r="K126" s="30">
        <f t="shared" si="3"/>
        <v>1</v>
      </c>
      <c r="L126" s="409" t="s">
        <v>68</v>
      </c>
      <c r="M126" s="85">
        <f t="shared" si="4"/>
        <v>0.86</v>
      </c>
    </row>
    <row r="127" spans="1:14" s="39" customFormat="1" ht="20.45" customHeight="1" x14ac:dyDescent="0.4">
      <c r="A127" s="134" t="s">
        <v>11</v>
      </c>
      <c r="B127" s="119">
        <v>1219</v>
      </c>
      <c r="C127" s="19">
        <v>1694</v>
      </c>
      <c r="D127" s="83" t="s">
        <v>1605</v>
      </c>
      <c r="E127" s="299"/>
      <c r="F127" s="300"/>
      <c r="G127" s="423" t="s">
        <v>1352</v>
      </c>
      <c r="H127" s="424"/>
      <c r="I127" s="305" t="s">
        <v>1351</v>
      </c>
      <c r="J127" s="306" t="s">
        <v>61</v>
      </c>
      <c r="K127" s="24">
        <v>1</v>
      </c>
      <c r="L127" s="409"/>
      <c r="M127" s="85">
        <f t="shared" si="4"/>
        <v>0.215</v>
      </c>
      <c r="N127" s="39" t="s">
        <v>473</v>
      </c>
    </row>
    <row r="128" spans="1:14" s="39" customFormat="1" ht="20.45" customHeight="1" x14ac:dyDescent="0.4">
      <c r="A128" s="25" t="s">
        <v>157</v>
      </c>
      <c r="B128" s="120">
        <v>3221</v>
      </c>
      <c r="C128" s="26">
        <v>3298</v>
      </c>
      <c r="D128" s="42" t="s">
        <v>1604</v>
      </c>
      <c r="E128" s="299"/>
      <c r="F128" s="300"/>
      <c r="G128" s="309" t="s">
        <v>1349</v>
      </c>
      <c r="H128" s="310"/>
      <c r="I128" s="307" t="s">
        <v>1348</v>
      </c>
      <c r="J128" s="308" t="s">
        <v>61</v>
      </c>
      <c r="K128" s="30">
        <f t="shared" ref="K128:K165" si="5">ROUND(M128,0)</f>
        <v>2</v>
      </c>
      <c r="L128" s="421" t="s">
        <v>12</v>
      </c>
      <c r="M128" s="85">
        <f t="shared" si="4"/>
        <v>1.72</v>
      </c>
    </row>
    <row r="129" spans="1:14" s="39" customFormat="1" ht="20.45" customHeight="1" x14ac:dyDescent="0.4">
      <c r="A129" s="134" t="s">
        <v>11</v>
      </c>
      <c r="B129" s="119">
        <v>1220</v>
      </c>
      <c r="C129" s="19">
        <v>1695</v>
      </c>
      <c r="D129" s="83" t="s">
        <v>1603</v>
      </c>
      <c r="E129" s="299"/>
      <c r="F129" s="300"/>
      <c r="G129" s="418" t="s">
        <v>1319</v>
      </c>
      <c r="H129" s="419"/>
      <c r="I129" s="305" t="s">
        <v>1318</v>
      </c>
      <c r="J129" s="306" t="s">
        <v>35</v>
      </c>
      <c r="K129" s="12">
        <f t="shared" si="5"/>
        <v>47</v>
      </c>
      <c r="L129" s="422"/>
      <c r="M129" s="2">
        <f>N45*43/1000</f>
        <v>46.826999999999998</v>
      </c>
    </row>
    <row r="130" spans="1:14" s="39" customFormat="1" ht="20.45" customHeight="1" x14ac:dyDescent="0.4">
      <c r="A130" s="134" t="s">
        <v>11</v>
      </c>
      <c r="B130" s="125">
        <v>1224</v>
      </c>
      <c r="C130" s="134">
        <v>1696</v>
      </c>
      <c r="D130" s="83" t="s">
        <v>1602</v>
      </c>
      <c r="E130" s="299"/>
      <c r="F130" s="300"/>
      <c r="G130" s="287" t="s">
        <v>1316</v>
      </c>
      <c r="H130" s="288"/>
      <c r="I130" s="305" t="s">
        <v>1315</v>
      </c>
      <c r="J130" s="306" t="s">
        <v>32</v>
      </c>
      <c r="K130" s="24">
        <f t="shared" si="5"/>
        <v>2</v>
      </c>
      <c r="L130" s="145" t="s">
        <v>6</v>
      </c>
      <c r="M130" s="2">
        <f>N46*43/1000</f>
        <v>1.548</v>
      </c>
    </row>
    <row r="131" spans="1:14" s="39" customFormat="1" ht="20.45" customHeight="1" x14ac:dyDescent="0.4">
      <c r="A131" s="134" t="s">
        <v>11</v>
      </c>
      <c r="B131" s="125">
        <v>1225</v>
      </c>
      <c r="C131" s="134">
        <v>1697</v>
      </c>
      <c r="D131" s="83" t="s">
        <v>1601</v>
      </c>
      <c r="E131" s="299"/>
      <c r="F131" s="300"/>
      <c r="G131" s="287" t="s">
        <v>1313</v>
      </c>
      <c r="H131" s="288"/>
      <c r="I131" s="305" t="s">
        <v>1312</v>
      </c>
      <c r="J131" s="306" t="s">
        <v>1311</v>
      </c>
      <c r="K131" s="12">
        <f t="shared" si="5"/>
        <v>96</v>
      </c>
      <c r="L131" s="145" t="s">
        <v>12</v>
      </c>
      <c r="M131" s="2">
        <f>N47*43/1000</f>
        <v>95.975999999999999</v>
      </c>
    </row>
    <row r="132" spans="1:14" s="39" customFormat="1" ht="20.45" customHeight="1" x14ac:dyDescent="0.4">
      <c r="A132" s="134" t="s">
        <v>11</v>
      </c>
      <c r="B132" s="125">
        <v>1226</v>
      </c>
      <c r="C132" s="134">
        <v>1698</v>
      </c>
      <c r="D132" s="83" t="s">
        <v>1600</v>
      </c>
      <c r="E132" s="299"/>
      <c r="F132" s="300"/>
      <c r="G132" s="287" t="s">
        <v>1309</v>
      </c>
      <c r="H132" s="288"/>
      <c r="I132" s="305" t="s">
        <v>1308</v>
      </c>
      <c r="J132" s="306" t="s">
        <v>1307</v>
      </c>
      <c r="K132" s="24">
        <f t="shared" si="5"/>
        <v>3</v>
      </c>
      <c r="L132" s="145" t="s">
        <v>6</v>
      </c>
      <c r="M132" s="2">
        <f>N48*43/1000</f>
        <v>3.1819999999999999</v>
      </c>
    </row>
    <row r="133" spans="1:14" s="39" customFormat="1" ht="20.45" customHeight="1" x14ac:dyDescent="0.4">
      <c r="A133" s="134" t="s">
        <v>11</v>
      </c>
      <c r="B133" s="125">
        <v>1227</v>
      </c>
      <c r="C133" s="134">
        <v>1699</v>
      </c>
      <c r="D133" s="83" t="s">
        <v>1599</v>
      </c>
      <c r="E133" s="299"/>
      <c r="F133" s="300"/>
      <c r="G133" s="287" t="s">
        <v>1305</v>
      </c>
      <c r="H133" s="288"/>
      <c r="I133" s="305" t="s">
        <v>1304</v>
      </c>
      <c r="J133" s="306" t="s">
        <v>21</v>
      </c>
      <c r="K133" s="12">
        <f t="shared" si="5"/>
        <v>47</v>
      </c>
      <c r="L133" s="145" t="s">
        <v>12</v>
      </c>
      <c r="M133" s="2">
        <f>N52*43/1000</f>
        <v>46.826999999999998</v>
      </c>
    </row>
    <row r="134" spans="1:14" s="39" customFormat="1" ht="20.45" customHeight="1" x14ac:dyDescent="0.4">
      <c r="A134" s="134" t="s">
        <v>11</v>
      </c>
      <c r="B134" s="125">
        <v>1228</v>
      </c>
      <c r="C134" s="134">
        <v>1700</v>
      </c>
      <c r="D134" s="83" t="s">
        <v>1598</v>
      </c>
      <c r="E134" s="299"/>
      <c r="F134" s="300"/>
      <c r="G134" s="287" t="s">
        <v>1302</v>
      </c>
      <c r="H134" s="288"/>
      <c r="I134" s="305" t="s">
        <v>1301</v>
      </c>
      <c r="J134" s="306" t="s">
        <v>17</v>
      </c>
      <c r="K134" s="24">
        <f t="shared" si="5"/>
        <v>2</v>
      </c>
      <c r="L134" s="145" t="s">
        <v>6</v>
      </c>
      <c r="M134" s="2">
        <f>N53*43/1000</f>
        <v>1.548</v>
      </c>
    </row>
    <row r="135" spans="1:14" s="39" customFormat="1" ht="20.45" customHeight="1" thickBot="1" x14ac:dyDescent="0.45">
      <c r="A135" s="134" t="s">
        <v>11</v>
      </c>
      <c r="B135" s="125">
        <v>1229</v>
      </c>
      <c r="C135" s="134">
        <v>1866</v>
      </c>
      <c r="D135" s="83" t="s">
        <v>1597</v>
      </c>
      <c r="E135" s="299"/>
      <c r="F135" s="300"/>
      <c r="G135" s="287" t="s">
        <v>1299</v>
      </c>
      <c r="H135" s="288"/>
      <c r="I135" s="305" t="s">
        <v>1298</v>
      </c>
      <c r="J135" s="306" t="s">
        <v>1297</v>
      </c>
      <c r="K135" s="12">
        <f t="shared" si="5"/>
        <v>96</v>
      </c>
      <c r="L135" s="145" t="s">
        <v>12</v>
      </c>
      <c r="M135" s="2">
        <f>N54*43/1000</f>
        <v>95.975999999999999</v>
      </c>
    </row>
    <row r="136" spans="1:14" s="39" customFormat="1" ht="20.45" customHeight="1" x14ac:dyDescent="0.4">
      <c r="A136" s="134" t="s">
        <v>11</v>
      </c>
      <c r="B136" s="125">
        <v>1230</v>
      </c>
      <c r="C136" s="134">
        <v>1867</v>
      </c>
      <c r="D136" s="83" t="s">
        <v>1596</v>
      </c>
      <c r="E136" s="301"/>
      <c r="F136" s="302"/>
      <c r="G136" s="429" t="s">
        <v>1295</v>
      </c>
      <c r="H136" s="430"/>
      <c r="I136" s="305" t="s">
        <v>1294</v>
      </c>
      <c r="J136" s="306" t="s">
        <v>1293</v>
      </c>
      <c r="K136" s="24">
        <f t="shared" si="5"/>
        <v>3</v>
      </c>
      <c r="L136" s="145" t="s">
        <v>6</v>
      </c>
      <c r="M136" s="2">
        <f>N55*43/1000</f>
        <v>3.1819999999999999</v>
      </c>
      <c r="N136" s="146" t="s">
        <v>312</v>
      </c>
    </row>
    <row r="137" spans="1:14" ht="20.45" customHeight="1" x14ac:dyDescent="0.4">
      <c r="A137" s="134" t="s">
        <v>11</v>
      </c>
      <c r="B137" s="119">
        <v>1239</v>
      </c>
      <c r="C137" s="19">
        <v>1868</v>
      </c>
      <c r="D137" s="83" t="s">
        <v>1595</v>
      </c>
      <c r="E137" s="434" t="s">
        <v>3355</v>
      </c>
      <c r="F137" s="435"/>
      <c r="G137" s="418" t="s">
        <v>1434</v>
      </c>
      <c r="H137" s="419"/>
      <c r="I137" s="305" t="s">
        <v>1336</v>
      </c>
      <c r="J137" s="306"/>
      <c r="K137" s="12">
        <f t="shared" si="5"/>
        <v>36</v>
      </c>
      <c r="L137" s="145" t="s">
        <v>12</v>
      </c>
      <c r="M137" s="85">
        <f t="shared" ref="M137:M168" si="6">N10*23/1000</f>
        <v>35.765000000000001</v>
      </c>
      <c r="N137" s="13">
        <f t="shared" ref="N137:N176" si="7">K137</f>
        <v>36</v>
      </c>
    </row>
    <row r="138" spans="1:14" ht="20.45" customHeight="1" x14ac:dyDescent="0.4">
      <c r="A138" s="134" t="s">
        <v>11</v>
      </c>
      <c r="B138" s="119">
        <v>1240</v>
      </c>
      <c r="C138" s="19">
        <v>1869</v>
      </c>
      <c r="D138" s="83" t="s">
        <v>1594</v>
      </c>
      <c r="E138" s="436"/>
      <c r="F138" s="437"/>
      <c r="G138" s="418" t="s">
        <v>1334</v>
      </c>
      <c r="H138" s="419"/>
      <c r="I138" s="305" t="s">
        <v>1333</v>
      </c>
      <c r="J138" s="306" t="s">
        <v>7</v>
      </c>
      <c r="K138" s="24">
        <f t="shared" si="5"/>
        <v>1</v>
      </c>
      <c r="L138" s="145" t="s">
        <v>6</v>
      </c>
      <c r="M138" s="85">
        <f t="shared" si="6"/>
        <v>1.173</v>
      </c>
      <c r="N138" s="13">
        <f t="shared" si="7"/>
        <v>1</v>
      </c>
    </row>
    <row r="139" spans="1:14" ht="20.45" customHeight="1" x14ac:dyDescent="0.4">
      <c r="A139" s="134" t="s">
        <v>11</v>
      </c>
      <c r="B139" s="119">
        <v>1253</v>
      </c>
      <c r="C139" s="19">
        <v>1870</v>
      </c>
      <c r="D139" s="83" t="s">
        <v>1593</v>
      </c>
      <c r="E139" s="436"/>
      <c r="F139" s="437"/>
      <c r="G139" s="418" t="s">
        <v>1431</v>
      </c>
      <c r="H139" s="419"/>
      <c r="I139" s="305" t="s">
        <v>1330</v>
      </c>
      <c r="J139" s="306" t="s">
        <v>28</v>
      </c>
      <c r="K139" s="24">
        <f t="shared" si="5"/>
        <v>73</v>
      </c>
      <c r="L139" s="145" t="s">
        <v>12</v>
      </c>
      <c r="M139" s="85">
        <f t="shared" si="6"/>
        <v>73.323999999999998</v>
      </c>
      <c r="N139" s="13">
        <f t="shared" si="7"/>
        <v>73</v>
      </c>
    </row>
    <row r="140" spans="1:14" ht="20.45" customHeight="1" x14ac:dyDescent="0.4">
      <c r="A140" s="134" t="s">
        <v>11</v>
      </c>
      <c r="B140" s="119">
        <v>1254</v>
      </c>
      <c r="C140" s="19">
        <v>1871</v>
      </c>
      <c r="D140" s="83" t="s">
        <v>1592</v>
      </c>
      <c r="E140" s="436"/>
      <c r="F140" s="437"/>
      <c r="G140" s="418" t="s">
        <v>1328</v>
      </c>
      <c r="H140" s="419"/>
      <c r="I140" s="305" t="s">
        <v>1327</v>
      </c>
      <c r="J140" s="306" t="s">
        <v>24</v>
      </c>
      <c r="K140" s="24">
        <f t="shared" si="5"/>
        <v>2</v>
      </c>
      <c r="L140" s="145" t="s">
        <v>6</v>
      </c>
      <c r="M140" s="85">
        <f t="shared" si="6"/>
        <v>2.415</v>
      </c>
      <c r="N140" s="13">
        <f t="shared" si="7"/>
        <v>2</v>
      </c>
    </row>
    <row r="141" spans="1:14" ht="20.45" customHeight="1" x14ac:dyDescent="0.4">
      <c r="A141" s="134" t="s">
        <v>11</v>
      </c>
      <c r="B141" s="119">
        <v>1256</v>
      </c>
      <c r="C141" s="19">
        <v>1873</v>
      </c>
      <c r="D141" s="83" t="s">
        <v>1591</v>
      </c>
      <c r="E141" s="436"/>
      <c r="F141" s="437"/>
      <c r="G141" s="418" t="s">
        <v>1325</v>
      </c>
      <c r="H141" s="419" t="s">
        <v>899</v>
      </c>
      <c r="I141" s="305" t="s">
        <v>1324</v>
      </c>
      <c r="J141" s="306" t="s">
        <v>20</v>
      </c>
      <c r="K141" s="24">
        <f t="shared" si="5"/>
        <v>27</v>
      </c>
      <c r="L141" s="420" t="s">
        <v>12</v>
      </c>
      <c r="M141" s="85">
        <f t="shared" si="6"/>
        <v>27.117000000000001</v>
      </c>
      <c r="N141" s="13">
        <f t="shared" si="7"/>
        <v>27</v>
      </c>
    </row>
    <row r="142" spans="1:14" ht="20.45" customHeight="1" x14ac:dyDescent="0.4">
      <c r="A142" s="134" t="s">
        <v>11</v>
      </c>
      <c r="B142" s="119">
        <v>1257</v>
      </c>
      <c r="C142" s="19">
        <v>1874</v>
      </c>
      <c r="D142" s="83" t="s">
        <v>1590</v>
      </c>
      <c r="E142" s="436"/>
      <c r="F142" s="437"/>
      <c r="G142" s="418" t="s">
        <v>1322</v>
      </c>
      <c r="H142" s="419" t="s">
        <v>895</v>
      </c>
      <c r="I142" s="305" t="s">
        <v>1321</v>
      </c>
      <c r="J142" s="306" t="s">
        <v>16</v>
      </c>
      <c r="K142" s="12">
        <f t="shared" si="5"/>
        <v>56</v>
      </c>
      <c r="L142" s="421"/>
      <c r="M142" s="85">
        <f t="shared" si="6"/>
        <v>56.027999999999999</v>
      </c>
      <c r="N142" s="13">
        <f t="shared" si="7"/>
        <v>56</v>
      </c>
    </row>
    <row r="143" spans="1:14" ht="20.45" customHeight="1" x14ac:dyDescent="0.4">
      <c r="A143" s="134" t="s">
        <v>11</v>
      </c>
      <c r="B143" s="119">
        <v>1258</v>
      </c>
      <c r="C143" s="19">
        <v>1875</v>
      </c>
      <c r="D143" s="83" t="s">
        <v>1589</v>
      </c>
      <c r="E143" s="436"/>
      <c r="F143" s="437"/>
      <c r="G143" s="418" t="s">
        <v>1426</v>
      </c>
      <c r="H143" s="419"/>
      <c r="I143" s="305" t="s">
        <v>1425</v>
      </c>
      <c r="J143" s="306" t="s">
        <v>1424</v>
      </c>
      <c r="K143" s="24">
        <f t="shared" si="5"/>
        <v>2</v>
      </c>
      <c r="L143" s="421"/>
      <c r="M143" s="85">
        <f t="shared" si="6"/>
        <v>2.2999999999999998</v>
      </c>
      <c r="N143" s="13">
        <f t="shared" si="7"/>
        <v>2</v>
      </c>
    </row>
    <row r="144" spans="1:14" ht="20.45" customHeight="1" x14ac:dyDescent="0.4">
      <c r="A144" s="134" t="s">
        <v>11</v>
      </c>
      <c r="B144" s="119">
        <v>1259</v>
      </c>
      <c r="C144" s="19">
        <v>1876</v>
      </c>
      <c r="D144" s="83" t="s">
        <v>1588</v>
      </c>
      <c r="E144" s="436"/>
      <c r="F144" s="437"/>
      <c r="G144" s="418" t="s">
        <v>1422</v>
      </c>
      <c r="H144" s="419"/>
      <c r="I144" s="305" t="s">
        <v>1421</v>
      </c>
      <c r="J144" s="306" t="s">
        <v>1420</v>
      </c>
      <c r="K144" s="24">
        <f t="shared" si="5"/>
        <v>5</v>
      </c>
      <c r="L144" s="421"/>
      <c r="M144" s="85">
        <f t="shared" si="6"/>
        <v>5.1749999999999998</v>
      </c>
      <c r="N144" s="13">
        <f t="shared" si="7"/>
        <v>5</v>
      </c>
    </row>
    <row r="145" spans="1:14" ht="20.45" customHeight="1" x14ac:dyDescent="0.4">
      <c r="A145" s="134" t="s">
        <v>11</v>
      </c>
      <c r="B145" s="119">
        <v>1255</v>
      </c>
      <c r="C145" s="19">
        <v>1872</v>
      </c>
      <c r="D145" s="83" t="s">
        <v>1587</v>
      </c>
      <c r="E145" s="436"/>
      <c r="F145" s="437"/>
      <c r="G145" s="418" t="s">
        <v>1418</v>
      </c>
      <c r="H145" s="419"/>
      <c r="I145" s="305" t="s">
        <v>1417</v>
      </c>
      <c r="J145" s="306" t="s">
        <v>128</v>
      </c>
      <c r="K145" s="24">
        <f t="shared" si="5"/>
        <v>6</v>
      </c>
      <c r="L145" s="421"/>
      <c r="M145" s="85">
        <f t="shared" si="6"/>
        <v>5.52</v>
      </c>
      <c r="N145" s="13">
        <f t="shared" si="7"/>
        <v>6</v>
      </c>
    </row>
    <row r="146" spans="1:14" ht="20.45" customHeight="1" x14ac:dyDescent="0.4">
      <c r="A146" s="25" t="s">
        <v>11</v>
      </c>
      <c r="B146" s="120">
        <v>3222</v>
      </c>
      <c r="C146" s="26">
        <v>3299</v>
      </c>
      <c r="D146" s="42" t="s">
        <v>1586</v>
      </c>
      <c r="E146" s="436"/>
      <c r="F146" s="437"/>
      <c r="G146" s="309" t="s">
        <v>1415</v>
      </c>
      <c r="H146" s="310"/>
      <c r="I146" s="307" t="s">
        <v>1414</v>
      </c>
      <c r="J146" s="308" t="s">
        <v>128</v>
      </c>
      <c r="K146" s="30">
        <f t="shared" si="5"/>
        <v>1</v>
      </c>
      <c r="L146" s="421"/>
      <c r="M146" s="85">
        <f t="shared" si="6"/>
        <v>1.1499999999999999</v>
      </c>
      <c r="N146" s="13">
        <f t="shared" si="7"/>
        <v>1</v>
      </c>
    </row>
    <row r="147" spans="1:14" ht="20.45" customHeight="1" x14ac:dyDescent="0.4">
      <c r="A147" s="134" t="s">
        <v>11</v>
      </c>
      <c r="B147" s="119">
        <v>1260</v>
      </c>
      <c r="C147" s="19">
        <v>1877</v>
      </c>
      <c r="D147" s="83" t="s">
        <v>1585</v>
      </c>
      <c r="E147" s="436"/>
      <c r="F147" s="437"/>
      <c r="G147" s="418" t="s">
        <v>1412</v>
      </c>
      <c r="H147" s="419"/>
      <c r="I147" s="305" t="s">
        <v>1411</v>
      </c>
      <c r="J147" s="306" t="s">
        <v>125</v>
      </c>
      <c r="K147" s="12">
        <f t="shared" si="5"/>
        <v>5</v>
      </c>
      <c r="L147" s="421"/>
      <c r="M147" s="85">
        <f t="shared" si="6"/>
        <v>4.5999999999999996</v>
      </c>
      <c r="N147" s="13">
        <f t="shared" si="7"/>
        <v>5</v>
      </c>
    </row>
    <row r="148" spans="1:14" ht="20.45" customHeight="1" x14ac:dyDescent="0.4">
      <c r="A148" s="134" t="s">
        <v>11</v>
      </c>
      <c r="B148" s="119">
        <v>1263</v>
      </c>
      <c r="C148" s="19">
        <v>1878</v>
      </c>
      <c r="D148" s="83" t="s">
        <v>1584</v>
      </c>
      <c r="E148" s="436"/>
      <c r="F148" s="437"/>
      <c r="G148" s="423" t="s">
        <v>1409</v>
      </c>
      <c r="H148" s="424"/>
      <c r="I148" s="305" t="s">
        <v>1408</v>
      </c>
      <c r="J148" s="306" t="s">
        <v>119</v>
      </c>
      <c r="K148" s="24">
        <f t="shared" si="5"/>
        <v>3</v>
      </c>
      <c r="L148" s="421"/>
      <c r="M148" s="85">
        <f t="shared" si="6"/>
        <v>3.45</v>
      </c>
      <c r="N148" s="13">
        <f t="shared" si="7"/>
        <v>3</v>
      </c>
    </row>
    <row r="149" spans="1:14" ht="20.45" customHeight="1" x14ac:dyDescent="0.4">
      <c r="A149" s="25" t="s">
        <v>11</v>
      </c>
      <c r="B149" s="120">
        <v>3223</v>
      </c>
      <c r="C149" s="26">
        <v>3300</v>
      </c>
      <c r="D149" s="42" t="s">
        <v>1583</v>
      </c>
      <c r="E149" s="436"/>
      <c r="F149" s="437"/>
      <c r="G149" s="309" t="s">
        <v>1406</v>
      </c>
      <c r="H149" s="310"/>
      <c r="I149" s="307" t="s">
        <v>1405</v>
      </c>
      <c r="J149" s="308" t="s">
        <v>119</v>
      </c>
      <c r="K149" s="30">
        <f t="shared" si="5"/>
        <v>4</v>
      </c>
      <c r="L149" s="421"/>
      <c r="M149" s="85">
        <f t="shared" si="6"/>
        <v>3.68</v>
      </c>
      <c r="N149" s="13">
        <f t="shared" si="7"/>
        <v>4</v>
      </c>
    </row>
    <row r="150" spans="1:14" ht="20.45" customHeight="1" x14ac:dyDescent="0.4">
      <c r="A150" s="134" t="s">
        <v>11</v>
      </c>
      <c r="B150" s="119">
        <v>1264</v>
      </c>
      <c r="C150" s="19">
        <v>1879</v>
      </c>
      <c r="D150" s="83" t="s">
        <v>1582</v>
      </c>
      <c r="E150" s="436"/>
      <c r="F150" s="437"/>
      <c r="G150" s="418" t="s">
        <v>1403</v>
      </c>
      <c r="H150" s="419" t="s">
        <v>448</v>
      </c>
      <c r="I150" s="305" t="s">
        <v>1402</v>
      </c>
      <c r="J150" s="306" t="s">
        <v>116</v>
      </c>
      <c r="K150" s="24">
        <f t="shared" si="5"/>
        <v>11</v>
      </c>
      <c r="L150" s="421"/>
      <c r="M150" s="85">
        <f t="shared" si="6"/>
        <v>11.04</v>
      </c>
      <c r="N150" s="13">
        <f t="shared" si="7"/>
        <v>11</v>
      </c>
    </row>
    <row r="151" spans="1:14" ht="20.45" customHeight="1" x14ac:dyDescent="0.4">
      <c r="A151" s="134" t="s">
        <v>11</v>
      </c>
      <c r="B151" s="119">
        <v>1265</v>
      </c>
      <c r="C151" s="19">
        <v>1880</v>
      </c>
      <c r="D151" s="83" t="s">
        <v>1581</v>
      </c>
      <c r="E151" s="436"/>
      <c r="F151" s="437"/>
      <c r="G151" s="418" t="s">
        <v>1400</v>
      </c>
      <c r="H151" s="419" t="s">
        <v>447</v>
      </c>
      <c r="I151" s="305" t="s">
        <v>1399</v>
      </c>
      <c r="J151" s="306" t="s">
        <v>116</v>
      </c>
      <c r="K151" s="24">
        <f t="shared" si="5"/>
        <v>11</v>
      </c>
      <c r="L151" s="421"/>
      <c r="M151" s="85">
        <f t="shared" si="6"/>
        <v>11.04</v>
      </c>
      <c r="N151" s="13">
        <f t="shared" si="7"/>
        <v>11</v>
      </c>
    </row>
    <row r="152" spans="1:14" ht="20.45" customHeight="1" x14ac:dyDescent="0.4">
      <c r="A152" s="134" t="s">
        <v>11</v>
      </c>
      <c r="B152" s="119">
        <v>1266</v>
      </c>
      <c r="C152" s="19">
        <v>1881</v>
      </c>
      <c r="D152" s="83" t="s">
        <v>1580</v>
      </c>
      <c r="E152" s="436"/>
      <c r="F152" s="437"/>
      <c r="G152" s="418" t="s">
        <v>1397</v>
      </c>
      <c r="H152" s="419" t="s">
        <v>446</v>
      </c>
      <c r="I152" s="305" t="s">
        <v>1396</v>
      </c>
      <c r="J152" s="306" t="s">
        <v>116</v>
      </c>
      <c r="K152" s="24">
        <f t="shared" si="5"/>
        <v>11</v>
      </c>
      <c r="L152" s="421"/>
      <c r="M152" s="85">
        <f t="shared" si="6"/>
        <v>11.04</v>
      </c>
      <c r="N152" s="13">
        <f t="shared" si="7"/>
        <v>11</v>
      </c>
    </row>
    <row r="153" spans="1:14" ht="20.45" customHeight="1" x14ac:dyDescent="0.4">
      <c r="A153" s="134" t="s">
        <v>11</v>
      </c>
      <c r="B153" s="119">
        <v>1267</v>
      </c>
      <c r="C153" s="19">
        <v>1882</v>
      </c>
      <c r="D153" s="83" t="s">
        <v>1579</v>
      </c>
      <c r="E153" s="436"/>
      <c r="F153" s="437"/>
      <c r="G153" s="418" t="s">
        <v>1394</v>
      </c>
      <c r="H153" s="419" t="s">
        <v>443</v>
      </c>
      <c r="I153" s="305" t="s">
        <v>1393</v>
      </c>
      <c r="J153" s="306" t="s">
        <v>116</v>
      </c>
      <c r="K153" s="24">
        <f t="shared" si="5"/>
        <v>16</v>
      </c>
      <c r="L153" s="421"/>
      <c r="M153" s="85">
        <f t="shared" si="6"/>
        <v>16.100000000000001</v>
      </c>
      <c r="N153" s="13">
        <f t="shared" si="7"/>
        <v>16</v>
      </c>
    </row>
    <row r="154" spans="1:14" ht="20.45" customHeight="1" x14ac:dyDescent="0.4">
      <c r="A154" s="134" t="s">
        <v>11</v>
      </c>
      <c r="B154" s="119">
        <v>1268</v>
      </c>
      <c r="C154" s="19">
        <v>1883</v>
      </c>
      <c r="D154" s="83" t="s">
        <v>1578</v>
      </c>
      <c r="E154" s="436"/>
      <c r="F154" s="437"/>
      <c r="G154" s="418" t="s">
        <v>1391</v>
      </c>
      <c r="H154" s="419"/>
      <c r="I154" s="305" t="s">
        <v>1390</v>
      </c>
      <c r="J154" s="306" t="s">
        <v>116</v>
      </c>
      <c r="K154" s="24">
        <f t="shared" si="5"/>
        <v>3</v>
      </c>
      <c r="L154" s="421"/>
      <c r="M154" s="85">
        <f t="shared" si="6"/>
        <v>2.76</v>
      </c>
      <c r="N154" s="13">
        <f t="shared" si="7"/>
        <v>3</v>
      </c>
    </row>
    <row r="155" spans="1:14" ht="20.45" customHeight="1" x14ac:dyDescent="0.4">
      <c r="A155" s="25" t="s">
        <v>11</v>
      </c>
      <c r="B155" s="120">
        <v>3224</v>
      </c>
      <c r="C155" s="26">
        <v>3301</v>
      </c>
      <c r="D155" s="42" t="s">
        <v>1577</v>
      </c>
      <c r="E155" s="436"/>
      <c r="F155" s="437"/>
      <c r="G155" s="425" t="s">
        <v>1388</v>
      </c>
      <c r="H155" s="426"/>
      <c r="I155" s="307" t="s">
        <v>1387</v>
      </c>
      <c r="J155" s="308" t="s">
        <v>101</v>
      </c>
      <c r="K155" s="30">
        <f t="shared" si="5"/>
        <v>2</v>
      </c>
      <c r="L155" s="421"/>
      <c r="M155" s="85">
        <f t="shared" si="6"/>
        <v>2.024</v>
      </c>
      <c r="N155" s="13">
        <f t="shared" si="7"/>
        <v>2</v>
      </c>
    </row>
    <row r="156" spans="1:14" ht="20.45" customHeight="1" x14ac:dyDescent="0.4">
      <c r="A156" s="25" t="s">
        <v>11</v>
      </c>
      <c r="B156" s="120">
        <v>3225</v>
      </c>
      <c r="C156" s="26">
        <v>3302</v>
      </c>
      <c r="D156" s="42" t="s">
        <v>1576</v>
      </c>
      <c r="E156" s="436"/>
      <c r="F156" s="437"/>
      <c r="G156" s="425" t="s">
        <v>1385</v>
      </c>
      <c r="H156" s="426"/>
      <c r="I156" s="307" t="s">
        <v>1384</v>
      </c>
      <c r="J156" s="308" t="s">
        <v>101</v>
      </c>
      <c r="K156" s="30">
        <f t="shared" si="5"/>
        <v>4</v>
      </c>
      <c r="L156" s="421"/>
      <c r="M156" s="85">
        <f t="shared" si="6"/>
        <v>4.048</v>
      </c>
      <c r="N156" s="13">
        <f t="shared" si="7"/>
        <v>4</v>
      </c>
    </row>
    <row r="157" spans="1:14" ht="20.45" customHeight="1" x14ac:dyDescent="0.4">
      <c r="A157" s="134" t="s">
        <v>11</v>
      </c>
      <c r="B157" s="119">
        <v>1269</v>
      </c>
      <c r="C157" s="19">
        <v>1884</v>
      </c>
      <c r="D157" s="83" t="s">
        <v>1575</v>
      </c>
      <c r="E157" s="436"/>
      <c r="F157" s="437"/>
      <c r="G157" s="423" t="s">
        <v>1382</v>
      </c>
      <c r="H157" s="424" t="s">
        <v>400</v>
      </c>
      <c r="I157" s="305" t="s">
        <v>1381</v>
      </c>
      <c r="J157" s="306" t="s">
        <v>95</v>
      </c>
      <c r="K157" s="24">
        <f t="shared" si="5"/>
        <v>2</v>
      </c>
      <c r="L157" s="421"/>
      <c r="M157" s="85">
        <f t="shared" si="6"/>
        <v>1.6559999999999999</v>
      </c>
      <c r="N157" s="13">
        <f t="shared" si="7"/>
        <v>2</v>
      </c>
    </row>
    <row r="158" spans="1:14" ht="20.45" customHeight="1" x14ac:dyDescent="0.4">
      <c r="A158" s="134" t="s">
        <v>11</v>
      </c>
      <c r="B158" s="119">
        <v>1270</v>
      </c>
      <c r="C158" s="19">
        <v>1885</v>
      </c>
      <c r="D158" s="83" t="s">
        <v>1574</v>
      </c>
      <c r="E158" s="436"/>
      <c r="F158" s="437"/>
      <c r="G158" s="423" t="s">
        <v>1379</v>
      </c>
      <c r="H158" s="424" t="s">
        <v>396</v>
      </c>
      <c r="I158" s="305" t="s">
        <v>1378</v>
      </c>
      <c r="J158" s="306" t="s">
        <v>92</v>
      </c>
      <c r="K158" s="24">
        <f t="shared" si="5"/>
        <v>3</v>
      </c>
      <c r="L158" s="421"/>
      <c r="M158" s="85">
        <f t="shared" si="6"/>
        <v>3.3119999999999998</v>
      </c>
      <c r="N158" s="13">
        <f t="shared" si="7"/>
        <v>3</v>
      </c>
    </row>
    <row r="159" spans="1:14" ht="20.45" customHeight="1" x14ac:dyDescent="0.4">
      <c r="A159" s="48" t="s">
        <v>11</v>
      </c>
      <c r="B159" s="49">
        <v>1273</v>
      </c>
      <c r="C159" s="49">
        <v>1886</v>
      </c>
      <c r="D159" s="50" t="s">
        <v>1573</v>
      </c>
      <c r="E159" s="436"/>
      <c r="F159" s="437"/>
      <c r="G159" s="427" t="s">
        <v>1376</v>
      </c>
      <c r="H159" s="428" t="s">
        <v>400</v>
      </c>
      <c r="I159" s="303" t="s">
        <v>1375</v>
      </c>
      <c r="J159" s="304" t="s">
        <v>89</v>
      </c>
      <c r="K159" s="52">
        <f t="shared" si="5"/>
        <v>1</v>
      </c>
      <c r="L159" s="421"/>
      <c r="M159" s="85">
        <f t="shared" si="6"/>
        <v>1.1040000000000001</v>
      </c>
      <c r="N159" s="13">
        <f t="shared" si="7"/>
        <v>1</v>
      </c>
    </row>
    <row r="160" spans="1:14" ht="20.45" customHeight="1" x14ac:dyDescent="0.4">
      <c r="A160" s="48" t="s">
        <v>11</v>
      </c>
      <c r="B160" s="49">
        <v>1274</v>
      </c>
      <c r="C160" s="49">
        <v>1887</v>
      </c>
      <c r="D160" s="50" t="s">
        <v>1572</v>
      </c>
      <c r="E160" s="436"/>
      <c r="F160" s="437"/>
      <c r="G160" s="427" t="s">
        <v>1373</v>
      </c>
      <c r="H160" s="428" t="s">
        <v>396</v>
      </c>
      <c r="I160" s="303" t="s">
        <v>1372</v>
      </c>
      <c r="J160" s="304" t="s">
        <v>86</v>
      </c>
      <c r="K160" s="52">
        <f t="shared" si="5"/>
        <v>2</v>
      </c>
      <c r="L160" s="421"/>
      <c r="M160" s="85">
        <f t="shared" si="6"/>
        <v>2.2080000000000002</v>
      </c>
      <c r="N160" s="13">
        <f t="shared" si="7"/>
        <v>2</v>
      </c>
    </row>
    <row r="161" spans="1:15" ht="20.45" customHeight="1" x14ac:dyDescent="0.4">
      <c r="A161" s="134" t="s">
        <v>11</v>
      </c>
      <c r="B161" s="119">
        <v>1275</v>
      </c>
      <c r="C161" s="19">
        <v>1888</v>
      </c>
      <c r="D161" s="83" t="s">
        <v>1571</v>
      </c>
      <c r="E161" s="436"/>
      <c r="F161" s="437"/>
      <c r="G161" s="423" t="s">
        <v>1370</v>
      </c>
      <c r="H161" s="424" t="s">
        <v>400</v>
      </c>
      <c r="I161" s="305" t="s">
        <v>1369</v>
      </c>
      <c r="J161" s="306" t="s">
        <v>83</v>
      </c>
      <c r="K161" s="24">
        <f t="shared" si="5"/>
        <v>1</v>
      </c>
      <c r="L161" s="421"/>
      <c r="M161" s="85">
        <f t="shared" si="6"/>
        <v>0.55200000000000005</v>
      </c>
      <c r="N161" s="13">
        <f t="shared" si="7"/>
        <v>1</v>
      </c>
    </row>
    <row r="162" spans="1:15" ht="20.45" customHeight="1" x14ac:dyDescent="0.4">
      <c r="A162" s="134" t="s">
        <v>11</v>
      </c>
      <c r="B162" s="119">
        <v>1276</v>
      </c>
      <c r="C162" s="19">
        <v>1889</v>
      </c>
      <c r="D162" s="83" t="s">
        <v>1570</v>
      </c>
      <c r="E162" s="436"/>
      <c r="F162" s="437"/>
      <c r="G162" s="423" t="s">
        <v>1367</v>
      </c>
      <c r="H162" s="424" t="s">
        <v>396</v>
      </c>
      <c r="I162" s="305" t="s">
        <v>1366</v>
      </c>
      <c r="J162" s="306" t="s">
        <v>61</v>
      </c>
      <c r="K162" s="24">
        <f t="shared" si="5"/>
        <v>1</v>
      </c>
      <c r="L162" s="421"/>
      <c r="M162" s="85">
        <f t="shared" si="6"/>
        <v>1.1040000000000001</v>
      </c>
      <c r="N162" s="13">
        <f t="shared" si="7"/>
        <v>1</v>
      </c>
    </row>
    <row r="163" spans="1:15" ht="20.45" customHeight="1" x14ac:dyDescent="0.4">
      <c r="A163" s="25" t="s">
        <v>11</v>
      </c>
      <c r="B163" s="120">
        <v>3226</v>
      </c>
      <c r="C163" s="26">
        <v>3303</v>
      </c>
      <c r="D163" s="42" t="s">
        <v>1569</v>
      </c>
      <c r="E163" s="436"/>
      <c r="F163" s="437"/>
      <c r="G163" s="309" t="s">
        <v>1364</v>
      </c>
      <c r="H163" s="310"/>
      <c r="I163" s="307" t="s">
        <v>1363</v>
      </c>
      <c r="J163" s="308" t="s">
        <v>61</v>
      </c>
      <c r="K163" s="30">
        <f t="shared" si="5"/>
        <v>2</v>
      </c>
      <c r="L163" s="421"/>
      <c r="M163" s="85">
        <f t="shared" si="6"/>
        <v>2.2999999999999998</v>
      </c>
      <c r="N163" s="13">
        <f t="shared" si="7"/>
        <v>2</v>
      </c>
    </row>
    <row r="164" spans="1:15" ht="20.45" customHeight="1" x14ac:dyDescent="0.4">
      <c r="A164" s="134" t="s">
        <v>11</v>
      </c>
      <c r="B164" s="119">
        <v>1277</v>
      </c>
      <c r="C164" s="19">
        <v>1890</v>
      </c>
      <c r="D164" s="83" t="s">
        <v>1568</v>
      </c>
      <c r="E164" s="436"/>
      <c r="F164" s="437"/>
      <c r="G164" s="423" t="s">
        <v>1361</v>
      </c>
      <c r="H164" s="424"/>
      <c r="I164" s="305" t="s">
        <v>1360</v>
      </c>
      <c r="J164" s="306" t="s">
        <v>61</v>
      </c>
      <c r="K164" s="24">
        <f t="shared" si="5"/>
        <v>5</v>
      </c>
      <c r="L164" s="421"/>
      <c r="M164" s="85">
        <f t="shared" si="6"/>
        <v>4.5999999999999996</v>
      </c>
      <c r="N164" s="13">
        <f t="shared" si="7"/>
        <v>5</v>
      </c>
    </row>
    <row r="165" spans="1:15" ht="20.45" customHeight="1" x14ac:dyDescent="0.4">
      <c r="A165" s="134" t="s">
        <v>11</v>
      </c>
      <c r="B165" s="119">
        <v>1278</v>
      </c>
      <c r="C165" s="19">
        <v>1891</v>
      </c>
      <c r="D165" s="83" t="s">
        <v>1567</v>
      </c>
      <c r="E165" s="436"/>
      <c r="F165" s="437"/>
      <c r="G165" s="423" t="s">
        <v>1358</v>
      </c>
      <c r="H165" s="424"/>
      <c r="I165" s="305" t="s">
        <v>1357</v>
      </c>
      <c r="J165" s="306"/>
      <c r="K165" s="24">
        <f t="shared" si="5"/>
        <v>2</v>
      </c>
      <c r="L165" s="422"/>
      <c r="M165" s="85">
        <f t="shared" si="6"/>
        <v>2.2999999999999998</v>
      </c>
      <c r="N165" s="13">
        <f t="shared" si="7"/>
        <v>2</v>
      </c>
    </row>
    <row r="166" spans="1:15" ht="20.45" customHeight="1" x14ac:dyDescent="0.4">
      <c r="A166" s="25" t="s">
        <v>11</v>
      </c>
      <c r="B166" s="120">
        <v>3227</v>
      </c>
      <c r="C166" s="26">
        <v>3304</v>
      </c>
      <c r="D166" s="42" t="s">
        <v>1566</v>
      </c>
      <c r="E166" s="436"/>
      <c r="F166" s="437"/>
      <c r="G166" s="309" t="s">
        <v>1355</v>
      </c>
      <c r="H166" s="310"/>
      <c r="I166" s="307" t="s">
        <v>1354</v>
      </c>
      <c r="J166" s="308"/>
      <c r="K166" s="30">
        <v>1</v>
      </c>
      <c r="L166" s="409" t="s">
        <v>68</v>
      </c>
      <c r="M166" s="85">
        <f t="shared" si="6"/>
        <v>0.46</v>
      </c>
      <c r="N166" s="13">
        <f t="shared" si="7"/>
        <v>1</v>
      </c>
      <c r="O166" s="39" t="s">
        <v>473</v>
      </c>
    </row>
    <row r="167" spans="1:15" ht="20.45" customHeight="1" x14ac:dyDescent="0.4">
      <c r="A167" s="134" t="s">
        <v>11</v>
      </c>
      <c r="B167" s="119">
        <v>1279</v>
      </c>
      <c r="C167" s="19">
        <v>1892</v>
      </c>
      <c r="D167" s="83" t="s">
        <v>1565</v>
      </c>
      <c r="E167" s="436"/>
      <c r="F167" s="437"/>
      <c r="G167" s="423" t="s">
        <v>1352</v>
      </c>
      <c r="H167" s="424"/>
      <c r="I167" s="305" t="s">
        <v>1351</v>
      </c>
      <c r="J167" s="306" t="s">
        <v>61</v>
      </c>
      <c r="K167" s="24">
        <v>1</v>
      </c>
      <c r="L167" s="409"/>
      <c r="M167" s="85">
        <f t="shared" si="6"/>
        <v>0.115</v>
      </c>
      <c r="N167" s="13">
        <f t="shared" si="7"/>
        <v>1</v>
      </c>
    </row>
    <row r="168" spans="1:15" ht="20.45" customHeight="1" x14ac:dyDescent="0.4">
      <c r="A168" s="25" t="s">
        <v>11</v>
      </c>
      <c r="B168" s="120">
        <v>3228</v>
      </c>
      <c r="C168" s="26">
        <v>3305</v>
      </c>
      <c r="D168" s="42" t="s">
        <v>1564</v>
      </c>
      <c r="E168" s="436"/>
      <c r="F168" s="437"/>
      <c r="G168" s="309" t="s">
        <v>1349</v>
      </c>
      <c r="H168" s="310"/>
      <c r="I168" s="307" t="s">
        <v>1348</v>
      </c>
      <c r="J168" s="308" t="s">
        <v>61</v>
      </c>
      <c r="K168" s="30">
        <f t="shared" ref="K168:K206" si="8">ROUND(M168,0)</f>
        <v>1</v>
      </c>
      <c r="L168" s="421" t="s">
        <v>12</v>
      </c>
      <c r="M168" s="85">
        <f t="shared" si="6"/>
        <v>0.92</v>
      </c>
      <c r="N168" s="13">
        <f t="shared" si="7"/>
        <v>1</v>
      </c>
    </row>
    <row r="169" spans="1:15" ht="20.45" customHeight="1" x14ac:dyDescent="0.4">
      <c r="A169" s="134" t="s">
        <v>11</v>
      </c>
      <c r="B169" s="119">
        <v>1280</v>
      </c>
      <c r="C169" s="19">
        <v>1893</v>
      </c>
      <c r="D169" s="83" t="s">
        <v>1563</v>
      </c>
      <c r="E169" s="436"/>
      <c r="F169" s="437"/>
      <c r="G169" s="418" t="s">
        <v>1319</v>
      </c>
      <c r="H169" s="419"/>
      <c r="I169" s="305" t="s">
        <v>1318</v>
      </c>
      <c r="J169" s="306" t="s">
        <v>35</v>
      </c>
      <c r="K169" s="24">
        <f t="shared" si="8"/>
        <v>25</v>
      </c>
      <c r="L169" s="422"/>
      <c r="M169" s="2">
        <f>N45*23/1000</f>
        <v>25.047000000000001</v>
      </c>
      <c r="N169" s="13">
        <f t="shared" si="7"/>
        <v>25</v>
      </c>
    </row>
    <row r="170" spans="1:15" ht="20.45" customHeight="1" x14ac:dyDescent="0.4">
      <c r="A170" s="134" t="s">
        <v>11</v>
      </c>
      <c r="B170" s="125">
        <v>1283</v>
      </c>
      <c r="C170" s="134">
        <v>1894</v>
      </c>
      <c r="D170" s="83" t="s">
        <v>1562</v>
      </c>
      <c r="E170" s="436"/>
      <c r="F170" s="437"/>
      <c r="G170" s="287" t="s">
        <v>1316</v>
      </c>
      <c r="H170" s="288"/>
      <c r="I170" s="305" t="s">
        <v>1315</v>
      </c>
      <c r="J170" s="306" t="s">
        <v>32</v>
      </c>
      <c r="K170" s="24">
        <f t="shared" si="8"/>
        <v>1</v>
      </c>
      <c r="L170" s="145" t="s">
        <v>6</v>
      </c>
      <c r="M170" s="2">
        <f>N46*23/1000</f>
        <v>0.82799999999999996</v>
      </c>
      <c r="N170" s="13">
        <f t="shared" si="7"/>
        <v>1</v>
      </c>
    </row>
    <row r="171" spans="1:15" ht="20.45" customHeight="1" x14ac:dyDescent="0.4">
      <c r="A171" s="134" t="s">
        <v>11</v>
      </c>
      <c r="B171" s="125">
        <v>1284</v>
      </c>
      <c r="C171" s="134">
        <v>1895</v>
      </c>
      <c r="D171" s="83" t="s">
        <v>1561</v>
      </c>
      <c r="E171" s="436"/>
      <c r="F171" s="437"/>
      <c r="G171" s="287" t="s">
        <v>1313</v>
      </c>
      <c r="H171" s="288"/>
      <c r="I171" s="305" t="s">
        <v>1312</v>
      </c>
      <c r="J171" s="306" t="s">
        <v>1311</v>
      </c>
      <c r="K171" s="24">
        <f t="shared" si="8"/>
        <v>51</v>
      </c>
      <c r="L171" s="145" t="s">
        <v>12</v>
      </c>
      <c r="M171" s="2">
        <f>N47*23/1000</f>
        <v>51.335999999999999</v>
      </c>
      <c r="N171" s="13">
        <f t="shared" si="7"/>
        <v>51</v>
      </c>
    </row>
    <row r="172" spans="1:15" ht="20.45" customHeight="1" x14ac:dyDescent="0.4">
      <c r="A172" s="134" t="s">
        <v>11</v>
      </c>
      <c r="B172" s="125">
        <v>1285</v>
      </c>
      <c r="C172" s="134">
        <v>1896</v>
      </c>
      <c r="D172" s="83" t="s">
        <v>1560</v>
      </c>
      <c r="E172" s="436"/>
      <c r="F172" s="437"/>
      <c r="G172" s="287" t="s">
        <v>1309</v>
      </c>
      <c r="H172" s="288"/>
      <c r="I172" s="305" t="s">
        <v>1308</v>
      </c>
      <c r="J172" s="306" t="s">
        <v>1307</v>
      </c>
      <c r="K172" s="24">
        <f t="shared" si="8"/>
        <v>2</v>
      </c>
      <c r="L172" s="145" t="s">
        <v>6</v>
      </c>
      <c r="M172" s="2">
        <f>N48*23/1000</f>
        <v>1.702</v>
      </c>
      <c r="N172" s="13">
        <f t="shared" si="7"/>
        <v>2</v>
      </c>
    </row>
    <row r="173" spans="1:15" ht="20.45" customHeight="1" x14ac:dyDescent="0.4">
      <c r="A173" s="134" t="s">
        <v>11</v>
      </c>
      <c r="B173" s="125">
        <v>1286</v>
      </c>
      <c r="C173" s="134">
        <v>1897</v>
      </c>
      <c r="D173" s="83" t="s">
        <v>1559</v>
      </c>
      <c r="E173" s="436"/>
      <c r="F173" s="437"/>
      <c r="G173" s="287" t="s">
        <v>1305</v>
      </c>
      <c r="H173" s="288"/>
      <c r="I173" s="305" t="s">
        <v>1304</v>
      </c>
      <c r="J173" s="306" t="s">
        <v>21</v>
      </c>
      <c r="K173" s="24">
        <f t="shared" si="8"/>
        <v>25</v>
      </c>
      <c r="L173" s="145" t="s">
        <v>12</v>
      </c>
      <c r="M173" s="2">
        <f>N52*23/1000</f>
        <v>25.047000000000001</v>
      </c>
      <c r="N173" s="13">
        <f t="shared" si="7"/>
        <v>25</v>
      </c>
    </row>
    <row r="174" spans="1:15" ht="20.45" customHeight="1" x14ac:dyDescent="0.4">
      <c r="A174" s="134" t="s">
        <v>11</v>
      </c>
      <c r="B174" s="125">
        <v>1287</v>
      </c>
      <c r="C174" s="134">
        <v>1898</v>
      </c>
      <c r="D174" s="83" t="s">
        <v>1558</v>
      </c>
      <c r="E174" s="436"/>
      <c r="F174" s="437"/>
      <c r="G174" s="287" t="s">
        <v>1302</v>
      </c>
      <c r="H174" s="288"/>
      <c r="I174" s="305" t="s">
        <v>1301</v>
      </c>
      <c r="J174" s="306" t="s">
        <v>17</v>
      </c>
      <c r="K174" s="24">
        <f t="shared" si="8"/>
        <v>1</v>
      </c>
      <c r="L174" s="145" t="s">
        <v>6</v>
      </c>
      <c r="M174" s="2">
        <f>N53*23/1000</f>
        <v>0.82799999999999996</v>
      </c>
      <c r="N174" s="13">
        <f t="shared" si="7"/>
        <v>1</v>
      </c>
    </row>
    <row r="175" spans="1:15" ht="20.45" customHeight="1" x14ac:dyDescent="0.4">
      <c r="A175" s="134" t="s">
        <v>11</v>
      </c>
      <c r="B175" s="125">
        <v>1288</v>
      </c>
      <c r="C175" s="134">
        <v>1899</v>
      </c>
      <c r="D175" s="83" t="s">
        <v>1557</v>
      </c>
      <c r="E175" s="436"/>
      <c r="F175" s="437"/>
      <c r="G175" s="287" t="s">
        <v>1299</v>
      </c>
      <c r="H175" s="288"/>
      <c r="I175" s="305" t="s">
        <v>1298</v>
      </c>
      <c r="J175" s="306" t="s">
        <v>1297</v>
      </c>
      <c r="K175" s="24">
        <f t="shared" si="8"/>
        <v>51</v>
      </c>
      <c r="L175" s="145" t="s">
        <v>12</v>
      </c>
      <c r="M175" s="2">
        <f>N54*23/1000</f>
        <v>51.335999999999999</v>
      </c>
      <c r="N175" s="13">
        <f t="shared" si="7"/>
        <v>51</v>
      </c>
    </row>
    <row r="176" spans="1:15" ht="20.45" customHeight="1" thickBot="1" x14ac:dyDescent="0.45">
      <c r="A176" s="134" t="s">
        <v>11</v>
      </c>
      <c r="B176" s="125">
        <v>1289</v>
      </c>
      <c r="C176" s="134">
        <v>1900</v>
      </c>
      <c r="D176" s="83" t="s">
        <v>1556</v>
      </c>
      <c r="E176" s="438"/>
      <c r="F176" s="439"/>
      <c r="G176" s="429" t="s">
        <v>1295</v>
      </c>
      <c r="H176" s="430"/>
      <c r="I176" s="305" t="s">
        <v>1294</v>
      </c>
      <c r="J176" s="306" t="s">
        <v>1293</v>
      </c>
      <c r="K176" s="24">
        <f t="shared" si="8"/>
        <v>2</v>
      </c>
      <c r="L176" s="145" t="s">
        <v>6</v>
      </c>
      <c r="M176" s="2">
        <f>N55*23/1000</f>
        <v>1.702</v>
      </c>
      <c r="N176" s="76">
        <f t="shared" si="7"/>
        <v>2</v>
      </c>
    </row>
    <row r="177" spans="1:13" ht="20.45" customHeight="1" x14ac:dyDescent="0.4">
      <c r="A177" s="134" t="s">
        <v>11</v>
      </c>
      <c r="B177" s="125">
        <v>1290</v>
      </c>
      <c r="C177" s="134">
        <v>1901</v>
      </c>
      <c r="D177" s="83" t="s">
        <v>1555</v>
      </c>
      <c r="E177" s="434" t="s">
        <v>3347</v>
      </c>
      <c r="F177" s="435"/>
      <c r="G177" s="418" t="s">
        <v>1434</v>
      </c>
      <c r="H177" s="419"/>
      <c r="I177" s="305" t="s">
        <v>1336</v>
      </c>
      <c r="J177" s="306"/>
      <c r="K177" s="24">
        <f t="shared" si="8"/>
        <v>32</v>
      </c>
      <c r="L177" s="145" t="s">
        <v>12</v>
      </c>
      <c r="M177" s="39">
        <f t="shared" ref="M177:M216" si="9">N137*0.9</f>
        <v>32.4</v>
      </c>
    </row>
    <row r="178" spans="1:13" ht="20.45" customHeight="1" x14ac:dyDescent="0.4">
      <c r="A178" s="134" t="s">
        <v>11</v>
      </c>
      <c r="B178" s="125">
        <v>1291</v>
      </c>
      <c r="C178" s="134">
        <v>1902</v>
      </c>
      <c r="D178" s="83" t="s">
        <v>1554</v>
      </c>
      <c r="E178" s="436"/>
      <c r="F178" s="437"/>
      <c r="G178" s="418" t="s">
        <v>1334</v>
      </c>
      <c r="H178" s="419"/>
      <c r="I178" s="305" t="s">
        <v>1333</v>
      </c>
      <c r="J178" s="306" t="s">
        <v>7</v>
      </c>
      <c r="K178" s="24">
        <f t="shared" si="8"/>
        <v>1</v>
      </c>
      <c r="L178" s="145" t="s">
        <v>6</v>
      </c>
      <c r="M178" s="39">
        <f t="shared" si="9"/>
        <v>0.9</v>
      </c>
    </row>
    <row r="179" spans="1:13" ht="20.45" customHeight="1" x14ac:dyDescent="0.4">
      <c r="A179" s="134" t="s">
        <v>11</v>
      </c>
      <c r="B179" s="125">
        <v>1292</v>
      </c>
      <c r="C179" s="134">
        <v>1903</v>
      </c>
      <c r="D179" s="83" t="s">
        <v>1553</v>
      </c>
      <c r="E179" s="436"/>
      <c r="F179" s="437"/>
      <c r="G179" s="418" t="s">
        <v>1431</v>
      </c>
      <c r="H179" s="419"/>
      <c r="I179" s="305" t="s">
        <v>1330</v>
      </c>
      <c r="J179" s="306" t="s">
        <v>28</v>
      </c>
      <c r="K179" s="24">
        <f t="shared" si="8"/>
        <v>66</v>
      </c>
      <c r="L179" s="145" t="s">
        <v>12</v>
      </c>
      <c r="M179" s="39">
        <f t="shared" si="9"/>
        <v>65.7</v>
      </c>
    </row>
    <row r="180" spans="1:13" ht="20.45" customHeight="1" x14ac:dyDescent="0.4">
      <c r="A180" s="134" t="s">
        <v>11</v>
      </c>
      <c r="B180" s="125">
        <v>1293</v>
      </c>
      <c r="C180" s="134">
        <v>1904</v>
      </c>
      <c r="D180" s="83" t="s">
        <v>1552</v>
      </c>
      <c r="E180" s="436"/>
      <c r="F180" s="437"/>
      <c r="G180" s="418" t="s">
        <v>1328</v>
      </c>
      <c r="H180" s="419"/>
      <c r="I180" s="305" t="s">
        <v>1327</v>
      </c>
      <c r="J180" s="306" t="s">
        <v>24</v>
      </c>
      <c r="K180" s="24">
        <f t="shared" si="8"/>
        <v>2</v>
      </c>
      <c r="L180" s="145" t="s">
        <v>6</v>
      </c>
      <c r="M180" s="39">
        <f t="shared" si="9"/>
        <v>1.8</v>
      </c>
    </row>
    <row r="181" spans="1:13" ht="20.45" customHeight="1" x14ac:dyDescent="0.4">
      <c r="A181" s="134" t="s">
        <v>11</v>
      </c>
      <c r="B181" s="125">
        <v>1295</v>
      </c>
      <c r="C181" s="134">
        <v>1906</v>
      </c>
      <c r="D181" s="83" t="s">
        <v>1551</v>
      </c>
      <c r="E181" s="436"/>
      <c r="F181" s="437"/>
      <c r="G181" s="418" t="s">
        <v>1325</v>
      </c>
      <c r="H181" s="419" t="s">
        <v>899</v>
      </c>
      <c r="I181" s="305" t="s">
        <v>1324</v>
      </c>
      <c r="J181" s="306" t="s">
        <v>20</v>
      </c>
      <c r="K181" s="24">
        <f t="shared" si="8"/>
        <v>24</v>
      </c>
      <c r="L181" s="420" t="s">
        <v>12</v>
      </c>
      <c r="M181" s="39">
        <f t="shared" si="9"/>
        <v>24.3</v>
      </c>
    </row>
    <row r="182" spans="1:13" ht="20.45" customHeight="1" x14ac:dyDescent="0.4">
      <c r="A182" s="134" t="s">
        <v>11</v>
      </c>
      <c r="B182" s="125">
        <v>1296</v>
      </c>
      <c r="C182" s="134">
        <v>1907</v>
      </c>
      <c r="D182" s="83" t="s">
        <v>1550</v>
      </c>
      <c r="E182" s="436"/>
      <c r="F182" s="437"/>
      <c r="G182" s="418" t="s">
        <v>1322</v>
      </c>
      <c r="H182" s="419" t="s">
        <v>895</v>
      </c>
      <c r="I182" s="305" t="s">
        <v>1321</v>
      </c>
      <c r="J182" s="306" t="s">
        <v>16</v>
      </c>
      <c r="K182" s="24">
        <f t="shared" si="8"/>
        <v>50</v>
      </c>
      <c r="L182" s="421"/>
      <c r="M182" s="39">
        <f t="shared" si="9"/>
        <v>50.4</v>
      </c>
    </row>
    <row r="183" spans="1:13" ht="20.45" customHeight="1" x14ac:dyDescent="0.4">
      <c r="A183" s="134" t="s">
        <v>11</v>
      </c>
      <c r="B183" s="125">
        <v>1297</v>
      </c>
      <c r="C183" s="134">
        <v>1908</v>
      </c>
      <c r="D183" s="83" t="s">
        <v>1549</v>
      </c>
      <c r="E183" s="436"/>
      <c r="F183" s="437"/>
      <c r="G183" s="418" t="s">
        <v>1426</v>
      </c>
      <c r="H183" s="419"/>
      <c r="I183" s="305" t="s">
        <v>1425</v>
      </c>
      <c r="J183" s="306" t="s">
        <v>1424</v>
      </c>
      <c r="K183" s="24">
        <f t="shared" si="8"/>
        <v>2</v>
      </c>
      <c r="L183" s="421"/>
      <c r="M183" s="39">
        <f t="shared" si="9"/>
        <v>1.8</v>
      </c>
    </row>
    <row r="184" spans="1:13" ht="20.45" customHeight="1" x14ac:dyDescent="0.4">
      <c r="A184" s="134" t="s">
        <v>11</v>
      </c>
      <c r="B184" s="125">
        <v>1298</v>
      </c>
      <c r="C184" s="134">
        <v>1909</v>
      </c>
      <c r="D184" s="83" t="s">
        <v>1548</v>
      </c>
      <c r="E184" s="436"/>
      <c r="F184" s="437"/>
      <c r="G184" s="418" t="s">
        <v>1422</v>
      </c>
      <c r="H184" s="419"/>
      <c r="I184" s="305" t="s">
        <v>1421</v>
      </c>
      <c r="J184" s="306" t="s">
        <v>1420</v>
      </c>
      <c r="K184" s="24">
        <f t="shared" si="8"/>
        <v>5</v>
      </c>
      <c r="L184" s="421"/>
      <c r="M184" s="39">
        <f t="shared" si="9"/>
        <v>4.5</v>
      </c>
    </row>
    <row r="185" spans="1:13" ht="20.45" customHeight="1" x14ac:dyDescent="0.4">
      <c r="A185" s="134" t="s">
        <v>11</v>
      </c>
      <c r="B185" s="125">
        <v>1294</v>
      </c>
      <c r="C185" s="134">
        <v>1905</v>
      </c>
      <c r="D185" s="83" t="s">
        <v>1547</v>
      </c>
      <c r="E185" s="436"/>
      <c r="F185" s="437"/>
      <c r="G185" s="418" t="s">
        <v>1418</v>
      </c>
      <c r="H185" s="419"/>
      <c r="I185" s="305" t="s">
        <v>1417</v>
      </c>
      <c r="J185" s="306" t="s">
        <v>128</v>
      </c>
      <c r="K185" s="24">
        <f t="shared" si="8"/>
        <v>5</v>
      </c>
      <c r="L185" s="421"/>
      <c r="M185" s="39">
        <f t="shared" si="9"/>
        <v>5.4</v>
      </c>
    </row>
    <row r="186" spans="1:13" ht="20.45" customHeight="1" x14ac:dyDescent="0.4">
      <c r="A186" s="25" t="s">
        <v>11</v>
      </c>
      <c r="B186" s="123">
        <v>3229</v>
      </c>
      <c r="C186" s="25">
        <v>3306</v>
      </c>
      <c r="D186" s="42" t="s">
        <v>1546</v>
      </c>
      <c r="E186" s="436"/>
      <c r="F186" s="437"/>
      <c r="G186" s="309" t="s">
        <v>1415</v>
      </c>
      <c r="H186" s="310"/>
      <c r="I186" s="307" t="s">
        <v>1414</v>
      </c>
      <c r="J186" s="308" t="s">
        <v>128</v>
      </c>
      <c r="K186" s="30">
        <f t="shared" si="8"/>
        <v>1</v>
      </c>
      <c r="L186" s="421"/>
      <c r="M186" s="39">
        <f t="shared" si="9"/>
        <v>0.9</v>
      </c>
    </row>
    <row r="187" spans="1:13" ht="20.45" customHeight="1" x14ac:dyDescent="0.4">
      <c r="A187" s="134" t="s">
        <v>11</v>
      </c>
      <c r="B187" s="125">
        <v>1299</v>
      </c>
      <c r="C187" s="134">
        <v>1910</v>
      </c>
      <c r="D187" s="83" t="s">
        <v>1545</v>
      </c>
      <c r="E187" s="436"/>
      <c r="F187" s="437"/>
      <c r="G187" s="418" t="s">
        <v>1412</v>
      </c>
      <c r="H187" s="419"/>
      <c r="I187" s="305" t="s">
        <v>1411</v>
      </c>
      <c r="J187" s="306" t="s">
        <v>125</v>
      </c>
      <c r="K187" s="12">
        <f t="shared" si="8"/>
        <v>5</v>
      </c>
      <c r="L187" s="421"/>
      <c r="M187" s="39">
        <f t="shared" si="9"/>
        <v>4.5</v>
      </c>
    </row>
    <row r="188" spans="1:13" ht="20.45" customHeight="1" x14ac:dyDescent="0.4">
      <c r="A188" s="134" t="s">
        <v>11</v>
      </c>
      <c r="B188" s="125">
        <v>1300</v>
      </c>
      <c r="C188" s="134">
        <v>1911</v>
      </c>
      <c r="D188" s="83" t="s">
        <v>1544</v>
      </c>
      <c r="E188" s="436"/>
      <c r="F188" s="437"/>
      <c r="G188" s="423" t="s">
        <v>1409</v>
      </c>
      <c r="H188" s="424"/>
      <c r="I188" s="305" t="s">
        <v>1408</v>
      </c>
      <c r="J188" s="306" t="s">
        <v>119</v>
      </c>
      <c r="K188" s="24">
        <f t="shared" si="8"/>
        <v>3</v>
      </c>
      <c r="L188" s="421"/>
      <c r="M188" s="39">
        <f t="shared" si="9"/>
        <v>2.7</v>
      </c>
    </row>
    <row r="189" spans="1:13" ht="20.45" customHeight="1" x14ac:dyDescent="0.4">
      <c r="A189" s="25" t="s">
        <v>11</v>
      </c>
      <c r="B189" s="120">
        <v>3230</v>
      </c>
      <c r="C189" s="26">
        <v>3307</v>
      </c>
      <c r="D189" s="42" t="s">
        <v>1543</v>
      </c>
      <c r="E189" s="436"/>
      <c r="F189" s="437"/>
      <c r="G189" s="309" t="s">
        <v>1406</v>
      </c>
      <c r="H189" s="310"/>
      <c r="I189" s="307" t="s">
        <v>1405</v>
      </c>
      <c r="J189" s="308" t="s">
        <v>119</v>
      </c>
      <c r="K189" s="30">
        <f t="shared" si="8"/>
        <v>4</v>
      </c>
      <c r="L189" s="421"/>
      <c r="M189" s="39">
        <f t="shared" si="9"/>
        <v>3.6</v>
      </c>
    </row>
    <row r="190" spans="1:13" ht="20.45" customHeight="1" x14ac:dyDescent="0.4">
      <c r="A190" s="134" t="s">
        <v>11</v>
      </c>
      <c r="B190" s="119">
        <v>1303</v>
      </c>
      <c r="C190" s="19">
        <v>1912</v>
      </c>
      <c r="D190" s="83" t="s">
        <v>1542</v>
      </c>
      <c r="E190" s="436"/>
      <c r="F190" s="437"/>
      <c r="G190" s="418" t="s">
        <v>1403</v>
      </c>
      <c r="H190" s="419" t="s">
        <v>448</v>
      </c>
      <c r="I190" s="305" t="s">
        <v>1402</v>
      </c>
      <c r="J190" s="306" t="s">
        <v>116</v>
      </c>
      <c r="K190" s="24">
        <f t="shared" si="8"/>
        <v>10</v>
      </c>
      <c r="L190" s="421"/>
      <c r="M190" s="39">
        <f t="shared" si="9"/>
        <v>9.9</v>
      </c>
    </row>
    <row r="191" spans="1:13" ht="20.45" customHeight="1" x14ac:dyDescent="0.4">
      <c r="A191" s="134" t="s">
        <v>11</v>
      </c>
      <c r="B191" s="119">
        <v>1304</v>
      </c>
      <c r="C191" s="19">
        <v>1913</v>
      </c>
      <c r="D191" s="83" t="s">
        <v>1541</v>
      </c>
      <c r="E191" s="436"/>
      <c r="F191" s="437"/>
      <c r="G191" s="418" t="s">
        <v>1400</v>
      </c>
      <c r="H191" s="419" t="s">
        <v>447</v>
      </c>
      <c r="I191" s="305" t="s">
        <v>1399</v>
      </c>
      <c r="J191" s="306" t="s">
        <v>116</v>
      </c>
      <c r="K191" s="24">
        <f t="shared" si="8"/>
        <v>10</v>
      </c>
      <c r="L191" s="421"/>
      <c r="M191" s="39">
        <f t="shared" si="9"/>
        <v>9.9</v>
      </c>
    </row>
    <row r="192" spans="1:13" ht="20.45" customHeight="1" x14ac:dyDescent="0.4">
      <c r="A192" s="134" t="s">
        <v>11</v>
      </c>
      <c r="B192" s="119">
        <v>1305</v>
      </c>
      <c r="C192" s="19">
        <v>1914</v>
      </c>
      <c r="D192" s="83" t="s">
        <v>1540</v>
      </c>
      <c r="E192" s="436"/>
      <c r="F192" s="437"/>
      <c r="G192" s="418" t="s">
        <v>1397</v>
      </c>
      <c r="H192" s="419" t="s">
        <v>446</v>
      </c>
      <c r="I192" s="305" t="s">
        <v>1396</v>
      </c>
      <c r="J192" s="306" t="s">
        <v>116</v>
      </c>
      <c r="K192" s="24">
        <f t="shared" si="8"/>
        <v>10</v>
      </c>
      <c r="L192" s="421"/>
      <c r="M192" s="39">
        <f t="shared" si="9"/>
        <v>9.9</v>
      </c>
    </row>
    <row r="193" spans="1:13" ht="20.45" customHeight="1" x14ac:dyDescent="0.4">
      <c r="A193" s="134" t="s">
        <v>11</v>
      </c>
      <c r="B193" s="119">
        <v>1306</v>
      </c>
      <c r="C193" s="19">
        <v>1915</v>
      </c>
      <c r="D193" s="83" t="s">
        <v>1539</v>
      </c>
      <c r="E193" s="436"/>
      <c r="F193" s="437"/>
      <c r="G193" s="418" t="s">
        <v>1394</v>
      </c>
      <c r="H193" s="419" t="s">
        <v>443</v>
      </c>
      <c r="I193" s="305" t="s">
        <v>1393</v>
      </c>
      <c r="J193" s="306" t="s">
        <v>116</v>
      </c>
      <c r="K193" s="24">
        <f t="shared" si="8"/>
        <v>14</v>
      </c>
      <c r="L193" s="421"/>
      <c r="M193" s="39">
        <f t="shared" si="9"/>
        <v>14.4</v>
      </c>
    </row>
    <row r="194" spans="1:13" ht="20.45" customHeight="1" x14ac:dyDescent="0.4">
      <c r="A194" s="134" t="s">
        <v>11</v>
      </c>
      <c r="B194" s="119">
        <v>1307</v>
      </c>
      <c r="C194" s="19">
        <v>1916</v>
      </c>
      <c r="D194" s="83" t="s">
        <v>1538</v>
      </c>
      <c r="E194" s="436"/>
      <c r="F194" s="437"/>
      <c r="G194" s="418" t="s">
        <v>1391</v>
      </c>
      <c r="H194" s="419"/>
      <c r="I194" s="305" t="s">
        <v>1390</v>
      </c>
      <c r="J194" s="306" t="s">
        <v>116</v>
      </c>
      <c r="K194" s="24">
        <f t="shared" si="8"/>
        <v>3</v>
      </c>
      <c r="L194" s="421"/>
      <c r="M194" s="39">
        <f t="shared" si="9"/>
        <v>2.7</v>
      </c>
    </row>
    <row r="195" spans="1:13" ht="20.45" customHeight="1" x14ac:dyDescent="0.4">
      <c r="A195" s="25" t="s">
        <v>11</v>
      </c>
      <c r="B195" s="120">
        <v>3231</v>
      </c>
      <c r="C195" s="26">
        <v>3308</v>
      </c>
      <c r="D195" s="42" t="s">
        <v>1537</v>
      </c>
      <c r="E195" s="436"/>
      <c r="F195" s="437"/>
      <c r="G195" s="425" t="s">
        <v>1388</v>
      </c>
      <c r="H195" s="426"/>
      <c r="I195" s="307" t="s">
        <v>1387</v>
      </c>
      <c r="J195" s="308" t="s">
        <v>101</v>
      </c>
      <c r="K195" s="30">
        <f t="shared" si="8"/>
        <v>2</v>
      </c>
      <c r="L195" s="421"/>
      <c r="M195" s="39">
        <f t="shared" si="9"/>
        <v>1.8</v>
      </c>
    </row>
    <row r="196" spans="1:13" ht="20.45" customHeight="1" x14ac:dyDescent="0.4">
      <c r="A196" s="25" t="s">
        <v>11</v>
      </c>
      <c r="B196" s="120">
        <v>3232</v>
      </c>
      <c r="C196" s="26">
        <v>3309</v>
      </c>
      <c r="D196" s="42" t="s">
        <v>1536</v>
      </c>
      <c r="E196" s="436"/>
      <c r="F196" s="437"/>
      <c r="G196" s="425" t="s">
        <v>1385</v>
      </c>
      <c r="H196" s="426"/>
      <c r="I196" s="307" t="s">
        <v>1384</v>
      </c>
      <c r="J196" s="308" t="s">
        <v>101</v>
      </c>
      <c r="K196" s="30">
        <f t="shared" si="8"/>
        <v>4</v>
      </c>
      <c r="L196" s="421"/>
      <c r="M196" s="39">
        <f t="shared" si="9"/>
        <v>3.6</v>
      </c>
    </row>
    <row r="197" spans="1:13" ht="20.45" customHeight="1" x14ac:dyDescent="0.4">
      <c r="A197" s="134" t="s">
        <v>11</v>
      </c>
      <c r="B197" s="119">
        <v>1308</v>
      </c>
      <c r="C197" s="19">
        <v>1917</v>
      </c>
      <c r="D197" s="83" t="s">
        <v>1535</v>
      </c>
      <c r="E197" s="436"/>
      <c r="F197" s="437"/>
      <c r="G197" s="423" t="s">
        <v>1382</v>
      </c>
      <c r="H197" s="424" t="s">
        <v>400</v>
      </c>
      <c r="I197" s="305" t="s">
        <v>1381</v>
      </c>
      <c r="J197" s="306" t="s">
        <v>95</v>
      </c>
      <c r="K197" s="24">
        <f t="shared" si="8"/>
        <v>2</v>
      </c>
      <c r="L197" s="421"/>
      <c r="M197" s="39">
        <f t="shared" si="9"/>
        <v>1.8</v>
      </c>
    </row>
    <row r="198" spans="1:13" ht="20.45" customHeight="1" x14ac:dyDescent="0.4">
      <c r="A198" s="134" t="s">
        <v>11</v>
      </c>
      <c r="B198" s="119">
        <v>1309</v>
      </c>
      <c r="C198" s="19">
        <v>1918</v>
      </c>
      <c r="D198" s="83" t="s">
        <v>1534</v>
      </c>
      <c r="E198" s="436"/>
      <c r="F198" s="437"/>
      <c r="G198" s="423" t="s">
        <v>1379</v>
      </c>
      <c r="H198" s="424" t="s">
        <v>396</v>
      </c>
      <c r="I198" s="305" t="s">
        <v>1378</v>
      </c>
      <c r="J198" s="306" t="s">
        <v>92</v>
      </c>
      <c r="K198" s="24">
        <f t="shared" si="8"/>
        <v>3</v>
      </c>
      <c r="L198" s="421"/>
      <c r="M198" s="39">
        <f t="shared" si="9"/>
        <v>2.7</v>
      </c>
    </row>
    <row r="199" spans="1:13" ht="20.45" customHeight="1" x14ac:dyDescent="0.4">
      <c r="A199" s="48" t="s">
        <v>11</v>
      </c>
      <c r="B199" s="49">
        <v>1310</v>
      </c>
      <c r="C199" s="49">
        <v>1919</v>
      </c>
      <c r="D199" s="50" t="s">
        <v>1533</v>
      </c>
      <c r="E199" s="436"/>
      <c r="F199" s="437"/>
      <c r="G199" s="427" t="s">
        <v>1376</v>
      </c>
      <c r="H199" s="428" t="s">
        <v>400</v>
      </c>
      <c r="I199" s="303" t="s">
        <v>1375</v>
      </c>
      <c r="J199" s="304" t="s">
        <v>89</v>
      </c>
      <c r="K199" s="52">
        <f t="shared" si="8"/>
        <v>1</v>
      </c>
      <c r="L199" s="421"/>
      <c r="M199" s="39">
        <f t="shared" si="9"/>
        <v>0.9</v>
      </c>
    </row>
    <row r="200" spans="1:13" ht="20.45" customHeight="1" x14ac:dyDescent="0.4">
      <c r="A200" s="48" t="s">
        <v>11</v>
      </c>
      <c r="B200" s="49">
        <v>1313</v>
      </c>
      <c r="C200" s="49">
        <v>1920</v>
      </c>
      <c r="D200" s="50" t="s">
        <v>1532</v>
      </c>
      <c r="E200" s="436"/>
      <c r="F200" s="437"/>
      <c r="G200" s="427" t="s">
        <v>1373</v>
      </c>
      <c r="H200" s="428" t="s">
        <v>396</v>
      </c>
      <c r="I200" s="303" t="s">
        <v>1372</v>
      </c>
      <c r="J200" s="304" t="s">
        <v>86</v>
      </c>
      <c r="K200" s="52">
        <f t="shared" si="8"/>
        <v>2</v>
      </c>
      <c r="L200" s="421"/>
      <c r="M200" s="39">
        <f t="shared" si="9"/>
        <v>1.8</v>
      </c>
    </row>
    <row r="201" spans="1:13" ht="20.45" customHeight="1" x14ac:dyDescent="0.4">
      <c r="A201" s="134" t="s">
        <v>11</v>
      </c>
      <c r="B201" s="119">
        <v>1314</v>
      </c>
      <c r="C201" s="19">
        <v>1921</v>
      </c>
      <c r="D201" s="83" t="s">
        <v>1531</v>
      </c>
      <c r="E201" s="436"/>
      <c r="F201" s="437"/>
      <c r="G201" s="423" t="s">
        <v>1370</v>
      </c>
      <c r="H201" s="424" t="s">
        <v>400</v>
      </c>
      <c r="I201" s="305" t="s">
        <v>1369</v>
      </c>
      <c r="J201" s="306" t="s">
        <v>83</v>
      </c>
      <c r="K201" s="24">
        <f t="shared" si="8"/>
        <v>1</v>
      </c>
      <c r="L201" s="421"/>
      <c r="M201" s="39">
        <f t="shared" si="9"/>
        <v>0.9</v>
      </c>
    </row>
    <row r="202" spans="1:13" ht="20.45" customHeight="1" x14ac:dyDescent="0.4">
      <c r="A202" s="134" t="s">
        <v>11</v>
      </c>
      <c r="B202" s="119">
        <v>1315</v>
      </c>
      <c r="C202" s="19">
        <v>1922</v>
      </c>
      <c r="D202" s="83" t="s">
        <v>1530</v>
      </c>
      <c r="E202" s="436"/>
      <c r="F202" s="437"/>
      <c r="G202" s="423" t="s">
        <v>1367</v>
      </c>
      <c r="H202" s="424" t="s">
        <v>396</v>
      </c>
      <c r="I202" s="305" t="s">
        <v>1366</v>
      </c>
      <c r="J202" s="306" t="s">
        <v>61</v>
      </c>
      <c r="K202" s="24">
        <f t="shared" si="8"/>
        <v>1</v>
      </c>
      <c r="L202" s="421"/>
      <c r="M202" s="39">
        <f t="shared" si="9"/>
        <v>0.9</v>
      </c>
    </row>
    <row r="203" spans="1:13" ht="20.45" customHeight="1" x14ac:dyDescent="0.4">
      <c r="A203" s="25" t="s">
        <v>11</v>
      </c>
      <c r="B203" s="120">
        <v>3233</v>
      </c>
      <c r="C203" s="26">
        <v>3310</v>
      </c>
      <c r="D203" s="42" t="s">
        <v>1529</v>
      </c>
      <c r="E203" s="436"/>
      <c r="F203" s="437"/>
      <c r="G203" s="309" t="s">
        <v>1364</v>
      </c>
      <c r="H203" s="310"/>
      <c r="I203" s="307" t="s">
        <v>1363</v>
      </c>
      <c r="J203" s="308" t="s">
        <v>61</v>
      </c>
      <c r="K203" s="30">
        <f t="shared" si="8"/>
        <v>2</v>
      </c>
      <c r="L203" s="421"/>
      <c r="M203" s="39">
        <f t="shared" si="9"/>
        <v>1.8</v>
      </c>
    </row>
    <row r="204" spans="1:13" ht="20.45" customHeight="1" x14ac:dyDescent="0.4">
      <c r="A204" s="134" t="s">
        <v>11</v>
      </c>
      <c r="B204" s="119">
        <v>1316</v>
      </c>
      <c r="C204" s="19">
        <v>1923</v>
      </c>
      <c r="D204" s="83" t="s">
        <v>1528</v>
      </c>
      <c r="E204" s="436"/>
      <c r="F204" s="437"/>
      <c r="G204" s="423" t="s">
        <v>1361</v>
      </c>
      <c r="H204" s="424"/>
      <c r="I204" s="305" t="s">
        <v>1360</v>
      </c>
      <c r="J204" s="306" t="s">
        <v>61</v>
      </c>
      <c r="K204" s="24">
        <f t="shared" si="8"/>
        <v>5</v>
      </c>
      <c r="L204" s="421"/>
      <c r="M204" s="39">
        <f t="shared" si="9"/>
        <v>4.5</v>
      </c>
    </row>
    <row r="205" spans="1:13" ht="20.45" customHeight="1" x14ac:dyDescent="0.4">
      <c r="A205" s="134" t="s">
        <v>11</v>
      </c>
      <c r="B205" s="119">
        <v>1317</v>
      </c>
      <c r="C205" s="19">
        <v>1924</v>
      </c>
      <c r="D205" s="83" t="s">
        <v>1527</v>
      </c>
      <c r="E205" s="436"/>
      <c r="F205" s="437"/>
      <c r="G205" s="423" t="s">
        <v>1358</v>
      </c>
      <c r="H205" s="424"/>
      <c r="I205" s="305" t="s">
        <v>1357</v>
      </c>
      <c r="J205" s="306"/>
      <c r="K205" s="24">
        <f t="shared" si="8"/>
        <v>2</v>
      </c>
      <c r="L205" s="422"/>
      <c r="M205" s="39">
        <f t="shared" si="9"/>
        <v>1.8</v>
      </c>
    </row>
    <row r="206" spans="1:13" ht="20.45" customHeight="1" x14ac:dyDescent="0.4">
      <c r="A206" s="25" t="s">
        <v>11</v>
      </c>
      <c r="B206" s="120">
        <v>3234</v>
      </c>
      <c r="C206" s="26">
        <v>3311</v>
      </c>
      <c r="D206" s="42" t="s">
        <v>1526</v>
      </c>
      <c r="E206" s="436"/>
      <c r="F206" s="437"/>
      <c r="G206" s="309" t="s">
        <v>1355</v>
      </c>
      <c r="H206" s="310"/>
      <c r="I206" s="307" t="s">
        <v>1354</v>
      </c>
      <c r="J206" s="308"/>
      <c r="K206" s="30">
        <f t="shared" si="8"/>
        <v>1</v>
      </c>
      <c r="L206" s="409" t="s">
        <v>68</v>
      </c>
      <c r="M206" s="39">
        <f t="shared" si="9"/>
        <v>0.9</v>
      </c>
    </row>
    <row r="207" spans="1:13" ht="20.45" customHeight="1" x14ac:dyDescent="0.4">
      <c r="A207" s="134" t="s">
        <v>11</v>
      </c>
      <c r="B207" s="119">
        <v>1318</v>
      </c>
      <c r="C207" s="19">
        <v>1925</v>
      </c>
      <c r="D207" s="83" t="s">
        <v>1525</v>
      </c>
      <c r="E207" s="436"/>
      <c r="F207" s="437"/>
      <c r="G207" s="423" t="s">
        <v>1352</v>
      </c>
      <c r="H207" s="424"/>
      <c r="I207" s="305" t="s">
        <v>1351</v>
      </c>
      <c r="J207" s="306" t="s">
        <v>61</v>
      </c>
      <c r="K207" s="24">
        <v>1</v>
      </c>
      <c r="L207" s="409"/>
      <c r="M207" s="39">
        <f t="shared" si="9"/>
        <v>0.9</v>
      </c>
    </row>
    <row r="208" spans="1:13" ht="20.45" customHeight="1" x14ac:dyDescent="0.4">
      <c r="A208" s="25" t="s">
        <v>11</v>
      </c>
      <c r="B208" s="120">
        <v>3235</v>
      </c>
      <c r="C208" s="26">
        <v>3312</v>
      </c>
      <c r="D208" s="42" t="s">
        <v>1524</v>
      </c>
      <c r="E208" s="436"/>
      <c r="F208" s="437"/>
      <c r="G208" s="309" t="s">
        <v>1349</v>
      </c>
      <c r="H208" s="310"/>
      <c r="I208" s="307" t="s">
        <v>1348</v>
      </c>
      <c r="J208" s="308" t="s">
        <v>61</v>
      </c>
      <c r="K208" s="30">
        <f t="shared" ref="K208:K246" si="10">ROUND(M208,0)</f>
        <v>1</v>
      </c>
      <c r="L208" s="421" t="s">
        <v>12</v>
      </c>
      <c r="M208" s="39">
        <f t="shared" si="9"/>
        <v>0.9</v>
      </c>
    </row>
    <row r="209" spans="1:13" ht="20.45" customHeight="1" x14ac:dyDescent="0.4">
      <c r="A209" s="134" t="s">
        <v>11</v>
      </c>
      <c r="B209" s="119">
        <v>1319</v>
      </c>
      <c r="C209" s="19">
        <v>1926</v>
      </c>
      <c r="D209" s="83" t="s">
        <v>1523</v>
      </c>
      <c r="E209" s="436"/>
      <c r="F209" s="437"/>
      <c r="G209" s="418" t="s">
        <v>1319</v>
      </c>
      <c r="H209" s="419"/>
      <c r="I209" s="305" t="s">
        <v>1318</v>
      </c>
      <c r="J209" s="306" t="s">
        <v>35</v>
      </c>
      <c r="K209" s="24">
        <f t="shared" si="10"/>
        <v>23</v>
      </c>
      <c r="L209" s="422"/>
      <c r="M209" s="39">
        <f t="shared" si="9"/>
        <v>22.5</v>
      </c>
    </row>
    <row r="210" spans="1:13" ht="20.45" customHeight="1" x14ac:dyDescent="0.4">
      <c r="A210" s="134" t="s">
        <v>11</v>
      </c>
      <c r="B210" s="119">
        <v>1320</v>
      </c>
      <c r="C210" s="19">
        <v>1927</v>
      </c>
      <c r="D210" s="83" t="s">
        <v>1522</v>
      </c>
      <c r="E210" s="436"/>
      <c r="F210" s="437"/>
      <c r="G210" s="287" t="s">
        <v>1316</v>
      </c>
      <c r="H210" s="288"/>
      <c r="I210" s="305" t="s">
        <v>1315</v>
      </c>
      <c r="J210" s="306" t="s">
        <v>32</v>
      </c>
      <c r="K210" s="24">
        <f t="shared" si="10"/>
        <v>1</v>
      </c>
      <c r="L210" s="145" t="s">
        <v>6</v>
      </c>
      <c r="M210" s="39">
        <f t="shared" si="9"/>
        <v>0.9</v>
      </c>
    </row>
    <row r="211" spans="1:13" ht="20.45" customHeight="1" x14ac:dyDescent="0.4">
      <c r="A211" s="134" t="s">
        <v>11</v>
      </c>
      <c r="B211" s="125">
        <v>1324</v>
      </c>
      <c r="C211" s="134">
        <v>1928</v>
      </c>
      <c r="D211" s="83" t="s">
        <v>1521</v>
      </c>
      <c r="E211" s="436"/>
      <c r="F211" s="437"/>
      <c r="G211" s="287" t="s">
        <v>1313</v>
      </c>
      <c r="H211" s="288"/>
      <c r="I211" s="305" t="s">
        <v>1312</v>
      </c>
      <c r="J211" s="306" t="s">
        <v>1311</v>
      </c>
      <c r="K211" s="24">
        <f t="shared" si="10"/>
        <v>46</v>
      </c>
      <c r="L211" s="145" t="s">
        <v>12</v>
      </c>
      <c r="M211" s="39">
        <f t="shared" si="9"/>
        <v>45.9</v>
      </c>
    </row>
    <row r="212" spans="1:13" ht="20.45" customHeight="1" x14ac:dyDescent="0.4">
      <c r="A212" s="134" t="s">
        <v>11</v>
      </c>
      <c r="B212" s="125">
        <v>1325</v>
      </c>
      <c r="C212" s="134">
        <v>1929</v>
      </c>
      <c r="D212" s="83" t="s">
        <v>1520</v>
      </c>
      <c r="E212" s="436"/>
      <c r="F212" s="437"/>
      <c r="G212" s="287" t="s">
        <v>1309</v>
      </c>
      <c r="H212" s="288"/>
      <c r="I212" s="305" t="s">
        <v>1308</v>
      </c>
      <c r="J212" s="306" t="s">
        <v>1307</v>
      </c>
      <c r="K212" s="24">
        <f t="shared" si="10"/>
        <v>2</v>
      </c>
      <c r="L212" s="145" t="s">
        <v>6</v>
      </c>
      <c r="M212" s="39">
        <f t="shared" si="9"/>
        <v>1.8</v>
      </c>
    </row>
    <row r="213" spans="1:13" ht="20.45" customHeight="1" x14ac:dyDescent="0.4">
      <c r="A213" s="134" t="s">
        <v>11</v>
      </c>
      <c r="B213" s="125">
        <v>1326</v>
      </c>
      <c r="C213" s="134">
        <v>1930</v>
      </c>
      <c r="D213" s="83" t="s">
        <v>1519</v>
      </c>
      <c r="E213" s="436"/>
      <c r="F213" s="437"/>
      <c r="G213" s="287" t="s">
        <v>1305</v>
      </c>
      <c r="H213" s="288"/>
      <c r="I213" s="305" t="s">
        <v>1304</v>
      </c>
      <c r="J213" s="306" t="s">
        <v>21</v>
      </c>
      <c r="K213" s="24">
        <f t="shared" si="10"/>
        <v>23</v>
      </c>
      <c r="L213" s="145" t="s">
        <v>12</v>
      </c>
      <c r="M213" s="39">
        <f t="shared" si="9"/>
        <v>22.5</v>
      </c>
    </row>
    <row r="214" spans="1:13" ht="20.45" customHeight="1" x14ac:dyDescent="0.4">
      <c r="A214" s="134" t="s">
        <v>11</v>
      </c>
      <c r="B214" s="125">
        <v>1327</v>
      </c>
      <c r="C214" s="134">
        <v>1931</v>
      </c>
      <c r="D214" s="83" t="s">
        <v>1518</v>
      </c>
      <c r="E214" s="436"/>
      <c r="F214" s="437"/>
      <c r="G214" s="287" t="s">
        <v>1302</v>
      </c>
      <c r="H214" s="288"/>
      <c r="I214" s="305" t="s">
        <v>1301</v>
      </c>
      <c r="J214" s="306" t="s">
        <v>17</v>
      </c>
      <c r="K214" s="24">
        <f t="shared" si="10"/>
        <v>1</v>
      </c>
      <c r="L214" s="145" t="s">
        <v>6</v>
      </c>
      <c r="M214" s="39">
        <f t="shared" si="9"/>
        <v>0.9</v>
      </c>
    </row>
    <row r="215" spans="1:13" ht="20.45" customHeight="1" x14ac:dyDescent="0.4">
      <c r="A215" s="134" t="s">
        <v>11</v>
      </c>
      <c r="B215" s="125">
        <v>1328</v>
      </c>
      <c r="C215" s="134">
        <v>1932</v>
      </c>
      <c r="D215" s="83" t="s">
        <v>1517</v>
      </c>
      <c r="E215" s="436"/>
      <c r="F215" s="437"/>
      <c r="G215" s="287" t="s">
        <v>1299</v>
      </c>
      <c r="H215" s="288"/>
      <c r="I215" s="305" t="s">
        <v>1298</v>
      </c>
      <c r="J215" s="306" t="s">
        <v>1297</v>
      </c>
      <c r="K215" s="24">
        <f t="shared" si="10"/>
        <v>46</v>
      </c>
      <c r="L215" s="145" t="s">
        <v>12</v>
      </c>
      <c r="M215" s="39">
        <f t="shared" si="9"/>
        <v>45.9</v>
      </c>
    </row>
    <row r="216" spans="1:13" ht="20.45" customHeight="1" x14ac:dyDescent="0.4">
      <c r="A216" s="134" t="s">
        <v>11</v>
      </c>
      <c r="B216" s="125">
        <v>1329</v>
      </c>
      <c r="C216" s="134">
        <v>1933</v>
      </c>
      <c r="D216" s="83" t="s">
        <v>1516</v>
      </c>
      <c r="E216" s="438"/>
      <c r="F216" s="439"/>
      <c r="G216" s="429" t="s">
        <v>1295</v>
      </c>
      <c r="H216" s="430"/>
      <c r="I216" s="305" t="s">
        <v>1294</v>
      </c>
      <c r="J216" s="306" t="s">
        <v>1293</v>
      </c>
      <c r="K216" s="24">
        <f t="shared" si="10"/>
        <v>2</v>
      </c>
      <c r="L216" s="145" t="s">
        <v>6</v>
      </c>
      <c r="M216" s="39">
        <f t="shared" si="9"/>
        <v>1.8</v>
      </c>
    </row>
    <row r="217" spans="1:13" ht="20.45" customHeight="1" x14ac:dyDescent="0.4">
      <c r="A217" s="134" t="s">
        <v>11</v>
      </c>
      <c r="B217" s="119">
        <v>1330</v>
      </c>
      <c r="C217" s="19">
        <v>1934</v>
      </c>
      <c r="D217" s="83" t="s">
        <v>1515</v>
      </c>
      <c r="E217" s="297" t="s">
        <v>3353</v>
      </c>
      <c r="F217" s="298"/>
      <c r="G217" s="418" t="s">
        <v>1434</v>
      </c>
      <c r="H217" s="419"/>
      <c r="I217" s="305" t="s">
        <v>1336</v>
      </c>
      <c r="J217" s="306"/>
      <c r="K217" s="12">
        <f t="shared" si="10"/>
        <v>29</v>
      </c>
      <c r="L217" s="145" t="s">
        <v>12</v>
      </c>
      <c r="M217" s="39">
        <f t="shared" ref="M217:M256" si="11">N137*0.8</f>
        <v>28.8</v>
      </c>
    </row>
    <row r="218" spans="1:13" ht="20.45" customHeight="1" x14ac:dyDescent="0.4">
      <c r="A218" s="134" t="s">
        <v>11</v>
      </c>
      <c r="B218" s="119">
        <v>1339</v>
      </c>
      <c r="C218" s="19">
        <v>1935</v>
      </c>
      <c r="D218" s="83" t="s">
        <v>1514</v>
      </c>
      <c r="E218" s="299"/>
      <c r="F218" s="300"/>
      <c r="G218" s="418" t="s">
        <v>1334</v>
      </c>
      <c r="H218" s="419"/>
      <c r="I218" s="305" t="s">
        <v>1333</v>
      </c>
      <c r="J218" s="306" t="s">
        <v>7</v>
      </c>
      <c r="K218" s="24">
        <f t="shared" si="10"/>
        <v>1</v>
      </c>
      <c r="L218" s="145" t="s">
        <v>6</v>
      </c>
      <c r="M218" s="39">
        <f t="shared" si="11"/>
        <v>0.8</v>
      </c>
    </row>
    <row r="219" spans="1:13" ht="20.45" customHeight="1" x14ac:dyDescent="0.4">
      <c r="A219" s="134" t="s">
        <v>11</v>
      </c>
      <c r="B219" s="119">
        <v>1340</v>
      </c>
      <c r="C219" s="19">
        <v>1936</v>
      </c>
      <c r="D219" s="83" t="s">
        <v>1513</v>
      </c>
      <c r="E219" s="299"/>
      <c r="F219" s="300"/>
      <c r="G219" s="418" t="s">
        <v>1431</v>
      </c>
      <c r="H219" s="419"/>
      <c r="I219" s="305" t="s">
        <v>1330</v>
      </c>
      <c r="J219" s="306" t="s">
        <v>28</v>
      </c>
      <c r="K219" s="24">
        <f t="shared" si="10"/>
        <v>58</v>
      </c>
      <c r="L219" s="145" t="s">
        <v>12</v>
      </c>
      <c r="M219" s="39">
        <f t="shared" si="11"/>
        <v>58.400000000000006</v>
      </c>
    </row>
    <row r="220" spans="1:13" ht="20.45" customHeight="1" x14ac:dyDescent="0.4">
      <c r="A220" s="134" t="s">
        <v>11</v>
      </c>
      <c r="B220" s="119">
        <v>1353</v>
      </c>
      <c r="C220" s="19">
        <v>1937</v>
      </c>
      <c r="D220" s="83" t="s">
        <v>1512</v>
      </c>
      <c r="E220" s="299"/>
      <c r="F220" s="300"/>
      <c r="G220" s="418" t="s">
        <v>1328</v>
      </c>
      <c r="H220" s="419"/>
      <c r="I220" s="305" t="s">
        <v>1327</v>
      </c>
      <c r="J220" s="306" t="s">
        <v>24</v>
      </c>
      <c r="K220" s="24">
        <f t="shared" si="10"/>
        <v>2</v>
      </c>
      <c r="L220" s="145" t="s">
        <v>6</v>
      </c>
      <c r="M220" s="39">
        <f t="shared" si="11"/>
        <v>1.6</v>
      </c>
    </row>
    <row r="221" spans="1:13" ht="20.45" customHeight="1" x14ac:dyDescent="0.4">
      <c r="A221" s="134" t="s">
        <v>11</v>
      </c>
      <c r="B221" s="119">
        <v>1355</v>
      </c>
      <c r="C221" s="19">
        <v>1939</v>
      </c>
      <c r="D221" s="83" t="s">
        <v>1511</v>
      </c>
      <c r="E221" s="299"/>
      <c r="F221" s="300"/>
      <c r="G221" s="418" t="s">
        <v>1325</v>
      </c>
      <c r="H221" s="419" t="s">
        <v>899</v>
      </c>
      <c r="I221" s="305" t="s">
        <v>1324</v>
      </c>
      <c r="J221" s="306" t="s">
        <v>20</v>
      </c>
      <c r="K221" s="24">
        <f t="shared" si="10"/>
        <v>22</v>
      </c>
      <c r="L221" s="420" t="s">
        <v>12</v>
      </c>
      <c r="M221" s="39">
        <f t="shared" si="11"/>
        <v>21.6</v>
      </c>
    </row>
    <row r="222" spans="1:13" ht="20.45" customHeight="1" x14ac:dyDescent="0.4">
      <c r="A222" s="134" t="s">
        <v>11</v>
      </c>
      <c r="B222" s="119">
        <v>1356</v>
      </c>
      <c r="C222" s="19">
        <v>1940</v>
      </c>
      <c r="D222" s="83" t="s">
        <v>1510</v>
      </c>
      <c r="E222" s="299"/>
      <c r="F222" s="300"/>
      <c r="G222" s="418" t="s">
        <v>1322</v>
      </c>
      <c r="H222" s="419" t="s">
        <v>895</v>
      </c>
      <c r="I222" s="305" t="s">
        <v>1321</v>
      </c>
      <c r="J222" s="306" t="s">
        <v>16</v>
      </c>
      <c r="K222" s="12">
        <f t="shared" si="10"/>
        <v>45</v>
      </c>
      <c r="L222" s="421"/>
      <c r="M222" s="39">
        <f t="shared" si="11"/>
        <v>44.800000000000004</v>
      </c>
    </row>
    <row r="223" spans="1:13" ht="20.45" customHeight="1" x14ac:dyDescent="0.4">
      <c r="A223" s="134" t="s">
        <v>11</v>
      </c>
      <c r="B223" s="119">
        <v>1357</v>
      </c>
      <c r="C223" s="19">
        <v>1941</v>
      </c>
      <c r="D223" s="83" t="s">
        <v>1509</v>
      </c>
      <c r="E223" s="299"/>
      <c r="F223" s="300"/>
      <c r="G223" s="418" t="s">
        <v>1426</v>
      </c>
      <c r="H223" s="419"/>
      <c r="I223" s="305" t="s">
        <v>1425</v>
      </c>
      <c r="J223" s="306" t="s">
        <v>1424</v>
      </c>
      <c r="K223" s="24">
        <f t="shared" si="10"/>
        <v>2</v>
      </c>
      <c r="L223" s="421"/>
      <c r="M223" s="39">
        <f t="shared" si="11"/>
        <v>1.6</v>
      </c>
    </row>
    <row r="224" spans="1:13" ht="20.45" customHeight="1" x14ac:dyDescent="0.4">
      <c r="A224" s="134" t="s">
        <v>11</v>
      </c>
      <c r="B224" s="119">
        <v>1358</v>
      </c>
      <c r="C224" s="19">
        <v>1942</v>
      </c>
      <c r="D224" s="83" t="s">
        <v>1508</v>
      </c>
      <c r="E224" s="299"/>
      <c r="F224" s="300"/>
      <c r="G224" s="418" t="s">
        <v>1422</v>
      </c>
      <c r="H224" s="419"/>
      <c r="I224" s="305" t="s">
        <v>1421</v>
      </c>
      <c r="J224" s="306" t="s">
        <v>1420</v>
      </c>
      <c r="K224" s="24">
        <f t="shared" si="10"/>
        <v>4</v>
      </c>
      <c r="L224" s="421"/>
      <c r="M224" s="39">
        <f t="shared" si="11"/>
        <v>4</v>
      </c>
    </row>
    <row r="225" spans="1:13" ht="20.45" customHeight="1" x14ac:dyDescent="0.4">
      <c r="A225" s="134" t="s">
        <v>11</v>
      </c>
      <c r="B225" s="119">
        <v>1354</v>
      </c>
      <c r="C225" s="19">
        <v>1938</v>
      </c>
      <c r="D225" s="83" t="s">
        <v>1507</v>
      </c>
      <c r="E225" s="299"/>
      <c r="F225" s="300"/>
      <c r="G225" s="418" t="s">
        <v>1418</v>
      </c>
      <c r="H225" s="419"/>
      <c r="I225" s="305" t="s">
        <v>1417</v>
      </c>
      <c r="J225" s="306" t="s">
        <v>128</v>
      </c>
      <c r="K225" s="24">
        <f t="shared" si="10"/>
        <v>5</v>
      </c>
      <c r="L225" s="421"/>
      <c r="M225" s="39">
        <f t="shared" si="11"/>
        <v>4.8000000000000007</v>
      </c>
    </row>
    <row r="226" spans="1:13" ht="20.45" customHeight="1" x14ac:dyDescent="0.4">
      <c r="A226" s="25" t="s">
        <v>11</v>
      </c>
      <c r="B226" s="120">
        <v>3236</v>
      </c>
      <c r="C226" s="26">
        <v>3313</v>
      </c>
      <c r="D226" s="42" t="s">
        <v>1506</v>
      </c>
      <c r="E226" s="299"/>
      <c r="F226" s="300"/>
      <c r="G226" s="309" t="s">
        <v>1415</v>
      </c>
      <c r="H226" s="310"/>
      <c r="I226" s="307" t="s">
        <v>1414</v>
      </c>
      <c r="J226" s="308" t="s">
        <v>128</v>
      </c>
      <c r="K226" s="30">
        <f t="shared" si="10"/>
        <v>1</v>
      </c>
      <c r="L226" s="421"/>
      <c r="M226" s="39">
        <f t="shared" si="11"/>
        <v>0.8</v>
      </c>
    </row>
    <row r="227" spans="1:13" ht="20.45" customHeight="1" x14ac:dyDescent="0.4">
      <c r="A227" s="134" t="s">
        <v>11</v>
      </c>
      <c r="B227" s="119">
        <v>1359</v>
      </c>
      <c r="C227" s="19">
        <v>1943</v>
      </c>
      <c r="D227" s="83" t="s">
        <v>1505</v>
      </c>
      <c r="E227" s="299"/>
      <c r="F227" s="300"/>
      <c r="G227" s="418" t="s">
        <v>1412</v>
      </c>
      <c r="H227" s="419"/>
      <c r="I227" s="305" t="s">
        <v>1411</v>
      </c>
      <c r="J227" s="306" t="s">
        <v>125</v>
      </c>
      <c r="K227" s="12">
        <f t="shared" si="10"/>
        <v>4</v>
      </c>
      <c r="L227" s="421"/>
      <c r="M227" s="39">
        <f t="shared" si="11"/>
        <v>4</v>
      </c>
    </row>
    <row r="228" spans="1:13" ht="20.45" customHeight="1" x14ac:dyDescent="0.4">
      <c r="A228" s="134" t="s">
        <v>11</v>
      </c>
      <c r="B228" s="119">
        <v>1360</v>
      </c>
      <c r="C228" s="19">
        <v>1944</v>
      </c>
      <c r="D228" s="83" t="s">
        <v>1504</v>
      </c>
      <c r="E228" s="299"/>
      <c r="F228" s="300"/>
      <c r="G228" s="423" t="s">
        <v>1409</v>
      </c>
      <c r="H228" s="424"/>
      <c r="I228" s="305" t="s">
        <v>1408</v>
      </c>
      <c r="J228" s="306" t="s">
        <v>119</v>
      </c>
      <c r="K228" s="24">
        <f t="shared" si="10"/>
        <v>2</v>
      </c>
      <c r="L228" s="421"/>
      <c r="M228" s="39">
        <f t="shared" si="11"/>
        <v>2.4000000000000004</v>
      </c>
    </row>
    <row r="229" spans="1:13" ht="20.45" customHeight="1" x14ac:dyDescent="0.4">
      <c r="A229" s="25" t="s">
        <v>11</v>
      </c>
      <c r="B229" s="120">
        <v>3237</v>
      </c>
      <c r="C229" s="26">
        <v>3314</v>
      </c>
      <c r="D229" s="42" t="s">
        <v>1503</v>
      </c>
      <c r="E229" s="299"/>
      <c r="F229" s="300"/>
      <c r="G229" s="309" t="s">
        <v>1406</v>
      </c>
      <c r="H229" s="310"/>
      <c r="I229" s="307" t="s">
        <v>1405</v>
      </c>
      <c r="J229" s="308" t="s">
        <v>119</v>
      </c>
      <c r="K229" s="30">
        <f t="shared" si="10"/>
        <v>3</v>
      </c>
      <c r="L229" s="421"/>
      <c r="M229" s="39">
        <f t="shared" si="11"/>
        <v>3.2</v>
      </c>
    </row>
    <row r="230" spans="1:13" ht="20.45" customHeight="1" x14ac:dyDescent="0.4">
      <c r="A230" s="134" t="s">
        <v>11</v>
      </c>
      <c r="B230" s="119">
        <v>1363</v>
      </c>
      <c r="C230" s="19">
        <v>1945</v>
      </c>
      <c r="D230" s="83" t="s">
        <v>1502</v>
      </c>
      <c r="E230" s="299"/>
      <c r="F230" s="300"/>
      <c r="G230" s="418" t="s">
        <v>1403</v>
      </c>
      <c r="H230" s="419" t="s">
        <v>448</v>
      </c>
      <c r="I230" s="305" t="s">
        <v>1402</v>
      </c>
      <c r="J230" s="306" t="s">
        <v>116</v>
      </c>
      <c r="K230" s="24">
        <f t="shared" si="10"/>
        <v>9</v>
      </c>
      <c r="L230" s="421"/>
      <c r="M230" s="39">
        <f t="shared" si="11"/>
        <v>8.8000000000000007</v>
      </c>
    </row>
    <row r="231" spans="1:13" ht="20.45" customHeight="1" x14ac:dyDescent="0.4">
      <c r="A231" s="134" t="s">
        <v>11</v>
      </c>
      <c r="B231" s="119">
        <v>1364</v>
      </c>
      <c r="C231" s="19">
        <v>1946</v>
      </c>
      <c r="D231" s="83" t="s">
        <v>1501</v>
      </c>
      <c r="E231" s="299"/>
      <c r="F231" s="300"/>
      <c r="G231" s="418" t="s">
        <v>1400</v>
      </c>
      <c r="H231" s="419" t="s">
        <v>447</v>
      </c>
      <c r="I231" s="305" t="s">
        <v>1399</v>
      </c>
      <c r="J231" s="306" t="s">
        <v>116</v>
      </c>
      <c r="K231" s="24">
        <f t="shared" si="10"/>
        <v>9</v>
      </c>
      <c r="L231" s="421"/>
      <c r="M231" s="39">
        <f t="shared" si="11"/>
        <v>8.8000000000000007</v>
      </c>
    </row>
    <row r="232" spans="1:13" ht="20.45" customHeight="1" x14ac:dyDescent="0.4">
      <c r="A232" s="134" t="s">
        <v>11</v>
      </c>
      <c r="B232" s="119">
        <v>1365</v>
      </c>
      <c r="C232" s="19">
        <v>1947</v>
      </c>
      <c r="D232" s="83" t="s">
        <v>1500</v>
      </c>
      <c r="E232" s="299"/>
      <c r="F232" s="300"/>
      <c r="G232" s="418" t="s">
        <v>1397</v>
      </c>
      <c r="H232" s="419" t="s">
        <v>446</v>
      </c>
      <c r="I232" s="305" t="s">
        <v>1396</v>
      </c>
      <c r="J232" s="306" t="s">
        <v>116</v>
      </c>
      <c r="K232" s="24">
        <f t="shared" si="10"/>
        <v>9</v>
      </c>
      <c r="L232" s="421"/>
      <c r="M232" s="39">
        <f t="shared" si="11"/>
        <v>8.8000000000000007</v>
      </c>
    </row>
    <row r="233" spans="1:13" ht="20.45" customHeight="1" x14ac:dyDescent="0.4">
      <c r="A233" s="134" t="s">
        <v>11</v>
      </c>
      <c r="B233" s="119">
        <v>1366</v>
      </c>
      <c r="C233" s="19">
        <v>1948</v>
      </c>
      <c r="D233" s="83" t="s">
        <v>1499</v>
      </c>
      <c r="E233" s="299"/>
      <c r="F233" s="300"/>
      <c r="G233" s="418" t="s">
        <v>1394</v>
      </c>
      <c r="H233" s="419" t="s">
        <v>443</v>
      </c>
      <c r="I233" s="305" t="s">
        <v>1393</v>
      </c>
      <c r="J233" s="306" t="s">
        <v>116</v>
      </c>
      <c r="K233" s="24">
        <f t="shared" si="10"/>
        <v>13</v>
      </c>
      <c r="L233" s="421"/>
      <c r="M233" s="39">
        <f t="shared" si="11"/>
        <v>12.8</v>
      </c>
    </row>
    <row r="234" spans="1:13" ht="20.45" customHeight="1" x14ac:dyDescent="0.4">
      <c r="A234" s="134" t="s">
        <v>11</v>
      </c>
      <c r="B234" s="119">
        <v>1367</v>
      </c>
      <c r="C234" s="19">
        <v>1949</v>
      </c>
      <c r="D234" s="83" t="s">
        <v>1498</v>
      </c>
      <c r="E234" s="299"/>
      <c r="F234" s="300"/>
      <c r="G234" s="418" t="s">
        <v>1391</v>
      </c>
      <c r="H234" s="419"/>
      <c r="I234" s="305" t="s">
        <v>1390</v>
      </c>
      <c r="J234" s="306" t="s">
        <v>116</v>
      </c>
      <c r="K234" s="24">
        <f t="shared" si="10"/>
        <v>2</v>
      </c>
      <c r="L234" s="421"/>
      <c r="M234" s="39">
        <f t="shared" si="11"/>
        <v>2.4000000000000004</v>
      </c>
    </row>
    <row r="235" spans="1:13" ht="20.45" customHeight="1" x14ac:dyDescent="0.4">
      <c r="A235" s="25" t="s">
        <v>11</v>
      </c>
      <c r="B235" s="120">
        <v>3238</v>
      </c>
      <c r="C235" s="26">
        <v>3315</v>
      </c>
      <c r="D235" s="42" t="s">
        <v>1497</v>
      </c>
      <c r="E235" s="299"/>
      <c r="F235" s="300"/>
      <c r="G235" s="425" t="s">
        <v>1388</v>
      </c>
      <c r="H235" s="426"/>
      <c r="I235" s="307" t="s">
        <v>1387</v>
      </c>
      <c r="J235" s="308" t="s">
        <v>101</v>
      </c>
      <c r="K235" s="30">
        <f t="shared" si="10"/>
        <v>2</v>
      </c>
      <c r="L235" s="421"/>
      <c r="M235" s="39">
        <f t="shared" si="11"/>
        <v>1.6</v>
      </c>
    </row>
    <row r="236" spans="1:13" ht="20.45" customHeight="1" x14ac:dyDescent="0.4">
      <c r="A236" s="25" t="s">
        <v>11</v>
      </c>
      <c r="B236" s="120">
        <v>3239</v>
      </c>
      <c r="C236" s="26">
        <v>3316</v>
      </c>
      <c r="D236" s="42" t="s">
        <v>1496</v>
      </c>
      <c r="E236" s="299"/>
      <c r="F236" s="300"/>
      <c r="G236" s="425" t="s">
        <v>1385</v>
      </c>
      <c r="H236" s="426"/>
      <c r="I236" s="307" t="s">
        <v>1384</v>
      </c>
      <c r="J236" s="308" t="s">
        <v>101</v>
      </c>
      <c r="K236" s="30">
        <f t="shared" si="10"/>
        <v>3</v>
      </c>
      <c r="L236" s="421"/>
      <c r="M236" s="39">
        <f t="shared" si="11"/>
        <v>3.2</v>
      </c>
    </row>
    <row r="237" spans="1:13" ht="20.45" customHeight="1" x14ac:dyDescent="0.4">
      <c r="A237" s="134" t="s">
        <v>11</v>
      </c>
      <c r="B237" s="119">
        <v>1368</v>
      </c>
      <c r="C237" s="19">
        <v>1950</v>
      </c>
      <c r="D237" s="83" t="s">
        <v>1495</v>
      </c>
      <c r="E237" s="299"/>
      <c r="F237" s="300"/>
      <c r="G237" s="423" t="s">
        <v>1382</v>
      </c>
      <c r="H237" s="424" t="s">
        <v>400</v>
      </c>
      <c r="I237" s="305" t="s">
        <v>1381</v>
      </c>
      <c r="J237" s="306" t="s">
        <v>95</v>
      </c>
      <c r="K237" s="24">
        <f t="shared" si="10"/>
        <v>2</v>
      </c>
      <c r="L237" s="421"/>
      <c r="M237" s="39">
        <f t="shared" si="11"/>
        <v>1.6</v>
      </c>
    </row>
    <row r="238" spans="1:13" ht="20.45" customHeight="1" x14ac:dyDescent="0.4">
      <c r="A238" s="134" t="s">
        <v>11</v>
      </c>
      <c r="B238" s="119">
        <v>1369</v>
      </c>
      <c r="C238" s="19">
        <v>1951</v>
      </c>
      <c r="D238" s="83" t="s">
        <v>1494</v>
      </c>
      <c r="E238" s="299"/>
      <c r="F238" s="300"/>
      <c r="G238" s="423" t="s">
        <v>1379</v>
      </c>
      <c r="H238" s="424" t="s">
        <v>396</v>
      </c>
      <c r="I238" s="305" t="s">
        <v>1378</v>
      </c>
      <c r="J238" s="306" t="s">
        <v>92</v>
      </c>
      <c r="K238" s="24">
        <f t="shared" si="10"/>
        <v>2</v>
      </c>
      <c r="L238" s="421"/>
      <c r="M238" s="39">
        <f t="shared" si="11"/>
        <v>2.4000000000000004</v>
      </c>
    </row>
    <row r="239" spans="1:13" ht="20.45" customHeight="1" x14ac:dyDescent="0.4">
      <c r="A239" s="48" t="s">
        <v>11</v>
      </c>
      <c r="B239" s="49">
        <v>1370</v>
      </c>
      <c r="C239" s="49">
        <v>1952</v>
      </c>
      <c r="D239" s="50" t="s">
        <v>1493</v>
      </c>
      <c r="E239" s="299"/>
      <c r="F239" s="300"/>
      <c r="G239" s="427" t="s">
        <v>1376</v>
      </c>
      <c r="H239" s="428" t="s">
        <v>400</v>
      </c>
      <c r="I239" s="303" t="s">
        <v>1375</v>
      </c>
      <c r="J239" s="304" t="s">
        <v>89</v>
      </c>
      <c r="K239" s="52">
        <f t="shared" si="10"/>
        <v>1</v>
      </c>
      <c r="L239" s="421"/>
      <c r="M239" s="39">
        <f t="shared" si="11"/>
        <v>0.8</v>
      </c>
    </row>
    <row r="240" spans="1:13" ht="20.45" customHeight="1" x14ac:dyDescent="0.4">
      <c r="A240" s="48" t="s">
        <v>11</v>
      </c>
      <c r="B240" s="49">
        <v>1373</v>
      </c>
      <c r="C240" s="49">
        <v>1953</v>
      </c>
      <c r="D240" s="50" t="s">
        <v>1492</v>
      </c>
      <c r="E240" s="299"/>
      <c r="F240" s="300"/>
      <c r="G240" s="427" t="s">
        <v>1373</v>
      </c>
      <c r="H240" s="428" t="s">
        <v>396</v>
      </c>
      <c r="I240" s="303" t="s">
        <v>1372</v>
      </c>
      <c r="J240" s="304" t="s">
        <v>86</v>
      </c>
      <c r="K240" s="52">
        <f t="shared" si="10"/>
        <v>2</v>
      </c>
      <c r="L240" s="421"/>
      <c r="M240" s="39">
        <f t="shared" si="11"/>
        <v>1.6</v>
      </c>
    </row>
    <row r="241" spans="1:13" ht="20.45" customHeight="1" x14ac:dyDescent="0.4">
      <c r="A241" s="134" t="s">
        <v>11</v>
      </c>
      <c r="B241" s="119">
        <v>1374</v>
      </c>
      <c r="C241" s="19">
        <v>1954</v>
      </c>
      <c r="D241" s="83" t="s">
        <v>1491</v>
      </c>
      <c r="E241" s="299"/>
      <c r="F241" s="300"/>
      <c r="G241" s="423" t="s">
        <v>1370</v>
      </c>
      <c r="H241" s="424" t="s">
        <v>400</v>
      </c>
      <c r="I241" s="305" t="s">
        <v>1369</v>
      </c>
      <c r="J241" s="306" t="s">
        <v>83</v>
      </c>
      <c r="K241" s="24">
        <f t="shared" si="10"/>
        <v>1</v>
      </c>
      <c r="L241" s="421"/>
      <c r="M241" s="39">
        <f t="shared" si="11"/>
        <v>0.8</v>
      </c>
    </row>
    <row r="242" spans="1:13" ht="20.45" customHeight="1" x14ac:dyDescent="0.4">
      <c r="A242" s="134" t="s">
        <v>11</v>
      </c>
      <c r="B242" s="119">
        <v>1375</v>
      </c>
      <c r="C242" s="19">
        <v>1955</v>
      </c>
      <c r="D242" s="83" t="s">
        <v>1490</v>
      </c>
      <c r="E242" s="299"/>
      <c r="F242" s="300"/>
      <c r="G242" s="423" t="s">
        <v>1367</v>
      </c>
      <c r="H242" s="424" t="s">
        <v>396</v>
      </c>
      <c r="I242" s="305" t="s">
        <v>1366</v>
      </c>
      <c r="J242" s="306" t="s">
        <v>61</v>
      </c>
      <c r="K242" s="24">
        <f t="shared" si="10"/>
        <v>1</v>
      </c>
      <c r="L242" s="421"/>
      <c r="M242" s="39">
        <f t="shared" si="11"/>
        <v>0.8</v>
      </c>
    </row>
    <row r="243" spans="1:13" ht="20.45" customHeight="1" x14ac:dyDescent="0.4">
      <c r="A243" s="25" t="s">
        <v>11</v>
      </c>
      <c r="B243" s="120">
        <v>3240</v>
      </c>
      <c r="C243" s="26">
        <v>3317</v>
      </c>
      <c r="D243" s="42" t="s">
        <v>1489</v>
      </c>
      <c r="E243" s="299"/>
      <c r="F243" s="300"/>
      <c r="G243" s="309" t="s">
        <v>1364</v>
      </c>
      <c r="H243" s="310"/>
      <c r="I243" s="307" t="s">
        <v>1363</v>
      </c>
      <c r="J243" s="308" t="s">
        <v>61</v>
      </c>
      <c r="K243" s="30">
        <f t="shared" si="10"/>
        <v>2</v>
      </c>
      <c r="L243" s="421"/>
      <c r="M243" s="39">
        <f t="shared" si="11"/>
        <v>1.6</v>
      </c>
    </row>
    <row r="244" spans="1:13" ht="20.45" customHeight="1" x14ac:dyDescent="0.4">
      <c r="A244" s="134" t="s">
        <v>11</v>
      </c>
      <c r="B244" s="119">
        <v>1376</v>
      </c>
      <c r="C244" s="19">
        <v>1956</v>
      </c>
      <c r="D244" s="83" t="s">
        <v>1488</v>
      </c>
      <c r="E244" s="299"/>
      <c r="F244" s="300"/>
      <c r="G244" s="423" t="s">
        <v>1361</v>
      </c>
      <c r="H244" s="424"/>
      <c r="I244" s="305" t="s">
        <v>1360</v>
      </c>
      <c r="J244" s="306" t="s">
        <v>61</v>
      </c>
      <c r="K244" s="24">
        <f t="shared" si="10"/>
        <v>4</v>
      </c>
      <c r="L244" s="421"/>
      <c r="M244" s="39">
        <f t="shared" si="11"/>
        <v>4</v>
      </c>
    </row>
    <row r="245" spans="1:13" ht="20.45" customHeight="1" x14ac:dyDescent="0.4">
      <c r="A245" s="134" t="s">
        <v>11</v>
      </c>
      <c r="B245" s="119">
        <v>1377</v>
      </c>
      <c r="C245" s="19">
        <v>1957</v>
      </c>
      <c r="D245" s="83" t="s">
        <v>1487</v>
      </c>
      <c r="E245" s="299"/>
      <c r="F245" s="300"/>
      <c r="G245" s="423" t="s">
        <v>1358</v>
      </c>
      <c r="H245" s="424"/>
      <c r="I245" s="305" t="s">
        <v>1357</v>
      </c>
      <c r="J245" s="306"/>
      <c r="K245" s="24">
        <f t="shared" si="10"/>
        <v>2</v>
      </c>
      <c r="L245" s="422"/>
      <c r="M245" s="39">
        <f t="shared" si="11"/>
        <v>1.6</v>
      </c>
    </row>
    <row r="246" spans="1:13" ht="20.45" customHeight="1" x14ac:dyDescent="0.4">
      <c r="A246" s="25" t="s">
        <v>11</v>
      </c>
      <c r="B246" s="120">
        <v>3241</v>
      </c>
      <c r="C246" s="26">
        <v>3318</v>
      </c>
      <c r="D246" s="42" t="s">
        <v>1486</v>
      </c>
      <c r="E246" s="299"/>
      <c r="F246" s="300"/>
      <c r="G246" s="309" t="s">
        <v>1355</v>
      </c>
      <c r="H246" s="310"/>
      <c r="I246" s="307" t="s">
        <v>1354</v>
      </c>
      <c r="J246" s="308"/>
      <c r="K246" s="30">
        <f t="shared" si="10"/>
        <v>1</v>
      </c>
      <c r="L246" s="409" t="s">
        <v>68</v>
      </c>
      <c r="M246" s="39">
        <f t="shared" si="11"/>
        <v>0.8</v>
      </c>
    </row>
    <row r="247" spans="1:13" ht="20.45" customHeight="1" x14ac:dyDescent="0.4">
      <c r="A247" s="134" t="s">
        <v>11</v>
      </c>
      <c r="B247" s="119">
        <v>1378</v>
      </c>
      <c r="C247" s="19">
        <v>1958</v>
      </c>
      <c r="D247" s="83" t="s">
        <v>1485</v>
      </c>
      <c r="E247" s="299"/>
      <c r="F247" s="300"/>
      <c r="G247" s="423" t="s">
        <v>1352</v>
      </c>
      <c r="H247" s="424"/>
      <c r="I247" s="305" t="s">
        <v>1351</v>
      </c>
      <c r="J247" s="306" t="s">
        <v>61</v>
      </c>
      <c r="K247" s="24">
        <v>1</v>
      </c>
      <c r="L247" s="409"/>
      <c r="M247" s="39">
        <f t="shared" si="11"/>
        <v>0.8</v>
      </c>
    </row>
    <row r="248" spans="1:13" ht="20.45" customHeight="1" x14ac:dyDescent="0.4">
      <c r="A248" s="25" t="s">
        <v>11</v>
      </c>
      <c r="B248" s="120">
        <v>3242</v>
      </c>
      <c r="C248" s="26">
        <v>3319</v>
      </c>
      <c r="D248" s="42" t="s">
        <v>1484</v>
      </c>
      <c r="E248" s="299"/>
      <c r="F248" s="300"/>
      <c r="G248" s="309" t="s">
        <v>1349</v>
      </c>
      <c r="H248" s="310"/>
      <c r="I248" s="307" t="s">
        <v>1348</v>
      </c>
      <c r="J248" s="308" t="s">
        <v>61</v>
      </c>
      <c r="K248" s="30">
        <f t="shared" ref="K248:K256" si="12">ROUND(M248,0)</f>
        <v>1</v>
      </c>
      <c r="L248" s="421" t="s">
        <v>12</v>
      </c>
      <c r="M248" s="39">
        <f t="shared" si="11"/>
        <v>0.8</v>
      </c>
    </row>
    <row r="249" spans="1:13" ht="20.45" customHeight="1" x14ac:dyDescent="0.4">
      <c r="A249" s="134" t="s">
        <v>11</v>
      </c>
      <c r="B249" s="119">
        <v>1379</v>
      </c>
      <c r="C249" s="19">
        <v>1959</v>
      </c>
      <c r="D249" s="83" t="s">
        <v>1483</v>
      </c>
      <c r="E249" s="299"/>
      <c r="F249" s="300"/>
      <c r="G249" s="418" t="s">
        <v>1319</v>
      </c>
      <c r="H249" s="419"/>
      <c r="I249" s="305" t="s">
        <v>1318</v>
      </c>
      <c r="J249" s="306" t="s">
        <v>35</v>
      </c>
      <c r="K249" s="24">
        <f t="shared" si="12"/>
        <v>20</v>
      </c>
      <c r="L249" s="422"/>
      <c r="M249" s="39">
        <f t="shared" si="11"/>
        <v>20</v>
      </c>
    </row>
    <row r="250" spans="1:13" ht="20.45" customHeight="1" x14ac:dyDescent="0.4">
      <c r="A250" s="134" t="s">
        <v>11</v>
      </c>
      <c r="B250" s="119">
        <v>1380</v>
      </c>
      <c r="C250" s="19">
        <v>1960</v>
      </c>
      <c r="D250" s="83" t="s">
        <v>1482</v>
      </c>
      <c r="E250" s="299"/>
      <c r="F250" s="300"/>
      <c r="G250" s="287" t="s">
        <v>1316</v>
      </c>
      <c r="H250" s="288"/>
      <c r="I250" s="305" t="s">
        <v>1315</v>
      </c>
      <c r="J250" s="306" t="s">
        <v>32</v>
      </c>
      <c r="K250" s="24">
        <f t="shared" si="12"/>
        <v>1</v>
      </c>
      <c r="L250" s="145" t="s">
        <v>6</v>
      </c>
      <c r="M250" s="39">
        <f t="shared" si="11"/>
        <v>0.8</v>
      </c>
    </row>
    <row r="251" spans="1:13" ht="20.45" customHeight="1" x14ac:dyDescent="0.4">
      <c r="A251" s="134" t="s">
        <v>11</v>
      </c>
      <c r="B251" s="125">
        <v>1383</v>
      </c>
      <c r="C251" s="134">
        <v>1961</v>
      </c>
      <c r="D251" s="83" t="s">
        <v>1481</v>
      </c>
      <c r="E251" s="299"/>
      <c r="F251" s="300"/>
      <c r="G251" s="287" t="s">
        <v>1313</v>
      </c>
      <c r="H251" s="288"/>
      <c r="I251" s="305" t="s">
        <v>1312</v>
      </c>
      <c r="J251" s="306" t="s">
        <v>1311</v>
      </c>
      <c r="K251" s="24">
        <f t="shared" si="12"/>
        <v>41</v>
      </c>
      <c r="L251" s="145" t="s">
        <v>12</v>
      </c>
      <c r="M251" s="39">
        <f t="shared" si="11"/>
        <v>40.800000000000004</v>
      </c>
    </row>
    <row r="252" spans="1:13" ht="20.45" customHeight="1" x14ac:dyDescent="0.4">
      <c r="A252" s="134" t="s">
        <v>11</v>
      </c>
      <c r="B252" s="125">
        <v>1384</v>
      </c>
      <c r="C252" s="134">
        <v>1962</v>
      </c>
      <c r="D252" s="83" t="s">
        <v>1480</v>
      </c>
      <c r="E252" s="299"/>
      <c r="F252" s="300"/>
      <c r="G252" s="287" t="s">
        <v>1309</v>
      </c>
      <c r="H252" s="288"/>
      <c r="I252" s="305" t="s">
        <v>1308</v>
      </c>
      <c r="J252" s="306" t="s">
        <v>1307</v>
      </c>
      <c r="K252" s="24">
        <f t="shared" si="12"/>
        <v>2</v>
      </c>
      <c r="L252" s="145" t="s">
        <v>6</v>
      </c>
      <c r="M252" s="39">
        <f t="shared" si="11"/>
        <v>1.6</v>
      </c>
    </row>
    <row r="253" spans="1:13" ht="20.45" customHeight="1" x14ac:dyDescent="0.4">
      <c r="A253" s="134" t="s">
        <v>11</v>
      </c>
      <c r="B253" s="125">
        <v>1385</v>
      </c>
      <c r="C253" s="134">
        <v>1963</v>
      </c>
      <c r="D253" s="83" t="s">
        <v>1479</v>
      </c>
      <c r="E253" s="299"/>
      <c r="F253" s="300"/>
      <c r="G253" s="287" t="s">
        <v>1305</v>
      </c>
      <c r="H253" s="288"/>
      <c r="I253" s="305" t="s">
        <v>1304</v>
      </c>
      <c r="J253" s="306" t="s">
        <v>21</v>
      </c>
      <c r="K253" s="24">
        <f t="shared" si="12"/>
        <v>20</v>
      </c>
      <c r="L253" s="145" t="s">
        <v>12</v>
      </c>
      <c r="M253" s="39">
        <f t="shared" si="11"/>
        <v>20</v>
      </c>
    </row>
    <row r="254" spans="1:13" ht="20.45" customHeight="1" x14ac:dyDescent="0.4">
      <c r="A254" s="134" t="s">
        <v>11</v>
      </c>
      <c r="B254" s="125">
        <v>1386</v>
      </c>
      <c r="C254" s="134">
        <v>1964</v>
      </c>
      <c r="D254" s="83" t="s">
        <v>1478</v>
      </c>
      <c r="E254" s="299"/>
      <c r="F254" s="300"/>
      <c r="G254" s="287" t="s">
        <v>1302</v>
      </c>
      <c r="H254" s="288"/>
      <c r="I254" s="305" t="s">
        <v>1301</v>
      </c>
      <c r="J254" s="306" t="s">
        <v>17</v>
      </c>
      <c r="K254" s="24">
        <f t="shared" si="12"/>
        <v>1</v>
      </c>
      <c r="L254" s="145" t="s">
        <v>6</v>
      </c>
      <c r="M254" s="39">
        <f t="shared" si="11"/>
        <v>0.8</v>
      </c>
    </row>
    <row r="255" spans="1:13" ht="20.45" customHeight="1" x14ac:dyDescent="0.4">
      <c r="A255" s="134" t="s">
        <v>11</v>
      </c>
      <c r="B255" s="125">
        <v>1387</v>
      </c>
      <c r="C255" s="134">
        <v>1965</v>
      </c>
      <c r="D255" s="83" t="s">
        <v>1477</v>
      </c>
      <c r="E255" s="299"/>
      <c r="F255" s="300"/>
      <c r="G255" s="287" t="s">
        <v>1299</v>
      </c>
      <c r="H255" s="288"/>
      <c r="I255" s="305" t="s">
        <v>1298</v>
      </c>
      <c r="J255" s="306" t="s">
        <v>1297</v>
      </c>
      <c r="K255" s="24">
        <f t="shared" si="12"/>
        <v>41</v>
      </c>
      <c r="L255" s="145" t="s">
        <v>12</v>
      </c>
      <c r="M255" s="39">
        <f t="shared" si="11"/>
        <v>40.800000000000004</v>
      </c>
    </row>
    <row r="256" spans="1:13" ht="20.45" customHeight="1" x14ac:dyDescent="0.4">
      <c r="A256" s="133" t="s">
        <v>11</v>
      </c>
      <c r="B256" s="125">
        <v>1388</v>
      </c>
      <c r="C256" s="133">
        <v>1966</v>
      </c>
      <c r="D256" s="77" t="s">
        <v>1476</v>
      </c>
      <c r="E256" s="301"/>
      <c r="F256" s="302"/>
      <c r="G256" s="429" t="s">
        <v>1295</v>
      </c>
      <c r="H256" s="430"/>
      <c r="I256" s="305" t="s">
        <v>1294</v>
      </c>
      <c r="J256" s="306" t="s">
        <v>1293</v>
      </c>
      <c r="K256" s="24">
        <f t="shared" si="12"/>
        <v>2</v>
      </c>
      <c r="L256" s="145" t="s">
        <v>6</v>
      </c>
      <c r="M256" s="39">
        <f t="shared" si="11"/>
        <v>1.6</v>
      </c>
    </row>
    <row r="257" spans="1:13" ht="20.45" customHeight="1" x14ac:dyDescent="0.4">
      <c r="A257" s="313" t="s">
        <v>191</v>
      </c>
      <c r="B257" s="313"/>
      <c r="C257" s="313"/>
      <c r="D257" s="313"/>
      <c r="E257" s="313"/>
      <c r="F257" s="313"/>
      <c r="G257" s="313"/>
      <c r="H257" s="313"/>
      <c r="I257" s="313"/>
      <c r="J257" s="313"/>
      <c r="K257" s="313"/>
      <c r="L257" s="313"/>
      <c r="M257" s="39"/>
    </row>
    <row r="258" spans="1:13" ht="20.25" customHeight="1" x14ac:dyDescent="0.4">
      <c r="A258" s="135" t="s">
        <v>11</v>
      </c>
      <c r="B258" s="128">
        <v>1389</v>
      </c>
      <c r="C258" s="135">
        <v>1967</v>
      </c>
      <c r="D258" s="90" t="s">
        <v>1475</v>
      </c>
      <c r="E258" s="297" t="s">
        <v>3349</v>
      </c>
      <c r="F258" s="298"/>
      <c r="G258" s="418" t="s">
        <v>1434</v>
      </c>
      <c r="H258" s="419"/>
      <c r="I258" s="305" t="s">
        <v>1336</v>
      </c>
      <c r="J258" s="306"/>
      <c r="K258" s="12">
        <f t="shared" ref="K258:K281" si="13">ROUND(M258,0)</f>
        <v>19</v>
      </c>
      <c r="L258" s="145" t="s">
        <v>12</v>
      </c>
      <c r="M258" s="92">
        <f t="shared" ref="M258:M289" si="14">N10*12/1000</f>
        <v>18.66</v>
      </c>
    </row>
    <row r="259" spans="1:13" ht="20.45" customHeight="1" x14ac:dyDescent="0.4">
      <c r="A259" s="134" t="s">
        <v>11</v>
      </c>
      <c r="B259" s="125">
        <v>1390</v>
      </c>
      <c r="C259" s="134">
        <v>1968</v>
      </c>
      <c r="D259" s="83" t="s">
        <v>1474</v>
      </c>
      <c r="E259" s="299"/>
      <c r="F259" s="300"/>
      <c r="G259" s="418" t="s">
        <v>1334</v>
      </c>
      <c r="H259" s="419"/>
      <c r="I259" s="305" t="s">
        <v>1333</v>
      </c>
      <c r="J259" s="306" t="s">
        <v>7</v>
      </c>
      <c r="K259" s="24">
        <f t="shared" si="13"/>
        <v>1</v>
      </c>
      <c r="L259" s="145" t="s">
        <v>6</v>
      </c>
      <c r="M259" s="92">
        <f t="shared" si="14"/>
        <v>0.61199999999999999</v>
      </c>
    </row>
    <row r="260" spans="1:13" ht="20.45" customHeight="1" x14ac:dyDescent="0.4">
      <c r="A260" s="134" t="s">
        <v>11</v>
      </c>
      <c r="B260" s="128">
        <v>1391</v>
      </c>
      <c r="C260" s="135">
        <v>1969</v>
      </c>
      <c r="D260" s="83" t="s">
        <v>1473</v>
      </c>
      <c r="E260" s="299"/>
      <c r="F260" s="300"/>
      <c r="G260" s="418" t="s">
        <v>1431</v>
      </c>
      <c r="H260" s="419"/>
      <c r="I260" s="305" t="s">
        <v>1330</v>
      </c>
      <c r="J260" s="306" t="s">
        <v>28</v>
      </c>
      <c r="K260" s="24">
        <f t="shared" si="13"/>
        <v>38</v>
      </c>
      <c r="L260" s="145" t="s">
        <v>12</v>
      </c>
      <c r="M260" s="92">
        <f t="shared" si="14"/>
        <v>38.256</v>
      </c>
    </row>
    <row r="261" spans="1:13" ht="20.45" customHeight="1" x14ac:dyDescent="0.4">
      <c r="A261" s="134" t="s">
        <v>11</v>
      </c>
      <c r="B261" s="125">
        <v>1392</v>
      </c>
      <c r="C261" s="134">
        <v>1970</v>
      </c>
      <c r="D261" s="83" t="s">
        <v>1472</v>
      </c>
      <c r="E261" s="299"/>
      <c r="F261" s="300"/>
      <c r="G261" s="418" t="s">
        <v>1328</v>
      </c>
      <c r="H261" s="419"/>
      <c r="I261" s="305" t="s">
        <v>1327</v>
      </c>
      <c r="J261" s="306" t="s">
        <v>24</v>
      </c>
      <c r="K261" s="24">
        <f t="shared" si="13"/>
        <v>1</v>
      </c>
      <c r="L261" s="145" t="s">
        <v>6</v>
      </c>
      <c r="M261" s="92">
        <f t="shared" si="14"/>
        <v>1.26</v>
      </c>
    </row>
    <row r="262" spans="1:13" ht="20.45" customHeight="1" x14ac:dyDescent="0.4">
      <c r="A262" s="134" t="s">
        <v>11</v>
      </c>
      <c r="B262" s="125">
        <v>1394</v>
      </c>
      <c r="C262" s="135">
        <v>1972</v>
      </c>
      <c r="D262" s="83" t="s">
        <v>1471</v>
      </c>
      <c r="E262" s="299"/>
      <c r="F262" s="300"/>
      <c r="G262" s="418" t="s">
        <v>1325</v>
      </c>
      <c r="H262" s="419" t="s">
        <v>899</v>
      </c>
      <c r="I262" s="305" t="s">
        <v>1324</v>
      </c>
      <c r="J262" s="306" t="s">
        <v>20</v>
      </c>
      <c r="K262" s="24">
        <f t="shared" si="13"/>
        <v>14</v>
      </c>
      <c r="L262" s="420" t="s">
        <v>12</v>
      </c>
      <c r="M262" s="92">
        <f t="shared" si="14"/>
        <v>14.148</v>
      </c>
    </row>
    <row r="263" spans="1:13" ht="20.45" customHeight="1" x14ac:dyDescent="0.4">
      <c r="A263" s="134" t="s">
        <v>11</v>
      </c>
      <c r="B263" s="128">
        <v>1395</v>
      </c>
      <c r="C263" s="134">
        <v>1973</v>
      </c>
      <c r="D263" s="83" t="s">
        <v>1470</v>
      </c>
      <c r="E263" s="299"/>
      <c r="F263" s="300"/>
      <c r="G263" s="418" t="s">
        <v>1322</v>
      </c>
      <c r="H263" s="419" t="s">
        <v>895</v>
      </c>
      <c r="I263" s="305" t="s">
        <v>1321</v>
      </c>
      <c r="J263" s="306" t="s">
        <v>16</v>
      </c>
      <c r="K263" s="24">
        <f t="shared" si="13"/>
        <v>29</v>
      </c>
      <c r="L263" s="421"/>
      <c r="M263" s="92">
        <f t="shared" si="14"/>
        <v>29.231999999999999</v>
      </c>
    </row>
    <row r="264" spans="1:13" ht="20.45" customHeight="1" x14ac:dyDescent="0.4">
      <c r="A264" s="134" t="s">
        <v>11</v>
      </c>
      <c r="B264" s="125">
        <v>1396</v>
      </c>
      <c r="C264" s="135">
        <v>1974</v>
      </c>
      <c r="D264" s="83" t="s">
        <v>1469</v>
      </c>
      <c r="E264" s="299"/>
      <c r="F264" s="300"/>
      <c r="G264" s="418" t="s">
        <v>1426</v>
      </c>
      <c r="H264" s="419"/>
      <c r="I264" s="305" t="s">
        <v>1425</v>
      </c>
      <c r="J264" s="306" t="s">
        <v>1424</v>
      </c>
      <c r="K264" s="24">
        <f t="shared" si="13"/>
        <v>1</v>
      </c>
      <c r="L264" s="421"/>
      <c r="M264" s="92">
        <f t="shared" si="14"/>
        <v>1.2</v>
      </c>
    </row>
    <row r="265" spans="1:13" ht="20.45" customHeight="1" x14ac:dyDescent="0.4">
      <c r="A265" s="134" t="s">
        <v>11</v>
      </c>
      <c r="B265" s="128">
        <v>1397</v>
      </c>
      <c r="C265" s="135">
        <v>1975</v>
      </c>
      <c r="D265" s="83" t="s">
        <v>1468</v>
      </c>
      <c r="E265" s="299"/>
      <c r="F265" s="300"/>
      <c r="G265" s="418" t="s">
        <v>1422</v>
      </c>
      <c r="H265" s="419"/>
      <c r="I265" s="305" t="s">
        <v>1421</v>
      </c>
      <c r="J265" s="306" t="s">
        <v>1420</v>
      </c>
      <c r="K265" s="24">
        <f t="shared" si="13"/>
        <v>3</v>
      </c>
      <c r="L265" s="421"/>
      <c r="M265" s="92">
        <f t="shared" si="14"/>
        <v>2.7</v>
      </c>
    </row>
    <row r="266" spans="1:13" ht="20.45" customHeight="1" x14ac:dyDescent="0.4">
      <c r="A266" s="134" t="s">
        <v>11</v>
      </c>
      <c r="B266" s="128">
        <v>1393</v>
      </c>
      <c r="C266" s="134">
        <v>1971</v>
      </c>
      <c r="D266" s="83" t="s">
        <v>1467</v>
      </c>
      <c r="E266" s="299"/>
      <c r="F266" s="300"/>
      <c r="G266" s="418" t="s">
        <v>1418</v>
      </c>
      <c r="H266" s="419"/>
      <c r="I266" s="305" t="s">
        <v>1417</v>
      </c>
      <c r="J266" s="306" t="s">
        <v>128</v>
      </c>
      <c r="K266" s="24">
        <f t="shared" si="13"/>
        <v>3</v>
      </c>
      <c r="L266" s="421"/>
      <c r="M266" s="92">
        <f t="shared" si="14"/>
        <v>2.88</v>
      </c>
    </row>
    <row r="267" spans="1:13" ht="20.45" customHeight="1" x14ac:dyDescent="0.4">
      <c r="A267" s="25" t="s">
        <v>11</v>
      </c>
      <c r="B267" s="130">
        <v>3243</v>
      </c>
      <c r="C267" s="137">
        <v>3320</v>
      </c>
      <c r="D267" s="42" t="s">
        <v>1466</v>
      </c>
      <c r="E267" s="299"/>
      <c r="F267" s="300"/>
      <c r="G267" s="309" t="s">
        <v>1415</v>
      </c>
      <c r="H267" s="310"/>
      <c r="I267" s="307" t="s">
        <v>1414</v>
      </c>
      <c r="J267" s="308" t="s">
        <v>128</v>
      </c>
      <c r="K267" s="30">
        <f t="shared" si="13"/>
        <v>1</v>
      </c>
      <c r="L267" s="421"/>
      <c r="M267" s="92">
        <f t="shared" si="14"/>
        <v>0.6</v>
      </c>
    </row>
    <row r="268" spans="1:13" ht="20.45" customHeight="1" x14ac:dyDescent="0.4">
      <c r="A268" s="134" t="s">
        <v>11</v>
      </c>
      <c r="B268" s="125">
        <v>1398</v>
      </c>
      <c r="C268" s="134">
        <v>1976</v>
      </c>
      <c r="D268" s="83" t="s">
        <v>1465</v>
      </c>
      <c r="E268" s="299"/>
      <c r="F268" s="300"/>
      <c r="G268" s="418" t="s">
        <v>1412</v>
      </c>
      <c r="H268" s="419"/>
      <c r="I268" s="305" t="s">
        <v>1411</v>
      </c>
      <c r="J268" s="306" t="s">
        <v>125</v>
      </c>
      <c r="K268" s="24">
        <f t="shared" si="13"/>
        <v>2</v>
      </c>
      <c r="L268" s="421"/>
      <c r="M268" s="92">
        <f t="shared" si="14"/>
        <v>2.4</v>
      </c>
    </row>
    <row r="269" spans="1:13" ht="20.45" customHeight="1" x14ac:dyDescent="0.4">
      <c r="A269" s="134" t="s">
        <v>11</v>
      </c>
      <c r="B269" s="128">
        <v>1399</v>
      </c>
      <c r="C269" s="135">
        <v>1977</v>
      </c>
      <c r="D269" s="83" t="s">
        <v>1464</v>
      </c>
      <c r="E269" s="299"/>
      <c r="F269" s="300"/>
      <c r="G269" s="423" t="s">
        <v>1409</v>
      </c>
      <c r="H269" s="424"/>
      <c r="I269" s="305" t="s">
        <v>1408</v>
      </c>
      <c r="J269" s="306" t="s">
        <v>119</v>
      </c>
      <c r="K269" s="24">
        <f t="shared" si="13"/>
        <v>2</v>
      </c>
      <c r="L269" s="421"/>
      <c r="M269" s="92">
        <f t="shared" si="14"/>
        <v>1.8</v>
      </c>
    </row>
    <row r="270" spans="1:13" ht="20.45" customHeight="1" x14ac:dyDescent="0.4">
      <c r="A270" s="25" t="s">
        <v>11</v>
      </c>
      <c r="B270" s="130">
        <v>3244</v>
      </c>
      <c r="C270" s="137">
        <v>3321</v>
      </c>
      <c r="D270" s="42" t="s">
        <v>1463</v>
      </c>
      <c r="E270" s="299"/>
      <c r="F270" s="300"/>
      <c r="G270" s="309" t="s">
        <v>1406</v>
      </c>
      <c r="H270" s="310"/>
      <c r="I270" s="307" t="s">
        <v>1405</v>
      </c>
      <c r="J270" s="308" t="s">
        <v>119</v>
      </c>
      <c r="K270" s="30">
        <f t="shared" si="13"/>
        <v>2</v>
      </c>
      <c r="L270" s="421"/>
      <c r="M270" s="92">
        <f t="shared" si="14"/>
        <v>1.92</v>
      </c>
    </row>
    <row r="271" spans="1:13" ht="20.45" customHeight="1" x14ac:dyDescent="0.4">
      <c r="A271" s="134" t="s">
        <v>11</v>
      </c>
      <c r="B271" s="125">
        <v>1400</v>
      </c>
      <c r="C271" s="134">
        <v>1978</v>
      </c>
      <c r="D271" s="83" t="s">
        <v>1462</v>
      </c>
      <c r="E271" s="299"/>
      <c r="F271" s="300"/>
      <c r="G271" s="418" t="s">
        <v>1403</v>
      </c>
      <c r="H271" s="419" t="s">
        <v>448</v>
      </c>
      <c r="I271" s="305" t="s">
        <v>1402</v>
      </c>
      <c r="J271" s="306" t="s">
        <v>116</v>
      </c>
      <c r="K271" s="24">
        <f t="shared" si="13"/>
        <v>6</v>
      </c>
      <c r="L271" s="421"/>
      <c r="M271" s="92">
        <f t="shared" si="14"/>
        <v>5.76</v>
      </c>
    </row>
    <row r="272" spans="1:13" ht="20.45" customHeight="1" x14ac:dyDescent="0.4">
      <c r="A272" s="134" t="s">
        <v>11</v>
      </c>
      <c r="B272" s="125">
        <v>1403</v>
      </c>
      <c r="C272" s="134">
        <v>1979</v>
      </c>
      <c r="D272" s="83" t="s">
        <v>1461</v>
      </c>
      <c r="E272" s="299"/>
      <c r="F272" s="300"/>
      <c r="G272" s="418" t="s">
        <v>1400</v>
      </c>
      <c r="H272" s="419" t="s">
        <v>447</v>
      </c>
      <c r="I272" s="305" t="s">
        <v>1399</v>
      </c>
      <c r="J272" s="306" t="s">
        <v>116</v>
      </c>
      <c r="K272" s="24">
        <f t="shared" si="13"/>
        <v>6</v>
      </c>
      <c r="L272" s="421"/>
      <c r="M272" s="92">
        <f t="shared" si="14"/>
        <v>5.76</v>
      </c>
    </row>
    <row r="273" spans="1:14" ht="20.45" customHeight="1" x14ac:dyDescent="0.4">
      <c r="A273" s="134" t="s">
        <v>11</v>
      </c>
      <c r="B273" s="125">
        <v>1404</v>
      </c>
      <c r="C273" s="134">
        <v>1980</v>
      </c>
      <c r="D273" s="83" t="s">
        <v>1460</v>
      </c>
      <c r="E273" s="299"/>
      <c r="F273" s="300"/>
      <c r="G273" s="418" t="s">
        <v>1397</v>
      </c>
      <c r="H273" s="419" t="s">
        <v>446</v>
      </c>
      <c r="I273" s="305" t="s">
        <v>1396</v>
      </c>
      <c r="J273" s="306" t="s">
        <v>116</v>
      </c>
      <c r="K273" s="24">
        <f t="shared" si="13"/>
        <v>6</v>
      </c>
      <c r="L273" s="421"/>
      <c r="M273" s="92">
        <f t="shared" si="14"/>
        <v>5.76</v>
      </c>
    </row>
    <row r="274" spans="1:14" ht="20.45" customHeight="1" x14ac:dyDescent="0.4">
      <c r="A274" s="134" t="s">
        <v>11</v>
      </c>
      <c r="B274" s="125">
        <v>1405</v>
      </c>
      <c r="C274" s="134">
        <v>1981</v>
      </c>
      <c r="D274" s="83" t="s">
        <v>1459</v>
      </c>
      <c r="E274" s="299"/>
      <c r="F274" s="300"/>
      <c r="G274" s="418" t="s">
        <v>1394</v>
      </c>
      <c r="H274" s="419" t="s">
        <v>443</v>
      </c>
      <c r="I274" s="305" t="s">
        <v>1393</v>
      </c>
      <c r="J274" s="306" t="s">
        <v>116</v>
      </c>
      <c r="K274" s="24">
        <f t="shared" si="13"/>
        <v>8</v>
      </c>
      <c r="L274" s="421"/>
      <c r="M274" s="92">
        <f t="shared" si="14"/>
        <v>8.4</v>
      </c>
    </row>
    <row r="275" spans="1:14" ht="20.45" customHeight="1" x14ac:dyDescent="0.4">
      <c r="A275" s="134" t="s">
        <v>11</v>
      </c>
      <c r="B275" s="125">
        <v>1406</v>
      </c>
      <c r="C275" s="134">
        <v>1982</v>
      </c>
      <c r="D275" s="83" t="s">
        <v>1458</v>
      </c>
      <c r="E275" s="299"/>
      <c r="F275" s="300"/>
      <c r="G275" s="418" t="s">
        <v>1391</v>
      </c>
      <c r="H275" s="419"/>
      <c r="I275" s="305" t="s">
        <v>1390</v>
      </c>
      <c r="J275" s="306" t="s">
        <v>116</v>
      </c>
      <c r="K275" s="24">
        <f t="shared" si="13"/>
        <v>1</v>
      </c>
      <c r="L275" s="421"/>
      <c r="M275" s="92">
        <f t="shared" si="14"/>
        <v>1.44</v>
      </c>
    </row>
    <row r="276" spans="1:14" ht="20.45" customHeight="1" x14ac:dyDescent="0.4">
      <c r="A276" s="25" t="s">
        <v>11</v>
      </c>
      <c r="B276" s="123">
        <v>3245</v>
      </c>
      <c r="C276" s="25">
        <v>3322</v>
      </c>
      <c r="D276" s="42" t="s">
        <v>1457</v>
      </c>
      <c r="E276" s="299"/>
      <c r="F276" s="300"/>
      <c r="G276" s="425" t="s">
        <v>1388</v>
      </c>
      <c r="H276" s="426"/>
      <c r="I276" s="307" t="s">
        <v>1387</v>
      </c>
      <c r="J276" s="308" t="s">
        <v>101</v>
      </c>
      <c r="K276" s="30">
        <f t="shared" si="13"/>
        <v>1</v>
      </c>
      <c r="L276" s="421"/>
      <c r="M276" s="92">
        <f t="shared" si="14"/>
        <v>1.056</v>
      </c>
    </row>
    <row r="277" spans="1:14" ht="20.45" customHeight="1" x14ac:dyDescent="0.4">
      <c r="A277" s="25" t="s">
        <v>11</v>
      </c>
      <c r="B277" s="123">
        <v>3246</v>
      </c>
      <c r="C277" s="25">
        <v>3323</v>
      </c>
      <c r="D277" s="42" t="s">
        <v>1456</v>
      </c>
      <c r="E277" s="299"/>
      <c r="F277" s="300"/>
      <c r="G277" s="425" t="s">
        <v>1385</v>
      </c>
      <c r="H277" s="426"/>
      <c r="I277" s="307" t="s">
        <v>1384</v>
      </c>
      <c r="J277" s="308" t="s">
        <v>101</v>
      </c>
      <c r="K277" s="30">
        <f t="shared" si="13"/>
        <v>2</v>
      </c>
      <c r="L277" s="421"/>
      <c r="M277" s="92">
        <f t="shared" si="14"/>
        <v>2.1120000000000001</v>
      </c>
    </row>
    <row r="278" spans="1:14" ht="20.45" customHeight="1" x14ac:dyDescent="0.4">
      <c r="A278" s="134" t="s">
        <v>11</v>
      </c>
      <c r="B278" s="125">
        <v>1407</v>
      </c>
      <c r="C278" s="134">
        <v>1983</v>
      </c>
      <c r="D278" s="83" t="s">
        <v>1455</v>
      </c>
      <c r="E278" s="299"/>
      <c r="F278" s="300"/>
      <c r="G278" s="423" t="s">
        <v>1382</v>
      </c>
      <c r="H278" s="424" t="s">
        <v>400</v>
      </c>
      <c r="I278" s="305" t="s">
        <v>1381</v>
      </c>
      <c r="J278" s="306" t="s">
        <v>95</v>
      </c>
      <c r="K278" s="24">
        <f t="shared" si="13"/>
        <v>1</v>
      </c>
      <c r="L278" s="421"/>
      <c r="M278" s="92">
        <f t="shared" si="14"/>
        <v>0.86399999999999999</v>
      </c>
    </row>
    <row r="279" spans="1:14" ht="20.45" customHeight="1" x14ac:dyDescent="0.4">
      <c r="A279" s="134" t="s">
        <v>11</v>
      </c>
      <c r="B279" s="125">
        <v>1408</v>
      </c>
      <c r="C279" s="134">
        <v>1984</v>
      </c>
      <c r="D279" s="83" t="s">
        <v>1454</v>
      </c>
      <c r="E279" s="299"/>
      <c r="F279" s="300"/>
      <c r="G279" s="423" t="s">
        <v>1379</v>
      </c>
      <c r="H279" s="424" t="s">
        <v>396</v>
      </c>
      <c r="I279" s="305" t="s">
        <v>1378</v>
      </c>
      <c r="J279" s="306" t="s">
        <v>92</v>
      </c>
      <c r="K279" s="24">
        <f t="shared" si="13"/>
        <v>2</v>
      </c>
      <c r="L279" s="421"/>
      <c r="M279" s="92">
        <f t="shared" si="14"/>
        <v>1.728</v>
      </c>
    </row>
    <row r="280" spans="1:14" ht="20.45" customHeight="1" x14ac:dyDescent="0.4">
      <c r="A280" s="48" t="s">
        <v>11</v>
      </c>
      <c r="B280" s="48">
        <v>1409</v>
      </c>
      <c r="C280" s="48">
        <v>1985</v>
      </c>
      <c r="D280" s="50" t="s">
        <v>1453</v>
      </c>
      <c r="E280" s="299"/>
      <c r="F280" s="300"/>
      <c r="G280" s="427" t="s">
        <v>1376</v>
      </c>
      <c r="H280" s="428" t="s">
        <v>400</v>
      </c>
      <c r="I280" s="303" t="s">
        <v>1375</v>
      </c>
      <c r="J280" s="304" t="s">
        <v>89</v>
      </c>
      <c r="K280" s="52">
        <f t="shared" si="13"/>
        <v>1</v>
      </c>
      <c r="L280" s="421"/>
      <c r="M280" s="92">
        <f t="shared" si="14"/>
        <v>0.57599999999999996</v>
      </c>
    </row>
    <row r="281" spans="1:14" ht="20.45" customHeight="1" x14ac:dyDescent="0.4">
      <c r="A281" s="48" t="s">
        <v>11</v>
      </c>
      <c r="B281" s="48">
        <v>1410</v>
      </c>
      <c r="C281" s="48">
        <v>1986</v>
      </c>
      <c r="D281" s="50" t="s">
        <v>1452</v>
      </c>
      <c r="E281" s="299"/>
      <c r="F281" s="300"/>
      <c r="G281" s="427" t="s">
        <v>1373</v>
      </c>
      <c r="H281" s="428" t="s">
        <v>396</v>
      </c>
      <c r="I281" s="303" t="s">
        <v>1372</v>
      </c>
      <c r="J281" s="304" t="s">
        <v>86</v>
      </c>
      <c r="K281" s="52">
        <f t="shared" si="13"/>
        <v>1</v>
      </c>
      <c r="L281" s="421"/>
      <c r="M281" s="92">
        <f t="shared" si="14"/>
        <v>1.1519999999999999</v>
      </c>
    </row>
    <row r="282" spans="1:14" ht="20.45" customHeight="1" x14ac:dyDescent="0.4">
      <c r="A282" s="25" t="s">
        <v>11</v>
      </c>
      <c r="B282" s="123">
        <v>3247</v>
      </c>
      <c r="C282" s="25">
        <v>3324</v>
      </c>
      <c r="D282" s="42" t="s">
        <v>1451</v>
      </c>
      <c r="E282" s="299"/>
      <c r="F282" s="300"/>
      <c r="G282" s="309" t="s">
        <v>1370</v>
      </c>
      <c r="H282" s="310" t="s">
        <v>400</v>
      </c>
      <c r="I282" s="307" t="s">
        <v>1369</v>
      </c>
      <c r="J282" s="308" t="s">
        <v>83</v>
      </c>
      <c r="K282" s="30">
        <v>1</v>
      </c>
      <c r="L282" s="421"/>
      <c r="M282" s="92">
        <f t="shared" si="14"/>
        <v>0.28799999999999998</v>
      </c>
      <c r="N282" s="39" t="s">
        <v>473</v>
      </c>
    </row>
    <row r="283" spans="1:14" ht="20.45" customHeight="1" x14ac:dyDescent="0.4">
      <c r="A283" s="134" t="s">
        <v>11</v>
      </c>
      <c r="B283" s="125">
        <v>1413</v>
      </c>
      <c r="C283" s="134">
        <v>1987</v>
      </c>
      <c r="D283" s="83" t="s">
        <v>1450</v>
      </c>
      <c r="E283" s="299"/>
      <c r="F283" s="300"/>
      <c r="G283" s="423" t="s">
        <v>1367</v>
      </c>
      <c r="H283" s="424" t="s">
        <v>396</v>
      </c>
      <c r="I283" s="305" t="s">
        <v>1366</v>
      </c>
      <c r="J283" s="306" t="s">
        <v>61</v>
      </c>
      <c r="K283" s="24">
        <f>ROUND(M283,0)</f>
        <v>1</v>
      </c>
      <c r="L283" s="421"/>
      <c r="M283" s="92">
        <f t="shared" si="14"/>
        <v>0.57599999999999996</v>
      </c>
    </row>
    <row r="284" spans="1:14" ht="20.45" customHeight="1" x14ac:dyDescent="0.4">
      <c r="A284" s="25" t="s">
        <v>11</v>
      </c>
      <c r="B284" s="123">
        <v>3248</v>
      </c>
      <c r="C284" s="25">
        <v>3325</v>
      </c>
      <c r="D284" s="42" t="s">
        <v>1449</v>
      </c>
      <c r="E284" s="299"/>
      <c r="F284" s="300"/>
      <c r="G284" s="309" t="s">
        <v>1364</v>
      </c>
      <c r="H284" s="310"/>
      <c r="I284" s="307" t="s">
        <v>1363</v>
      </c>
      <c r="J284" s="308" t="s">
        <v>61</v>
      </c>
      <c r="K284" s="30">
        <f>ROUND(M284,0)</f>
        <v>1</v>
      </c>
      <c r="L284" s="421"/>
      <c r="M284" s="92">
        <f t="shared" si="14"/>
        <v>1.2</v>
      </c>
    </row>
    <row r="285" spans="1:14" ht="20.45" customHeight="1" x14ac:dyDescent="0.4">
      <c r="A285" s="134" t="s">
        <v>11</v>
      </c>
      <c r="B285" s="125">
        <v>1414</v>
      </c>
      <c r="C285" s="134">
        <v>1988</v>
      </c>
      <c r="D285" s="83" t="s">
        <v>1448</v>
      </c>
      <c r="E285" s="299"/>
      <c r="F285" s="300"/>
      <c r="G285" s="423" t="s">
        <v>1361</v>
      </c>
      <c r="H285" s="424"/>
      <c r="I285" s="305" t="s">
        <v>1360</v>
      </c>
      <c r="J285" s="306" t="s">
        <v>61</v>
      </c>
      <c r="K285" s="24">
        <f>ROUND(M285,0)</f>
        <v>2</v>
      </c>
      <c r="L285" s="421"/>
      <c r="M285" s="92">
        <f t="shared" si="14"/>
        <v>2.4</v>
      </c>
    </row>
    <row r="286" spans="1:14" ht="20.45" customHeight="1" x14ac:dyDescent="0.4">
      <c r="A286" s="134" t="s">
        <v>11</v>
      </c>
      <c r="B286" s="125">
        <v>1415</v>
      </c>
      <c r="C286" s="134">
        <v>1989</v>
      </c>
      <c r="D286" s="83" t="s">
        <v>1447</v>
      </c>
      <c r="E286" s="299"/>
      <c r="F286" s="300"/>
      <c r="G286" s="423" t="s">
        <v>1358</v>
      </c>
      <c r="H286" s="424"/>
      <c r="I286" s="305" t="s">
        <v>1357</v>
      </c>
      <c r="J286" s="306"/>
      <c r="K286" s="24">
        <f>ROUND(M286,0)</f>
        <v>1</v>
      </c>
      <c r="L286" s="422"/>
      <c r="M286" s="92">
        <f t="shared" si="14"/>
        <v>1.2</v>
      </c>
    </row>
    <row r="287" spans="1:14" ht="20.45" customHeight="1" x14ac:dyDescent="0.4">
      <c r="A287" s="25" t="s">
        <v>11</v>
      </c>
      <c r="B287" s="123">
        <v>3249</v>
      </c>
      <c r="C287" s="25">
        <v>3326</v>
      </c>
      <c r="D287" s="42" t="s">
        <v>1446</v>
      </c>
      <c r="E287" s="299"/>
      <c r="F287" s="300"/>
      <c r="G287" s="309" t="s">
        <v>1355</v>
      </c>
      <c r="H287" s="310"/>
      <c r="I287" s="307" t="s">
        <v>1354</v>
      </c>
      <c r="J287" s="308"/>
      <c r="K287" s="30">
        <v>1</v>
      </c>
      <c r="L287" s="409" t="s">
        <v>68</v>
      </c>
      <c r="M287" s="92">
        <f t="shared" si="14"/>
        <v>0.24</v>
      </c>
      <c r="N287" s="39" t="s">
        <v>473</v>
      </c>
    </row>
    <row r="288" spans="1:14" ht="20.45" customHeight="1" x14ac:dyDescent="0.4">
      <c r="A288" s="134" t="s">
        <v>11</v>
      </c>
      <c r="B288" s="125">
        <v>1416</v>
      </c>
      <c r="C288" s="134">
        <v>1990</v>
      </c>
      <c r="D288" s="83" t="s">
        <v>1445</v>
      </c>
      <c r="E288" s="299"/>
      <c r="F288" s="300"/>
      <c r="G288" s="423" t="s">
        <v>1352</v>
      </c>
      <c r="H288" s="424"/>
      <c r="I288" s="305" t="s">
        <v>1351</v>
      </c>
      <c r="J288" s="306" t="s">
        <v>61</v>
      </c>
      <c r="K288" s="24">
        <v>1</v>
      </c>
      <c r="L288" s="409"/>
      <c r="M288" s="92">
        <f t="shared" si="14"/>
        <v>0.06</v>
      </c>
    </row>
    <row r="289" spans="1:14" ht="20.45" customHeight="1" x14ac:dyDescent="0.4">
      <c r="A289" s="25" t="s">
        <v>11</v>
      </c>
      <c r="B289" s="123">
        <v>3250</v>
      </c>
      <c r="C289" s="25">
        <v>3327</v>
      </c>
      <c r="D289" s="42" t="s">
        <v>1444</v>
      </c>
      <c r="E289" s="299"/>
      <c r="F289" s="300"/>
      <c r="G289" s="309" t="s">
        <v>1349</v>
      </c>
      <c r="H289" s="310"/>
      <c r="I289" s="307" t="s">
        <v>1348</v>
      </c>
      <c r="J289" s="308" t="s">
        <v>61</v>
      </c>
      <c r="K289" s="30">
        <v>1</v>
      </c>
      <c r="L289" s="421" t="s">
        <v>12</v>
      </c>
      <c r="M289" s="92">
        <f t="shared" si="14"/>
        <v>0.48</v>
      </c>
      <c r="N289" s="39" t="s">
        <v>473</v>
      </c>
    </row>
    <row r="290" spans="1:14" ht="20.45" customHeight="1" x14ac:dyDescent="0.4">
      <c r="A290" s="134" t="s">
        <v>11</v>
      </c>
      <c r="B290" s="125">
        <v>1417</v>
      </c>
      <c r="C290" s="134">
        <v>1991</v>
      </c>
      <c r="D290" s="83" t="s">
        <v>1443</v>
      </c>
      <c r="E290" s="299"/>
      <c r="F290" s="300"/>
      <c r="G290" s="418" t="s">
        <v>1319</v>
      </c>
      <c r="H290" s="419"/>
      <c r="I290" s="305" t="s">
        <v>1318</v>
      </c>
      <c r="J290" s="306" t="s">
        <v>35</v>
      </c>
      <c r="K290" s="24">
        <f>ROUND(M290,0)</f>
        <v>13</v>
      </c>
      <c r="L290" s="422"/>
      <c r="M290" s="2">
        <f>N45*12/1000</f>
        <v>13.068</v>
      </c>
    </row>
    <row r="291" spans="1:14" ht="20.45" customHeight="1" x14ac:dyDescent="0.4">
      <c r="A291" s="25" t="s">
        <v>11</v>
      </c>
      <c r="B291" s="123">
        <v>3251</v>
      </c>
      <c r="C291" s="25">
        <v>3328</v>
      </c>
      <c r="D291" s="42" t="s">
        <v>1442</v>
      </c>
      <c r="E291" s="299"/>
      <c r="F291" s="300"/>
      <c r="G291" s="295" t="s">
        <v>1316</v>
      </c>
      <c r="H291" s="296"/>
      <c r="I291" s="307" t="s">
        <v>1315</v>
      </c>
      <c r="J291" s="308" t="s">
        <v>32</v>
      </c>
      <c r="K291" s="30">
        <v>1</v>
      </c>
      <c r="L291" s="143" t="s">
        <v>6</v>
      </c>
      <c r="M291" s="2">
        <f>N46*12/1000</f>
        <v>0.432</v>
      </c>
      <c r="N291" s="39" t="s">
        <v>473</v>
      </c>
    </row>
    <row r="292" spans="1:14" ht="20.45" customHeight="1" x14ac:dyDescent="0.4">
      <c r="A292" s="134" t="s">
        <v>11</v>
      </c>
      <c r="B292" s="125">
        <v>1418</v>
      </c>
      <c r="C292" s="134">
        <v>1992</v>
      </c>
      <c r="D292" s="83" t="s">
        <v>1441</v>
      </c>
      <c r="E292" s="299"/>
      <c r="F292" s="300"/>
      <c r="G292" s="287" t="s">
        <v>1313</v>
      </c>
      <c r="H292" s="288"/>
      <c r="I292" s="305" t="s">
        <v>1312</v>
      </c>
      <c r="J292" s="306" t="s">
        <v>1311</v>
      </c>
      <c r="K292" s="24">
        <f>ROUND(M292,0)</f>
        <v>27</v>
      </c>
      <c r="L292" s="145" t="s">
        <v>12</v>
      </c>
      <c r="M292" s="2">
        <f>N47*12/1000</f>
        <v>26.783999999999999</v>
      </c>
    </row>
    <row r="293" spans="1:14" ht="20.45" customHeight="1" x14ac:dyDescent="0.4">
      <c r="A293" s="134" t="s">
        <v>11</v>
      </c>
      <c r="B293" s="125">
        <v>1419</v>
      </c>
      <c r="C293" s="134">
        <v>1993</v>
      </c>
      <c r="D293" s="83" t="s">
        <v>1440</v>
      </c>
      <c r="E293" s="299"/>
      <c r="F293" s="300"/>
      <c r="G293" s="287" t="s">
        <v>1309</v>
      </c>
      <c r="H293" s="288"/>
      <c r="I293" s="305" t="s">
        <v>1308</v>
      </c>
      <c r="J293" s="306" t="s">
        <v>1307</v>
      </c>
      <c r="K293" s="24">
        <f>ROUND(M293,0)</f>
        <v>1</v>
      </c>
      <c r="L293" s="145" t="s">
        <v>6</v>
      </c>
      <c r="M293" s="2">
        <f>N48*12/1000</f>
        <v>0.88800000000000001</v>
      </c>
    </row>
    <row r="294" spans="1:14" ht="20.45" customHeight="1" x14ac:dyDescent="0.4">
      <c r="A294" s="134" t="s">
        <v>11</v>
      </c>
      <c r="B294" s="125">
        <v>1420</v>
      </c>
      <c r="C294" s="134">
        <v>1994</v>
      </c>
      <c r="D294" s="83" t="s">
        <v>1439</v>
      </c>
      <c r="E294" s="299"/>
      <c r="F294" s="300"/>
      <c r="G294" s="287" t="s">
        <v>1305</v>
      </c>
      <c r="H294" s="288"/>
      <c r="I294" s="305" t="s">
        <v>1304</v>
      </c>
      <c r="J294" s="306" t="s">
        <v>21</v>
      </c>
      <c r="K294" s="24">
        <f>ROUND(M294,0)</f>
        <v>13</v>
      </c>
      <c r="L294" s="145" t="s">
        <v>12</v>
      </c>
      <c r="M294" s="2">
        <f>N52*12/1000</f>
        <v>13.068</v>
      </c>
    </row>
    <row r="295" spans="1:14" ht="20.45" customHeight="1" x14ac:dyDescent="0.4">
      <c r="A295" s="25" t="s">
        <v>11</v>
      </c>
      <c r="B295" s="123">
        <v>3252</v>
      </c>
      <c r="C295" s="25">
        <v>3329</v>
      </c>
      <c r="D295" s="42" t="s">
        <v>1438</v>
      </c>
      <c r="E295" s="299"/>
      <c r="F295" s="300"/>
      <c r="G295" s="295" t="s">
        <v>1302</v>
      </c>
      <c r="H295" s="296"/>
      <c r="I295" s="307" t="s">
        <v>1301</v>
      </c>
      <c r="J295" s="308" t="s">
        <v>17</v>
      </c>
      <c r="K295" s="30">
        <v>1</v>
      </c>
      <c r="L295" s="143" t="s">
        <v>6</v>
      </c>
      <c r="M295" s="2">
        <f>N53*12/1000</f>
        <v>0.432</v>
      </c>
      <c r="N295" s="39" t="s">
        <v>473</v>
      </c>
    </row>
    <row r="296" spans="1:14" ht="20.45" customHeight="1" x14ac:dyDescent="0.4">
      <c r="A296" s="134" t="s">
        <v>11</v>
      </c>
      <c r="B296" s="125">
        <v>1424</v>
      </c>
      <c r="C296" s="134">
        <v>1995</v>
      </c>
      <c r="D296" s="83" t="s">
        <v>1437</v>
      </c>
      <c r="E296" s="299"/>
      <c r="F296" s="300"/>
      <c r="G296" s="287" t="s">
        <v>1299</v>
      </c>
      <c r="H296" s="288"/>
      <c r="I296" s="305" t="s">
        <v>1298</v>
      </c>
      <c r="J296" s="306" t="s">
        <v>1297</v>
      </c>
      <c r="K296" s="24">
        <f t="shared" ref="K296:K321" si="15">ROUND(M296,0)</f>
        <v>27</v>
      </c>
      <c r="L296" s="145" t="s">
        <v>12</v>
      </c>
      <c r="M296" s="2">
        <f>N54*12/1000</f>
        <v>26.783999999999999</v>
      </c>
    </row>
    <row r="297" spans="1:14" ht="20.45" customHeight="1" x14ac:dyDescent="0.4">
      <c r="A297" s="134" t="s">
        <v>11</v>
      </c>
      <c r="B297" s="125">
        <v>1425</v>
      </c>
      <c r="C297" s="134">
        <v>1996</v>
      </c>
      <c r="D297" s="83" t="s">
        <v>1436</v>
      </c>
      <c r="E297" s="301"/>
      <c r="F297" s="302"/>
      <c r="G297" s="429" t="s">
        <v>1295</v>
      </c>
      <c r="H297" s="430"/>
      <c r="I297" s="305" t="s">
        <v>1294</v>
      </c>
      <c r="J297" s="306" t="s">
        <v>1293</v>
      </c>
      <c r="K297" s="24">
        <f t="shared" si="15"/>
        <v>1</v>
      </c>
      <c r="L297" s="145" t="s">
        <v>6</v>
      </c>
      <c r="M297" s="2">
        <f>N55*12/1000</f>
        <v>0.88800000000000001</v>
      </c>
    </row>
    <row r="298" spans="1:14" ht="20.45" customHeight="1" x14ac:dyDescent="0.4">
      <c r="A298" s="134" t="s">
        <v>11</v>
      </c>
      <c r="B298" s="125">
        <v>1426</v>
      </c>
      <c r="C298" s="134">
        <v>1997</v>
      </c>
      <c r="D298" s="95" t="s">
        <v>1435</v>
      </c>
      <c r="E298" s="297" t="s">
        <v>3350</v>
      </c>
      <c r="F298" s="298"/>
      <c r="G298" s="418" t="s">
        <v>1434</v>
      </c>
      <c r="H298" s="419"/>
      <c r="I298" s="305" t="s">
        <v>1336</v>
      </c>
      <c r="J298" s="306"/>
      <c r="K298" s="12">
        <f t="shared" si="15"/>
        <v>16</v>
      </c>
      <c r="L298" s="145" t="s">
        <v>12</v>
      </c>
      <c r="M298" s="92">
        <f t="shared" ref="M298:M329" si="16">N10*10/1000</f>
        <v>15.55</v>
      </c>
    </row>
    <row r="299" spans="1:14" ht="20.45" customHeight="1" x14ac:dyDescent="0.4">
      <c r="A299" s="134" t="s">
        <v>11</v>
      </c>
      <c r="B299" s="125">
        <v>1427</v>
      </c>
      <c r="C299" s="134">
        <v>1998</v>
      </c>
      <c r="D299" s="95" t="s">
        <v>1433</v>
      </c>
      <c r="E299" s="299"/>
      <c r="F299" s="300"/>
      <c r="G299" s="418" t="s">
        <v>1334</v>
      </c>
      <c r="H299" s="419"/>
      <c r="I299" s="305" t="s">
        <v>1333</v>
      </c>
      <c r="J299" s="306" t="s">
        <v>7</v>
      </c>
      <c r="K299" s="24">
        <f t="shared" si="15"/>
        <v>1</v>
      </c>
      <c r="L299" s="145" t="s">
        <v>6</v>
      </c>
      <c r="M299" s="92">
        <f t="shared" si="16"/>
        <v>0.51</v>
      </c>
    </row>
    <row r="300" spans="1:14" ht="20.45" customHeight="1" x14ac:dyDescent="0.4">
      <c r="A300" s="134" t="s">
        <v>11</v>
      </c>
      <c r="B300" s="125">
        <v>1428</v>
      </c>
      <c r="C300" s="134">
        <v>1999</v>
      </c>
      <c r="D300" s="95" t="s">
        <v>1432</v>
      </c>
      <c r="E300" s="299"/>
      <c r="F300" s="300"/>
      <c r="G300" s="418" t="s">
        <v>1431</v>
      </c>
      <c r="H300" s="419"/>
      <c r="I300" s="305" t="s">
        <v>1330</v>
      </c>
      <c r="J300" s="306" t="s">
        <v>28</v>
      </c>
      <c r="K300" s="24">
        <f t="shared" si="15"/>
        <v>32</v>
      </c>
      <c r="L300" s="145" t="s">
        <v>12</v>
      </c>
      <c r="M300" s="92">
        <f t="shared" si="16"/>
        <v>31.88</v>
      </c>
    </row>
    <row r="301" spans="1:14" ht="20.45" customHeight="1" x14ac:dyDescent="0.4">
      <c r="A301" s="134" t="s">
        <v>11</v>
      </c>
      <c r="B301" s="125">
        <v>1429</v>
      </c>
      <c r="C301" s="134">
        <v>2000</v>
      </c>
      <c r="D301" s="95" t="s">
        <v>1430</v>
      </c>
      <c r="E301" s="299"/>
      <c r="F301" s="300"/>
      <c r="G301" s="418" t="s">
        <v>1328</v>
      </c>
      <c r="H301" s="419"/>
      <c r="I301" s="305" t="s">
        <v>1327</v>
      </c>
      <c r="J301" s="306" t="s">
        <v>24</v>
      </c>
      <c r="K301" s="24">
        <f t="shared" si="15"/>
        <v>1</v>
      </c>
      <c r="L301" s="145" t="s">
        <v>6</v>
      </c>
      <c r="M301" s="92">
        <f t="shared" si="16"/>
        <v>1.05</v>
      </c>
    </row>
    <row r="302" spans="1:14" ht="20.45" customHeight="1" x14ac:dyDescent="0.4">
      <c r="A302" s="134" t="s">
        <v>11</v>
      </c>
      <c r="B302" s="125">
        <v>1439</v>
      </c>
      <c r="C302" s="134">
        <v>2002</v>
      </c>
      <c r="D302" s="95" t="s">
        <v>1429</v>
      </c>
      <c r="E302" s="299"/>
      <c r="F302" s="300"/>
      <c r="G302" s="418" t="s">
        <v>1325</v>
      </c>
      <c r="H302" s="419" t="s">
        <v>899</v>
      </c>
      <c r="I302" s="305" t="s">
        <v>1324</v>
      </c>
      <c r="J302" s="306" t="s">
        <v>20</v>
      </c>
      <c r="K302" s="24">
        <f t="shared" si="15"/>
        <v>12</v>
      </c>
      <c r="L302" s="420" t="s">
        <v>12</v>
      </c>
      <c r="M302" s="92">
        <f t="shared" si="16"/>
        <v>11.79</v>
      </c>
    </row>
    <row r="303" spans="1:14" ht="20.45" customHeight="1" x14ac:dyDescent="0.4">
      <c r="A303" s="134" t="s">
        <v>11</v>
      </c>
      <c r="B303" s="125">
        <v>1440</v>
      </c>
      <c r="C303" s="134">
        <v>2003</v>
      </c>
      <c r="D303" s="95" t="s">
        <v>1428</v>
      </c>
      <c r="E303" s="299"/>
      <c r="F303" s="300"/>
      <c r="G303" s="418" t="s">
        <v>1322</v>
      </c>
      <c r="H303" s="419" t="s">
        <v>895</v>
      </c>
      <c r="I303" s="305" t="s">
        <v>1321</v>
      </c>
      <c r="J303" s="306" t="s">
        <v>16</v>
      </c>
      <c r="K303" s="24">
        <f t="shared" si="15"/>
        <v>24</v>
      </c>
      <c r="L303" s="421"/>
      <c r="M303" s="92">
        <f t="shared" si="16"/>
        <v>24.36</v>
      </c>
    </row>
    <row r="304" spans="1:14" ht="20.45" customHeight="1" x14ac:dyDescent="0.4">
      <c r="A304" s="134" t="s">
        <v>11</v>
      </c>
      <c r="B304" s="125">
        <v>1453</v>
      </c>
      <c r="C304" s="134">
        <v>2004</v>
      </c>
      <c r="D304" s="95" t="s">
        <v>1427</v>
      </c>
      <c r="E304" s="299"/>
      <c r="F304" s="300"/>
      <c r="G304" s="418" t="s">
        <v>1426</v>
      </c>
      <c r="H304" s="419"/>
      <c r="I304" s="305" t="s">
        <v>1425</v>
      </c>
      <c r="J304" s="306" t="s">
        <v>1424</v>
      </c>
      <c r="K304" s="24">
        <f t="shared" si="15"/>
        <v>1</v>
      </c>
      <c r="L304" s="421"/>
      <c r="M304" s="92">
        <f t="shared" si="16"/>
        <v>1</v>
      </c>
    </row>
    <row r="305" spans="1:13" ht="20.45" customHeight="1" x14ac:dyDescent="0.4">
      <c r="A305" s="134" t="s">
        <v>11</v>
      </c>
      <c r="B305" s="125">
        <v>1454</v>
      </c>
      <c r="C305" s="134">
        <v>2005</v>
      </c>
      <c r="D305" s="95" t="s">
        <v>1423</v>
      </c>
      <c r="E305" s="299"/>
      <c r="F305" s="300"/>
      <c r="G305" s="418" t="s">
        <v>1422</v>
      </c>
      <c r="H305" s="419"/>
      <c r="I305" s="305" t="s">
        <v>1421</v>
      </c>
      <c r="J305" s="306" t="s">
        <v>1420</v>
      </c>
      <c r="K305" s="24">
        <f t="shared" si="15"/>
        <v>2</v>
      </c>
      <c r="L305" s="421"/>
      <c r="M305" s="92">
        <f t="shared" si="16"/>
        <v>2.25</v>
      </c>
    </row>
    <row r="306" spans="1:13" ht="20.45" customHeight="1" x14ac:dyDescent="0.4">
      <c r="A306" s="134" t="s">
        <v>11</v>
      </c>
      <c r="B306" s="125">
        <v>1430</v>
      </c>
      <c r="C306" s="134">
        <v>2001</v>
      </c>
      <c r="D306" s="95" t="s">
        <v>1419</v>
      </c>
      <c r="E306" s="299"/>
      <c r="F306" s="300"/>
      <c r="G306" s="418" t="s">
        <v>1418</v>
      </c>
      <c r="H306" s="419"/>
      <c r="I306" s="305" t="s">
        <v>1417</v>
      </c>
      <c r="J306" s="306" t="s">
        <v>128</v>
      </c>
      <c r="K306" s="24">
        <f t="shared" si="15"/>
        <v>2</v>
      </c>
      <c r="L306" s="421"/>
      <c r="M306" s="92">
        <f t="shared" si="16"/>
        <v>2.4</v>
      </c>
    </row>
    <row r="307" spans="1:13" ht="20.45" customHeight="1" x14ac:dyDescent="0.4">
      <c r="A307" s="25" t="s">
        <v>11</v>
      </c>
      <c r="B307" s="123">
        <v>3253</v>
      </c>
      <c r="C307" s="25">
        <v>3330</v>
      </c>
      <c r="D307" s="96" t="s">
        <v>1416</v>
      </c>
      <c r="E307" s="299"/>
      <c r="F307" s="300"/>
      <c r="G307" s="309" t="s">
        <v>1415</v>
      </c>
      <c r="H307" s="310"/>
      <c r="I307" s="307" t="s">
        <v>1414</v>
      </c>
      <c r="J307" s="308" t="s">
        <v>128</v>
      </c>
      <c r="K307" s="30">
        <f t="shared" si="15"/>
        <v>1</v>
      </c>
      <c r="L307" s="421"/>
      <c r="M307" s="92">
        <f t="shared" si="16"/>
        <v>0.5</v>
      </c>
    </row>
    <row r="308" spans="1:13" ht="20.45" customHeight="1" x14ac:dyDescent="0.4">
      <c r="A308" s="134" t="s">
        <v>11</v>
      </c>
      <c r="B308" s="125">
        <v>1455</v>
      </c>
      <c r="C308" s="134">
        <v>2006</v>
      </c>
      <c r="D308" s="95" t="s">
        <v>1413</v>
      </c>
      <c r="E308" s="299"/>
      <c r="F308" s="300"/>
      <c r="G308" s="418" t="s">
        <v>1412</v>
      </c>
      <c r="H308" s="419"/>
      <c r="I308" s="305" t="s">
        <v>1411</v>
      </c>
      <c r="J308" s="306" t="s">
        <v>125</v>
      </c>
      <c r="K308" s="24">
        <f t="shared" si="15"/>
        <v>2</v>
      </c>
      <c r="L308" s="421"/>
      <c r="M308" s="92">
        <f t="shared" si="16"/>
        <v>2</v>
      </c>
    </row>
    <row r="309" spans="1:13" ht="20.45" customHeight="1" x14ac:dyDescent="0.4">
      <c r="A309" s="134" t="s">
        <v>11</v>
      </c>
      <c r="B309" s="125">
        <v>1456</v>
      </c>
      <c r="C309" s="134">
        <v>2007</v>
      </c>
      <c r="D309" s="95" t="s">
        <v>1410</v>
      </c>
      <c r="E309" s="299"/>
      <c r="F309" s="300"/>
      <c r="G309" s="423" t="s">
        <v>1409</v>
      </c>
      <c r="H309" s="424"/>
      <c r="I309" s="305" t="s">
        <v>1408</v>
      </c>
      <c r="J309" s="306" t="s">
        <v>119</v>
      </c>
      <c r="K309" s="24">
        <f t="shared" si="15"/>
        <v>2</v>
      </c>
      <c r="L309" s="421"/>
      <c r="M309" s="92">
        <f t="shared" si="16"/>
        <v>1.5</v>
      </c>
    </row>
    <row r="310" spans="1:13" ht="20.45" customHeight="1" x14ac:dyDescent="0.4">
      <c r="A310" s="25" t="s">
        <v>11</v>
      </c>
      <c r="B310" s="123">
        <v>3254</v>
      </c>
      <c r="C310" s="25">
        <v>3331</v>
      </c>
      <c r="D310" s="96" t="s">
        <v>1407</v>
      </c>
      <c r="E310" s="299"/>
      <c r="F310" s="300"/>
      <c r="G310" s="309" t="s">
        <v>1406</v>
      </c>
      <c r="H310" s="310"/>
      <c r="I310" s="307" t="s">
        <v>1405</v>
      </c>
      <c r="J310" s="308" t="s">
        <v>119</v>
      </c>
      <c r="K310" s="30">
        <f t="shared" si="15"/>
        <v>2</v>
      </c>
      <c r="L310" s="421"/>
      <c r="M310" s="92">
        <f t="shared" si="16"/>
        <v>1.6</v>
      </c>
    </row>
    <row r="311" spans="1:13" ht="20.45" customHeight="1" x14ac:dyDescent="0.4">
      <c r="A311" s="134" t="s">
        <v>11</v>
      </c>
      <c r="B311" s="125">
        <v>1457</v>
      </c>
      <c r="C311" s="134">
        <v>2008</v>
      </c>
      <c r="D311" s="95" t="s">
        <v>1404</v>
      </c>
      <c r="E311" s="299"/>
      <c r="F311" s="300"/>
      <c r="G311" s="418" t="s">
        <v>1403</v>
      </c>
      <c r="H311" s="419" t="s">
        <v>448</v>
      </c>
      <c r="I311" s="305" t="s">
        <v>1402</v>
      </c>
      <c r="J311" s="306" t="s">
        <v>116</v>
      </c>
      <c r="K311" s="24">
        <f t="shared" si="15"/>
        <v>5</v>
      </c>
      <c r="L311" s="421"/>
      <c r="M311" s="92">
        <f t="shared" si="16"/>
        <v>4.8</v>
      </c>
    </row>
    <row r="312" spans="1:13" ht="20.45" customHeight="1" x14ac:dyDescent="0.4">
      <c r="A312" s="134" t="s">
        <v>11</v>
      </c>
      <c r="B312" s="125">
        <v>1458</v>
      </c>
      <c r="C312" s="134">
        <v>2009</v>
      </c>
      <c r="D312" s="95" t="s">
        <v>1401</v>
      </c>
      <c r="E312" s="299"/>
      <c r="F312" s="300"/>
      <c r="G312" s="418" t="s">
        <v>1400</v>
      </c>
      <c r="H312" s="419" t="s">
        <v>447</v>
      </c>
      <c r="I312" s="305" t="s">
        <v>1399</v>
      </c>
      <c r="J312" s="306" t="s">
        <v>116</v>
      </c>
      <c r="K312" s="24">
        <f t="shared" si="15"/>
        <v>5</v>
      </c>
      <c r="L312" s="421"/>
      <c r="M312" s="92">
        <f t="shared" si="16"/>
        <v>4.8</v>
      </c>
    </row>
    <row r="313" spans="1:13" ht="20.45" customHeight="1" x14ac:dyDescent="0.4">
      <c r="A313" s="134" t="s">
        <v>11</v>
      </c>
      <c r="B313" s="125">
        <v>1459</v>
      </c>
      <c r="C313" s="134">
        <v>2010</v>
      </c>
      <c r="D313" s="95" t="s">
        <v>1398</v>
      </c>
      <c r="E313" s="299"/>
      <c r="F313" s="300"/>
      <c r="G313" s="418" t="s">
        <v>1397</v>
      </c>
      <c r="H313" s="419" t="s">
        <v>446</v>
      </c>
      <c r="I313" s="305" t="s">
        <v>1396</v>
      </c>
      <c r="J313" s="306" t="s">
        <v>116</v>
      </c>
      <c r="K313" s="24">
        <f t="shared" si="15"/>
        <v>5</v>
      </c>
      <c r="L313" s="421"/>
      <c r="M313" s="92">
        <f t="shared" si="16"/>
        <v>4.8</v>
      </c>
    </row>
    <row r="314" spans="1:13" ht="20.45" customHeight="1" x14ac:dyDescent="0.4">
      <c r="A314" s="134" t="s">
        <v>11</v>
      </c>
      <c r="B314" s="125">
        <v>1460</v>
      </c>
      <c r="C314" s="134">
        <v>2011</v>
      </c>
      <c r="D314" s="95" t="s">
        <v>1395</v>
      </c>
      <c r="E314" s="299"/>
      <c r="F314" s="300"/>
      <c r="G314" s="418" t="s">
        <v>1394</v>
      </c>
      <c r="H314" s="419" t="s">
        <v>443</v>
      </c>
      <c r="I314" s="305" t="s">
        <v>1393</v>
      </c>
      <c r="J314" s="306" t="s">
        <v>116</v>
      </c>
      <c r="K314" s="24">
        <f t="shared" si="15"/>
        <v>7</v>
      </c>
      <c r="L314" s="421"/>
      <c r="M314" s="92">
        <f t="shared" si="16"/>
        <v>7</v>
      </c>
    </row>
    <row r="315" spans="1:13" ht="20.45" customHeight="1" x14ac:dyDescent="0.4">
      <c r="A315" s="134" t="s">
        <v>11</v>
      </c>
      <c r="B315" s="125">
        <v>1463</v>
      </c>
      <c r="C315" s="134">
        <v>2012</v>
      </c>
      <c r="D315" s="95" t="s">
        <v>1392</v>
      </c>
      <c r="E315" s="299"/>
      <c r="F315" s="300"/>
      <c r="G315" s="418" t="s">
        <v>1391</v>
      </c>
      <c r="H315" s="419"/>
      <c r="I315" s="305" t="s">
        <v>1390</v>
      </c>
      <c r="J315" s="306" t="s">
        <v>116</v>
      </c>
      <c r="K315" s="24">
        <f t="shared" si="15"/>
        <v>1</v>
      </c>
      <c r="L315" s="421"/>
      <c r="M315" s="92">
        <f t="shared" si="16"/>
        <v>1.2</v>
      </c>
    </row>
    <row r="316" spans="1:13" ht="20.25" customHeight="1" x14ac:dyDescent="0.4">
      <c r="A316" s="25" t="s">
        <v>11</v>
      </c>
      <c r="B316" s="123">
        <v>3255</v>
      </c>
      <c r="C316" s="25">
        <v>3332</v>
      </c>
      <c r="D316" s="96" t="s">
        <v>1389</v>
      </c>
      <c r="E316" s="299"/>
      <c r="F316" s="300"/>
      <c r="G316" s="425" t="s">
        <v>1388</v>
      </c>
      <c r="H316" s="426"/>
      <c r="I316" s="307" t="s">
        <v>1387</v>
      </c>
      <c r="J316" s="308" t="s">
        <v>101</v>
      </c>
      <c r="K316" s="30">
        <f t="shared" si="15"/>
        <v>1</v>
      </c>
      <c r="L316" s="421"/>
      <c r="M316" s="92">
        <f t="shared" si="16"/>
        <v>0.88</v>
      </c>
    </row>
    <row r="317" spans="1:13" ht="20.45" customHeight="1" x14ac:dyDescent="0.4">
      <c r="A317" s="25" t="s">
        <v>11</v>
      </c>
      <c r="B317" s="123">
        <v>3256</v>
      </c>
      <c r="C317" s="25">
        <v>3333</v>
      </c>
      <c r="D317" s="96" t="s">
        <v>1386</v>
      </c>
      <c r="E317" s="299"/>
      <c r="F317" s="300"/>
      <c r="G317" s="425" t="s">
        <v>1385</v>
      </c>
      <c r="H317" s="426"/>
      <c r="I317" s="307" t="s">
        <v>1384</v>
      </c>
      <c r="J317" s="308" t="s">
        <v>101</v>
      </c>
      <c r="K317" s="30">
        <f t="shared" si="15"/>
        <v>2</v>
      </c>
      <c r="L317" s="421"/>
      <c r="M317" s="92">
        <f t="shared" si="16"/>
        <v>1.76</v>
      </c>
    </row>
    <row r="318" spans="1:13" ht="20.45" customHeight="1" x14ac:dyDescent="0.4">
      <c r="A318" s="134" t="s">
        <v>11</v>
      </c>
      <c r="B318" s="125">
        <v>1464</v>
      </c>
      <c r="C318" s="134">
        <v>2013</v>
      </c>
      <c r="D318" s="95" t="s">
        <v>1383</v>
      </c>
      <c r="E318" s="299"/>
      <c r="F318" s="300"/>
      <c r="G318" s="423" t="s">
        <v>1382</v>
      </c>
      <c r="H318" s="424" t="s">
        <v>400</v>
      </c>
      <c r="I318" s="305" t="s">
        <v>1381</v>
      </c>
      <c r="J318" s="306" t="s">
        <v>95</v>
      </c>
      <c r="K318" s="24">
        <f t="shared" si="15"/>
        <v>1</v>
      </c>
      <c r="L318" s="421"/>
      <c r="M318" s="92">
        <f t="shared" si="16"/>
        <v>0.72</v>
      </c>
    </row>
    <row r="319" spans="1:13" ht="20.45" customHeight="1" x14ac:dyDescent="0.4">
      <c r="A319" s="134" t="s">
        <v>11</v>
      </c>
      <c r="B319" s="125">
        <v>1465</v>
      </c>
      <c r="C319" s="134">
        <v>2014</v>
      </c>
      <c r="D319" s="95" t="s">
        <v>1380</v>
      </c>
      <c r="E319" s="299"/>
      <c r="F319" s="300"/>
      <c r="G319" s="423" t="s">
        <v>1379</v>
      </c>
      <c r="H319" s="424" t="s">
        <v>396</v>
      </c>
      <c r="I319" s="305" t="s">
        <v>1378</v>
      </c>
      <c r="J319" s="306" t="s">
        <v>92</v>
      </c>
      <c r="K319" s="24">
        <f t="shared" si="15"/>
        <v>1</v>
      </c>
      <c r="L319" s="421"/>
      <c r="M319" s="92">
        <f t="shared" si="16"/>
        <v>1.44</v>
      </c>
    </row>
    <row r="320" spans="1:13" ht="20.45" hidden="1" customHeight="1" x14ac:dyDescent="0.4">
      <c r="A320" s="48" t="s">
        <v>11</v>
      </c>
      <c r="B320" s="129"/>
      <c r="C320" s="48"/>
      <c r="D320" s="80" t="s">
        <v>1377</v>
      </c>
      <c r="E320" s="299"/>
      <c r="F320" s="300"/>
      <c r="G320" s="427" t="s">
        <v>1376</v>
      </c>
      <c r="H320" s="428" t="s">
        <v>400</v>
      </c>
      <c r="I320" s="303" t="s">
        <v>1375</v>
      </c>
      <c r="J320" s="304" t="s">
        <v>89</v>
      </c>
      <c r="K320" s="24">
        <f t="shared" si="15"/>
        <v>0</v>
      </c>
      <c r="L320" s="421"/>
      <c r="M320" s="92">
        <f t="shared" si="16"/>
        <v>0.48</v>
      </c>
    </row>
    <row r="321" spans="1:14" ht="20.45" customHeight="1" x14ac:dyDescent="0.4">
      <c r="A321" s="48" t="s">
        <v>11</v>
      </c>
      <c r="B321" s="48">
        <v>1466</v>
      </c>
      <c r="C321" s="48">
        <v>2015</v>
      </c>
      <c r="D321" s="80" t="s">
        <v>1374</v>
      </c>
      <c r="E321" s="299"/>
      <c r="F321" s="300"/>
      <c r="G321" s="427" t="s">
        <v>1373</v>
      </c>
      <c r="H321" s="428" t="s">
        <v>396</v>
      </c>
      <c r="I321" s="303" t="s">
        <v>1372</v>
      </c>
      <c r="J321" s="304" t="s">
        <v>86</v>
      </c>
      <c r="K321" s="52">
        <f t="shared" si="15"/>
        <v>1</v>
      </c>
      <c r="L321" s="421"/>
      <c r="M321" s="92">
        <f t="shared" si="16"/>
        <v>0.96</v>
      </c>
    </row>
    <row r="322" spans="1:14" ht="20.45" customHeight="1" x14ac:dyDescent="0.4">
      <c r="A322" s="25" t="s">
        <v>11</v>
      </c>
      <c r="B322" s="123">
        <v>3257</v>
      </c>
      <c r="C322" s="25">
        <v>3334</v>
      </c>
      <c r="D322" s="96" t="s">
        <v>1371</v>
      </c>
      <c r="E322" s="299"/>
      <c r="F322" s="300"/>
      <c r="G322" s="309" t="s">
        <v>1370</v>
      </c>
      <c r="H322" s="310" t="s">
        <v>400</v>
      </c>
      <c r="I322" s="307" t="s">
        <v>1369</v>
      </c>
      <c r="J322" s="308" t="s">
        <v>83</v>
      </c>
      <c r="K322" s="30">
        <v>1</v>
      </c>
      <c r="L322" s="421"/>
      <c r="M322" s="92">
        <f t="shared" si="16"/>
        <v>0.24</v>
      </c>
      <c r="N322" s="2" t="s">
        <v>1347</v>
      </c>
    </row>
    <row r="323" spans="1:14" ht="20.45" customHeight="1" x14ac:dyDescent="0.4">
      <c r="A323" s="25" t="s">
        <v>11</v>
      </c>
      <c r="B323" s="123">
        <v>3258</v>
      </c>
      <c r="C323" s="25">
        <v>3335</v>
      </c>
      <c r="D323" s="96" t="s">
        <v>1368</v>
      </c>
      <c r="E323" s="299"/>
      <c r="F323" s="300"/>
      <c r="G323" s="309" t="s">
        <v>1367</v>
      </c>
      <c r="H323" s="310" t="s">
        <v>396</v>
      </c>
      <c r="I323" s="307" t="s">
        <v>1366</v>
      </c>
      <c r="J323" s="308" t="s">
        <v>61</v>
      </c>
      <c r="K323" s="30">
        <v>1</v>
      </c>
      <c r="L323" s="421"/>
      <c r="M323" s="92">
        <f t="shared" si="16"/>
        <v>0.48</v>
      </c>
      <c r="N323" s="2" t="s">
        <v>1347</v>
      </c>
    </row>
    <row r="324" spans="1:14" ht="20.45" customHeight="1" x14ac:dyDescent="0.4">
      <c r="A324" s="25" t="s">
        <v>11</v>
      </c>
      <c r="B324" s="123">
        <v>3259</v>
      </c>
      <c r="C324" s="25">
        <v>3336</v>
      </c>
      <c r="D324" s="96" t="s">
        <v>1365</v>
      </c>
      <c r="E324" s="299"/>
      <c r="F324" s="300"/>
      <c r="G324" s="309" t="s">
        <v>1364</v>
      </c>
      <c r="H324" s="310"/>
      <c r="I324" s="307" t="s">
        <v>1363</v>
      </c>
      <c r="J324" s="308" t="s">
        <v>61</v>
      </c>
      <c r="K324" s="30">
        <f>ROUND(M324,0)</f>
        <v>1</v>
      </c>
      <c r="L324" s="421"/>
      <c r="M324" s="92">
        <f t="shared" si="16"/>
        <v>1</v>
      </c>
    </row>
    <row r="325" spans="1:14" ht="20.45" customHeight="1" x14ac:dyDescent="0.4">
      <c r="A325" s="134" t="s">
        <v>11</v>
      </c>
      <c r="B325" s="125">
        <v>1467</v>
      </c>
      <c r="C325" s="134">
        <v>2016</v>
      </c>
      <c r="D325" s="95" t="s">
        <v>1362</v>
      </c>
      <c r="E325" s="299"/>
      <c r="F325" s="300"/>
      <c r="G325" s="423" t="s">
        <v>1361</v>
      </c>
      <c r="H325" s="424"/>
      <c r="I325" s="305" t="s">
        <v>1360</v>
      </c>
      <c r="J325" s="306" t="s">
        <v>61</v>
      </c>
      <c r="K325" s="24">
        <f>ROUND(M325,0)</f>
        <v>2</v>
      </c>
      <c r="L325" s="421"/>
      <c r="M325" s="92">
        <f t="shared" si="16"/>
        <v>2</v>
      </c>
    </row>
    <row r="326" spans="1:14" ht="20.45" customHeight="1" x14ac:dyDescent="0.4">
      <c r="A326" s="134" t="s">
        <v>11</v>
      </c>
      <c r="B326" s="125">
        <v>1468</v>
      </c>
      <c r="C326" s="134">
        <v>2017</v>
      </c>
      <c r="D326" s="95" t="s">
        <v>1359</v>
      </c>
      <c r="E326" s="299"/>
      <c r="F326" s="300"/>
      <c r="G326" s="423" t="s">
        <v>1358</v>
      </c>
      <c r="H326" s="424"/>
      <c r="I326" s="305" t="s">
        <v>1357</v>
      </c>
      <c r="J326" s="306"/>
      <c r="K326" s="24">
        <f>ROUND(M326,0)</f>
        <v>1</v>
      </c>
      <c r="L326" s="422"/>
      <c r="M326" s="92">
        <f t="shared" si="16"/>
        <v>1</v>
      </c>
    </row>
    <row r="327" spans="1:14" ht="20.45" customHeight="1" x14ac:dyDescent="0.4">
      <c r="A327" s="25" t="s">
        <v>11</v>
      </c>
      <c r="B327" s="123">
        <v>3260</v>
      </c>
      <c r="C327" s="25">
        <v>3337</v>
      </c>
      <c r="D327" s="96" t="s">
        <v>1356</v>
      </c>
      <c r="E327" s="299"/>
      <c r="F327" s="300"/>
      <c r="G327" s="309" t="s">
        <v>1355</v>
      </c>
      <c r="H327" s="310"/>
      <c r="I327" s="307" t="s">
        <v>1354</v>
      </c>
      <c r="J327" s="308"/>
      <c r="K327" s="30">
        <v>1</v>
      </c>
      <c r="L327" s="409" t="s">
        <v>68</v>
      </c>
      <c r="M327" s="92">
        <f t="shared" si="16"/>
        <v>0.2</v>
      </c>
      <c r="N327" s="2" t="s">
        <v>1347</v>
      </c>
    </row>
    <row r="328" spans="1:14" ht="20.45" customHeight="1" x14ac:dyDescent="0.4">
      <c r="A328" s="134" t="s">
        <v>11</v>
      </c>
      <c r="B328" s="125">
        <v>1469</v>
      </c>
      <c r="C328" s="134">
        <v>2018</v>
      </c>
      <c r="D328" s="95" t="s">
        <v>1353</v>
      </c>
      <c r="E328" s="299"/>
      <c r="F328" s="300"/>
      <c r="G328" s="423" t="s">
        <v>1352</v>
      </c>
      <c r="H328" s="424"/>
      <c r="I328" s="305" t="s">
        <v>1351</v>
      </c>
      <c r="J328" s="306" t="s">
        <v>61</v>
      </c>
      <c r="K328" s="24">
        <v>1</v>
      </c>
      <c r="L328" s="409"/>
      <c r="M328" s="92">
        <f t="shared" si="16"/>
        <v>0.05</v>
      </c>
      <c r="N328" s="2" t="s">
        <v>922</v>
      </c>
    </row>
    <row r="329" spans="1:14" ht="20.45" customHeight="1" x14ac:dyDescent="0.4">
      <c r="A329" s="25" t="s">
        <v>11</v>
      </c>
      <c r="B329" s="123">
        <v>3261</v>
      </c>
      <c r="C329" s="25">
        <v>3338</v>
      </c>
      <c r="D329" s="96" t="s">
        <v>1350</v>
      </c>
      <c r="E329" s="299"/>
      <c r="F329" s="300"/>
      <c r="G329" s="309" t="s">
        <v>1349</v>
      </c>
      <c r="H329" s="310"/>
      <c r="I329" s="307" t="s">
        <v>1348</v>
      </c>
      <c r="J329" s="308" t="s">
        <v>61</v>
      </c>
      <c r="K329" s="30">
        <v>1</v>
      </c>
      <c r="L329" s="421" t="s">
        <v>12</v>
      </c>
      <c r="M329" s="92">
        <f t="shared" si="16"/>
        <v>0.4</v>
      </c>
      <c r="N329" s="2" t="s">
        <v>1347</v>
      </c>
    </row>
    <row r="330" spans="1:14" ht="20.45" customHeight="1" x14ac:dyDescent="0.4">
      <c r="A330" s="134" t="s">
        <v>11</v>
      </c>
      <c r="B330" s="125">
        <v>1470</v>
      </c>
      <c r="C330" s="134">
        <v>2019</v>
      </c>
      <c r="D330" s="95" t="s">
        <v>1346</v>
      </c>
      <c r="E330" s="299"/>
      <c r="F330" s="300"/>
      <c r="G330" s="418" t="s">
        <v>1319</v>
      </c>
      <c r="H330" s="419"/>
      <c r="I330" s="305" t="s">
        <v>1318</v>
      </c>
      <c r="J330" s="306" t="s">
        <v>35</v>
      </c>
      <c r="K330" s="24">
        <f>ROUND(M330,0)</f>
        <v>11</v>
      </c>
      <c r="L330" s="422"/>
      <c r="M330" s="2">
        <f>N45*10/1000</f>
        <v>10.89</v>
      </c>
    </row>
    <row r="331" spans="1:14" ht="20.45" customHeight="1" x14ac:dyDescent="0.4">
      <c r="A331" s="25" t="s">
        <v>11</v>
      </c>
      <c r="B331" s="123">
        <v>3262</v>
      </c>
      <c r="C331" s="25">
        <v>3339</v>
      </c>
      <c r="D331" s="96" t="s">
        <v>1345</v>
      </c>
      <c r="E331" s="299"/>
      <c r="F331" s="300"/>
      <c r="G331" s="295" t="s">
        <v>1316</v>
      </c>
      <c r="H331" s="296"/>
      <c r="I331" s="307" t="s">
        <v>1315</v>
      </c>
      <c r="J331" s="308" t="s">
        <v>32</v>
      </c>
      <c r="K331" s="30">
        <v>1</v>
      </c>
      <c r="L331" s="143" t="s">
        <v>6</v>
      </c>
      <c r="M331" s="2">
        <f>N46*10/1000</f>
        <v>0.36</v>
      </c>
      <c r="N331" s="2" t="s">
        <v>5</v>
      </c>
    </row>
    <row r="332" spans="1:14" ht="20.45" customHeight="1" x14ac:dyDescent="0.4">
      <c r="A332" s="134" t="s">
        <v>11</v>
      </c>
      <c r="B332" s="125">
        <v>1473</v>
      </c>
      <c r="C332" s="134">
        <v>2020</v>
      </c>
      <c r="D332" s="95" t="s">
        <v>1344</v>
      </c>
      <c r="E332" s="299"/>
      <c r="F332" s="300"/>
      <c r="G332" s="287" t="s">
        <v>1313</v>
      </c>
      <c r="H332" s="288"/>
      <c r="I332" s="305" t="s">
        <v>1312</v>
      </c>
      <c r="J332" s="306" t="s">
        <v>1311</v>
      </c>
      <c r="K332" s="24">
        <f>ROUND(M332,0)</f>
        <v>22</v>
      </c>
      <c r="L332" s="145" t="s">
        <v>12</v>
      </c>
      <c r="M332" s="2">
        <f>N47*10/1000</f>
        <v>22.32</v>
      </c>
    </row>
    <row r="333" spans="1:14" ht="20.45" customHeight="1" x14ac:dyDescent="0.4">
      <c r="A333" s="134" t="s">
        <v>11</v>
      </c>
      <c r="B333" s="125">
        <v>1474</v>
      </c>
      <c r="C333" s="134">
        <v>2021</v>
      </c>
      <c r="D333" s="95" t="s">
        <v>1343</v>
      </c>
      <c r="E333" s="299"/>
      <c r="F333" s="300"/>
      <c r="G333" s="287" t="s">
        <v>1309</v>
      </c>
      <c r="H333" s="288"/>
      <c r="I333" s="305" t="s">
        <v>1308</v>
      </c>
      <c r="J333" s="306" t="s">
        <v>1307</v>
      </c>
      <c r="K333" s="24">
        <f>ROUND(M333,0)</f>
        <v>1</v>
      </c>
      <c r="L333" s="145" t="s">
        <v>6</v>
      </c>
      <c r="M333" s="2">
        <f>N48*10/1000</f>
        <v>0.74</v>
      </c>
    </row>
    <row r="334" spans="1:14" ht="20.45" customHeight="1" x14ac:dyDescent="0.4">
      <c r="A334" s="134" t="s">
        <v>11</v>
      </c>
      <c r="B334" s="125">
        <v>1475</v>
      </c>
      <c r="C334" s="134">
        <v>2022</v>
      </c>
      <c r="D334" s="95" t="s">
        <v>1342</v>
      </c>
      <c r="E334" s="299"/>
      <c r="F334" s="300"/>
      <c r="G334" s="287" t="s">
        <v>1305</v>
      </c>
      <c r="H334" s="288"/>
      <c r="I334" s="305" t="s">
        <v>1304</v>
      </c>
      <c r="J334" s="306" t="s">
        <v>21</v>
      </c>
      <c r="K334" s="24">
        <f>ROUND(M334,0)</f>
        <v>11</v>
      </c>
      <c r="L334" s="145" t="s">
        <v>12</v>
      </c>
      <c r="M334" s="2">
        <f>N52*10/1000</f>
        <v>10.89</v>
      </c>
    </row>
    <row r="335" spans="1:14" ht="20.45" customHeight="1" x14ac:dyDescent="0.4">
      <c r="A335" s="25" t="s">
        <v>11</v>
      </c>
      <c r="B335" s="123">
        <v>3263</v>
      </c>
      <c r="C335" s="25">
        <v>3340</v>
      </c>
      <c r="D335" s="96" t="s">
        <v>1341</v>
      </c>
      <c r="E335" s="299"/>
      <c r="F335" s="300"/>
      <c r="G335" s="295" t="s">
        <v>1302</v>
      </c>
      <c r="H335" s="296"/>
      <c r="I335" s="307" t="s">
        <v>1301</v>
      </c>
      <c r="J335" s="308" t="s">
        <v>17</v>
      </c>
      <c r="K335" s="30">
        <v>1</v>
      </c>
      <c r="L335" s="143" t="s">
        <v>6</v>
      </c>
      <c r="M335" s="2">
        <f>N53*10/1000</f>
        <v>0.36</v>
      </c>
      <c r="N335" s="2" t="s">
        <v>5</v>
      </c>
    </row>
    <row r="336" spans="1:14" ht="20.45" customHeight="1" x14ac:dyDescent="0.4">
      <c r="A336" s="134" t="s">
        <v>11</v>
      </c>
      <c r="B336" s="125">
        <v>1476</v>
      </c>
      <c r="C336" s="134">
        <v>2023</v>
      </c>
      <c r="D336" s="95" t="s">
        <v>1340</v>
      </c>
      <c r="E336" s="299"/>
      <c r="F336" s="300"/>
      <c r="G336" s="287" t="s">
        <v>1299</v>
      </c>
      <c r="H336" s="288"/>
      <c r="I336" s="305" t="s">
        <v>1298</v>
      </c>
      <c r="J336" s="306" t="s">
        <v>1297</v>
      </c>
      <c r="K336" s="24">
        <f>ROUND(M336,0)</f>
        <v>22</v>
      </c>
      <c r="L336" s="145" t="s">
        <v>12</v>
      </c>
      <c r="M336" s="2">
        <f>N54*10/1000</f>
        <v>22.32</v>
      </c>
    </row>
    <row r="337" spans="1:14" ht="20.45" customHeight="1" x14ac:dyDescent="0.4">
      <c r="A337" s="134" t="s">
        <v>11</v>
      </c>
      <c r="B337" s="125">
        <v>1477</v>
      </c>
      <c r="C337" s="134">
        <v>2024</v>
      </c>
      <c r="D337" s="20" t="s">
        <v>1339</v>
      </c>
      <c r="E337" s="301"/>
      <c r="F337" s="302"/>
      <c r="G337" s="429" t="s">
        <v>1295</v>
      </c>
      <c r="H337" s="430"/>
      <c r="I337" s="305" t="s">
        <v>1294</v>
      </c>
      <c r="J337" s="306" t="s">
        <v>1293</v>
      </c>
      <c r="K337" s="24">
        <f>ROUND(M337,0)</f>
        <v>1</v>
      </c>
      <c r="L337" s="145" t="s">
        <v>6</v>
      </c>
      <c r="M337" s="2">
        <f>N55*10/1000</f>
        <v>0.74</v>
      </c>
    </row>
    <row r="338" spans="1:14" ht="19.5" customHeight="1" x14ac:dyDescent="0.4">
      <c r="A338" s="136" t="s">
        <v>52</v>
      </c>
      <c r="B338" s="161"/>
      <c r="C338" s="136"/>
      <c r="D338" s="136"/>
      <c r="E338" s="136"/>
      <c r="F338" s="136"/>
      <c r="G338" s="136"/>
      <c r="H338" s="136"/>
      <c r="I338" s="136"/>
      <c r="J338" s="136"/>
      <c r="K338" s="136"/>
      <c r="L338" s="136"/>
      <c r="M338" s="39"/>
    </row>
    <row r="339" spans="1:14" s="7" customFormat="1" ht="20.45" customHeight="1" x14ac:dyDescent="0.4">
      <c r="A339" s="137" t="s">
        <v>11</v>
      </c>
      <c r="B339" s="130">
        <v>3264</v>
      </c>
      <c r="C339" s="137">
        <v>3341</v>
      </c>
      <c r="D339" s="99" t="s">
        <v>1338</v>
      </c>
      <c r="E339" s="463" t="s">
        <v>50</v>
      </c>
      <c r="F339" s="464"/>
      <c r="G339" s="309" t="s">
        <v>1337</v>
      </c>
      <c r="H339" s="310"/>
      <c r="I339" s="311" t="s">
        <v>1336</v>
      </c>
      <c r="J339" s="312"/>
      <c r="K339" s="94">
        <f>ROUND(M339,0)</f>
        <v>2</v>
      </c>
      <c r="L339" s="144" t="s">
        <v>12</v>
      </c>
      <c r="M339" s="92">
        <f t="shared" ref="M339:M344" si="17">N10*1/1000</f>
        <v>1.5549999999999999</v>
      </c>
      <c r="N339" s="2"/>
    </row>
    <row r="340" spans="1:14" s="7" customFormat="1" ht="20.45" customHeight="1" x14ac:dyDescent="0.4">
      <c r="A340" s="25" t="s">
        <v>11</v>
      </c>
      <c r="B340" s="130">
        <v>3265</v>
      </c>
      <c r="C340" s="137">
        <v>3342</v>
      </c>
      <c r="D340" s="99" t="s">
        <v>1335</v>
      </c>
      <c r="E340" s="465"/>
      <c r="F340" s="466"/>
      <c r="G340" s="309" t="s">
        <v>1334</v>
      </c>
      <c r="H340" s="310"/>
      <c r="I340" s="307" t="s">
        <v>1333</v>
      </c>
      <c r="J340" s="308" t="s">
        <v>7</v>
      </c>
      <c r="K340" s="94">
        <v>1</v>
      </c>
      <c r="L340" s="143" t="s">
        <v>6</v>
      </c>
      <c r="M340" s="92">
        <f t="shared" si="17"/>
        <v>5.0999999999999997E-2</v>
      </c>
      <c r="N340" s="2" t="s">
        <v>5</v>
      </c>
    </row>
    <row r="341" spans="1:14" s="7" customFormat="1" ht="20.45" customHeight="1" x14ac:dyDescent="0.4">
      <c r="A341" s="25" t="s">
        <v>11</v>
      </c>
      <c r="B341" s="130">
        <v>3266</v>
      </c>
      <c r="C341" s="137">
        <v>3343</v>
      </c>
      <c r="D341" s="99" t="s">
        <v>1332</v>
      </c>
      <c r="E341" s="465"/>
      <c r="F341" s="466"/>
      <c r="G341" s="309" t="s">
        <v>1331</v>
      </c>
      <c r="H341" s="310"/>
      <c r="I341" s="307" t="s">
        <v>1330</v>
      </c>
      <c r="J341" s="308" t="s">
        <v>28</v>
      </c>
      <c r="K341" s="94">
        <f>ROUND(M341,0)</f>
        <v>3</v>
      </c>
      <c r="L341" s="143" t="s">
        <v>12</v>
      </c>
      <c r="M341" s="92">
        <f t="shared" si="17"/>
        <v>3.1880000000000002</v>
      </c>
      <c r="N341" s="2"/>
    </row>
    <row r="342" spans="1:14" s="7" customFormat="1" ht="20.100000000000001" customHeight="1" x14ac:dyDescent="0.4">
      <c r="A342" s="25" t="s">
        <v>11</v>
      </c>
      <c r="B342" s="130">
        <v>3267</v>
      </c>
      <c r="C342" s="137">
        <v>3344</v>
      </c>
      <c r="D342" s="99" t="s">
        <v>1329</v>
      </c>
      <c r="E342" s="465"/>
      <c r="F342" s="466"/>
      <c r="G342" s="309" t="s">
        <v>1328</v>
      </c>
      <c r="H342" s="310"/>
      <c r="I342" s="307" t="s">
        <v>1327</v>
      </c>
      <c r="J342" s="308" t="s">
        <v>24</v>
      </c>
      <c r="K342" s="94">
        <v>1</v>
      </c>
      <c r="L342" s="143" t="s">
        <v>6</v>
      </c>
      <c r="M342" s="92">
        <f t="shared" si="17"/>
        <v>0.105</v>
      </c>
      <c r="N342" s="2" t="s">
        <v>5</v>
      </c>
    </row>
    <row r="343" spans="1:14" s="7" customFormat="1" ht="20.100000000000001" customHeight="1" x14ac:dyDescent="0.4">
      <c r="A343" s="25" t="s">
        <v>11</v>
      </c>
      <c r="B343" s="130">
        <v>3268</v>
      </c>
      <c r="C343" s="137">
        <v>3345</v>
      </c>
      <c r="D343" s="99" t="s">
        <v>1326</v>
      </c>
      <c r="E343" s="465"/>
      <c r="F343" s="466"/>
      <c r="G343" s="309" t="s">
        <v>1325</v>
      </c>
      <c r="H343" s="310" t="s">
        <v>899</v>
      </c>
      <c r="I343" s="307" t="s">
        <v>1324</v>
      </c>
      <c r="J343" s="308" t="s">
        <v>20</v>
      </c>
      <c r="K343" s="94">
        <f>ROUND(M343,0)</f>
        <v>1</v>
      </c>
      <c r="L343" s="431" t="s">
        <v>12</v>
      </c>
      <c r="M343" s="92">
        <f t="shared" si="17"/>
        <v>1.179</v>
      </c>
      <c r="N343" s="2"/>
    </row>
    <row r="344" spans="1:14" s="7" customFormat="1" ht="20.100000000000001" customHeight="1" x14ac:dyDescent="0.4">
      <c r="A344" s="25" t="s">
        <v>11</v>
      </c>
      <c r="B344" s="130">
        <v>3269</v>
      </c>
      <c r="C344" s="137">
        <v>3346</v>
      </c>
      <c r="D344" s="99" t="s">
        <v>1323</v>
      </c>
      <c r="E344" s="465"/>
      <c r="F344" s="466"/>
      <c r="G344" s="309" t="s">
        <v>1322</v>
      </c>
      <c r="H344" s="310" t="s">
        <v>895</v>
      </c>
      <c r="I344" s="307" t="s">
        <v>1321</v>
      </c>
      <c r="J344" s="308" t="s">
        <v>16</v>
      </c>
      <c r="K344" s="94">
        <f>ROUND(M344,0)</f>
        <v>2</v>
      </c>
      <c r="L344" s="432"/>
      <c r="M344" s="92">
        <f t="shared" si="17"/>
        <v>2.4359999999999999</v>
      </c>
    </row>
    <row r="345" spans="1:14" s="7" customFormat="1" ht="20.45" customHeight="1" x14ac:dyDescent="0.4">
      <c r="A345" s="137" t="s">
        <v>11</v>
      </c>
      <c r="B345" s="130">
        <v>3270</v>
      </c>
      <c r="C345" s="137">
        <v>3347</v>
      </c>
      <c r="D345" s="99" t="s">
        <v>1320</v>
      </c>
      <c r="E345" s="465"/>
      <c r="F345" s="466"/>
      <c r="G345" s="309" t="s">
        <v>1319</v>
      </c>
      <c r="H345" s="310"/>
      <c r="I345" s="311" t="s">
        <v>1318</v>
      </c>
      <c r="J345" s="312" t="s">
        <v>35</v>
      </c>
      <c r="K345" s="94">
        <f>ROUND(M345,0)</f>
        <v>1</v>
      </c>
      <c r="L345" s="433"/>
      <c r="M345" s="92">
        <f>N45*1/1000</f>
        <v>1.089</v>
      </c>
      <c r="N345" s="2"/>
    </row>
    <row r="346" spans="1:14" s="7" customFormat="1" ht="20.45" customHeight="1" x14ac:dyDescent="0.4">
      <c r="A346" s="25" t="s">
        <v>11</v>
      </c>
      <c r="B346" s="130">
        <v>3271</v>
      </c>
      <c r="C346" s="137">
        <v>3348</v>
      </c>
      <c r="D346" s="99" t="s">
        <v>1317</v>
      </c>
      <c r="E346" s="465"/>
      <c r="F346" s="466"/>
      <c r="G346" s="309" t="s">
        <v>1316</v>
      </c>
      <c r="H346" s="310"/>
      <c r="I346" s="307" t="s">
        <v>1315</v>
      </c>
      <c r="J346" s="308" t="s">
        <v>32</v>
      </c>
      <c r="K346" s="94">
        <v>1</v>
      </c>
      <c r="L346" s="143" t="s">
        <v>6</v>
      </c>
      <c r="M346" s="92">
        <f>N46*1/1000</f>
        <v>3.5999999999999997E-2</v>
      </c>
      <c r="N346" s="2" t="s">
        <v>5</v>
      </c>
    </row>
    <row r="347" spans="1:14" s="7" customFormat="1" ht="20.45" customHeight="1" x14ac:dyDescent="0.4">
      <c r="A347" s="25" t="s">
        <v>11</v>
      </c>
      <c r="B347" s="130">
        <v>3272</v>
      </c>
      <c r="C347" s="137">
        <v>3349</v>
      </c>
      <c r="D347" s="99" t="s">
        <v>1314</v>
      </c>
      <c r="E347" s="465"/>
      <c r="F347" s="466"/>
      <c r="G347" s="309" t="s">
        <v>1313</v>
      </c>
      <c r="H347" s="310"/>
      <c r="I347" s="307" t="s">
        <v>1312</v>
      </c>
      <c r="J347" s="308" t="s">
        <v>1311</v>
      </c>
      <c r="K347" s="94">
        <f>ROUND(M347,0)</f>
        <v>2</v>
      </c>
      <c r="L347" s="143" t="s">
        <v>12</v>
      </c>
      <c r="M347" s="92">
        <f>N47*1/1000</f>
        <v>2.2320000000000002</v>
      </c>
      <c r="N347" s="2"/>
    </row>
    <row r="348" spans="1:14" s="7" customFormat="1" ht="20.100000000000001" customHeight="1" x14ac:dyDescent="0.4">
      <c r="A348" s="25" t="s">
        <v>11</v>
      </c>
      <c r="B348" s="130">
        <v>3273</v>
      </c>
      <c r="C348" s="137">
        <v>3350</v>
      </c>
      <c r="D348" s="99" t="s">
        <v>1310</v>
      </c>
      <c r="E348" s="465"/>
      <c r="F348" s="466"/>
      <c r="G348" s="309" t="s">
        <v>1309</v>
      </c>
      <c r="H348" s="310"/>
      <c r="I348" s="307" t="s">
        <v>1308</v>
      </c>
      <c r="J348" s="308" t="s">
        <v>1307</v>
      </c>
      <c r="K348" s="94">
        <v>1</v>
      </c>
      <c r="L348" s="143" t="s">
        <v>6</v>
      </c>
      <c r="M348" s="92">
        <f>N48*1/1000</f>
        <v>7.3999999999999996E-2</v>
      </c>
      <c r="N348" s="2" t="s">
        <v>5</v>
      </c>
    </row>
    <row r="349" spans="1:14" s="7" customFormat="1" ht="20.100000000000001" customHeight="1" x14ac:dyDescent="0.4">
      <c r="A349" s="25" t="s">
        <v>11</v>
      </c>
      <c r="B349" s="130">
        <v>3274</v>
      </c>
      <c r="C349" s="137">
        <v>3351</v>
      </c>
      <c r="D349" s="99" t="s">
        <v>1306</v>
      </c>
      <c r="E349" s="465"/>
      <c r="F349" s="466"/>
      <c r="G349" s="309" t="s">
        <v>1305</v>
      </c>
      <c r="H349" s="310"/>
      <c r="I349" s="307" t="s">
        <v>1304</v>
      </c>
      <c r="J349" s="308" t="s">
        <v>21</v>
      </c>
      <c r="K349" s="94">
        <f>ROUND(M349,0)</f>
        <v>1</v>
      </c>
      <c r="L349" s="143" t="s">
        <v>12</v>
      </c>
      <c r="M349" s="92">
        <f>N52*1/1000</f>
        <v>1.089</v>
      </c>
      <c r="N349" s="2"/>
    </row>
    <row r="350" spans="1:14" s="7" customFormat="1" ht="20.100000000000001" customHeight="1" x14ac:dyDescent="0.4">
      <c r="A350" s="25" t="s">
        <v>11</v>
      </c>
      <c r="B350" s="130">
        <v>3275</v>
      </c>
      <c r="C350" s="137">
        <v>3352</v>
      </c>
      <c r="D350" s="99" t="s">
        <v>1303</v>
      </c>
      <c r="E350" s="465"/>
      <c r="F350" s="466"/>
      <c r="G350" s="309" t="s">
        <v>1302</v>
      </c>
      <c r="H350" s="310"/>
      <c r="I350" s="307" t="s">
        <v>1301</v>
      </c>
      <c r="J350" s="308" t="s">
        <v>17</v>
      </c>
      <c r="K350" s="94">
        <v>1</v>
      </c>
      <c r="L350" s="143" t="s">
        <v>6</v>
      </c>
      <c r="M350" s="92">
        <f>N53*1/1000</f>
        <v>3.5999999999999997E-2</v>
      </c>
      <c r="N350" s="2" t="s">
        <v>5</v>
      </c>
    </row>
    <row r="351" spans="1:14" s="7" customFormat="1" ht="20.100000000000001" customHeight="1" x14ac:dyDescent="0.4">
      <c r="A351" s="137" t="s">
        <v>11</v>
      </c>
      <c r="B351" s="130">
        <v>3276</v>
      </c>
      <c r="C351" s="137">
        <v>3353</v>
      </c>
      <c r="D351" s="99" t="s">
        <v>1300</v>
      </c>
      <c r="E351" s="465"/>
      <c r="F351" s="466"/>
      <c r="G351" s="309" t="s">
        <v>1299</v>
      </c>
      <c r="H351" s="310"/>
      <c r="I351" s="311" t="s">
        <v>1298</v>
      </c>
      <c r="J351" s="312" t="s">
        <v>1297</v>
      </c>
      <c r="K351" s="94">
        <f>ROUND(M351,0)</f>
        <v>2</v>
      </c>
      <c r="L351" s="144" t="s">
        <v>12</v>
      </c>
      <c r="M351" s="92">
        <f>N54*1/1000</f>
        <v>2.2320000000000002</v>
      </c>
      <c r="N351" s="2"/>
    </row>
    <row r="352" spans="1:14" s="7" customFormat="1" ht="20.100000000000001" customHeight="1" x14ac:dyDescent="0.4">
      <c r="A352" s="25" t="s">
        <v>11</v>
      </c>
      <c r="B352" s="130">
        <v>3277</v>
      </c>
      <c r="C352" s="137">
        <v>3354</v>
      </c>
      <c r="D352" s="99" t="s">
        <v>1296</v>
      </c>
      <c r="E352" s="467"/>
      <c r="F352" s="468"/>
      <c r="G352" s="309" t="s">
        <v>1295</v>
      </c>
      <c r="H352" s="310"/>
      <c r="I352" s="307" t="s">
        <v>1294</v>
      </c>
      <c r="J352" s="308" t="s">
        <v>1293</v>
      </c>
      <c r="K352" s="94">
        <v>1</v>
      </c>
      <c r="L352" s="143" t="s">
        <v>6</v>
      </c>
      <c r="M352" s="92">
        <f>N55*1/1000</f>
        <v>7.3999999999999996E-2</v>
      </c>
      <c r="N352" s="2" t="s">
        <v>5</v>
      </c>
    </row>
    <row r="353" spans="1:14" s="7" customFormat="1" ht="20.100000000000001" customHeight="1" x14ac:dyDescent="0.4">
      <c r="A353" s="4"/>
      <c r="B353" s="131"/>
      <c r="C353" s="4"/>
      <c r="D353" s="100"/>
      <c r="E353" s="101"/>
      <c r="F353" s="101"/>
      <c r="G353" s="101"/>
      <c r="H353" s="101"/>
      <c r="I353" s="2"/>
      <c r="J353" s="2"/>
      <c r="K353" s="102"/>
      <c r="L353" s="140"/>
      <c r="N353" s="2"/>
    </row>
    <row r="354" spans="1:14" s="7" customFormat="1" ht="20.100000000000001" customHeight="1" x14ac:dyDescent="0.4">
      <c r="A354" s="103"/>
      <c r="B354" s="132"/>
      <c r="C354" s="104" t="s">
        <v>3</v>
      </c>
      <c r="D354" s="105" t="s">
        <v>4</v>
      </c>
      <c r="F354" s="106"/>
      <c r="K354" s="107"/>
      <c r="L354" s="142"/>
      <c r="N354" s="2"/>
    </row>
    <row r="355" spans="1:14" s="7" customFormat="1" ht="20.100000000000001" customHeight="1" x14ac:dyDescent="0.4">
      <c r="A355" s="103"/>
      <c r="B355" s="132"/>
      <c r="C355" s="108" t="s">
        <v>3</v>
      </c>
      <c r="D355" s="105" t="s">
        <v>2</v>
      </c>
      <c r="K355" s="107"/>
      <c r="L355" s="142"/>
      <c r="N355" s="2"/>
    </row>
    <row r="356" spans="1:14" s="7" customFormat="1" ht="20.100000000000001" customHeight="1" x14ac:dyDescent="0.4">
      <c r="A356" s="103"/>
      <c r="B356" s="132"/>
      <c r="C356" s="109" t="s">
        <v>1</v>
      </c>
      <c r="D356" s="105" t="s">
        <v>0</v>
      </c>
      <c r="E356" s="106"/>
      <c r="F356" s="106"/>
      <c r="G356" s="106"/>
      <c r="H356" s="106"/>
      <c r="K356" s="107"/>
      <c r="L356" s="142"/>
      <c r="N356" s="2"/>
    </row>
    <row r="357" spans="1:14" ht="20.45" customHeight="1" x14ac:dyDescent="0.4">
      <c r="E357" s="141"/>
      <c r="F357" s="141"/>
      <c r="G357" s="141"/>
      <c r="H357" s="141"/>
    </row>
    <row r="358" spans="1:14" ht="20.45" customHeight="1" x14ac:dyDescent="0.4">
      <c r="F358" s="141"/>
    </row>
    <row r="359" spans="1:14" ht="20.45" customHeight="1" x14ac:dyDescent="0.4"/>
  </sheetData>
  <mergeCells count="695">
    <mergeCell ref="L302:L326"/>
    <mergeCell ref="L327:L328"/>
    <mergeCell ref="L329:L330"/>
    <mergeCell ref="G317:H317"/>
    <mergeCell ref="G316:H316"/>
    <mergeCell ref="I316:J316"/>
    <mergeCell ref="I317:J317"/>
    <mergeCell ref="G310:H310"/>
    <mergeCell ref="G307:H307"/>
    <mergeCell ref="I307:J307"/>
    <mergeCell ref="I327:J327"/>
    <mergeCell ref="G322:H322"/>
    <mergeCell ref="I329:J329"/>
    <mergeCell ref="G324:H324"/>
    <mergeCell ref="I324:J324"/>
    <mergeCell ref="G315:H315"/>
    <mergeCell ref="I315:J315"/>
    <mergeCell ref="I303:J303"/>
    <mergeCell ref="E298:F337"/>
    <mergeCell ref="G326:H326"/>
    <mergeCell ref="I326:J326"/>
    <mergeCell ref="G328:H328"/>
    <mergeCell ref="I328:J328"/>
    <mergeCell ref="I310:J310"/>
    <mergeCell ref="G323:H323"/>
    <mergeCell ref="I323:J323"/>
    <mergeCell ref="G318:H318"/>
    <mergeCell ref="I318:J318"/>
    <mergeCell ref="G319:H319"/>
    <mergeCell ref="I319:J319"/>
    <mergeCell ref="G320:H320"/>
    <mergeCell ref="I320:J320"/>
    <mergeCell ref="I322:J322"/>
    <mergeCell ref="G336:H336"/>
    <mergeCell ref="G331:H331"/>
    <mergeCell ref="I331:J331"/>
    <mergeCell ref="G312:H312"/>
    <mergeCell ref="I312:J312"/>
    <mergeCell ref="G321:H321"/>
    <mergeCell ref="I321:J321"/>
    <mergeCell ref="G314:H314"/>
    <mergeCell ref="I314:J314"/>
    <mergeCell ref="L208:L209"/>
    <mergeCell ref="I229:J229"/>
    <mergeCell ref="G229:H229"/>
    <mergeCell ref="I222:J222"/>
    <mergeCell ref="G228:H228"/>
    <mergeCell ref="G277:H277"/>
    <mergeCell ref="I277:J277"/>
    <mergeCell ref="G289:H289"/>
    <mergeCell ref="I289:J289"/>
    <mergeCell ref="G287:H287"/>
    <mergeCell ref="I287:J287"/>
    <mergeCell ref="G284:H284"/>
    <mergeCell ref="I284:J284"/>
    <mergeCell ref="G285:H285"/>
    <mergeCell ref="I285:J285"/>
    <mergeCell ref="L221:L245"/>
    <mergeCell ref="L246:L247"/>
    <mergeCell ref="L248:L249"/>
    <mergeCell ref="G276:H276"/>
    <mergeCell ref="I276:J276"/>
    <mergeCell ref="G270:H270"/>
    <mergeCell ref="G267:H267"/>
    <mergeCell ref="I267:J267"/>
    <mergeCell ref="G273:H273"/>
    <mergeCell ref="E177:F216"/>
    <mergeCell ref="G226:H226"/>
    <mergeCell ref="I226:J226"/>
    <mergeCell ref="G221:H221"/>
    <mergeCell ref="I221:J221"/>
    <mergeCell ref="G222:H222"/>
    <mergeCell ref="L262:L286"/>
    <mergeCell ref="L287:L288"/>
    <mergeCell ref="L289:L290"/>
    <mergeCell ref="E258:F297"/>
    <mergeCell ref="E217:F256"/>
    <mergeCell ref="I270:J270"/>
    <mergeCell ref="G290:H290"/>
    <mergeCell ref="I290:J290"/>
    <mergeCell ref="G291:H291"/>
    <mergeCell ref="I291:J291"/>
    <mergeCell ref="G292:H292"/>
    <mergeCell ref="I292:J292"/>
    <mergeCell ref="G296:H296"/>
    <mergeCell ref="G293:H293"/>
    <mergeCell ref="I293:J293"/>
    <mergeCell ref="G294:H294"/>
    <mergeCell ref="I294:J294"/>
    <mergeCell ref="G295:H295"/>
    <mergeCell ref="L86:L87"/>
    <mergeCell ref="L88:L89"/>
    <mergeCell ref="G123:H123"/>
    <mergeCell ref="I123:J123"/>
    <mergeCell ref="L101:L125"/>
    <mergeCell ref="L126:L127"/>
    <mergeCell ref="L181:L205"/>
    <mergeCell ref="L206:L207"/>
    <mergeCell ref="G198:H198"/>
    <mergeCell ref="I198:J198"/>
    <mergeCell ref="G199:H199"/>
    <mergeCell ref="I199:J199"/>
    <mergeCell ref="G207:H207"/>
    <mergeCell ref="I207:J207"/>
    <mergeCell ref="G200:H200"/>
    <mergeCell ref="I200:J200"/>
    <mergeCell ref="G206:H206"/>
    <mergeCell ref="I203:J203"/>
    <mergeCell ref="I206:J206"/>
    <mergeCell ref="G195:H195"/>
    <mergeCell ref="G196:H196"/>
    <mergeCell ref="I195:J195"/>
    <mergeCell ref="I196:J196"/>
    <mergeCell ref="G201:H201"/>
    <mergeCell ref="E97:F136"/>
    <mergeCell ref="G169:H169"/>
    <mergeCell ref="I169:J169"/>
    <mergeCell ref="G170:H170"/>
    <mergeCell ref="I170:J170"/>
    <mergeCell ref="G171:H171"/>
    <mergeCell ref="I171:J171"/>
    <mergeCell ref="G167:H167"/>
    <mergeCell ref="I167:J167"/>
    <mergeCell ref="G160:H160"/>
    <mergeCell ref="E137:F176"/>
    <mergeCell ref="G106:H106"/>
    <mergeCell ref="G109:H109"/>
    <mergeCell ref="I106:J106"/>
    <mergeCell ref="I109:J109"/>
    <mergeCell ref="G115:H115"/>
    <mergeCell ref="G116:H116"/>
    <mergeCell ref="I115:J115"/>
    <mergeCell ref="I116:J116"/>
    <mergeCell ref="I163:J163"/>
    <mergeCell ref="I166:J166"/>
    <mergeCell ref="G155:H155"/>
    <mergeCell ref="G156:H156"/>
    <mergeCell ref="I155:J155"/>
    <mergeCell ref="L128:L129"/>
    <mergeCell ref="L343:L345"/>
    <mergeCell ref="G344:H344"/>
    <mergeCell ref="I344:J344"/>
    <mergeCell ref="G345:H345"/>
    <mergeCell ref="I345:J345"/>
    <mergeCell ref="G332:H332"/>
    <mergeCell ref="I332:J332"/>
    <mergeCell ref="G325:H325"/>
    <mergeCell ref="I325:J325"/>
    <mergeCell ref="I180:J180"/>
    <mergeCell ref="G185:H185"/>
    <mergeCell ref="I185:J185"/>
    <mergeCell ref="I192:J192"/>
    <mergeCell ref="I201:J201"/>
    <mergeCell ref="G202:H202"/>
    <mergeCell ref="L141:L165"/>
    <mergeCell ref="L166:L167"/>
    <mergeCell ref="L168:L169"/>
    <mergeCell ref="G203:H203"/>
    <mergeCell ref="G189:H189"/>
    <mergeCell ref="I189:J189"/>
    <mergeCell ref="G186:H186"/>
    <mergeCell ref="I186:J186"/>
    <mergeCell ref="G347:H347"/>
    <mergeCell ref="I347:J347"/>
    <mergeCell ref="G163:H163"/>
    <mergeCell ref="G166:H166"/>
    <mergeCell ref="E339:F352"/>
    <mergeCell ref="G339:H339"/>
    <mergeCell ref="I339:J339"/>
    <mergeCell ref="G340:H340"/>
    <mergeCell ref="I340:J340"/>
    <mergeCell ref="G341:H341"/>
    <mergeCell ref="I341:J341"/>
    <mergeCell ref="G342:H342"/>
    <mergeCell ref="G330:H330"/>
    <mergeCell ref="I330:J330"/>
    <mergeCell ref="G329:H329"/>
    <mergeCell ref="G327:H327"/>
    <mergeCell ref="G168:H168"/>
    <mergeCell ref="I168:J168"/>
    <mergeCell ref="I296:J296"/>
    <mergeCell ref="G297:H297"/>
    <mergeCell ref="I297:J297"/>
    <mergeCell ref="G304:H304"/>
    <mergeCell ref="I228:J228"/>
    <mergeCell ref="G223:H223"/>
    <mergeCell ref="I352:J352"/>
    <mergeCell ref="I336:J336"/>
    <mergeCell ref="G337:H337"/>
    <mergeCell ref="I337:J337"/>
    <mergeCell ref="G333:H333"/>
    <mergeCell ref="I333:J333"/>
    <mergeCell ref="G334:H334"/>
    <mergeCell ref="G350:H350"/>
    <mergeCell ref="I350:J350"/>
    <mergeCell ref="G351:H351"/>
    <mergeCell ref="I351:J351"/>
    <mergeCell ref="G352:H352"/>
    <mergeCell ref="I334:J334"/>
    <mergeCell ref="G335:H335"/>
    <mergeCell ref="I335:J335"/>
    <mergeCell ref="G346:H346"/>
    <mergeCell ref="I342:J342"/>
    <mergeCell ref="G343:H343"/>
    <mergeCell ref="I343:J343"/>
    <mergeCell ref="G348:H348"/>
    <mergeCell ref="I348:J348"/>
    <mergeCell ref="G349:H349"/>
    <mergeCell ref="I349:J349"/>
    <mergeCell ref="I346:J346"/>
    <mergeCell ref="G298:H298"/>
    <mergeCell ref="I298:J298"/>
    <mergeCell ref="G299:H299"/>
    <mergeCell ref="I299:J299"/>
    <mergeCell ref="G300:H300"/>
    <mergeCell ref="G313:H313"/>
    <mergeCell ref="I313:J313"/>
    <mergeCell ref="G308:H308"/>
    <mergeCell ref="I308:J308"/>
    <mergeCell ref="I300:J300"/>
    <mergeCell ref="I304:J304"/>
    <mergeCell ref="G305:H305"/>
    <mergeCell ref="I305:J305"/>
    <mergeCell ref="G302:H302"/>
    <mergeCell ref="I302:J302"/>
    <mergeCell ref="G303:H303"/>
    <mergeCell ref="G309:H309"/>
    <mergeCell ref="I309:J309"/>
    <mergeCell ref="G311:H311"/>
    <mergeCell ref="I311:J311"/>
    <mergeCell ref="G301:H301"/>
    <mergeCell ref="I301:J301"/>
    <mergeCell ref="G306:H306"/>
    <mergeCell ref="I306:J306"/>
    <mergeCell ref="I295:J295"/>
    <mergeCell ref="G278:H278"/>
    <mergeCell ref="I278:J278"/>
    <mergeCell ref="G279:H279"/>
    <mergeCell ref="I279:J279"/>
    <mergeCell ref="G280:H280"/>
    <mergeCell ref="I280:J280"/>
    <mergeCell ref="G286:H286"/>
    <mergeCell ref="I286:J286"/>
    <mergeCell ref="G288:H288"/>
    <mergeCell ref="I288:J288"/>
    <mergeCell ref="G281:H281"/>
    <mergeCell ref="I281:J281"/>
    <mergeCell ref="G282:H282"/>
    <mergeCell ref="I282:J282"/>
    <mergeCell ref="G283:H283"/>
    <mergeCell ref="I283:J283"/>
    <mergeCell ref="I273:J273"/>
    <mergeCell ref="G274:H274"/>
    <mergeCell ref="I274:J274"/>
    <mergeCell ref="G275:H275"/>
    <mergeCell ref="I275:J275"/>
    <mergeCell ref="I268:J268"/>
    <mergeCell ref="G269:H269"/>
    <mergeCell ref="I269:J269"/>
    <mergeCell ref="G271:H271"/>
    <mergeCell ref="I271:J271"/>
    <mergeCell ref="G272:H272"/>
    <mergeCell ref="I272:J272"/>
    <mergeCell ref="I253:J253"/>
    <mergeCell ref="G261:H261"/>
    <mergeCell ref="I261:J261"/>
    <mergeCell ref="G266:H266"/>
    <mergeCell ref="I266:J266"/>
    <mergeCell ref="G264:H264"/>
    <mergeCell ref="I264:J264"/>
    <mergeCell ref="G268:H268"/>
    <mergeCell ref="G260:H260"/>
    <mergeCell ref="I260:J260"/>
    <mergeCell ref="G265:H265"/>
    <mergeCell ref="I265:J265"/>
    <mergeCell ref="G254:H254"/>
    <mergeCell ref="I254:J254"/>
    <mergeCell ref="G249:H249"/>
    <mergeCell ref="I249:J249"/>
    <mergeCell ref="G250:H250"/>
    <mergeCell ref="I250:J250"/>
    <mergeCell ref="G251:H251"/>
    <mergeCell ref="I251:J251"/>
    <mergeCell ref="G259:H259"/>
    <mergeCell ref="I259:J259"/>
    <mergeCell ref="G262:H262"/>
    <mergeCell ref="I262:J262"/>
    <mergeCell ref="G263:H263"/>
    <mergeCell ref="I263:J263"/>
    <mergeCell ref="G255:H255"/>
    <mergeCell ref="I255:J255"/>
    <mergeCell ref="G256:H256"/>
    <mergeCell ref="I256:J256"/>
    <mergeCell ref="A257:L257"/>
    <mergeCell ref="G258:H258"/>
    <mergeCell ref="I258:J258"/>
    <mergeCell ref="G253:H253"/>
    <mergeCell ref="I246:J246"/>
    <mergeCell ref="I248:J248"/>
    <mergeCell ref="G247:H247"/>
    <mergeCell ref="G252:H252"/>
    <mergeCell ref="I252:J252"/>
    <mergeCell ref="I247:J247"/>
    <mergeCell ref="G240:H240"/>
    <mergeCell ref="I240:J240"/>
    <mergeCell ref="G241:H241"/>
    <mergeCell ref="I241:J241"/>
    <mergeCell ref="G242:H242"/>
    <mergeCell ref="I242:J242"/>
    <mergeCell ref="G244:H244"/>
    <mergeCell ref="I244:J244"/>
    <mergeCell ref="G245:H245"/>
    <mergeCell ref="G248:H248"/>
    <mergeCell ref="G246:H246"/>
    <mergeCell ref="I231:J231"/>
    <mergeCell ref="I245:J245"/>
    <mergeCell ref="G239:H239"/>
    <mergeCell ref="I239:J239"/>
    <mergeCell ref="I232:J232"/>
    <mergeCell ref="G233:H233"/>
    <mergeCell ref="I233:J233"/>
    <mergeCell ref="G236:H236"/>
    <mergeCell ref="I235:J235"/>
    <mergeCell ref="I236:J236"/>
    <mergeCell ref="G238:H238"/>
    <mergeCell ref="I238:J238"/>
    <mergeCell ref="G232:H232"/>
    <mergeCell ref="G243:H243"/>
    <mergeCell ref="I243:J243"/>
    <mergeCell ref="G234:H234"/>
    <mergeCell ref="I234:J234"/>
    <mergeCell ref="G235:H235"/>
    <mergeCell ref="G215:H215"/>
    <mergeCell ref="I215:J215"/>
    <mergeCell ref="G216:H216"/>
    <mergeCell ref="I216:J216"/>
    <mergeCell ref="G217:H217"/>
    <mergeCell ref="I217:J217"/>
    <mergeCell ref="G218:H218"/>
    <mergeCell ref="I227:J227"/>
    <mergeCell ref="G237:H237"/>
    <mergeCell ref="I237:J237"/>
    <mergeCell ref="I218:J218"/>
    <mergeCell ref="G219:H219"/>
    <mergeCell ref="I219:J219"/>
    <mergeCell ref="I223:J223"/>
    <mergeCell ref="G224:H224"/>
    <mergeCell ref="I224:J224"/>
    <mergeCell ref="G227:H227"/>
    <mergeCell ref="G220:H220"/>
    <mergeCell ref="I220:J220"/>
    <mergeCell ref="G225:H225"/>
    <mergeCell ref="I225:J225"/>
    <mergeCell ref="G230:H230"/>
    <mergeCell ref="I230:J230"/>
    <mergeCell ref="G231:H231"/>
    <mergeCell ref="G209:H209"/>
    <mergeCell ref="I209:J209"/>
    <mergeCell ref="G210:H210"/>
    <mergeCell ref="I210:J210"/>
    <mergeCell ref="G211:H211"/>
    <mergeCell ref="I211:J211"/>
    <mergeCell ref="G213:H213"/>
    <mergeCell ref="I213:J213"/>
    <mergeCell ref="G214:H214"/>
    <mergeCell ref="I214:J214"/>
    <mergeCell ref="G212:H212"/>
    <mergeCell ref="I212:J212"/>
    <mergeCell ref="G181:H181"/>
    <mergeCell ref="I181:J181"/>
    <mergeCell ref="G182:H182"/>
    <mergeCell ref="I182:J182"/>
    <mergeCell ref="G188:H188"/>
    <mergeCell ref="I188:J188"/>
    <mergeCell ref="G190:H190"/>
    <mergeCell ref="I190:J190"/>
    <mergeCell ref="I202:J202"/>
    <mergeCell ref="G187:H187"/>
    <mergeCell ref="I187:J187"/>
    <mergeCell ref="I208:J208"/>
    <mergeCell ref="G208:H208"/>
    <mergeCell ref="G204:H204"/>
    <mergeCell ref="I204:J204"/>
    <mergeCell ref="G205:H205"/>
    <mergeCell ref="I205:J205"/>
    <mergeCell ref="G192:H192"/>
    <mergeCell ref="G175:H175"/>
    <mergeCell ref="I175:J175"/>
    <mergeCell ref="G176:H176"/>
    <mergeCell ref="I176:J176"/>
    <mergeCell ref="G177:H177"/>
    <mergeCell ref="G197:H197"/>
    <mergeCell ref="I197:J197"/>
    <mergeCell ref="G193:H193"/>
    <mergeCell ref="I193:J193"/>
    <mergeCell ref="G194:H194"/>
    <mergeCell ref="I194:J194"/>
    <mergeCell ref="G191:H191"/>
    <mergeCell ref="I191:J191"/>
    <mergeCell ref="G183:H183"/>
    <mergeCell ref="I183:J183"/>
    <mergeCell ref="G184:H184"/>
    <mergeCell ref="I184:J184"/>
    <mergeCell ref="G172:H172"/>
    <mergeCell ref="I172:J172"/>
    <mergeCell ref="I177:J177"/>
    <mergeCell ref="G178:H178"/>
    <mergeCell ref="I178:J178"/>
    <mergeCell ref="G179:H179"/>
    <mergeCell ref="I179:J179"/>
    <mergeCell ref="G180:H180"/>
    <mergeCell ref="G173:H173"/>
    <mergeCell ref="I173:J173"/>
    <mergeCell ref="G174:H174"/>
    <mergeCell ref="I174:J174"/>
    <mergeCell ref="G165:H165"/>
    <mergeCell ref="I165:J165"/>
    <mergeCell ref="G159:H159"/>
    <mergeCell ref="I159:J159"/>
    <mergeCell ref="G157:H157"/>
    <mergeCell ref="G140:H140"/>
    <mergeCell ref="I140:J140"/>
    <mergeCell ref="G145:H145"/>
    <mergeCell ref="I145:J145"/>
    <mergeCell ref="I152:J152"/>
    <mergeCell ref="G153:H153"/>
    <mergeCell ref="I153:J153"/>
    <mergeCell ref="G154:H154"/>
    <mergeCell ref="G149:H149"/>
    <mergeCell ref="G150:H150"/>
    <mergeCell ref="I150:J150"/>
    <mergeCell ref="G151:H151"/>
    <mergeCell ref="I151:J151"/>
    <mergeCell ref="G143:H143"/>
    <mergeCell ref="I143:J143"/>
    <mergeCell ref="G144:H144"/>
    <mergeCell ref="I144:J144"/>
    <mergeCell ref="G147:H147"/>
    <mergeCell ref="I147:J147"/>
    <mergeCell ref="I157:J157"/>
    <mergeCell ref="G158:H158"/>
    <mergeCell ref="I158:J158"/>
    <mergeCell ref="G152:H152"/>
    <mergeCell ref="G135:H135"/>
    <mergeCell ref="I135:J135"/>
    <mergeCell ref="I149:J149"/>
    <mergeCell ref="I154:J154"/>
    <mergeCell ref="G164:H164"/>
    <mergeCell ref="I164:J164"/>
    <mergeCell ref="G141:H141"/>
    <mergeCell ref="I141:J141"/>
    <mergeCell ref="G142:H142"/>
    <mergeCell ref="I142:J142"/>
    <mergeCell ref="G148:H148"/>
    <mergeCell ref="I148:J148"/>
    <mergeCell ref="G146:H146"/>
    <mergeCell ref="I146:J146"/>
    <mergeCell ref="I160:J160"/>
    <mergeCell ref="G161:H161"/>
    <mergeCell ref="I161:J161"/>
    <mergeCell ref="G162:H162"/>
    <mergeCell ref="I162:J162"/>
    <mergeCell ref="I156:J156"/>
    <mergeCell ref="G139:H139"/>
    <mergeCell ref="I139:J139"/>
    <mergeCell ref="G131:H131"/>
    <mergeCell ref="I131:J131"/>
    <mergeCell ref="G127:H127"/>
    <mergeCell ref="I127:J127"/>
    <mergeCell ref="G129:H129"/>
    <mergeCell ref="I129:J129"/>
    <mergeCell ref="G130:H130"/>
    <mergeCell ref="I130:J130"/>
    <mergeCell ref="G136:H136"/>
    <mergeCell ref="I136:J136"/>
    <mergeCell ref="G137:H137"/>
    <mergeCell ref="I137:J137"/>
    <mergeCell ref="G138:H138"/>
    <mergeCell ref="I138:J138"/>
    <mergeCell ref="G133:H133"/>
    <mergeCell ref="I133:J133"/>
    <mergeCell ref="G134:H134"/>
    <mergeCell ref="I134:J134"/>
    <mergeCell ref="G132:H132"/>
    <mergeCell ref="I132:J132"/>
    <mergeCell ref="G100:H100"/>
    <mergeCell ref="I100:J100"/>
    <mergeCell ref="G105:H105"/>
    <mergeCell ref="I105:J105"/>
    <mergeCell ref="I112:J112"/>
    <mergeCell ref="G111:H111"/>
    <mergeCell ref="I111:J111"/>
    <mergeCell ref="G103:H103"/>
    <mergeCell ref="I103:J103"/>
    <mergeCell ref="G101:H101"/>
    <mergeCell ref="I101:J101"/>
    <mergeCell ref="G102:H102"/>
    <mergeCell ref="I102:J102"/>
    <mergeCell ref="G108:H108"/>
    <mergeCell ref="I108:J108"/>
    <mergeCell ref="G110:H110"/>
    <mergeCell ref="I110:J110"/>
    <mergeCell ref="G126:H126"/>
    <mergeCell ref="I126:J126"/>
    <mergeCell ref="G128:H128"/>
    <mergeCell ref="I128:J128"/>
    <mergeCell ref="G117:H117"/>
    <mergeCell ref="I117:J117"/>
    <mergeCell ref="G118:H118"/>
    <mergeCell ref="I118:J118"/>
    <mergeCell ref="G119:H119"/>
    <mergeCell ref="I119:J119"/>
    <mergeCell ref="G120:H120"/>
    <mergeCell ref="I120:J120"/>
    <mergeCell ref="G121:H121"/>
    <mergeCell ref="I121:J121"/>
    <mergeCell ref="G114:H114"/>
    <mergeCell ref="I114:J114"/>
    <mergeCell ref="G124:H124"/>
    <mergeCell ref="I124:J124"/>
    <mergeCell ref="G125:H125"/>
    <mergeCell ref="I125:J125"/>
    <mergeCell ref="G104:H104"/>
    <mergeCell ref="I104:J104"/>
    <mergeCell ref="G107:H107"/>
    <mergeCell ref="I107:J107"/>
    <mergeCell ref="G113:H113"/>
    <mergeCell ref="I113:J113"/>
    <mergeCell ref="G112:H112"/>
    <mergeCell ref="G122:H122"/>
    <mergeCell ref="I122:J122"/>
    <mergeCell ref="G98:H98"/>
    <mergeCell ref="I98:J98"/>
    <mergeCell ref="G99:H99"/>
    <mergeCell ref="G90:H90"/>
    <mergeCell ref="I90:J90"/>
    <mergeCell ref="G91:H91"/>
    <mergeCell ref="I91:J91"/>
    <mergeCell ref="G95:H95"/>
    <mergeCell ref="I95:J95"/>
    <mergeCell ref="G96:H96"/>
    <mergeCell ref="I96:J96"/>
    <mergeCell ref="G97:H97"/>
    <mergeCell ref="I97:J97"/>
    <mergeCell ref="G92:H92"/>
    <mergeCell ref="I92:J92"/>
    <mergeCell ref="G93:H93"/>
    <mergeCell ref="I93:J93"/>
    <mergeCell ref="G94:H94"/>
    <mergeCell ref="I94:J94"/>
    <mergeCell ref="I99:J99"/>
    <mergeCell ref="G89:H89"/>
    <mergeCell ref="I89:J89"/>
    <mergeCell ref="I81:J81"/>
    <mergeCell ref="G82:H82"/>
    <mergeCell ref="I82:J82"/>
    <mergeCell ref="G77:H77"/>
    <mergeCell ref="I77:J77"/>
    <mergeCell ref="G78:H78"/>
    <mergeCell ref="G83:H83"/>
    <mergeCell ref="G88:H88"/>
    <mergeCell ref="I88:J88"/>
    <mergeCell ref="G79:H79"/>
    <mergeCell ref="I79:J79"/>
    <mergeCell ref="G84:H84"/>
    <mergeCell ref="I84:J84"/>
    <mergeCell ref="G85:H85"/>
    <mergeCell ref="I85:J85"/>
    <mergeCell ref="G87:H87"/>
    <mergeCell ref="I87:J87"/>
    <mergeCell ref="G86:H86"/>
    <mergeCell ref="I86:J86"/>
    <mergeCell ref="I76:J76"/>
    <mergeCell ref="G72:H72"/>
    <mergeCell ref="I72:J72"/>
    <mergeCell ref="G73:H73"/>
    <mergeCell ref="I73:J73"/>
    <mergeCell ref="G74:H74"/>
    <mergeCell ref="I74:J74"/>
    <mergeCell ref="I83:J83"/>
    <mergeCell ref="G80:H80"/>
    <mergeCell ref="I80:J80"/>
    <mergeCell ref="G57:H57"/>
    <mergeCell ref="I57:J57"/>
    <mergeCell ref="G58:H58"/>
    <mergeCell ref="I58:J58"/>
    <mergeCell ref="E52:F55"/>
    <mergeCell ref="G52:H53"/>
    <mergeCell ref="G65:H65"/>
    <mergeCell ref="I65:J65"/>
    <mergeCell ref="G66:H66"/>
    <mergeCell ref="I66:J66"/>
    <mergeCell ref="E57:F96"/>
    <mergeCell ref="I69:J69"/>
    <mergeCell ref="G69:H69"/>
    <mergeCell ref="I67:J67"/>
    <mergeCell ref="I78:J78"/>
    <mergeCell ref="G68:H68"/>
    <mergeCell ref="I68:J68"/>
    <mergeCell ref="G70:H70"/>
    <mergeCell ref="I70:J70"/>
    <mergeCell ref="G71:H71"/>
    <mergeCell ref="I71:J71"/>
    <mergeCell ref="G76:H76"/>
    <mergeCell ref="G75:H75"/>
    <mergeCell ref="I75:J75"/>
    <mergeCell ref="A49:L49"/>
    <mergeCell ref="A50:C50"/>
    <mergeCell ref="D50:D51"/>
    <mergeCell ref="E50:J51"/>
    <mergeCell ref="K50:K51"/>
    <mergeCell ref="L50:L51"/>
    <mergeCell ref="L61:L85"/>
    <mergeCell ref="G81:H81"/>
    <mergeCell ref="G62:H62"/>
    <mergeCell ref="I62:J62"/>
    <mergeCell ref="G63:H63"/>
    <mergeCell ref="I63:J63"/>
    <mergeCell ref="G64:H64"/>
    <mergeCell ref="I64:J64"/>
    <mergeCell ref="G67:H67"/>
    <mergeCell ref="G61:H61"/>
    <mergeCell ref="I61:J61"/>
    <mergeCell ref="G59:H59"/>
    <mergeCell ref="I59:J59"/>
    <mergeCell ref="G60:H60"/>
    <mergeCell ref="I60:J60"/>
    <mergeCell ref="J52:J55"/>
    <mergeCell ref="G54:H55"/>
    <mergeCell ref="A56:L56"/>
    <mergeCell ref="A42:L42"/>
    <mergeCell ref="A43:C43"/>
    <mergeCell ref="D43:D44"/>
    <mergeCell ref="E43:J44"/>
    <mergeCell ref="K43:K44"/>
    <mergeCell ref="L43:L44"/>
    <mergeCell ref="E45:F48"/>
    <mergeCell ref="G45:H46"/>
    <mergeCell ref="J45:J48"/>
    <mergeCell ref="G47:H48"/>
    <mergeCell ref="G36:I36"/>
    <mergeCell ref="G37:H38"/>
    <mergeCell ref="E39:F40"/>
    <mergeCell ref="L39:L40"/>
    <mergeCell ref="E27:H27"/>
    <mergeCell ref="G30:G31"/>
    <mergeCell ref="H30:I30"/>
    <mergeCell ref="H31:I31"/>
    <mergeCell ref="G32:G33"/>
    <mergeCell ref="H32:I32"/>
    <mergeCell ref="H34:I34"/>
    <mergeCell ref="H35:I35"/>
    <mergeCell ref="L14:L38"/>
    <mergeCell ref="E19:H19"/>
    <mergeCell ref="E21:F22"/>
    <mergeCell ref="G21:H21"/>
    <mergeCell ref="G22:H22"/>
    <mergeCell ref="E28:F35"/>
    <mergeCell ref="G28:G29"/>
    <mergeCell ref="E36:F38"/>
    <mergeCell ref="H33:I33"/>
    <mergeCell ref="G34:G35"/>
    <mergeCell ref="E20:H20"/>
    <mergeCell ref="I20:J20"/>
    <mergeCell ref="I21:J21"/>
    <mergeCell ref="E23:E26"/>
    <mergeCell ref="F23:G25"/>
    <mergeCell ref="H23:I23"/>
    <mergeCell ref="H24:I24"/>
    <mergeCell ref="H25:I25"/>
    <mergeCell ref="H14:I14"/>
    <mergeCell ref="H15:I15"/>
    <mergeCell ref="E16:H16"/>
    <mergeCell ref="I16:J16"/>
    <mergeCell ref="E17:H17"/>
    <mergeCell ref="I17:J17"/>
    <mergeCell ref="F26:G26"/>
    <mergeCell ref="H26:I26"/>
    <mergeCell ref="A1:K1"/>
    <mergeCell ref="A8:C8"/>
    <mergeCell ref="D8:D9"/>
    <mergeCell ref="E8:J9"/>
    <mergeCell ref="K8:K9"/>
    <mergeCell ref="E18:H18"/>
    <mergeCell ref="I18:J18"/>
    <mergeCell ref="E14:G15"/>
    <mergeCell ref="L8:L9"/>
    <mergeCell ref="I7:L7"/>
    <mergeCell ref="E10:F13"/>
    <mergeCell ref="G10:H11"/>
    <mergeCell ref="I10:J10"/>
    <mergeCell ref="I11:J11"/>
    <mergeCell ref="G12:H13"/>
    <mergeCell ref="I12:J12"/>
    <mergeCell ref="I13:J13"/>
  </mergeCells>
  <phoneticPr fontId="2"/>
  <pageMargins left="0.55118110236220474" right="0.43307086614173229" top="0.35433070866141736" bottom="0.15748031496062992" header="0.31496062992125984" footer="0.31496062992125984"/>
  <pageSetup paperSize="9" scale="5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7"/>
  <sheetViews>
    <sheetView view="pageBreakPreview" topLeftCell="A334" zoomScaleNormal="100" zoomScaleSheetLayoutView="100" workbookViewId="0">
      <selection activeCell="D339" sqref="D339:E352"/>
    </sheetView>
  </sheetViews>
  <sheetFormatPr defaultRowHeight="20.100000000000001" customHeight="1" x14ac:dyDescent="0.4"/>
  <cols>
    <col min="1" max="2" width="5.625" style="215" customWidth="1"/>
    <col min="3" max="3" width="29.875" style="216" customWidth="1"/>
    <col min="4" max="4" width="10.625" style="163" customWidth="1"/>
    <col min="5" max="7" width="13.625" style="163" customWidth="1"/>
    <col min="8" max="9" width="12.625" style="163" customWidth="1"/>
    <col min="10" max="10" width="11" style="217" customWidth="1"/>
    <col min="11" max="11" width="10.625" style="215" customWidth="1"/>
    <col min="12" max="12" width="9" style="163" hidden="1" customWidth="1"/>
    <col min="13" max="13" width="32.125" style="163" hidden="1" customWidth="1"/>
    <col min="14" max="14" width="0" style="163" hidden="1" customWidth="1"/>
    <col min="15" max="16384" width="9" style="163"/>
  </cols>
  <sheetData>
    <row r="1" spans="1:13" ht="20.45" customHeight="1" x14ac:dyDescent="0.4">
      <c r="A1" s="317" t="s">
        <v>1292</v>
      </c>
      <c r="B1" s="317"/>
      <c r="C1" s="317"/>
      <c r="D1" s="317"/>
      <c r="E1" s="317"/>
      <c r="F1" s="317"/>
      <c r="G1" s="317"/>
      <c r="H1" s="317"/>
      <c r="I1" s="317"/>
      <c r="J1" s="317"/>
      <c r="K1" s="1" t="s">
        <v>479</v>
      </c>
    </row>
    <row r="2" spans="1:13" ht="20.45" customHeight="1" x14ac:dyDescent="0.4">
      <c r="A2" s="174" t="s">
        <v>2110</v>
      </c>
      <c r="B2" s="163"/>
      <c r="C2" s="174"/>
      <c r="D2" s="174"/>
      <c r="E2" s="174"/>
      <c r="F2" s="174"/>
      <c r="G2" s="174"/>
      <c r="H2" s="174"/>
      <c r="I2" s="174"/>
      <c r="J2" s="174"/>
      <c r="K2" s="1"/>
    </row>
    <row r="3" spans="1:13" ht="20.45" customHeight="1" x14ac:dyDescent="0.4">
      <c r="A3" s="3" t="s">
        <v>478</v>
      </c>
      <c r="B3" s="3"/>
      <c r="C3" s="3"/>
      <c r="D3" s="3"/>
      <c r="E3" s="3"/>
      <c r="F3" s="3"/>
      <c r="G3" s="3"/>
      <c r="H3" s="3"/>
      <c r="I3" s="4"/>
      <c r="J3" s="2"/>
      <c r="K3" s="2"/>
    </row>
    <row r="4" spans="1:13" ht="20.45" customHeight="1" x14ac:dyDescent="0.4">
      <c r="A4" s="5" t="s">
        <v>477</v>
      </c>
      <c r="B4" s="6"/>
      <c r="C4" s="6"/>
      <c r="D4" s="6"/>
      <c r="E4" s="6"/>
      <c r="F4" s="6"/>
      <c r="G4" s="6"/>
      <c r="H4" s="6"/>
      <c r="I4" s="6"/>
      <c r="J4" s="2"/>
      <c r="K4" s="2"/>
    </row>
    <row r="5" spans="1:13" ht="20.45" customHeight="1" x14ac:dyDescent="0.4">
      <c r="A5" s="5" t="s">
        <v>2109</v>
      </c>
      <c r="B5" s="6"/>
      <c r="C5" s="6"/>
      <c r="D5" s="6"/>
      <c r="E5" s="6"/>
      <c r="F5" s="6"/>
      <c r="G5" s="6"/>
      <c r="H5" s="6"/>
      <c r="I5" s="6"/>
      <c r="J5" s="2"/>
      <c r="K5" s="2"/>
    </row>
    <row r="6" spans="1:13" s="186" customFormat="1" ht="20.45" customHeight="1" x14ac:dyDescent="0.4">
      <c r="A6" s="407" t="s">
        <v>3341</v>
      </c>
      <c r="B6" s="407"/>
      <c r="C6" s="407"/>
      <c r="D6" s="407"/>
      <c r="E6" s="407"/>
      <c r="F6" s="407"/>
      <c r="G6" s="407"/>
      <c r="H6" s="407"/>
      <c r="I6" s="407"/>
      <c r="J6" s="407"/>
      <c r="K6" s="407"/>
    </row>
    <row r="7" spans="1:13" s="2" customFormat="1" ht="20.45" customHeight="1" x14ac:dyDescent="0.4">
      <c r="A7" s="176"/>
      <c r="B7" s="176"/>
      <c r="C7" s="176"/>
      <c r="D7" s="176"/>
      <c r="E7" s="176"/>
      <c r="F7" s="176"/>
      <c r="G7" s="176"/>
      <c r="H7" s="410" t="s">
        <v>2108</v>
      </c>
      <c r="I7" s="410"/>
      <c r="J7" s="410"/>
      <c r="K7" s="410"/>
    </row>
    <row r="8" spans="1:13" ht="20.45" customHeight="1" thickBot="1" x14ac:dyDescent="0.45">
      <c r="A8" s="408" t="s">
        <v>2107</v>
      </c>
      <c r="B8" s="408"/>
      <c r="C8" s="457" t="s">
        <v>407</v>
      </c>
      <c r="D8" s="387" t="s">
        <v>406</v>
      </c>
      <c r="E8" s="387"/>
      <c r="F8" s="387"/>
      <c r="G8" s="387"/>
      <c r="H8" s="387"/>
      <c r="I8" s="387"/>
      <c r="J8" s="458" t="s">
        <v>405</v>
      </c>
      <c r="K8" s="387" t="s">
        <v>404</v>
      </c>
      <c r="L8" s="163" t="s">
        <v>1744</v>
      </c>
    </row>
    <row r="9" spans="1:13" ht="20.45" customHeight="1" x14ac:dyDescent="0.4">
      <c r="A9" s="177" t="s">
        <v>403</v>
      </c>
      <c r="B9" s="177" t="s">
        <v>402</v>
      </c>
      <c r="C9" s="457"/>
      <c r="D9" s="387"/>
      <c r="E9" s="387"/>
      <c r="F9" s="387"/>
      <c r="G9" s="387"/>
      <c r="H9" s="387"/>
      <c r="I9" s="387"/>
      <c r="J9" s="458"/>
      <c r="K9" s="387"/>
      <c r="M9" s="9" t="s">
        <v>312</v>
      </c>
    </row>
    <row r="10" spans="1:13" ht="20.45" customHeight="1" x14ac:dyDescent="0.4">
      <c r="A10" s="179" t="s">
        <v>11</v>
      </c>
      <c r="B10" s="187">
        <v>2025</v>
      </c>
      <c r="C10" s="188" t="s">
        <v>2106</v>
      </c>
      <c r="D10" s="328" t="s">
        <v>401</v>
      </c>
      <c r="E10" s="328"/>
      <c r="F10" s="350" t="s">
        <v>400</v>
      </c>
      <c r="G10" s="350"/>
      <c r="H10" s="351" t="s">
        <v>2089</v>
      </c>
      <c r="I10" s="351"/>
      <c r="J10" s="12">
        <v>1588</v>
      </c>
      <c r="K10" s="177" t="s">
        <v>12</v>
      </c>
      <c r="M10" s="189">
        <f t="shared" ref="M10:M41" si="0">J10</f>
        <v>1588</v>
      </c>
    </row>
    <row r="11" spans="1:13" ht="20.45" customHeight="1" x14ac:dyDescent="0.4">
      <c r="A11" s="179" t="s">
        <v>11</v>
      </c>
      <c r="B11" s="187">
        <v>2026</v>
      </c>
      <c r="C11" s="188" t="s">
        <v>2105</v>
      </c>
      <c r="D11" s="328"/>
      <c r="E11" s="328"/>
      <c r="F11" s="350"/>
      <c r="G11" s="350"/>
      <c r="H11" s="352" t="s">
        <v>2104</v>
      </c>
      <c r="I11" s="353"/>
      <c r="J11" s="12">
        <v>52</v>
      </c>
      <c r="K11" s="177" t="s">
        <v>6</v>
      </c>
      <c r="M11" s="189">
        <f t="shared" si="0"/>
        <v>52</v>
      </c>
    </row>
    <row r="12" spans="1:13" ht="20.45" customHeight="1" x14ac:dyDescent="0.4">
      <c r="A12" s="179" t="s">
        <v>11</v>
      </c>
      <c r="B12" s="187">
        <v>2027</v>
      </c>
      <c r="C12" s="188" t="s">
        <v>2103</v>
      </c>
      <c r="D12" s="328"/>
      <c r="E12" s="328"/>
      <c r="F12" s="354" t="s">
        <v>471</v>
      </c>
      <c r="G12" s="355"/>
      <c r="H12" s="358" t="s">
        <v>2086</v>
      </c>
      <c r="I12" s="358"/>
      <c r="J12" s="12">
        <v>3257</v>
      </c>
      <c r="K12" s="177" t="s">
        <v>12</v>
      </c>
      <c r="M12" s="189">
        <f t="shared" si="0"/>
        <v>3257</v>
      </c>
    </row>
    <row r="13" spans="1:13" ht="20.45" customHeight="1" x14ac:dyDescent="0.4">
      <c r="A13" s="179" t="s">
        <v>11</v>
      </c>
      <c r="B13" s="187">
        <v>2028</v>
      </c>
      <c r="C13" s="188" t="s">
        <v>1731</v>
      </c>
      <c r="D13" s="328"/>
      <c r="E13" s="328"/>
      <c r="F13" s="356"/>
      <c r="G13" s="357"/>
      <c r="H13" s="358" t="s">
        <v>2102</v>
      </c>
      <c r="I13" s="358"/>
      <c r="J13" s="12">
        <v>107</v>
      </c>
      <c r="K13" s="177" t="s">
        <v>6</v>
      </c>
      <c r="M13" s="189">
        <f t="shared" si="0"/>
        <v>107</v>
      </c>
    </row>
    <row r="14" spans="1:13" ht="20.45" customHeight="1" x14ac:dyDescent="0.4">
      <c r="A14" s="179" t="s">
        <v>11</v>
      </c>
      <c r="B14" s="187">
        <v>2030</v>
      </c>
      <c r="C14" s="188" t="s">
        <v>1728</v>
      </c>
      <c r="D14" s="327" t="s">
        <v>867</v>
      </c>
      <c r="E14" s="327"/>
      <c r="F14" s="327"/>
      <c r="G14" s="287" t="s">
        <v>468</v>
      </c>
      <c r="H14" s="383"/>
      <c r="I14" s="21" t="s">
        <v>2101</v>
      </c>
      <c r="J14" s="110">
        <f>ROUND(L14,0)</f>
        <v>1212</v>
      </c>
      <c r="K14" s="453" t="s">
        <v>12</v>
      </c>
      <c r="L14" s="22">
        <f>J10-376</f>
        <v>1212</v>
      </c>
      <c r="M14" s="189">
        <f t="shared" si="0"/>
        <v>1212</v>
      </c>
    </row>
    <row r="15" spans="1:13" ht="20.45" customHeight="1" x14ac:dyDescent="0.4">
      <c r="A15" s="179" t="s">
        <v>11</v>
      </c>
      <c r="B15" s="187">
        <v>2031</v>
      </c>
      <c r="C15" s="188" t="s">
        <v>1725</v>
      </c>
      <c r="D15" s="327"/>
      <c r="E15" s="327"/>
      <c r="F15" s="327"/>
      <c r="G15" s="287" t="s">
        <v>466</v>
      </c>
      <c r="H15" s="383"/>
      <c r="I15" s="21" t="s">
        <v>2100</v>
      </c>
      <c r="J15" s="110">
        <f>ROUND(L15,0)</f>
        <v>2505</v>
      </c>
      <c r="K15" s="445"/>
      <c r="L15" s="22">
        <f>J12-752</f>
        <v>2505</v>
      </c>
      <c r="M15" s="189">
        <f t="shared" si="0"/>
        <v>2505</v>
      </c>
    </row>
    <row r="16" spans="1:13" ht="20.45" customHeight="1" x14ac:dyDescent="0.4">
      <c r="A16" s="179" t="s">
        <v>11</v>
      </c>
      <c r="B16" s="187">
        <v>2032</v>
      </c>
      <c r="C16" s="188" t="s">
        <v>1827</v>
      </c>
      <c r="D16" s="384" t="s">
        <v>464</v>
      </c>
      <c r="E16" s="384"/>
      <c r="F16" s="384"/>
      <c r="G16" s="305"/>
      <c r="H16" s="331" t="s">
        <v>419</v>
      </c>
      <c r="I16" s="332"/>
      <c r="J16" s="23">
        <v>100</v>
      </c>
      <c r="K16" s="445"/>
      <c r="M16" s="189">
        <f t="shared" si="0"/>
        <v>100</v>
      </c>
    </row>
    <row r="17" spans="1:13" ht="20.45" customHeight="1" x14ac:dyDescent="0.4">
      <c r="A17" s="179" t="s">
        <v>11</v>
      </c>
      <c r="B17" s="187">
        <v>2033</v>
      </c>
      <c r="C17" s="188" t="s">
        <v>2099</v>
      </c>
      <c r="D17" s="384" t="s">
        <v>463</v>
      </c>
      <c r="E17" s="384"/>
      <c r="F17" s="384"/>
      <c r="G17" s="305"/>
      <c r="H17" s="331" t="s">
        <v>462</v>
      </c>
      <c r="I17" s="332"/>
      <c r="J17" s="23">
        <v>225</v>
      </c>
      <c r="K17" s="445"/>
      <c r="M17" s="189">
        <f t="shared" si="0"/>
        <v>225</v>
      </c>
    </row>
    <row r="18" spans="1:13" ht="20.45" customHeight="1" x14ac:dyDescent="0.4">
      <c r="A18" s="179" t="s">
        <v>11</v>
      </c>
      <c r="B18" s="187">
        <v>2029</v>
      </c>
      <c r="C18" s="188" t="s">
        <v>1821</v>
      </c>
      <c r="D18" s="323" t="s">
        <v>461</v>
      </c>
      <c r="E18" s="323"/>
      <c r="F18" s="323"/>
      <c r="G18" s="324"/>
      <c r="H18" s="325" t="s">
        <v>460</v>
      </c>
      <c r="I18" s="326"/>
      <c r="J18" s="24">
        <v>240</v>
      </c>
      <c r="K18" s="445"/>
      <c r="M18" s="189">
        <f t="shared" si="0"/>
        <v>240</v>
      </c>
    </row>
    <row r="19" spans="1:13" ht="20.45" customHeight="1" x14ac:dyDescent="0.4">
      <c r="A19" s="143" t="s">
        <v>11</v>
      </c>
      <c r="B19" s="190">
        <v>3355</v>
      </c>
      <c r="C19" s="191" t="s">
        <v>1818</v>
      </c>
      <c r="D19" s="307" t="s">
        <v>459</v>
      </c>
      <c r="E19" s="370"/>
      <c r="F19" s="370"/>
      <c r="G19" s="370"/>
      <c r="H19" s="28"/>
      <c r="I19" s="29" t="s">
        <v>458</v>
      </c>
      <c r="J19" s="30">
        <v>50</v>
      </c>
      <c r="K19" s="445"/>
      <c r="M19" s="189">
        <f t="shared" si="0"/>
        <v>50</v>
      </c>
    </row>
    <row r="20" spans="1:13" ht="20.45" customHeight="1" x14ac:dyDescent="0.4">
      <c r="A20" s="179" t="s">
        <v>11</v>
      </c>
      <c r="B20" s="187">
        <v>2034</v>
      </c>
      <c r="C20" s="188" t="s">
        <v>1815</v>
      </c>
      <c r="D20" s="323" t="s">
        <v>457</v>
      </c>
      <c r="E20" s="323"/>
      <c r="F20" s="323"/>
      <c r="G20" s="324"/>
      <c r="H20" s="353" t="s">
        <v>422</v>
      </c>
      <c r="I20" s="359"/>
      <c r="J20" s="12">
        <v>200</v>
      </c>
      <c r="K20" s="445"/>
      <c r="M20" s="189">
        <f t="shared" si="0"/>
        <v>200</v>
      </c>
    </row>
    <row r="21" spans="1:13" ht="20.45" customHeight="1" x14ac:dyDescent="0.4">
      <c r="A21" s="179" t="s">
        <v>11</v>
      </c>
      <c r="B21" s="187">
        <v>2035</v>
      </c>
      <c r="C21" s="192" t="s">
        <v>1812</v>
      </c>
      <c r="D21" s="371" t="s">
        <v>456</v>
      </c>
      <c r="E21" s="372"/>
      <c r="F21" s="454" t="s">
        <v>455</v>
      </c>
      <c r="G21" s="455"/>
      <c r="H21" s="331" t="s">
        <v>454</v>
      </c>
      <c r="I21" s="332"/>
      <c r="J21" s="23">
        <v>150</v>
      </c>
      <c r="K21" s="445"/>
      <c r="M21" s="189">
        <f t="shared" si="0"/>
        <v>150</v>
      </c>
    </row>
    <row r="22" spans="1:13" ht="20.45" customHeight="1" x14ac:dyDescent="0.4">
      <c r="A22" s="143" t="s">
        <v>11</v>
      </c>
      <c r="B22" s="190">
        <v>3356</v>
      </c>
      <c r="C22" s="191" t="s">
        <v>1809</v>
      </c>
      <c r="D22" s="373"/>
      <c r="E22" s="374"/>
      <c r="F22" s="443" t="s">
        <v>452</v>
      </c>
      <c r="G22" s="456"/>
      <c r="H22" s="28"/>
      <c r="I22" s="29" t="s">
        <v>451</v>
      </c>
      <c r="J22" s="30">
        <v>160</v>
      </c>
      <c r="K22" s="445"/>
      <c r="M22" s="189">
        <f t="shared" si="0"/>
        <v>160</v>
      </c>
    </row>
    <row r="23" spans="1:13" ht="20.45" customHeight="1" x14ac:dyDescent="0.4">
      <c r="A23" s="179" t="s">
        <v>11</v>
      </c>
      <c r="B23" s="187">
        <v>2036</v>
      </c>
      <c r="C23" s="188" t="s">
        <v>1806</v>
      </c>
      <c r="D23" s="333" t="s">
        <v>450</v>
      </c>
      <c r="E23" s="334" t="s">
        <v>449</v>
      </c>
      <c r="F23" s="335"/>
      <c r="G23" s="345" t="s">
        <v>448</v>
      </c>
      <c r="H23" s="346"/>
      <c r="I23" s="32" t="s">
        <v>445</v>
      </c>
      <c r="J23" s="23">
        <v>480</v>
      </c>
      <c r="K23" s="445"/>
      <c r="M23" s="189">
        <f t="shared" si="0"/>
        <v>480</v>
      </c>
    </row>
    <row r="24" spans="1:13" ht="20.45" customHeight="1" x14ac:dyDescent="0.4">
      <c r="A24" s="179" t="s">
        <v>11</v>
      </c>
      <c r="B24" s="187">
        <v>2037</v>
      </c>
      <c r="C24" s="188" t="s">
        <v>1803</v>
      </c>
      <c r="D24" s="333"/>
      <c r="E24" s="336"/>
      <c r="F24" s="337"/>
      <c r="G24" s="345" t="s">
        <v>447</v>
      </c>
      <c r="H24" s="346"/>
      <c r="I24" s="32" t="s">
        <v>445</v>
      </c>
      <c r="J24" s="23">
        <v>480</v>
      </c>
      <c r="K24" s="445"/>
      <c r="M24" s="189">
        <f t="shared" si="0"/>
        <v>480</v>
      </c>
    </row>
    <row r="25" spans="1:13" ht="20.45" customHeight="1" x14ac:dyDescent="0.4">
      <c r="A25" s="179" t="s">
        <v>11</v>
      </c>
      <c r="B25" s="187">
        <v>2038</v>
      </c>
      <c r="C25" s="188" t="s">
        <v>1800</v>
      </c>
      <c r="D25" s="333"/>
      <c r="E25" s="338"/>
      <c r="F25" s="339"/>
      <c r="G25" s="345" t="s">
        <v>446</v>
      </c>
      <c r="H25" s="346"/>
      <c r="I25" s="32" t="s">
        <v>445</v>
      </c>
      <c r="J25" s="23">
        <v>480</v>
      </c>
      <c r="K25" s="445"/>
      <c r="M25" s="189">
        <f t="shared" si="0"/>
        <v>480</v>
      </c>
    </row>
    <row r="26" spans="1:13" ht="20.45" customHeight="1" x14ac:dyDescent="0.4">
      <c r="A26" s="179" t="s">
        <v>11</v>
      </c>
      <c r="B26" s="187">
        <v>2039</v>
      </c>
      <c r="C26" s="188" t="s">
        <v>1797</v>
      </c>
      <c r="D26" s="333"/>
      <c r="E26" s="411" t="s">
        <v>444</v>
      </c>
      <c r="F26" s="411"/>
      <c r="G26" s="412" t="s">
        <v>443</v>
      </c>
      <c r="H26" s="413"/>
      <c r="I26" s="156" t="s">
        <v>442</v>
      </c>
      <c r="J26" s="23">
        <v>700</v>
      </c>
      <c r="K26" s="445"/>
      <c r="M26" s="189">
        <f t="shared" si="0"/>
        <v>700</v>
      </c>
    </row>
    <row r="27" spans="1:13" s="194" customFormat="1" ht="20.45" customHeight="1" x14ac:dyDescent="0.4">
      <c r="A27" s="179" t="s">
        <v>11</v>
      </c>
      <c r="B27" s="187">
        <v>2040</v>
      </c>
      <c r="C27" s="193" t="s">
        <v>1794</v>
      </c>
      <c r="D27" s="363" t="s">
        <v>441</v>
      </c>
      <c r="E27" s="363"/>
      <c r="F27" s="363"/>
      <c r="G27" s="364"/>
      <c r="H27" s="36"/>
      <c r="I27" s="37" t="s">
        <v>440</v>
      </c>
      <c r="J27" s="38">
        <v>120</v>
      </c>
      <c r="K27" s="445"/>
      <c r="M27" s="189">
        <f t="shared" si="0"/>
        <v>120</v>
      </c>
    </row>
    <row r="28" spans="1:13" s="194" customFormat="1" ht="20.45" customHeight="1" x14ac:dyDescent="0.4">
      <c r="A28" s="143" t="s">
        <v>11</v>
      </c>
      <c r="B28" s="190">
        <v>3357</v>
      </c>
      <c r="C28" s="195" t="s">
        <v>2098</v>
      </c>
      <c r="D28" s="376" t="s">
        <v>438</v>
      </c>
      <c r="E28" s="377"/>
      <c r="F28" s="382" t="s">
        <v>437</v>
      </c>
      <c r="G28" s="43" t="s">
        <v>400</v>
      </c>
      <c r="H28" s="44"/>
      <c r="I28" s="45" t="s">
        <v>436</v>
      </c>
      <c r="J28" s="46">
        <v>88</v>
      </c>
      <c r="K28" s="445"/>
      <c r="M28" s="189">
        <f t="shared" si="0"/>
        <v>88</v>
      </c>
    </row>
    <row r="29" spans="1:13" s="194" customFormat="1" ht="20.45" customHeight="1" x14ac:dyDescent="0.4">
      <c r="A29" s="143" t="s">
        <v>11</v>
      </c>
      <c r="B29" s="190">
        <v>3358</v>
      </c>
      <c r="C29" s="195" t="s">
        <v>2097</v>
      </c>
      <c r="D29" s="378"/>
      <c r="E29" s="379"/>
      <c r="F29" s="382"/>
      <c r="G29" s="43" t="s">
        <v>396</v>
      </c>
      <c r="H29" s="44"/>
      <c r="I29" s="45" t="s">
        <v>435</v>
      </c>
      <c r="J29" s="46">
        <v>176</v>
      </c>
      <c r="K29" s="445"/>
      <c r="M29" s="189">
        <f t="shared" si="0"/>
        <v>176</v>
      </c>
    </row>
    <row r="30" spans="1:13" s="194" customFormat="1" ht="20.45" customHeight="1" x14ac:dyDescent="0.4">
      <c r="A30" s="179" t="s">
        <v>11</v>
      </c>
      <c r="B30" s="187">
        <v>2041</v>
      </c>
      <c r="C30" s="196" t="s">
        <v>1785</v>
      </c>
      <c r="D30" s="378"/>
      <c r="E30" s="379"/>
      <c r="F30" s="348" t="s">
        <v>434</v>
      </c>
      <c r="G30" s="365" t="s">
        <v>400</v>
      </c>
      <c r="H30" s="366"/>
      <c r="I30" s="37" t="s">
        <v>433</v>
      </c>
      <c r="J30" s="38">
        <v>72</v>
      </c>
      <c r="K30" s="445"/>
      <c r="M30" s="189">
        <f t="shared" si="0"/>
        <v>72</v>
      </c>
    </row>
    <row r="31" spans="1:13" s="194" customFormat="1" ht="20.45" customHeight="1" x14ac:dyDescent="0.4">
      <c r="A31" s="179" t="s">
        <v>11</v>
      </c>
      <c r="B31" s="187">
        <v>2042</v>
      </c>
      <c r="C31" s="196" t="s">
        <v>1782</v>
      </c>
      <c r="D31" s="378"/>
      <c r="E31" s="379"/>
      <c r="F31" s="348"/>
      <c r="G31" s="365" t="s">
        <v>396</v>
      </c>
      <c r="H31" s="366"/>
      <c r="I31" s="37" t="s">
        <v>432</v>
      </c>
      <c r="J31" s="38">
        <v>144</v>
      </c>
      <c r="K31" s="445"/>
      <c r="M31" s="189">
        <f t="shared" si="0"/>
        <v>144</v>
      </c>
    </row>
    <row r="32" spans="1:13" s="194" customFormat="1" ht="20.45" customHeight="1" x14ac:dyDescent="0.4">
      <c r="A32" s="197" t="s">
        <v>11</v>
      </c>
      <c r="B32" s="198">
        <v>2043</v>
      </c>
      <c r="C32" s="199" t="s">
        <v>1779</v>
      </c>
      <c r="D32" s="378"/>
      <c r="E32" s="379"/>
      <c r="F32" s="347" t="s">
        <v>431</v>
      </c>
      <c r="G32" s="303" t="s">
        <v>400</v>
      </c>
      <c r="H32" s="385"/>
      <c r="I32" s="51" t="s">
        <v>427</v>
      </c>
      <c r="J32" s="52">
        <v>48</v>
      </c>
      <c r="K32" s="445"/>
      <c r="M32" s="189">
        <f t="shared" si="0"/>
        <v>48</v>
      </c>
    </row>
    <row r="33" spans="1:13" s="194" customFormat="1" ht="20.45" customHeight="1" x14ac:dyDescent="0.4">
      <c r="A33" s="197" t="s">
        <v>11</v>
      </c>
      <c r="B33" s="198">
        <v>2044</v>
      </c>
      <c r="C33" s="199" t="s">
        <v>1776</v>
      </c>
      <c r="D33" s="378"/>
      <c r="E33" s="379"/>
      <c r="F33" s="347"/>
      <c r="G33" s="303" t="s">
        <v>396</v>
      </c>
      <c r="H33" s="385"/>
      <c r="I33" s="51" t="s">
        <v>430</v>
      </c>
      <c r="J33" s="52">
        <v>96</v>
      </c>
      <c r="K33" s="445"/>
      <c r="M33" s="189">
        <f t="shared" si="0"/>
        <v>96</v>
      </c>
    </row>
    <row r="34" spans="1:13" s="194" customFormat="1" ht="20.45" customHeight="1" x14ac:dyDescent="0.4">
      <c r="A34" s="179" t="s">
        <v>11</v>
      </c>
      <c r="B34" s="187">
        <v>2045</v>
      </c>
      <c r="C34" s="196" t="s">
        <v>1773</v>
      </c>
      <c r="D34" s="378"/>
      <c r="E34" s="379"/>
      <c r="F34" s="348" t="s">
        <v>429</v>
      </c>
      <c r="G34" s="365" t="s">
        <v>400</v>
      </c>
      <c r="H34" s="366"/>
      <c r="I34" s="37" t="s">
        <v>428</v>
      </c>
      <c r="J34" s="38">
        <v>24</v>
      </c>
      <c r="K34" s="445"/>
      <c r="M34" s="189">
        <f t="shared" si="0"/>
        <v>24</v>
      </c>
    </row>
    <row r="35" spans="1:13" s="194" customFormat="1" ht="20.45" customHeight="1" x14ac:dyDescent="0.4">
      <c r="A35" s="179" t="s">
        <v>11</v>
      </c>
      <c r="B35" s="187">
        <v>2046</v>
      </c>
      <c r="C35" s="196" t="s">
        <v>1770</v>
      </c>
      <c r="D35" s="380"/>
      <c r="E35" s="381"/>
      <c r="F35" s="348"/>
      <c r="G35" s="394" t="s">
        <v>396</v>
      </c>
      <c r="H35" s="365"/>
      <c r="I35" s="37" t="s">
        <v>427</v>
      </c>
      <c r="J35" s="38">
        <v>48</v>
      </c>
      <c r="K35" s="445"/>
      <c r="M35" s="189">
        <f t="shared" si="0"/>
        <v>48</v>
      </c>
    </row>
    <row r="36" spans="1:13" s="194" customFormat="1" ht="20.45" customHeight="1" x14ac:dyDescent="0.4">
      <c r="A36" s="143" t="s">
        <v>11</v>
      </c>
      <c r="B36" s="190">
        <v>3359</v>
      </c>
      <c r="C36" s="195" t="s">
        <v>2096</v>
      </c>
      <c r="D36" s="376" t="s">
        <v>426</v>
      </c>
      <c r="E36" s="377"/>
      <c r="F36" s="388" t="s">
        <v>425</v>
      </c>
      <c r="G36" s="389"/>
      <c r="H36" s="389"/>
      <c r="I36" s="45" t="s">
        <v>424</v>
      </c>
      <c r="J36" s="46">
        <v>100</v>
      </c>
      <c r="K36" s="445"/>
      <c r="M36" s="189">
        <f t="shared" si="0"/>
        <v>100</v>
      </c>
    </row>
    <row r="37" spans="1:13" s="194" customFormat="1" ht="20.45" customHeight="1" x14ac:dyDescent="0.4">
      <c r="A37" s="179" t="s">
        <v>11</v>
      </c>
      <c r="B37" s="187">
        <v>2047</v>
      </c>
      <c r="C37" s="196" t="s">
        <v>1764</v>
      </c>
      <c r="D37" s="378"/>
      <c r="E37" s="379"/>
      <c r="F37" s="390" t="s">
        <v>2095</v>
      </c>
      <c r="G37" s="391"/>
      <c r="H37" s="54"/>
      <c r="I37" s="55" t="s">
        <v>422</v>
      </c>
      <c r="J37" s="56">
        <v>200</v>
      </c>
      <c r="K37" s="445"/>
      <c r="M37" s="189">
        <f t="shared" si="0"/>
        <v>200</v>
      </c>
    </row>
    <row r="38" spans="1:13" s="194" customFormat="1" ht="20.45" customHeight="1" x14ac:dyDescent="0.4">
      <c r="A38" s="179" t="s">
        <v>11</v>
      </c>
      <c r="B38" s="187">
        <v>2048</v>
      </c>
      <c r="C38" s="196" t="s">
        <v>1761</v>
      </c>
      <c r="D38" s="380"/>
      <c r="E38" s="381"/>
      <c r="F38" s="392"/>
      <c r="G38" s="393"/>
      <c r="H38" s="57" t="s">
        <v>420</v>
      </c>
      <c r="I38" s="55" t="s">
        <v>419</v>
      </c>
      <c r="J38" s="56">
        <v>100</v>
      </c>
      <c r="K38" s="446"/>
      <c r="M38" s="189">
        <f t="shared" si="0"/>
        <v>100</v>
      </c>
    </row>
    <row r="39" spans="1:13" s="194" customFormat="1" ht="20.45" customHeight="1" x14ac:dyDescent="0.4">
      <c r="A39" s="143" t="s">
        <v>11</v>
      </c>
      <c r="B39" s="190">
        <v>3360</v>
      </c>
      <c r="C39" s="195" t="s">
        <v>2094</v>
      </c>
      <c r="D39" s="376" t="s">
        <v>418</v>
      </c>
      <c r="E39" s="377"/>
      <c r="F39" s="155" t="s">
        <v>417</v>
      </c>
      <c r="G39" s="154"/>
      <c r="H39" s="153"/>
      <c r="I39" s="44" t="s">
        <v>416</v>
      </c>
      <c r="J39" s="46">
        <v>20</v>
      </c>
      <c r="K39" s="453" t="s">
        <v>68</v>
      </c>
      <c r="M39" s="189">
        <f t="shared" si="0"/>
        <v>20</v>
      </c>
    </row>
    <row r="40" spans="1:13" s="194" customFormat="1" ht="20.45" customHeight="1" x14ac:dyDescent="0.4">
      <c r="A40" s="179" t="s">
        <v>11</v>
      </c>
      <c r="B40" s="187">
        <v>2049</v>
      </c>
      <c r="C40" s="196" t="s">
        <v>1755</v>
      </c>
      <c r="D40" s="378"/>
      <c r="E40" s="379"/>
      <c r="F40" s="152" t="s">
        <v>415</v>
      </c>
      <c r="G40" s="66"/>
      <c r="H40" s="66"/>
      <c r="I40" s="67" t="s">
        <v>414</v>
      </c>
      <c r="J40" s="68">
        <v>5</v>
      </c>
      <c r="K40" s="446"/>
      <c r="M40" s="189">
        <f t="shared" si="0"/>
        <v>5</v>
      </c>
    </row>
    <row r="41" spans="1:13" s="194" customFormat="1" ht="20.45" customHeight="1" x14ac:dyDescent="0.4">
      <c r="A41" s="143" t="s">
        <v>11</v>
      </c>
      <c r="B41" s="200">
        <v>3361</v>
      </c>
      <c r="C41" s="195" t="s">
        <v>2093</v>
      </c>
      <c r="D41" s="150" t="s">
        <v>413</v>
      </c>
      <c r="E41" s="149"/>
      <c r="F41" s="148"/>
      <c r="G41" s="72"/>
      <c r="H41" s="72"/>
      <c r="I41" s="45" t="s">
        <v>412</v>
      </c>
      <c r="J41" s="46">
        <v>40</v>
      </c>
      <c r="K41" s="177" t="s">
        <v>2092</v>
      </c>
      <c r="M41" s="189">
        <f t="shared" si="0"/>
        <v>40</v>
      </c>
    </row>
    <row r="42" spans="1:13" s="159" customFormat="1" ht="20.45" customHeight="1" x14ac:dyDescent="0.4">
      <c r="A42" s="530" t="s">
        <v>410</v>
      </c>
      <c r="B42" s="530"/>
      <c r="C42" s="530"/>
      <c r="D42" s="530"/>
      <c r="E42" s="530"/>
      <c r="F42" s="530"/>
      <c r="G42" s="530"/>
      <c r="H42" s="530"/>
      <c r="I42" s="530"/>
      <c r="J42" s="530"/>
      <c r="K42" s="530"/>
      <c r="L42" s="266"/>
      <c r="M42" s="239"/>
    </row>
    <row r="43" spans="1:13" s="159" customFormat="1" ht="20.45" customHeight="1" x14ac:dyDescent="0.4">
      <c r="A43" s="387" t="s">
        <v>2091</v>
      </c>
      <c r="B43" s="387"/>
      <c r="C43" s="518" t="s">
        <v>407</v>
      </c>
      <c r="D43" s="409" t="s">
        <v>406</v>
      </c>
      <c r="E43" s="409"/>
      <c r="F43" s="409"/>
      <c r="G43" s="409"/>
      <c r="H43" s="409"/>
      <c r="I43" s="409"/>
      <c r="J43" s="519" t="s">
        <v>405</v>
      </c>
      <c r="K43" s="409" t="s">
        <v>404</v>
      </c>
      <c r="M43" s="239"/>
    </row>
    <row r="44" spans="1:13" s="159" customFormat="1" ht="20.45" customHeight="1" x14ac:dyDescent="0.4">
      <c r="A44" s="184" t="s">
        <v>403</v>
      </c>
      <c r="B44" s="184" t="s">
        <v>402</v>
      </c>
      <c r="C44" s="518"/>
      <c r="D44" s="409"/>
      <c r="E44" s="409"/>
      <c r="F44" s="409"/>
      <c r="G44" s="409"/>
      <c r="H44" s="409"/>
      <c r="I44" s="409"/>
      <c r="J44" s="519"/>
      <c r="K44" s="409"/>
      <c r="M44" s="239"/>
    </row>
    <row r="45" spans="1:13" s="159" customFormat="1" ht="20.45" customHeight="1" x14ac:dyDescent="0.4">
      <c r="A45" s="184" t="s">
        <v>11</v>
      </c>
      <c r="B45" s="184">
        <v>2050</v>
      </c>
      <c r="C45" s="238" t="s">
        <v>1722</v>
      </c>
      <c r="D45" s="327" t="s">
        <v>401</v>
      </c>
      <c r="E45" s="327"/>
      <c r="F45" s="327" t="s">
        <v>400</v>
      </c>
      <c r="G45" s="327"/>
      <c r="H45" s="201" t="s">
        <v>2089</v>
      </c>
      <c r="I45" s="487" t="s">
        <v>3327</v>
      </c>
      <c r="J45" s="203">
        <f>ROUND(L45,0)</f>
        <v>1112</v>
      </c>
      <c r="K45" s="184" t="s">
        <v>12</v>
      </c>
      <c r="L45" s="159">
        <f>M10*0.7</f>
        <v>1111.5999999999999</v>
      </c>
      <c r="M45" s="239">
        <f>J45</f>
        <v>1112</v>
      </c>
    </row>
    <row r="46" spans="1:13" s="159" customFormat="1" ht="20.45" customHeight="1" x14ac:dyDescent="0.4">
      <c r="A46" s="184" t="s">
        <v>11</v>
      </c>
      <c r="B46" s="184">
        <v>2051</v>
      </c>
      <c r="C46" s="238" t="s">
        <v>1719</v>
      </c>
      <c r="D46" s="327"/>
      <c r="E46" s="327"/>
      <c r="F46" s="327"/>
      <c r="G46" s="327"/>
      <c r="H46" s="201" t="s">
        <v>2088</v>
      </c>
      <c r="I46" s="409"/>
      <c r="J46" s="204">
        <f>ROUND(L46,0)</f>
        <v>36</v>
      </c>
      <c r="K46" s="184" t="s">
        <v>6</v>
      </c>
      <c r="L46" s="159">
        <f>M11*0.7</f>
        <v>36.4</v>
      </c>
      <c r="M46" s="239">
        <f>J46</f>
        <v>36</v>
      </c>
    </row>
    <row r="47" spans="1:13" s="159" customFormat="1" ht="20.45" customHeight="1" x14ac:dyDescent="0.4">
      <c r="A47" s="184" t="s">
        <v>11</v>
      </c>
      <c r="B47" s="184">
        <v>2052</v>
      </c>
      <c r="C47" s="238" t="s">
        <v>1716</v>
      </c>
      <c r="D47" s="327"/>
      <c r="E47" s="327"/>
      <c r="F47" s="327" t="s">
        <v>396</v>
      </c>
      <c r="G47" s="327"/>
      <c r="H47" s="202" t="s">
        <v>2086</v>
      </c>
      <c r="I47" s="409"/>
      <c r="J47" s="203">
        <f>ROUND(L47,0)</f>
        <v>2280</v>
      </c>
      <c r="K47" s="184" t="s">
        <v>12</v>
      </c>
      <c r="L47" s="159">
        <f>M12*0.7</f>
        <v>2279.8999999999996</v>
      </c>
      <c r="M47" s="239">
        <f>J47</f>
        <v>2280</v>
      </c>
    </row>
    <row r="48" spans="1:13" s="159" customFormat="1" ht="20.45" customHeight="1" x14ac:dyDescent="0.4">
      <c r="A48" s="184" t="s">
        <v>11</v>
      </c>
      <c r="B48" s="184">
        <v>2053</v>
      </c>
      <c r="C48" s="238" t="s">
        <v>1713</v>
      </c>
      <c r="D48" s="327"/>
      <c r="E48" s="327"/>
      <c r="F48" s="327"/>
      <c r="G48" s="327"/>
      <c r="H48" s="202" t="s">
        <v>2085</v>
      </c>
      <c r="I48" s="409"/>
      <c r="J48" s="203">
        <f>ROUND(L48,0)</f>
        <v>75</v>
      </c>
      <c r="K48" s="184" t="s">
        <v>6</v>
      </c>
      <c r="L48" s="159">
        <f>M13*0.7</f>
        <v>74.899999999999991</v>
      </c>
      <c r="M48" s="239">
        <f>J48</f>
        <v>75</v>
      </c>
    </row>
    <row r="49" spans="1:13" s="159" customFormat="1" ht="20.45" customHeight="1" x14ac:dyDescent="0.4">
      <c r="A49" s="530" t="s">
        <v>409</v>
      </c>
      <c r="B49" s="530"/>
      <c r="C49" s="530"/>
      <c r="D49" s="530"/>
      <c r="E49" s="530"/>
      <c r="F49" s="530"/>
      <c r="G49" s="530"/>
      <c r="H49" s="530"/>
      <c r="I49" s="530"/>
      <c r="J49" s="530"/>
      <c r="K49" s="530"/>
      <c r="L49" s="266"/>
      <c r="M49" s="239"/>
    </row>
    <row r="50" spans="1:13" s="159" customFormat="1" ht="20.45" customHeight="1" x14ac:dyDescent="0.4">
      <c r="A50" s="387" t="s">
        <v>2090</v>
      </c>
      <c r="B50" s="387"/>
      <c r="C50" s="518" t="s">
        <v>407</v>
      </c>
      <c r="D50" s="409" t="s">
        <v>406</v>
      </c>
      <c r="E50" s="409"/>
      <c r="F50" s="409"/>
      <c r="G50" s="409"/>
      <c r="H50" s="409"/>
      <c r="I50" s="409"/>
      <c r="J50" s="519" t="s">
        <v>405</v>
      </c>
      <c r="K50" s="409" t="s">
        <v>404</v>
      </c>
      <c r="M50" s="239"/>
    </row>
    <row r="51" spans="1:13" s="159" customFormat="1" ht="20.45" customHeight="1" x14ac:dyDescent="0.4">
      <c r="A51" s="184" t="s">
        <v>403</v>
      </c>
      <c r="B51" s="184" t="s">
        <v>402</v>
      </c>
      <c r="C51" s="518"/>
      <c r="D51" s="409"/>
      <c r="E51" s="409"/>
      <c r="F51" s="409"/>
      <c r="G51" s="409"/>
      <c r="H51" s="409"/>
      <c r="I51" s="409"/>
      <c r="J51" s="519"/>
      <c r="K51" s="409"/>
      <c r="M51" s="239"/>
    </row>
    <row r="52" spans="1:13" s="159" customFormat="1" ht="20.45" customHeight="1" x14ac:dyDescent="0.4">
      <c r="A52" s="184" t="s">
        <v>11</v>
      </c>
      <c r="B52" s="184">
        <v>2054</v>
      </c>
      <c r="C52" s="238" t="s">
        <v>1710</v>
      </c>
      <c r="D52" s="327" t="s">
        <v>401</v>
      </c>
      <c r="E52" s="327"/>
      <c r="F52" s="327" t="s">
        <v>400</v>
      </c>
      <c r="G52" s="327"/>
      <c r="H52" s="201" t="s">
        <v>2089</v>
      </c>
      <c r="I52" s="487" t="s">
        <v>398</v>
      </c>
      <c r="J52" s="203">
        <f>ROUND(L52,0)</f>
        <v>1112</v>
      </c>
      <c r="K52" s="184" t="s">
        <v>12</v>
      </c>
      <c r="L52" s="159">
        <f>M10*0.7</f>
        <v>1111.5999999999999</v>
      </c>
      <c r="M52" s="239">
        <f>J52</f>
        <v>1112</v>
      </c>
    </row>
    <row r="53" spans="1:13" s="159" customFormat="1" ht="20.45" customHeight="1" x14ac:dyDescent="0.4">
      <c r="A53" s="184" t="s">
        <v>11</v>
      </c>
      <c r="B53" s="184">
        <v>2055</v>
      </c>
      <c r="C53" s="238" t="s">
        <v>1707</v>
      </c>
      <c r="D53" s="327"/>
      <c r="E53" s="327"/>
      <c r="F53" s="327"/>
      <c r="G53" s="327"/>
      <c r="H53" s="201" t="s">
        <v>2088</v>
      </c>
      <c r="I53" s="409"/>
      <c r="J53" s="204">
        <f>ROUND(L53,0)</f>
        <v>36</v>
      </c>
      <c r="K53" s="184" t="s">
        <v>6</v>
      </c>
      <c r="L53" s="159">
        <f>M11*0.7</f>
        <v>36.4</v>
      </c>
      <c r="M53" s="239">
        <f>J53</f>
        <v>36</v>
      </c>
    </row>
    <row r="54" spans="1:13" s="159" customFormat="1" ht="20.45" customHeight="1" x14ac:dyDescent="0.4">
      <c r="A54" s="184" t="s">
        <v>11</v>
      </c>
      <c r="B54" s="184">
        <v>2056</v>
      </c>
      <c r="C54" s="238" t="s">
        <v>2087</v>
      </c>
      <c r="D54" s="327"/>
      <c r="E54" s="327"/>
      <c r="F54" s="327" t="s">
        <v>396</v>
      </c>
      <c r="G54" s="327"/>
      <c r="H54" s="202" t="s">
        <v>2086</v>
      </c>
      <c r="I54" s="409"/>
      <c r="J54" s="203">
        <f>ROUND(L54,0)</f>
        <v>2280</v>
      </c>
      <c r="K54" s="184" t="s">
        <v>12</v>
      </c>
      <c r="L54" s="159">
        <f>M12*0.7</f>
        <v>2279.8999999999996</v>
      </c>
      <c r="M54" s="239">
        <f>J54</f>
        <v>2280</v>
      </c>
    </row>
    <row r="55" spans="1:13" s="159" customFormat="1" ht="20.45" customHeight="1" thickBot="1" x14ac:dyDescent="0.45">
      <c r="A55" s="184" t="s">
        <v>11</v>
      </c>
      <c r="B55" s="184">
        <v>2057</v>
      </c>
      <c r="C55" s="238" t="s">
        <v>1701</v>
      </c>
      <c r="D55" s="327"/>
      <c r="E55" s="327"/>
      <c r="F55" s="327"/>
      <c r="G55" s="327"/>
      <c r="H55" s="202" t="s">
        <v>2085</v>
      </c>
      <c r="I55" s="409"/>
      <c r="J55" s="203">
        <f>ROUND(L55,0)</f>
        <v>75</v>
      </c>
      <c r="K55" s="184" t="s">
        <v>6</v>
      </c>
      <c r="L55" s="159">
        <f>M13*0.7</f>
        <v>74.899999999999991</v>
      </c>
      <c r="M55" s="267">
        <f>J55</f>
        <v>75</v>
      </c>
    </row>
    <row r="56" spans="1:13" s="159" customFormat="1" ht="20.45" customHeight="1" x14ac:dyDescent="0.4">
      <c r="A56" s="531" t="s">
        <v>393</v>
      </c>
      <c r="B56" s="531"/>
      <c r="C56" s="531"/>
      <c r="D56" s="531"/>
      <c r="E56" s="531"/>
      <c r="F56" s="531"/>
      <c r="G56" s="531"/>
      <c r="H56" s="531"/>
      <c r="I56" s="531"/>
      <c r="J56" s="531"/>
      <c r="K56" s="531"/>
    </row>
    <row r="57" spans="1:13" s="159" customFormat="1" ht="20.45" customHeight="1" x14ac:dyDescent="0.4">
      <c r="A57" s="184" t="s">
        <v>11</v>
      </c>
      <c r="B57" s="187">
        <v>2058</v>
      </c>
      <c r="C57" s="269" t="s">
        <v>2084</v>
      </c>
      <c r="D57" s="297" t="s">
        <v>3344</v>
      </c>
      <c r="E57" s="298"/>
      <c r="F57" s="534" t="s">
        <v>1740</v>
      </c>
      <c r="G57" s="535"/>
      <c r="H57" s="451" t="s">
        <v>1739</v>
      </c>
      <c r="I57" s="452"/>
      <c r="J57" s="203">
        <f t="shared" ref="J57:J86" si="1">ROUND(L57,0)</f>
        <v>94</v>
      </c>
      <c r="K57" s="184" t="s">
        <v>12</v>
      </c>
      <c r="L57" s="159">
        <f t="shared" ref="L57:L88" si="2">M10*59/1000</f>
        <v>93.691999999999993</v>
      </c>
    </row>
    <row r="58" spans="1:13" s="159" customFormat="1" ht="20.45" customHeight="1" x14ac:dyDescent="0.4">
      <c r="A58" s="184" t="s">
        <v>11</v>
      </c>
      <c r="B58" s="187">
        <v>2059</v>
      </c>
      <c r="C58" s="269" t="s">
        <v>2083</v>
      </c>
      <c r="D58" s="299"/>
      <c r="E58" s="300"/>
      <c r="F58" s="534" t="s">
        <v>1737</v>
      </c>
      <c r="G58" s="535"/>
      <c r="H58" s="451" t="s">
        <v>1736</v>
      </c>
      <c r="I58" s="452" t="s">
        <v>7</v>
      </c>
      <c r="J58" s="204">
        <f t="shared" si="1"/>
        <v>3</v>
      </c>
      <c r="K58" s="184" t="s">
        <v>6</v>
      </c>
      <c r="L58" s="159">
        <f t="shared" si="2"/>
        <v>3.0680000000000001</v>
      </c>
    </row>
    <row r="59" spans="1:13" s="159" customFormat="1" ht="20.45" customHeight="1" x14ac:dyDescent="0.4">
      <c r="A59" s="184" t="s">
        <v>11</v>
      </c>
      <c r="B59" s="187">
        <v>2060</v>
      </c>
      <c r="C59" s="269" t="s">
        <v>2082</v>
      </c>
      <c r="D59" s="299"/>
      <c r="E59" s="300"/>
      <c r="F59" s="534" t="s">
        <v>1961</v>
      </c>
      <c r="G59" s="535"/>
      <c r="H59" s="451" t="s">
        <v>1733</v>
      </c>
      <c r="I59" s="452" t="s">
        <v>28</v>
      </c>
      <c r="J59" s="203">
        <f t="shared" si="1"/>
        <v>192</v>
      </c>
      <c r="K59" s="184" t="s">
        <v>12</v>
      </c>
      <c r="L59" s="159">
        <f t="shared" si="2"/>
        <v>192.16300000000001</v>
      </c>
    </row>
    <row r="60" spans="1:13" s="159" customFormat="1" ht="20.45" customHeight="1" x14ac:dyDescent="0.4">
      <c r="A60" s="184" t="s">
        <v>11</v>
      </c>
      <c r="B60" s="187">
        <v>2061</v>
      </c>
      <c r="C60" s="269" t="s">
        <v>2081</v>
      </c>
      <c r="D60" s="299"/>
      <c r="E60" s="300"/>
      <c r="F60" s="534" t="s">
        <v>1731</v>
      </c>
      <c r="G60" s="535"/>
      <c r="H60" s="451" t="s">
        <v>1730</v>
      </c>
      <c r="I60" s="452" t="s">
        <v>24</v>
      </c>
      <c r="J60" s="204">
        <f t="shared" si="1"/>
        <v>6</v>
      </c>
      <c r="K60" s="184" t="s">
        <v>6</v>
      </c>
      <c r="L60" s="159">
        <f t="shared" si="2"/>
        <v>6.3129999999999997</v>
      </c>
    </row>
    <row r="61" spans="1:13" s="159" customFormat="1" ht="20.45" customHeight="1" x14ac:dyDescent="0.4">
      <c r="A61" s="184" t="s">
        <v>11</v>
      </c>
      <c r="B61" s="187">
        <v>2063</v>
      </c>
      <c r="C61" s="269" t="s">
        <v>2080</v>
      </c>
      <c r="D61" s="299"/>
      <c r="E61" s="300"/>
      <c r="F61" s="534" t="s">
        <v>1728</v>
      </c>
      <c r="G61" s="535" t="s">
        <v>1958</v>
      </c>
      <c r="H61" s="451" t="s">
        <v>1727</v>
      </c>
      <c r="I61" s="452" t="s">
        <v>28</v>
      </c>
      <c r="J61" s="203">
        <f t="shared" si="1"/>
        <v>72</v>
      </c>
      <c r="K61" s="420" t="s">
        <v>12</v>
      </c>
      <c r="L61" s="159">
        <f t="shared" si="2"/>
        <v>71.507999999999996</v>
      </c>
    </row>
    <row r="62" spans="1:13" s="159" customFormat="1" ht="20.45" customHeight="1" x14ac:dyDescent="0.4">
      <c r="A62" s="184" t="s">
        <v>11</v>
      </c>
      <c r="B62" s="187">
        <v>2064</v>
      </c>
      <c r="C62" s="269" t="s">
        <v>2079</v>
      </c>
      <c r="D62" s="299"/>
      <c r="E62" s="300"/>
      <c r="F62" s="534" t="s">
        <v>1725</v>
      </c>
      <c r="G62" s="535" t="s">
        <v>1956</v>
      </c>
      <c r="H62" s="451" t="s">
        <v>1724</v>
      </c>
      <c r="I62" s="452" t="s">
        <v>24</v>
      </c>
      <c r="J62" s="203">
        <f t="shared" si="1"/>
        <v>148</v>
      </c>
      <c r="K62" s="421"/>
      <c r="L62" s="159">
        <f t="shared" si="2"/>
        <v>147.79499999999999</v>
      </c>
    </row>
    <row r="63" spans="1:13" s="159" customFormat="1" ht="20.45" customHeight="1" x14ac:dyDescent="0.4">
      <c r="A63" s="184" t="s">
        <v>11</v>
      </c>
      <c r="B63" s="187">
        <v>2065</v>
      </c>
      <c r="C63" s="269" t="s">
        <v>2078</v>
      </c>
      <c r="D63" s="299"/>
      <c r="E63" s="300"/>
      <c r="F63" s="534" t="s">
        <v>1827</v>
      </c>
      <c r="G63" s="535"/>
      <c r="H63" s="451" t="s">
        <v>1826</v>
      </c>
      <c r="I63" s="452" t="s">
        <v>128</v>
      </c>
      <c r="J63" s="204">
        <f t="shared" si="1"/>
        <v>6</v>
      </c>
      <c r="K63" s="421"/>
      <c r="L63" s="159">
        <f t="shared" si="2"/>
        <v>5.9</v>
      </c>
    </row>
    <row r="64" spans="1:13" s="159" customFormat="1" ht="20.45" customHeight="1" x14ac:dyDescent="0.4">
      <c r="A64" s="184" t="s">
        <v>11</v>
      </c>
      <c r="B64" s="187">
        <v>2066</v>
      </c>
      <c r="C64" s="269" t="s">
        <v>2077</v>
      </c>
      <c r="D64" s="299"/>
      <c r="E64" s="300"/>
      <c r="F64" s="534" t="s">
        <v>1824</v>
      </c>
      <c r="G64" s="535"/>
      <c r="H64" s="451" t="s">
        <v>1823</v>
      </c>
      <c r="I64" s="452" t="s">
        <v>28</v>
      </c>
      <c r="J64" s="204">
        <f t="shared" si="1"/>
        <v>13</v>
      </c>
      <c r="K64" s="421"/>
      <c r="L64" s="159">
        <f t="shared" si="2"/>
        <v>13.275</v>
      </c>
    </row>
    <row r="65" spans="1:12" s="159" customFormat="1" ht="20.45" customHeight="1" x14ac:dyDescent="0.4">
      <c r="A65" s="184" t="s">
        <v>11</v>
      </c>
      <c r="B65" s="187">
        <v>2062</v>
      </c>
      <c r="C65" s="269" t="s">
        <v>2076</v>
      </c>
      <c r="D65" s="299"/>
      <c r="E65" s="300"/>
      <c r="F65" s="534" t="s">
        <v>1821</v>
      </c>
      <c r="G65" s="535"/>
      <c r="H65" s="451" t="s">
        <v>1820</v>
      </c>
      <c r="I65" s="452" t="s">
        <v>128</v>
      </c>
      <c r="J65" s="204">
        <f t="shared" si="1"/>
        <v>14</v>
      </c>
      <c r="K65" s="421"/>
      <c r="L65" s="159">
        <f t="shared" si="2"/>
        <v>14.16</v>
      </c>
    </row>
    <row r="66" spans="1:12" s="159" customFormat="1" ht="20.45" customHeight="1" x14ac:dyDescent="0.4">
      <c r="A66" s="143" t="s">
        <v>11</v>
      </c>
      <c r="B66" s="190">
        <v>3362</v>
      </c>
      <c r="C66" s="270" t="s">
        <v>2075</v>
      </c>
      <c r="D66" s="299"/>
      <c r="E66" s="300"/>
      <c r="F66" s="461" t="s">
        <v>1818</v>
      </c>
      <c r="G66" s="462"/>
      <c r="H66" s="443" t="s">
        <v>1817</v>
      </c>
      <c r="I66" s="444" t="s">
        <v>128</v>
      </c>
      <c r="J66" s="205">
        <f t="shared" si="1"/>
        <v>3</v>
      </c>
      <c r="K66" s="421"/>
      <c r="L66" s="159">
        <f t="shared" si="2"/>
        <v>2.95</v>
      </c>
    </row>
    <row r="67" spans="1:12" s="159" customFormat="1" ht="20.45" customHeight="1" x14ac:dyDescent="0.4">
      <c r="A67" s="184" t="s">
        <v>11</v>
      </c>
      <c r="B67" s="187">
        <v>2067</v>
      </c>
      <c r="C67" s="269" t="s">
        <v>2074</v>
      </c>
      <c r="D67" s="299"/>
      <c r="E67" s="300"/>
      <c r="F67" s="534" t="s">
        <v>1815</v>
      </c>
      <c r="G67" s="535"/>
      <c r="H67" s="451" t="s">
        <v>1814</v>
      </c>
      <c r="I67" s="452" t="s">
        <v>24</v>
      </c>
      <c r="J67" s="203">
        <f t="shared" si="1"/>
        <v>12</v>
      </c>
      <c r="K67" s="421"/>
      <c r="L67" s="159">
        <f t="shared" si="2"/>
        <v>11.8</v>
      </c>
    </row>
    <row r="68" spans="1:12" s="159" customFormat="1" ht="20.45" customHeight="1" x14ac:dyDescent="0.4">
      <c r="A68" s="184" t="s">
        <v>11</v>
      </c>
      <c r="B68" s="187">
        <v>2068</v>
      </c>
      <c r="C68" s="269" t="s">
        <v>2073</v>
      </c>
      <c r="D68" s="299"/>
      <c r="E68" s="300"/>
      <c r="F68" s="536" t="s">
        <v>1812</v>
      </c>
      <c r="G68" s="537"/>
      <c r="H68" s="451" t="s">
        <v>1811</v>
      </c>
      <c r="I68" s="452" t="s">
        <v>128</v>
      </c>
      <c r="J68" s="204">
        <f t="shared" si="1"/>
        <v>9</v>
      </c>
      <c r="K68" s="421"/>
      <c r="L68" s="159">
        <f t="shared" si="2"/>
        <v>8.85</v>
      </c>
    </row>
    <row r="69" spans="1:12" s="159" customFormat="1" ht="20.45" customHeight="1" x14ac:dyDescent="0.4">
      <c r="A69" s="143" t="s">
        <v>11</v>
      </c>
      <c r="B69" s="190">
        <v>3363</v>
      </c>
      <c r="C69" s="270" t="s">
        <v>2072</v>
      </c>
      <c r="D69" s="299"/>
      <c r="E69" s="300"/>
      <c r="F69" s="461" t="s">
        <v>1809</v>
      </c>
      <c r="G69" s="462"/>
      <c r="H69" s="443" t="s">
        <v>1808</v>
      </c>
      <c r="I69" s="444" t="s">
        <v>128</v>
      </c>
      <c r="J69" s="205">
        <f t="shared" si="1"/>
        <v>9</v>
      </c>
      <c r="K69" s="421"/>
      <c r="L69" s="159">
        <f t="shared" si="2"/>
        <v>9.44</v>
      </c>
    </row>
    <row r="70" spans="1:12" s="159" customFormat="1" ht="20.45" customHeight="1" x14ac:dyDescent="0.4">
      <c r="A70" s="184" t="s">
        <v>11</v>
      </c>
      <c r="B70" s="187">
        <v>2069</v>
      </c>
      <c r="C70" s="269" t="s">
        <v>2071</v>
      </c>
      <c r="D70" s="299"/>
      <c r="E70" s="300"/>
      <c r="F70" s="534" t="s">
        <v>1806</v>
      </c>
      <c r="G70" s="535" t="s">
        <v>448</v>
      </c>
      <c r="H70" s="451" t="s">
        <v>1805</v>
      </c>
      <c r="I70" s="452" t="s">
        <v>28</v>
      </c>
      <c r="J70" s="204">
        <f t="shared" si="1"/>
        <v>28</v>
      </c>
      <c r="K70" s="421"/>
      <c r="L70" s="159">
        <f t="shared" si="2"/>
        <v>28.32</v>
      </c>
    </row>
    <row r="71" spans="1:12" s="159" customFormat="1" ht="20.45" customHeight="1" x14ac:dyDescent="0.4">
      <c r="A71" s="184" t="s">
        <v>11</v>
      </c>
      <c r="B71" s="187">
        <v>2070</v>
      </c>
      <c r="C71" s="269" t="s">
        <v>2070</v>
      </c>
      <c r="D71" s="299"/>
      <c r="E71" s="300"/>
      <c r="F71" s="534" t="s">
        <v>1803</v>
      </c>
      <c r="G71" s="535" t="s">
        <v>447</v>
      </c>
      <c r="H71" s="451" t="s">
        <v>1802</v>
      </c>
      <c r="I71" s="452" t="s">
        <v>24</v>
      </c>
      <c r="J71" s="204">
        <f t="shared" si="1"/>
        <v>28</v>
      </c>
      <c r="K71" s="421"/>
      <c r="L71" s="159">
        <f t="shared" si="2"/>
        <v>28.32</v>
      </c>
    </row>
    <row r="72" spans="1:12" s="159" customFormat="1" ht="20.45" customHeight="1" x14ac:dyDescent="0.4">
      <c r="A72" s="184" t="s">
        <v>11</v>
      </c>
      <c r="B72" s="187">
        <v>2071</v>
      </c>
      <c r="C72" s="269" t="s">
        <v>2069</v>
      </c>
      <c r="D72" s="299"/>
      <c r="E72" s="300"/>
      <c r="F72" s="534" t="s">
        <v>1800</v>
      </c>
      <c r="G72" s="535" t="s">
        <v>446</v>
      </c>
      <c r="H72" s="451" t="s">
        <v>1799</v>
      </c>
      <c r="I72" s="452" t="s">
        <v>128</v>
      </c>
      <c r="J72" s="204">
        <f t="shared" si="1"/>
        <v>28</v>
      </c>
      <c r="K72" s="421"/>
      <c r="L72" s="159">
        <f t="shared" si="2"/>
        <v>28.32</v>
      </c>
    </row>
    <row r="73" spans="1:12" s="159" customFormat="1" ht="20.45" customHeight="1" x14ac:dyDescent="0.4">
      <c r="A73" s="184" t="s">
        <v>11</v>
      </c>
      <c r="B73" s="187">
        <v>2072</v>
      </c>
      <c r="C73" s="269" t="s">
        <v>2068</v>
      </c>
      <c r="D73" s="299"/>
      <c r="E73" s="300"/>
      <c r="F73" s="534" t="s">
        <v>1797</v>
      </c>
      <c r="G73" s="535" t="s">
        <v>443</v>
      </c>
      <c r="H73" s="451" t="s">
        <v>1796</v>
      </c>
      <c r="I73" s="452" t="s">
        <v>28</v>
      </c>
      <c r="J73" s="204">
        <f t="shared" si="1"/>
        <v>41</v>
      </c>
      <c r="K73" s="421"/>
      <c r="L73" s="159">
        <f t="shared" si="2"/>
        <v>41.3</v>
      </c>
    </row>
    <row r="74" spans="1:12" s="251" customFormat="1" ht="20.45" customHeight="1" x14ac:dyDescent="0.4">
      <c r="A74" s="184" t="s">
        <v>11</v>
      </c>
      <c r="B74" s="187">
        <v>2073</v>
      </c>
      <c r="C74" s="269" t="s">
        <v>2067</v>
      </c>
      <c r="D74" s="299"/>
      <c r="E74" s="300"/>
      <c r="F74" s="534" t="s">
        <v>1794</v>
      </c>
      <c r="G74" s="535"/>
      <c r="H74" s="451" t="s">
        <v>1793</v>
      </c>
      <c r="I74" s="452" t="s">
        <v>24</v>
      </c>
      <c r="J74" s="204">
        <f t="shared" si="1"/>
        <v>7</v>
      </c>
      <c r="K74" s="421"/>
      <c r="L74" s="159">
        <f t="shared" si="2"/>
        <v>7.08</v>
      </c>
    </row>
    <row r="75" spans="1:12" s="251" customFormat="1" ht="20.45" customHeight="1" x14ac:dyDescent="0.4">
      <c r="A75" s="143" t="s">
        <v>11</v>
      </c>
      <c r="B75" s="190">
        <v>3364</v>
      </c>
      <c r="C75" s="270" t="s">
        <v>2066</v>
      </c>
      <c r="D75" s="299"/>
      <c r="E75" s="300"/>
      <c r="F75" s="461" t="s">
        <v>1791</v>
      </c>
      <c r="G75" s="462"/>
      <c r="H75" s="443" t="s">
        <v>1790</v>
      </c>
      <c r="I75" s="444" t="s">
        <v>24</v>
      </c>
      <c r="J75" s="205">
        <f t="shared" si="1"/>
        <v>5</v>
      </c>
      <c r="K75" s="421"/>
      <c r="L75" s="159">
        <f t="shared" si="2"/>
        <v>5.1920000000000002</v>
      </c>
    </row>
    <row r="76" spans="1:12" s="251" customFormat="1" ht="20.45" customHeight="1" x14ac:dyDescent="0.4">
      <c r="A76" s="143" t="s">
        <v>11</v>
      </c>
      <c r="B76" s="190">
        <v>3365</v>
      </c>
      <c r="C76" s="270" t="s">
        <v>2065</v>
      </c>
      <c r="D76" s="299"/>
      <c r="E76" s="300"/>
      <c r="F76" s="461" t="s">
        <v>1788</v>
      </c>
      <c r="G76" s="462"/>
      <c r="H76" s="443" t="s">
        <v>1787</v>
      </c>
      <c r="I76" s="444" t="s">
        <v>24</v>
      </c>
      <c r="J76" s="205">
        <f t="shared" si="1"/>
        <v>10</v>
      </c>
      <c r="K76" s="421"/>
      <c r="L76" s="159">
        <f t="shared" si="2"/>
        <v>10.384</v>
      </c>
    </row>
    <row r="77" spans="1:12" s="251" customFormat="1" ht="20.45" customHeight="1" x14ac:dyDescent="0.4">
      <c r="A77" s="184" t="s">
        <v>11</v>
      </c>
      <c r="B77" s="187">
        <v>2074</v>
      </c>
      <c r="C77" s="269" t="s">
        <v>2064</v>
      </c>
      <c r="D77" s="299"/>
      <c r="E77" s="300"/>
      <c r="F77" s="536" t="s">
        <v>1785</v>
      </c>
      <c r="G77" s="537"/>
      <c r="H77" s="451" t="s">
        <v>1784</v>
      </c>
      <c r="I77" s="452" t="s">
        <v>128</v>
      </c>
      <c r="J77" s="204">
        <f t="shared" si="1"/>
        <v>4</v>
      </c>
      <c r="K77" s="421"/>
      <c r="L77" s="159">
        <f t="shared" si="2"/>
        <v>4.2480000000000002</v>
      </c>
    </row>
    <row r="78" spans="1:12" s="251" customFormat="1" ht="20.45" customHeight="1" x14ac:dyDescent="0.4">
      <c r="A78" s="184" t="s">
        <v>11</v>
      </c>
      <c r="B78" s="187">
        <v>2075</v>
      </c>
      <c r="C78" s="269" t="s">
        <v>2063</v>
      </c>
      <c r="D78" s="299"/>
      <c r="E78" s="300"/>
      <c r="F78" s="536" t="s">
        <v>1782</v>
      </c>
      <c r="G78" s="537"/>
      <c r="H78" s="451" t="s">
        <v>1781</v>
      </c>
      <c r="I78" s="452" t="s">
        <v>28</v>
      </c>
      <c r="J78" s="204">
        <f t="shared" si="1"/>
        <v>8</v>
      </c>
      <c r="K78" s="421"/>
      <c r="L78" s="159">
        <f t="shared" si="2"/>
        <v>8.4960000000000004</v>
      </c>
    </row>
    <row r="79" spans="1:12" s="251" customFormat="1" ht="20.45" customHeight="1" x14ac:dyDescent="0.4">
      <c r="A79" s="197" t="s">
        <v>11</v>
      </c>
      <c r="B79" s="198">
        <v>2076</v>
      </c>
      <c r="C79" s="271" t="s">
        <v>2062</v>
      </c>
      <c r="D79" s="299"/>
      <c r="E79" s="300"/>
      <c r="F79" s="538" t="s">
        <v>1779</v>
      </c>
      <c r="G79" s="539" t="s">
        <v>400</v>
      </c>
      <c r="H79" s="447" t="s">
        <v>1778</v>
      </c>
      <c r="I79" s="448" t="s">
        <v>24</v>
      </c>
      <c r="J79" s="206">
        <f t="shared" si="1"/>
        <v>3</v>
      </c>
      <c r="K79" s="421"/>
      <c r="L79" s="159">
        <f t="shared" si="2"/>
        <v>2.8319999999999999</v>
      </c>
    </row>
    <row r="80" spans="1:12" s="251" customFormat="1" ht="20.45" customHeight="1" x14ac:dyDescent="0.4">
      <c r="A80" s="197" t="s">
        <v>11</v>
      </c>
      <c r="B80" s="198">
        <v>2077</v>
      </c>
      <c r="C80" s="271" t="s">
        <v>2061</v>
      </c>
      <c r="D80" s="299"/>
      <c r="E80" s="300"/>
      <c r="F80" s="538" t="s">
        <v>1776</v>
      </c>
      <c r="G80" s="539" t="s">
        <v>396</v>
      </c>
      <c r="H80" s="447" t="s">
        <v>1775</v>
      </c>
      <c r="I80" s="448" t="s">
        <v>128</v>
      </c>
      <c r="J80" s="206">
        <f t="shared" si="1"/>
        <v>6</v>
      </c>
      <c r="K80" s="421"/>
      <c r="L80" s="159">
        <f t="shared" si="2"/>
        <v>5.6639999999999997</v>
      </c>
    </row>
    <row r="81" spans="1:13" s="251" customFormat="1" ht="20.45" customHeight="1" x14ac:dyDescent="0.4">
      <c r="A81" s="207" t="s">
        <v>11</v>
      </c>
      <c r="B81" s="208">
        <v>2078</v>
      </c>
      <c r="C81" s="269" t="s">
        <v>2060</v>
      </c>
      <c r="D81" s="299"/>
      <c r="E81" s="300"/>
      <c r="F81" s="540" t="s">
        <v>1773</v>
      </c>
      <c r="G81" s="541"/>
      <c r="H81" s="459" t="s">
        <v>1772</v>
      </c>
      <c r="I81" s="460" t="s">
        <v>28</v>
      </c>
      <c r="J81" s="209">
        <f t="shared" si="1"/>
        <v>1</v>
      </c>
      <c r="K81" s="421"/>
      <c r="L81" s="159">
        <f t="shared" si="2"/>
        <v>1.4159999999999999</v>
      </c>
    </row>
    <row r="82" spans="1:13" s="251" customFormat="1" ht="20.45" customHeight="1" x14ac:dyDescent="0.4">
      <c r="A82" s="184" t="s">
        <v>11</v>
      </c>
      <c r="B82" s="187">
        <v>2079</v>
      </c>
      <c r="C82" s="269" t="s">
        <v>2059</v>
      </c>
      <c r="D82" s="299"/>
      <c r="E82" s="300"/>
      <c r="F82" s="536" t="s">
        <v>1770</v>
      </c>
      <c r="G82" s="537"/>
      <c r="H82" s="451" t="s">
        <v>1769</v>
      </c>
      <c r="I82" s="452" t="s">
        <v>24</v>
      </c>
      <c r="J82" s="204">
        <f t="shared" si="1"/>
        <v>3</v>
      </c>
      <c r="K82" s="421"/>
      <c r="L82" s="159">
        <f t="shared" si="2"/>
        <v>2.8319999999999999</v>
      </c>
    </row>
    <row r="83" spans="1:13" s="251" customFormat="1" ht="20.45" customHeight="1" x14ac:dyDescent="0.4">
      <c r="A83" s="143" t="s">
        <v>11</v>
      </c>
      <c r="B83" s="190">
        <v>3366</v>
      </c>
      <c r="C83" s="270" t="s">
        <v>2058</v>
      </c>
      <c r="D83" s="299"/>
      <c r="E83" s="300"/>
      <c r="F83" s="461" t="s">
        <v>1767</v>
      </c>
      <c r="G83" s="462"/>
      <c r="H83" s="443" t="s">
        <v>1766</v>
      </c>
      <c r="I83" s="444" t="s">
        <v>24</v>
      </c>
      <c r="J83" s="205">
        <f t="shared" si="1"/>
        <v>6</v>
      </c>
      <c r="K83" s="421"/>
      <c r="L83" s="159">
        <f t="shared" si="2"/>
        <v>5.9</v>
      </c>
    </row>
    <row r="84" spans="1:13" s="251" customFormat="1" ht="20.45" customHeight="1" x14ac:dyDescent="0.4">
      <c r="A84" s="184" t="s">
        <v>11</v>
      </c>
      <c r="B84" s="187">
        <v>2080</v>
      </c>
      <c r="C84" s="269" t="s">
        <v>2057</v>
      </c>
      <c r="D84" s="299"/>
      <c r="E84" s="300"/>
      <c r="F84" s="536" t="s">
        <v>1764</v>
      </c>
      <c r="G84" s="537"/>
      <c r="H84" s="451" t="s">
        <v>1763</v>
      </c>
      <c r="I84" s="452" t="s">
        <v>128</v>
      </c>
      <c r="J84" s="204">
        <f t="shared" si="1"/>
        <v>12</v>
      </c>
      <c r="K84" s="421"/>
      <c r="L84" s="159">
        <f t="shared" si="2"/>
        <v>11.8</v>
      </c>
    </row>
    <row r="85" spans="1:13" s="251" customFormat="1" ht="20.45" customHeight="1" x14ac:dyDescent="0.4">
      <c r="A85" s="184" t="s">
        <v>11</v>
      </c>
      <c r="B85" s="187">
        <v>2081</v>
      </c>
      <c r="C85" s="269" t="s">
        <v>2056</v>
      </c>
      <c r="D85" s="299"/>
      <c r="E85" s="300"/>
      <c r="F85" s="536" t="s">
        <v>1761</v>
      </c>
      <c r="G85" s="537"/>
      <c r="H85" s="451" t="s">
        <v>1760</v>
      </c>
      <c r="I85" s="452" t="s">
        <v>28</v>
      </c>
      <c r="J85" s="204">
        <f t="shared" si="1"/>
        <v>6</v>
      </c>
      <c r="K85" s="422"/>
      <c r="L85" s="159">
        <f t="shared" si="2"/>
        <v>5.9</v>
      </c>
    </row>
    <row r="86" spans="1:13" s="251" customFormat="1" ht="20.45" customHeight="1" x14ac:dyDescent="0.4">
      <c r="A86" s="143" t="s">
        <v>11</v>
      </c>
      <c r="B86" s="190">
        <v>3367</v>
      </c>
      <c r="C86" s="270" t="s">
        <v>2055</v>
      </c>
      <c r="D86" s="299"/>
      <c r="E86" s="300"/>
      <c r="F86" s="461" t="s">
        <v>1758</v>
      </c>
      <c r="G86" s="462"/>
      <c r="H86" s="443" t="s">
        <v>1757</v>
      </c>
      <c r="I86" s="444" t="s">
        <v>28</v>
      </c>
      <c r="J86" s="205">
        <f t="shared" si="1"/>
        <v>1</v>
      </c>
      <c r="K86" s="409" t="s">
        <v>68</v>
      </c>
      <c r="L86" s="159">
        <f t="shared" si="2"/>
        <v>1.18</v>
      </c>
    </row>
    <row r="87" spans="1:13" s="251" customFormat="1" ht="20.45" customHeight="1" x14ac:dyDescent="0.4">
      <c r="A87" s="184" t="s">
        <v>11</v>
      </c>
      <c r="B87" s="187">
        <v>2082</v>
      </c>
      <c r="C87" s="269" t="s">
        <v>2054</v>
      </c>
      <c r="D87" s="299"/>
      <c r="E87" s="300"/>
      <c r="F87" s="536" t="s">
        <v>1755</v>
      </c>
      <c r="G87" s="537"/>
      <c r="H87" s="451" t="s">
        <v>1754</v>
      </c>
      <c r="I87" s="452" t="s">
        <v>24</v>
      </c>
      <c r="J87" s="204">
        <v>1</v>
      </c>
      <c r="K87" s="409"/>
      <c r="L87" s="159">
        <f t="shared" si="2"/>
        <v>0.29499999999999998</v>
      </c>
      <c r="M87" s="251" t="s">
        <v>1744</v>
      </c>
    </row>
    <row r="88" spans="1:13" s="251" customFormat="1" ht="20.45" customHeight="1" x14ac:dyDescent="0.4">
      <c r="A88" s="143" t="s">
        <v>11</v>
      </c>
      <c r="B88" s="190">
        <v>3368</v>
      </c>
      <c r="C88" s="270" t="s">
        <v>2053</v>
      </c>
      <c r="D88" s="299"/>
      <c r="E88" s="300"/>
      <c r="F88" s="461" t="s">
        <v>1752</v>
      </c>
      <c r="G88" s="462"/>
      <c r="H88" s="443" t="s">
        <v>1751</v>
      </c>
      <c r="I88" s="444" t="s">
        <v>24</v>
      </c>
      <c r="J88" s="205">
        <f t="shared" ref="J88:J126" si="3">ROUND(L88,0)</f>
        <v>2</v>
      </c>
      <c r="K88" s="421" t="s">
        <v>12</v>
      </c>
      <c r="L88" s="159">
        <f t="shared" si="2"/>
        <v>2.36</v>
      </c>
    </row>
    <row r="89" spans="1:13" s="159" customFormat="1" ht="20.45" customHeight="1" x14ac:dyDescent="0.4">
      <c r="A89" s="184" t="s">
        <v>11</v>
      </c>
      <c r="B89" s="187">
        <v>2083</v>
      </c>
      <c r="C89" s="269" t="s">
        <v>2052</v>
      </c>
      <c r="D89" s="299"/>
      <c r="E89" s="300"/>
      <c r="F89" s="534" t="s">
        <v>1722</v>
      </c>
      <c r="G89" s="535"/>
      <c r="H89" s="451" t="s">
        <v>1721</v>
      </c>
      <c r="I89" s="452" t="s">
        <v>128</v>
      </c>
      <c r="J89" s="203">
        <f t="shared" si="3"/>
        <v>66</v>
      </c>
      <c r="K89" s="422"/>
      <c r="L89" s="159">
        <f>M45*59/1000</f>
        <v>65.608000000000004</v>
      </c>
    </row>
    <row r="90" spans="1:13" s="159" customFormat="1" ht="20.45" customHeight="1" x14ac:dyDescent="0.4">
      <c r="A90" s="184" t="s">
        <v>11</v>
      </c>
      <c r="B90" s="187">
        <v>2084</v>
      </c>
      <c r="C90" s="269" t="s">
        <v>2051</v>
      </c>
      <c r="D90" s="299"/>
      <c r="E90" s="300"/>
      <c r="F90" s="534" t="s">
        <v>1719</v>
      </c>
      <c r="G90" s="535"/>
      <c r="H90" s="451" t="s">
        <v>1718</v>
      </c>
      <c r="I90" s="452" t="s">
        <v>28</v>
      </c>
      <c r="J90" s="204">
        <f t="shared" si="3"/>
        <v>2</v>
      </c>
      <c r="K90" s="184" t="s">
        <v>6</v>
      </c>
      <c r="L90" s="159">
        <f>M46*59/1000</f>
        <v>2.1240000000000001</v>
      </c>
    </row>
    <row r="91" spans="1:13" s="159" customFormat="1" ht="20.45" customHeight="1" x14ac:dyDescent="0.4">
      <c r="A91" s="184" t="s">
        <v>11</v>
      </c>
      <c r="B91" s="187">
        <v>2085</v>
      </c>
      <c r="C91" s="269" t="s">
        <v>2050</v>
      </c>
      <c r="D91" s="299"/>
      <c r="E91" s="300"/>
      <c r="F91" s="534" t="s">
        <v>1716</v>
      </c>
      <c r="G91" s="535"/>
      <c r="H91" s="451" t="s">
        <v>1715</v>
      </c>
      <c r="I91" s="452" t="s">
        <v>24</v>
      </c>
      <c r="J91" s="203">
        <f t="shared" si="3"/>
        <v>135</v>
      </c>
      <c r="K91" s="184" t="s">
        <v>12</v>
      </c>
      <c r="L91" s="159">
        <f>M47*59/1000</f>
        <v>134.52000000000001</v>
      </c>
    </row>
    <row r="92" spans="1:13" s="159" customFormat="1" ht="20.45" customHeight="1" x14ac:dyDescent="0.4">
      <c r="A92" s="184" t="s">
        <v>11</v>
      </c>
      <c r="B92" s="187">
        <v>2086</v>
      </c>
      <c r="C92" s="269" t="s">
        <v>2049</v>
      </c>
      <c r="D92" s="299"/>
      <c r="E92" s="300"/>
      <c r="F92" s="534" t="s">
        <v>1713</v>
      </c>
      <c r="G92" s="535"/>
      <c r="H92" s="451" t="s">
        <v>1712</v>
      </c>
      <c r="I92" s="452" t="s">
        <v>128</v>
      </c>
      <c r="J92" s="204">
        <f t="shared" si="3"/>
        <v>4</v>
      </c>
      <c r="K92" s="184" t="s">
        <v>6</v>
      </c>
      <c r="L92" s="159">
        <f>M48*59/1000</f>
        <v>4.4249999999999998</v>
      </c>
    </row>
    <row r="93" spans="1:13" s="159" customFormat="1" ht="20.45" customHeight="1" x14ac:dyDescent="0.4">
      <c r="A93" s="184" t="s">
        <v>11</v>
      </c>
      <c r="B93" s="187">
        <v>2087</v>
      </c>
      <c r="C93" s="269" t="s">
        <v>2048</v>
      </c>
      <c r="D93" s="299"/>
      <c r="E93" s="300"/>
      <c r="F93" s="534" t="s">
        <v>1710</v>
      </c>
      <c r="G93" s="535"/>
      <c r="H93" s="451" t="s">
        <v>1709</v>
      </c>
      <c r="I93" s="452" t="s">
        <v>28</v>
      </c>
      <c r="J93" s="203">
        <f t="shared" si="3"/>
        <v>66</v>
      </c>
      <c r="K93" s="184" t="s">
        <v>12</v>
      </c>
      <c r="L93" s="159">
        <f>M52*59/1000</f>
        <v>65.608000000000004</v>
      </c>
    </row>
    <row r="94" spans="1:13" s="159" customFormat="1" ht="20.45" customHeight="1" x14ac:dyDescent="0.4">
      <c r="A94" s="184" t="s">
        <v>11</v>
      </c>
      <c r="B94" s="187">
        <v>2088</v>
      </c>
      <c r="C94" s="269" t="s">
        <v>2047</v>
      </c>
      <c r="D94" s="299"/>
      <c r="E94" s="300"/>
      <c r="F94" s="534" t="s">
        <v>1707</v>
      </c>
      <c r="G94" s="535"/>
      <c r="H94" s="451" t="s">
        <v>1706</v>
      </c>
      <c r="I94" s="452" t="s">
        <v>24</v>
      </c>
      <c r="J94" s="204">
        <f t="shared" si="3"/>
        <v>2</v>
      </c>
      <c r="K94" s="184" t="s">
        <v>6</v>
      </c>
      <c r="L94" s="159">
        <f>M53*59/1000</f>
        <v>2.1240000000000001</v>
      </c>
    </row>
    <row r="95" spans="1:13" s="159" customFormat="1" ht="20.45" customHeight="1" x14ac:dyDescent="0.4">
      <c r="A95" s="184" t="s">
        <v>11</v>
      </c>
      <c r="B95" s="187">
        <v>2089</v>
      </c>
      <c r="C95" s="269" t="s">
        <v>2046</v>
      </c>
      <c r="D95" s="299"/>
      <c r="E95" s="300"/>
      <c r="F95" s="534" t="s">
        <v>1704</v>
      </c>
      <c r="G95" s="535"/>
      <c r="H95" s="451" t="s">
        <v>1703</v>
      </c>
      <c r="I95" s="452" t="s">
        <v>128</v>
      </c>
      <c r="J95" s="203">
        <f t="shared" si="3"/>
        <v>135</v>
      </c>
      <c r="K95" s="184" t="s">
        <v>12</v>
      </c>
      <c r="L95" s="159">
        <f>M54*59/1000</f>
        <v>134.52000000000001</v>
      </c>
    </row>
    <row r="96" spans="1:13" s="159" customFormat="1" ht="20.45" customHeight="1" x14ac:dyDescent="0.4">
      <c r="A96" s="184" t="s">
        <v>11</v>
      </c>
      <c r="B96" s="187">
        <v>2090</v>
      </c>
      <c r="C96" s="248" t="s">
        <v>2045</v>
      </c>
      <c r="D96" s="301"/>
      <c r="E96" s="302"/>
      <c r="F96" s="542" t="s">
        <v>1701</v>
      </c>
      <c r="G96" s="543"/>
      <c r="H96" s="451" t="s">
        <v>1700</v>
      </c>
      <c r="I96" s="452" t="s">
        <v>28</v>
      </c>
      <c r="J96" s="204">
        <f t="shared" si="3"/>
        <v>4</v>
      </c>
      <c r="K96" s="182" t="s">
        <v>6</v>
      </c>
      <c r="L96" s="159">
        <f>M55*59/1000</f>
        <v>4.4249999999999998</v>
      </c>
    </row>
    <row r="97" spans="1:12" s="251" customFormat="1" ht="20.45" customHeight="1" x14ac:dyDescent="0.4">
      <c r="A97" s="184" t="s">
        <v>11</v>
      </c>
      <c r="B97" s="187">
        <v>2091</v>
      </c>
      <c r="C97" s="248" t="s">
        <v>2044</v>
      </c>
      <c r="D97" s="297" t="s">
        <v>3351</v>
      </c>
      <c r="E97" s="298"/>
      <c r="F97" s="534" t="s">
        <v>1740</v>
      </c>
      <c r="G97" s="535"/>
      <c r="H97" s="451" t="s">
        <v>1739</v>
      </c>
      <c r="I97" s="452"/>
      <c r="J97" s="204">
        <f t="shared" si="3"/>
        <v>68</v>
      </c>
      <c r="K97" s="184" t="s">
        <v>12</v>
      </c>
      <c r="L97" s="272">
        <f t="shared" ref="L97:L128" si="4">M10*43/1000</f>
        <v>68.284000000000006</v>
      </c>
    </row>
    <row r="98" spans="1:12" s="251" customFormat="1" ht="20.45" customHeight="1" x14ac:dyDescent="0.4">
      <c r="A98" s="184" t="s">
        <v>11</v>
      </c>
      <c r="B98" s="187">
        <v>2092</v>
      </c>
      <c r="C98" s="248" t="s">
        <v>2043</v>
      </c>
      <c r="D98" s="299"/>
      <c r="E98" s="300"/>
      <c r="F98" s="534" t="s">
        <v>1737</v>
      </c>
      <c r="G98" s="535"/>
      <c r="H98" s="451" t="s">
        <v>1736</v>
      </c>
      <c r="I98" s="452" t="s">
        <v>7</v>
      </c>
      <c r="J98" s="204">
        <f t="shared" si="3"/>
        <v>2</v>
      </c>
      <c r="K98" s="184" t="s">
        <v>6</v>
      </c>
      <c r="L98" s="272">
        <f t="shared" si="4"/>
        <v>2.2360000000000002</v>
      </c>
    </row>
    <row r="99" spans="1:12" s="251" customFormat="1" ht="20.45" customHeight="1" x14ac:dyDescent="0.4">
      <c r="A99" s="184" t="s">
        <v>11</v>
      </c>
      <c r="B99" s="187">
        <v>2093</v>
      </c>
      <c r="C99" s="248" t="s">
        <v>2042</v>
      </c>
      <c r="D99" s="299"/>
      <c r="E99" s="300"/>
      <c r="F99" s="534" t="s">
        <v>1832</v>
      </c>
      <c r="G99" s="535"/>
      <c r="H99" s="451" t="s">
        <v>1733</v>
      </c>
      <c r="I99" s="452" t="s">
        <v>28</v>
      </c>
      <c r="J99" s="203">
        <f t="shared" si="3"/>
        <v>140</v>
      </c>
      <c r="K99" s="184" t="s">
        <v>12</v>
      </c>
      <c r="L99" s="272">
        <f t="shared" si="4"/>
        <v>140.05099999999999</v>
      </c>
    </row>
    <row r="100" spans="1:12" s="251" customFormat="1" ht="20.45" customHeight="1" x14ac:dyDescent="0.4">
      <c r="A100" s="184" t="s">
        <v>11</v>
      </c>
      <c r="B100" s="187">
        <v>2094</v>
      </c>
      <c r="C100" s="248" t="s">
        <v>2041</v>
      </c>
      <c r="D100" s="299"/>
      <c r="E100" s="300"/>
      <c r="F100" s="534" t="s">
        <v>1731</v>
      </c>
      <c r="G100" s="535"/>
      <c r="H100" s="451" t="s">
        <v>1730</v>
      </c>
      <c r="I100" s="452" t="s">
        <v>24</v>
      </c>
      <c r="J100" s="204">
        <f t="shared" si="3"/>
        <v>5</v>
      </c>
      <c r="K100" s="184" t="s">
        <v>6</v>
      </c>
      <c r="L100" s="272">
        <f t="shared" si="4"/>
        <v>4.601</v>
      </c>
    </row>
    <row r="101" spans="1:12" s="251" customFormat="1" ht="20.45" customHeight="1" x14ac:dyDescent="0.4">
      <c r="A101" s="184" t="s">
        <v>11</v>
      </c>
      <c r="B101" s="187">
        <v>2096</v>
      </c>
      <c r="C101" s="248" t="s">
        <v>2040</v>
      </c>
      <c r="D101" s="299"/>
      <c r="E101" s="300"/>
      <c r="F101" s="534" t="s">
        <v>1728</v>
      </c>
      <c r="G101" s="535" t="s">
        <v>1003</v>
      </c>
      <c r="H101" s="451" t="s">
        <v>1727</v>
      </c>
      <c r="I101" s="452" t="s">
        <v>28</v>
      </c>
      <c r="J101" s="203">
        <f t="shared" si="3"/>
        <v>52</v>
      </c>
      <c r="K101" s="420" t="s">
        <v>12</v>
      </c>
      <c r="L101" s="272">
        <f t="shared" si="4"/>
        <v>52.116</v>
      </c>
    </row>
    <row r="102" spans="1:12" s="251" customFormat="1" ht="20.45" customHeight="1" x14ac:dyDescent="0.4">
      <c r="A102" s="184" t="s">
        <v>11</v>
      </c>
      <c r="B102" s="187">
        <v>2097</v>
      </c>
      <c r="C102" s="248" t="s">
        <v>2039</v>
      </c>
      <c r="D102" s="299"/>
      <c r="E102" s="300"/>
      <c r="F102" s="534" t="s">
        <v>1725</v>
      </c>
      <c r="G102" s="535" t="s">
        <v>1001</v>
      </c>
      <c r="H102" s="451" t="s">
        <v>1724</v>
      </c>
      <c r="I102" s="452" t="s">
        <v>24</v>
      </c>
      <c r="J102" s="203">
        <f t="shared" si="3"/>
        <v>108</v>
      </c>
      <c r="K102" s="421"/>
      <c r="L102" s="272">
        <f t="shared" si="4"/>
        <v>107.715</v>
      </c>
    </row>
    <row r="103" spans="1:12" s="251" customFormat="1" ht="20.45" customHeight="1" x14ac:dyDescent="0.4">
      <c r="A103" s="184" t="s">
        <v>11</v>
      </c>
      <c r="B103" s="187">
        <v>2098</v>
      </c>
      <c r="C103" s="248" t="s">
        <v>2038</v>
      </c>
      <c r="D103" s="299"/>
      <c r="E103" s="300"/>
      <c r="F103" s="534" t="s">
        <v>1827</v>
      </c>
      <c r="G103" s="535"/>
      <c r="H103" s="451" t="s">
        <v>1826</v>
      </c>
      <c r="I103" s="452" t="s">
        <v>128</v>
      </c>
      <c r="J103" s="204">
        <f t="shared" si="3"/>
        <v>4</v>
      </c>
      <c r="K103" s="421"/>
      <c r="L103" s="272">
        <f t="shared" si="4"/>
        <v>4.3</v>
      </c>
    </row>
    <row r="104" spans="1:12" s="251" customFormat="1" ht="20.45" customHeight="1" x14ac:dyDescent="0.4">
      <c r="A104" s="184" t="s">
        <v>11</v>
      </c>
      <c r="B104" s="187">
        <v>2099</v>
      </c>
      <c r="C104" s="248" t="s">
        <v>2037</v>
      </c>
      <c r="D104" s="299"/>
      <c r="E104" s="300"/>
      <c r="F104" s="534" t="s">
        <v>1824</v>
      </c>
      <c r="G104" s="535"/>
      <c r="H104" s="451" t="s">
        <v>1823</v>
      </c>
      <c r="I104" s="452" t="s">
        <v>28</v>
      </c>
      <c r="J104" s="204">
        <f t="shared" si="3"/>
        <v>10</v>
      </c>
      <c r="K104" s="421"/>
      <c r="L104" s="272">
        <f t="shared" si="4"/>
        <v>9.6750000000000007</v>
      </c>
    </row>
    <row r="105" spans="1:12" s="251" customFormat="1" ht="20.45" customHeight="1" x14ac:dyDescent="0.4">
      <c r="A105" s="184" t="s">
        <v>11</v>
      </c>
      <c r="B105" s="187">
        <v>2095</v>
      </c>
      <c r="C105" s="248" t="s">
        <v>2036</v>
      </c>
      <c r="D105" s="299"/>
      <c r="E105" s="300"/>
      <c r="F105" s="534" t="s">
        <v>1821</v>
      </c>
      <c r="G105" s="535"/>
      <c r="H105" s="451" t="s">
        <v>1820</v>
      </c>
      <c r="I105" s="452" t="s">
        <v>128</v>
      </c>
      <c r="J105" s="204">
        <f t="shared" si="3"/>
        <v>10</v>
      </c>
      <c r="K105" s="421"/>
      <c r="L105" s="272">
        <f t="shared" si="4"/>
        <v>10.32</v>
      </c>
    </row>
    <row r="106" spans="1:12" s="251" customFormat="1" ht="20.45" customHeight="1" x14ac:dyDescent="0.4">
      <c r="A106" s="143" t="s">
        <v>11</v>
      </c>
      <c r="B106" s="190">
        <v>3369</v>
      </c>
      <c r="C106" s="212" t="s">
        <v>2035</v>
      </c>
      <c r="D106" s="299"/>
      <c r="E106" s="300"/>
      <c r="F106" s="461" t="s">
        <v>1818</v>
      </c>
      <c r="G106" s="462"/>
      <c r="H106" s="443" t="s">
        <v>1817</v>
      </c>
      <c r="I106" s="444" t="s">
        <v>128</v>
      </c>
      <c r="J106" s="205">
        <f t="shared" si="3"/>
        <v>2</v>
      </c>
      <c r="K106" s="421"/>
      <c r="L106" s="272">
        <f t="shared" si="4"/>
        <v>2.15</v>
      </c>
    </row>
    <row r="107" spans="1:12" s="251" customFormat="1" ht="20.45" customHeight="1" x14ac:dyDescent="0.4">
      <c r="A107" s="184" t="s">
        <v>11</v>
      </c>
      <c r="B107" s="187">
        <v>2100</v>
      </c>
      <c r="C107" s="248" t="s">
        <v>2034</v>
      </c>
      <c r="D107" s="299"/>
      <c r="E107" s="300"/>
      <c r="F107" s="534" t="s">
        <v>1815</v>
      </c>
      <c r="G107" s="535"/>
      <c r="H107" s="451" t="s">
        <v>1814</v>
      </c>
      <c r="I107" s="452" t="s">
        <v>24</v>
      </c>
      <c r="J107" s="203">
        <f t="shared" si="3"/>
        <v>9</v>
      </c>
      <c r="K107" s="421"/>
      <c r="L107" s="272">
        <f t="shared" si="4"/>
        <v>8.6</v>
      </c>
    </row>
    <row r="108" spans="1:12" s="251" customFormat="1" ht="20.45" customHeight="1" x14ac:dyDescent="0.4">
      <c r="A108" s="184" t="s">
        <v>11</v>
      </c>
      <c r="B108" s="187">
        <v>2101</v>
      </c>
      <c r="C108" s="248" t="s">
        <v>2033</v>
      </c>
      <c r="D108" s="299"/>
      <c r="E108" s="300"/>
      <c r="F108" s="536" t="s">
        <v>1812</v>
      </c>
      <c r="G108" s="537"/>
      <c r="H108" s="451" t="s">
        <v>1811</v>
      </c>
      <c r="I108" s="452" t="s">
        <v>128</v>
      </c>
      <c r="J108" s="204">
        <f t="shared" si="3"/>
        <v>6</v>
      </c>
      <c r="K108" s="421"/>
      <c r="L108" s="272">
        <f t="shared" si="4"/>
        <v>6.45</v>
      </c>
    </row>
    <row r="109" spans="1:12" s="251" customFormat="1" ht="20.45" customHeight="1" x14ac:dyDescent="0.4">
      <c r="A109" s="143" t="s">
        <v>11</v>
      </c>
      <c r="B109" s="190">
        <v>3370</v>
      </c>
      <c r="C109" s="212" t="s">
        <v>2032</v>
      </c>
      <c r="D109" s="299"/>
      <c r="E109" s="300"/>
      <c r="F109" s="461" t="s">
        <v>1809</v>
      </c>
      <c r="G109" s="462"/>
      <c r="H109" s="443" t="s">
        <v>1808</v>
      </c>
      <c r="I109" s="444" t="s">
        <v>128</v>
      </c>
      <c r="J109" s="205">
        <f t="shared" si="3"/>
        <v>7</v>
      </c>
      <c r="K109" s="421"/>
      <c r="L109" s="272">
        <f t="shared" si="4"/>
        <v>6.88</v>
      </c>
    </row>
    <row r="110" spans="1:12" s="251" customFormat="1" ht="20.45" customHeight="1" x14ac:dyDescent="0.4">
      <c r="A110" s="184" t="s">
        <v>11</v>
      </c>
      <c r="B110" s="187">
        <v>2102</v>
      </c>
      <c r="C110" s="248" t="s">
        <v>2031</v>
      </c>
      <c r="D110" s="299"/>
      <c r="E110" s="300"/>
      <c r="F110" s="534" t="s">
        <v>1806</v>
      </c>
      <c r="G110" s="535" t="s">
        <v>448</v>
      </c>
      <c r="H110" s="451" t="s">
        <v>1805</v>
      </c>
      <c r="I110" s="452" t="s">
        <v>28</v>
      </c>
      <c r="J110" s="204">
        <f t="shared" si="3"/>
        <v>21</v>
      </c>
      <c r="K110" s="421"/>
      <c r="L110" s="272">
        <f t="shared" si="4"/>
        <v>20.64</v>
      </c>
    </row>
    <row r="111" spans="1:12" s="251" customFormat="1" ht="20.45" customHeight="1" x14ac:dyDescent="0.4">
      <c r="A111" s="184" t="s">
        <v>11</v>
      </c>
      <c r="B111" s="187">
        <v>2103</v>
      </c>
      <c r="C111" s="248" t="s">
        <v>2030</v>
      </c>
      <c r="D111" s="299"/>
      <c r="E111" s="300"/>
      <c r="F111" s="534" t="s">
        <v>1803</v>
      </c>
      <c r="G111" s="535" t="s">
        <v>447</v>
      </c>
      <c r="H111" s="451" t="s">
        <v>1802</v>
      </c>
      <c r="I111" s="452" t="s">
        <v>24</v>
      </c>
      <c r="J111" s="204">
        <f t="shared" si="3"/>
        <v>21</v>
      </c>
      <c r="K111" s="421"/>
      <c r="L111" s="272">
        <f t="shared" si="4"/>
        <v>20.64</v>
      </c>
    </row>
    <row r="112" spans="1:12" s="251" customFormat="1" ht="20.45" customHeight="1" x14ac:dyDescent="0.4">
      <c r="A112" s="184" t="s">
        <v>11</v>
      </c>
      <c r="B112" s="187">
        <v>2104</v>
      </c>
      <c r="C112" s="248" t="s">
        <v>2029</v>
      </c>
      <c r="D112" s="299"/>
      <c r="E112" s="300"/>
      <c r="F112" s="534" t="s">
        <v>1800</v>
      </c>
      <c r="G112" s="535" t="s">
        <v>446</v>
      </c>
      <c r="H112" s="451" t="s">
        <v>1799</v>
      </c>
      <c r="I112" s="452" t="s">
        <v>128</v>
      </c>
      <c r="J112" s="204">
        <f t="shared" si="3"/>
        <v>21</v>
      </c>
      <c r="K112" s="421"/>
      <c r="L112" s="272">
        <f t="shared" si="4"/>
        <v>20.64</v>
      </c>
    </row>
    <row r="113" spans="1:13" s="251" customFormat="1" ht="20.45" customHeight="1" x14ac:dyDescent="0.4">
      <c r="A113" s="184" t="s">
        <v>11</v>
      </c>
      <c r="B113" s="187">
        <v>2105</v>
      </c>
      <c r="C113" s="248" t="s">
        <v>2028</v>
      </c>
      <c r="D113" s="299"/>
      <c r="E113" s="300"/>
      <c r="F113" s="534" t="s">
        <v>1797</v>
      </c>
      <c r="G113" s="535" t="s">
        <v>443</v>
      </c>
      <c r="H113" s="451" t="s">
        <v>1796</v>
      </c>
      <c r="I113" s="452" t="s">
        <v>28</v>
      </c>
      <c r="J113" s="204">
        <f t="shared" si="3"/>
        <v>30</v>
      </c>
      <c r="K113" s="421"/>
      <c r="L113" s="272">
        <f t="shared" si="4"/>
        <v>30.1</v>
      </c>
    </row>
    <row r="114" spans="1:13" s="251" customFormat="1" ht="20.45" customHeight="1" x14ac:dyDescent="0.4">
      <c r="A114" s="184" t="s">
        <v>11</v>
      </c>
      <c r="B114" s="187">
        <v>2106</v>
      </c>
      <c r="C114" s="248" t="s">
        <v>2027</v>
      </c>
      <c r="D114" s="299"/>
      <c r="E114" s="300"/>
      <c r="F114" s="534" t="s">
        <v>1794</v>
      </c>
      <c r="G114" s="535"/>
      <c r="H114" s="451" t="s">
        <v>1793</v>
      </c>
      <c r="I114" s="452" t="s">
        <v>24</v>
      </c>
      <c r="J114" s="204">
        <f t="shared" si="3"/>
        <v>5</v>
      </c>
      <c r="K114" s="421"/>
      <c r="L114" s="272">
        <f t="shared" si="4"/>
        <v>5.16</v>
      </c>
    </row>
    <row r="115" spans="1:13" s="251" customFormat="1" ht="20.45" customHeight="1" x14ac:dyDescent="0.4">
      <c r="A115" s="143" t="s">
        <v>11</v>
      </c>
      <c r="B115" s="190">
        <v>3371</v>
      </c>
      <c r="C115" s="212" t="s">
        <v>2026</v>
      </c>
      <c r="D115" s="299"/>
      <c r="E115" s="300"/>
      <c r="F115" s="461" t="s">
        <v>1791</v>
      </c>
      <c r="G115" s="462"/>
      <c r="H115" s="443" t="s">
        <v>1790</v>
      </c>
      <c r="I115" s="444" t="s">
        <v>24</v>
      </c>
      <c r="J115" s="205">
        <f t="shared" si="3"/>
        <v>4</v>
      </c>
      <c r="K115" s="421"/>
      <c r="L115" s="272">
        <f t="shared" si="4"/>
        <v>3.7839999999999998</v>
      </c>
    </row>
    <row r="116" spans="1:13" s="251" customFormat="1" ht="20.45" customHeight="1" x14ac:dyDescent="0.4">
      <c r="A116" s="143" t="s">
        <v>11</v>
      </c>
      <c r="B116" s="190">
        <v>3372</v>
      </c>
      <c r="C116" s="212" t="s">
        <v>2025</v>
      </c>
      <c r="D116" s="299"/>
      <c r="E116" s="300"/>
      <c r="F116" s="461" t="s">
        <v>1788</v>
      </c>
      <c r="G116" s="462"/>
      <c r="H116" s="443" t="s">
        <v>1787</v>
      </c>
      <c r="I116" s="444" t="s">
        <v>24</v>
      </c>
      <c r="J116" s="205">
        <f t="shared" si="3"/>
        <v>8</v>
      </c>
      <c r="K116" s="421"/>
      <c r="L116" s="272">
        <f t="shared" si="4"/>
        <v>7.5679999999999996</v>
      </c>
    </row>
    <row r="117" spans="1:13" s="251" customFormat="1" ht="20.45" customHeight="1" x14ac:dyDescent="0.4">
      <c r="A117" s="184" t="s">
        <v>11</v>
      </c>
      <c r="B117" s="187">
        <v>2107</v>
      </c>
      <c r="C117" s="248" t="s">
        <v>2024</v>
      </c>
      <c r="D117" s="299"/>
      <c r="E117" s="300"/>
      <c r="F117" s="536" t="s">
        <v>1785</v>
      </c>
      <c r="G117" s="537"/>
      <c r="H117" s="451" t="s">
        <v>1784</v>
      </c>
      <c r="I117" s="452" t="s">
        <v>128</v>
      </c>
      <c r="J117" s="204">
        <f t="shared" si="3"/>
        <v>3</v>
      </c>
      <c r="K117" s="421"/>
      <c r="L117" s="272">
        <f t="shared" si="4"/>
        <v>3.0960000000000001</v>
      </c>
    </row>
    <row r="118" spans="1:13" s="251" customFormat="1" ht="20.45" customHeight="1" x14ac:dyDescent="0.4">
      <c r="A118" s="184" t="s">
        <v>11</v>
      </c>
      <c r="B118" s="187">
        <v>2108</v>
      </c>
      <c r="C118" s="248" t="s">
        <v>2023</v>
      </c>
      <c r="D118" s="299"/>
      <c r="E118" s="300"/>
      <c r="F118" s="536" t="s">
        <v>1782</v>
      </c>
      <c r="G118" s="537"/>
      <c r="H118" s="451" t="s">
        <v>1781</v>
      </c>
      <c r="I118" s="452" t="s">
        <v>28</v>
      </c>
      <c r="J118" s="204">
        <f t="shared" si="3"/>
        <v>6</v>
      </c>
      <c r="K118" s="421"/>
      <c r="L118" s="272">
        <f t="shared" si="4"/>
        <v>6.1920000000000002</v>
      </c>
    </row>
    <row r="119" spans="1:13" s="251" customFormat="1" ht="20.45" customHeight="1" x14ac:dyDescent="0.4">
      <c r="A119" s="197" t="s">
        <v>11</v>
      </c>
      <c r="B119" s="198">
        <v>2109</v>
      </c>
      <c r="C119" s="256" t="s">
        <v>2022</v>
      </c>
      <c r="D119" s="299"/>
      <c r="E119" s="300"/>
      <c r="F119" s="538" t="s">
        <v>1779</v>
      </c>
      <c r="G119" s="539" t="s">
        <v>400</v>
      </c>
      <c r="H119" s="447" t="s">
        <v>1778</v>
      </c>
      <c r="I119" s="448" t="s">
        <v>24</v>
      </c>
      <c r="J119" s="206">
        <f t="shared" si="3"/>
        <v>2</v>
      </c>
      <c r="K119" s="421"/>
      <c r="L119" s="272">
        <f t="shared" si="4"/>
        <v>2.0640000000000001</v>
      </c>
    </row>
    <row r="120" spans="1:13" s="251" customFormat="1" ht="20.45" customHeight="1" x14ac:dyDescent="0.4">
      <c r="A120" s="197" t="s">
        <v>11</v>
      </c>
      <c r="B120" s="198">
        <v>2110</v>
      </c>
      <c r="C120" s="256" t="s">
        <v>2021</v>
      </c>
      <c r="D120" s="299"/>
      <c r="E120" s="300"/>
      <c r="F120" s="538" t="s">
        <v>1776</v>
      </c>
      <c r="G120" s="539" t="s">
        <v>396</v>
      </c>
      <c r="H120" s="447" t="s">
        <v>1775</v>
      </c>
      <c r="I120" s="448" t="s">
        <v>128</v>
      </c>
      <c r="J120" s="206">
        <f t="shared" si="3"/>
        <v>4</v>
      </c>
      <c r="K120" s="421"/>
      <c r="L120" s="272">
        <f t="shared" si="4"/>
        <v>4.1280000000000001</v>
      </c>
    </row>
    <row r="121" spans="1:13" s="251" customFormat="1" ht="20.45" customHeight="1" x14ac:dyDescent="0.4">
      <c r="A121" s="184" t="s">
        <v>11</v>
      </c>
      <c r="B121" s="187">
        <v>2111</v>
      </c>
      <c r="C121" s="248" t="s">
        <v>2020</v>
      </c>
      <c r="D121" s="299"/>
      <c r="E121" s="300"/>
      <c r="F121" s="540" t="s">
        <v>1773</v>
      </c>
      <c r="G121" s="541"/>
      <c r="H121" s="459" t="s">
        <v>1772</v>
      </c>
      <c r="I121" s="460" t="s">
        <v>28</v>
      </c>
      <c r="J121" s="209">
        <f t="shared" si="3"/>
        <v>1</v>
      </c>
      <c r="K121" s="421"/>
      <c r="L121" s="272">
        <f t="shared" si="4"/>
        <v>1.032</v>
      </c>
    </row>
    <row r="122" spans="1:13" s="251" customFormat="1" ht="20.45" customHeight="1" x14ac:dyDescent="0.4">
      <c r="A122" s="184" t="s">
        <v>11</v>
      </c>
      <c r="B122" s="187">
        <v>2112</v>
      </c>
      <c r="C122" s="248" t="s">
        <v>2019</v>
      </c>
      <c r="D122" s="299"/>
      <c r="E122" s="300"/>
      <c r="F122" s="536" t="s">
        <v>1770</v>
      </c>
      <c r="G122" s="537"/>
      <c r="H122" s="451" t="s">
        <v>1769</v>
      </c>
      <c r="I122" s="452" t="s">
        <v>24</v>
      </c>
      <c r="J122" s="204">
        <f t="shared" si="3"/>
        <v>2</v>
      </c>
      <c r="K122" s="421"/>
      <c r="L122" s="272">
        <f t="shared" si="4"/>
        <v>2.0640000000000001</v>
      </c>
    </row>
    <row r="123" spans="1:13" s="251" customFormat="1" ht="20.45" customHeight="1" x14ac:dyDescent="0.4">
      <c r="A123" s="143" t="s">
        <v>11</v>
      </c>
      <c r="B123" s="190">
        <v>3373</v>
      </c>
      <c r="C123" s="212" t="s">
        <v>2018</v>
      </c>
      <c r="D123" s="299"/>
      <c r="E123" s="300"/>
      <c r="F123" s="461" t="s">
        <v>1767</v>
      </c>
      <c r="G123" s="462"/>
      <c r="H123" s="443" t="s">
        <v>1766</v>
      </c>
      <c r="I123" s="444" t="s">
        <v>24</v>
      </c>
      <c r="J123" s="205">
        <f t="shared" si="3"/>
        <v>4</v>
      </c>
      <c r="K123" s="421"/>
      <c r="L123" s="272">
        <f t="shared" si="4"/>
        <v>4.3</v>
      </c>
    </row>
    <row r="124" spans="1:13" s="251" customFormat="1" ht="20.45" customHeight="1" x14ac:dyDescent="0.4">
      <c r="A124" s="184" t="s">
        <v>11</v>
      </c>
      <c r="B124" s="187">
        <v>2113</v>
      </c>
      <c r="C124" s="248" t="s">
        <v>2017</v>
      </c>
      <c r="D124" s="299"/>
      <c r="E124" s="300"/>
      <c r="F124" s="536" t="s">
        <v>1764</v>
      </c>
      <c r="G124" s="537"/>
      <c r="H124" s="451" t="s">
        <v>1763</v>
      </c>
      <c r="I124" s="452" t="s">
        <v>128</v>
      </c>
      <c r="J124" s="204">
        <f t="shared" si="3"/>
        <v>9</v>
      </c>
      <c r="K124" s="421"/>
      <c r="L124" s="272">
        <f t="shared" si="4"/>
        <v>8.6</v>
      </c>
    </row>
    <row r="125" spans="1:13" s="251" customFormat="1" ht="20.45" customHeight="1" x14ac:dyDescent="0.4">
      <c r="A125" s="184" t="s">
        <v>11</v>
      </c>
      <c r="B125" s="187">
        <v>2114</v>
      </c>
      <c r="C125" s="248" t="s">
        <v>2016</v>
      </c>
      <c r="D125" s="299"/>
      <c r="E125" s="300"/>
      <c r="F125" s="536" t="s">
        <v>1761</v>
      </c>
      <c r="G125" s="537"/>
      <c r="H125" s="451" t="s">
        <v>1760</v>
      </c>
      <c r="I125" s="452" t="s">
        <v>28</v>
      </c>
      <c r="J125" s="204">
        <f t="shared" si="3"/>
        <v>4</v>
      </c>
      <c r="K125" s="422"/>
      <c r="L125" s="272">
        <f t="shared" si="4"/>
        <v>4.3</v>
      </c>
    </row>
    <row r="126" spans="1:13" s="251" customFormat="1" ht="20.45" customHeight="1" x14ac:dyDescent="0.4">
      <c r="A126" s="143" t="s">
        <v>11</v>
      </c>
      <c r="B126" s="190">
        <v>3374</v>
      </c>
      <c r="C126" s="212" t="s">
        <v>2015</v>
      </c>
      <c r="D126" s="299"/>
      <c r="E126" s="300"/>
      <c r="F126" s="461" t="s">
        <v>1758</v>
      </c>
      <c r="G126" s="462"/>
      <c r="H126" s="443" t="s">
        <v>1757</v>
      </c>
      <c r="I126" s="444" t="s">
        <v>28</v>
      </c>
      <c r="J126" s="205">
        <f t="shared" si="3"/>
        <v>1</v>
      </c>
      <c r="K126" s="409" t="s">
        <v>68</v>
      </c>
      <c r="L126" s="272">
        <f t="shared" si="4"/>
        <v>0.86</v>
      </c>
    </row>
    <row r="127" spans="1:13" s="251" customFormat="1" ht="20.45" customHeight="1" x14ac:dyDescent="0.4">
      <c r="A127" s="184" t="s">
        <v>11</v>
      </c>
      <c r="B127" s="187">
        <v>2115</v>
      </c>
      <c r="C127" s="248" t="s">
        <v>2014</v>
      </c>
      <c r="D127" s="299"/>
      <c r="E127" s="300"/>
      <c r="F127" s="536" t="s">
        <v>1755</v>
      </c>
      <c r="G127" s="537"/>
      <c r="H127" s="451" t="s">
        <v>1754</v>
      </c>
      <c r="I127" s="452" t="s">
        <v>24</v>
      </c>
      <c r="J127" s="204">
        <v>1</v>
      </c>
      <c r="K127" s="409"/>
      <c r="L127" s="272">
        <f t="shared" si="4"/>
        <v>0.215</v>
      </c>
      <c r="M127" s="251" t="s">
        <v>1744</v>
      </c>
    </row>
    <row r="128" spans="1:13" s="251" customFormat="1" ht="20.45" customHeight="1" x14ac:dyDescent="0.4">
      <c r="A128" s="143" t="s">
        <v>11</v>
      </c>
      <c r="B128" s="190">
        <v>3375</v>
      </c>
      <c r="C128" s="212" t="s">
        <v>2013</v>
      </c>
      <c r="D128" s="299"/>
      <c r="E128" s="300"/>
      <c r="F128" s="461" t="s">
        <v>1752</v>
      </c>
      <c r="G128" s="462"/>
      <c r="H128" s="443" t="s">
        <v>1751</v>
      </c>
      <c r="I128" s="444" t="s">
        <v>24</v>
      </c>
      <c r="J128" s="205">
        <f t="shared" ref="J128:J165" si="5">ROUND(L128,0)</f>
        <v>2</v>
      </c>
      <c r="K128" s="421" t="s">
        <v>12</v>
      </c>
      <c r="L128" s="272">
        <f t="shared" si="4"/>
        <v>1.72</v>
      </c>
    </row>
    <row r="129" spans="1:13" s="251" customFormat="1" ht="20.45" customHeight="1" x14ac:dyDescent="0.4">
      <c r="A129" s="184" t="s">
        <v>11</v>
      </c>
      <c r="B129" s="187">
        <v>2116</v>
      </c>
      <c r="C129" s="248" t="s">
        <v>2012</v>
      </c>
      <c r="D129" s="299"/>
      <c r="E129" s="300"/>
      <c r="F129" s="534" t="s">
        <v>1722</v>
      </c>
      <c r="G129" s="535"/>
      <c r="H129" s="451" t="s">
        <v>1721</v>
      </c>
      <c r="I129" s="452" t="s">
        <v>128</v>
      </c>
      <c r="J129" s="203">
        <f t="shared" si="5"/>
        <v>48</v>
      </c>
      <c r="K129" s="422"/>
      <c r="L129" s="159">
        <f>M45*43/1000</f>
        <v>47.816000000000003</v>
      </c>
    </row>
    <row r="130" spans="1:13" s="251" customFormat="1" ht="20.45" customHeight="1" x14ac:dyDescent="0.4">
      <c r="A130" s="184" t="s">
        <v>11</v>
      </c>
      <c r="B130" s="187">
        <v>2117</v>
      </c>
      <c r="C130" s="248" t="s">
        <v>2011</v>
      </c>
      <c r="D130" s="299"/>
      <c r="E130" s="300"/>
      <c r="F130" s="534" t="s">
        <v>1719</v>
      </c>
      <c r="G130" s="535"/>
      <c r="H130" s="451" t="s">
        <v>1718</v>
      </c>
      <c r="I130" s="452" t="s">
        <v>28</v>
      </c>
      <c r="J130" s="204">
        <f t="shared" si="5"/>
        <v>2</v>
      </c>
      <c r="K130" s="184" t="s">
        <v>6</v>
      </c>
      <c r="L130" s="159">
        <f>M46*43/1000</f>
        <v>1.548</v>
      </c>
    </row>
    <row r="131" spans="1:13" s="251" customFormat="1" ht="20.45" customHeight="1" x14ac:dyDescent="0.4">
      <c r="A131" s="184" t="s">
        <v>11</v>
      </c>
      <c r="B131" s="187">
        <v>2118</v>
      </c>
      <c r="C131" s="248" t="s">
        <v>2010</v>
      </c>
      <c r="D131" s="299"/>
      <c r="E131" s="300"/>
      <c r="F131" s="534" t="s">
        <v>1716</v>
      </c>
      <c r="G131" s="535"/>
      <c r="H131" s="451" t="s">
        <v>1715</v>
      </c>
      <c r="I131" s="452" t="s">
        <v>24</v>
      </c>
      <c r="J131" s="203">
        <f t="shared" si="5"/>
        <v>98</v>
      </c>
      <c r="K131" s="184" t="s">
        <v>12</v>
      </c>
      <c r="L131" s="159">
        <f>M47*43/1000</f>
        <v>98.04</v>
      </c>
    </row>
    <row r="132" spans="1:13" s="251" customFormat="1" ht="20.45" customHeight="1" x14ac:dyDescent="0.4">
      <c r="A132" s="184" t="s">
        <v>11</v>
      </c>
      <c r="B132" s="187">
        <v>2119</v>
      </c>
      <c r="C132" s="248" t="s">
        <v>2009</v>
      </c>
      <c r="D132" s="299"/>
      <c r="E132" s="300"/>
      <c r="F132" s="534" t="s">
        <v>1713</v>
      </c>
      <c r="G132" s="535"/>
      <c r="H132" s="451" t="s">
        <v>1712</v>
      </c>
      <c r="I132" s="452" t="s">
        <v>128</v>
      </c>
      <c r="J132" s="204">
        <f t="shared" si="5"/>
        <v>3</v>
      </c>
      <c r="K132" s="184" t="s">
        <v>6</v>
      </c>
      <c r="L132" s="159">
        <f>M48*43/1000</f>
        <v>3.2250000000000001</v>
      </c>
    </row>
    <row r="133" spans="1:13" s="251" customFormat="1" ht="20.45" customHeight="1" x14ac:dyDescent="0.4">
      <c r="A133" s="184" t="s">
        <v>11</v>
      </c>
      <c r="B133" s="187">
        <v>2120</v>
      </c>
      <c r="C133" s="248" t="s">
        <v>2008</v>
      </c>
      <c r="D133" s="299"/>
      <c r="E133" s="300"/>
      <c r="F133" s="534" t="s">
        <v>1710</v>
      </c>
      <c r="G133" s="535"/>
      <c r="H133" s="451" t="s">
        <v>1709</v>
      </c>
      <c r="I133" s="452" t="s">
        <v>28</v>
      </c>
      <c r="J133" s="203">
        <f t="shared" si="5"/>
        <v>48</v>
      </c>
      <c r="K133" s="184" t="s">
        <v>12</v>
      </c>
      <c r="L133" s="159">
        <f>M52*43/1000</f>
        <v>47.816000000000003</v>
      </c>
    </row>
    <row r="134" spans="1:13" s="251" customFormat="1" ht="20.45" customHeight="1" x14ac:dyDescent="0.4">
      <c r="A134" s="184" t="s">
        <v>11</v>
      </c>
      <c r="B134" s="187">
        <v>2121</v>
      </c>
      <c r="C134" s="248" t="s">
        <v>2007</v>
      </c>
      <c r="D134" s="299"/>
      <c r="E134" s="300"/>
      <c r="F134" s="534" t="s">
        <v>1707</v>
      </c>
      <c r="G134" s="535"/>
      <c r="H134" s="451" t="s">
        <v>1706</v>
      </c>
      <c r="I134" s="452" t="s">
        <v>24</v>
      </c>
      <c r="J134" s="204">
        <f t="shared" si="5"/>
        <v>2</v>
      </c>
      <c r="K134" s="184" t="s">
        <v>6</v>
      </c>
      <c r="L134" s="159">
        <f>M53*43/1000</f>
        <v>1.548</v>
      </c>
    </row>
    <row r="135" spans="1:13" s="251" customFormat="1" ht="20.45" customHeight="1" thickBot="1" x14ac:dyDescent="0.45">
      <c r="A135" s="184" t="s">
        <v>11</v>
      </c>
      <c r="B135" s="187">
        <v>2122</v>
      </c>
      <c r="C135" s="248" t="s">
        <v>2006</v>
      </c>
      <c r="D135" s="299"/>
      <c r="E135" s="300"/>
      <c r="F135" s="534" t="s">
        <v>1704</v>
      </c>
      <c r="G135" s="535"/>
      <c r="H135" s="451" t="s">
        <v>1703</v>
      </c>
      <c r="I135" s="452" t="s">
        <v>128</v>
      </c>
      <c r="J135" s="203">
        <f t="shared" si="5"/>
        <v>98</v>
      </c>
      <c r="K135" s="184" t="s">
        <v>12</v>
      </c>
      <c r="L135" s="159">
        <f>M54*43/1000</f>
        <v>98.04</v>
      </c>
    </row>
    <row r="136" spans="1:13" s="251" customFormat="1" ht="20.45" customHeight="1" x14ac:dyDescent="0.4">
      <c r="A136" s="184" t="s">
        <v>11</v>
      </c>
      <c r="B136" s="187">
        <v>2123</v>
      </c>
      <c r="C136" s="248" t="s">
        <v>2005</v>
      </c>
      <c r="D136" s="301"/>
      <c r="E136" s="302"/>
      <c r="F136" s="542" t="s">
        <v>1701</v>
      </c>
      <c r="G136" s="543"/>
      <c r="H136" s="451" t="s">
        <v>1700</v>
      </c>
      <c r="I136" s="452" t="s">
        <v>28</v>
      </c>
      <c r="J136" s="204">
        <f t="shared" si="5"/>
        <v>3</v>
      </c>
      <c r="K136" s="182" t="s">
        <v>6</v>
      </c>
      <c r="L136" s="159">
        <f>M55*43/1000</f>
        <v>3.2250000000000001</v>
      </c>
      <c r="M136" s="237" t="s">
        <v>312</v>
      </c>
    </row>
    <row r="137" spans="1:13" s="159" customFormat="1" ht="20.45" customHeight="1" x14ac:dyDescent="0.4">
      <c r="A137" s="184" t="s">
        <v>11</v>
      </c>
      <c r="B137" s="187">
        <v>2124</v>
      </c>
      <c r="C137" s="248" t="s">
        <v>2004</v>
      </c>
      <c r="D137" s="297" t="s">
        <v>3352</v>
      </c>
      <c r="E137" s="298"/>
      <c r="F137" s="534" t="s">
        <v>1740</v>
      </c>
      <c r="G137" s="535"/>
      <c r="H137" s="451" t="s">
        <v>1739</v>
      </c>
      <c r="I137" s="452"/>
      <c r="J137" s="203">
        <f t="shared" si="5"/>
        <v>37</v>
      </c>
      <c r="K137" s="184" t="s">
        <v>12</v>
      </c>
      <c r="L137" s="272">
        <f t="shared" ref="L137:L168" si="6">M10*23/1000</f>
        <v>36.524000000000001</v>
      </c>
      <c r="M137" s="239">
        <f t="shared" ref="M137:M176" si="7">J137</f>
        <v>37</v>
      </c>
    </row>
    <row r="138" spans="1:13" s="159" customFormat="1" ht="20.45" customHeight="1" x14ac:dyDescent="0.4">
      <c r="A138" s="184" t="s">
        <v>11</v>
      </c>
      <c r="B138" s="187">
        <v>2125</v>
      </c>
      <c r="C138" s="248" t="s">
        <v>2003</v>
      </c>
      <c r="D138" s="299"/>
      <c r="E138" s="300"/>
      <c r="F138" s="534" t="s">
        <v>1737</v>
      </c>
      <c r="G138" s="535"/>
      <c r="H138" s="451" t="s">
        <v>1736</v>
      </c>
      <c r="I138" s="452" t="s">
        <v>7</v>
      </c>
      <c r="J138" s="204">
        <f t="shared" si="5"/>
        <v>1</v>
      </c>
      <c r="K138" s="184" t="s">
        <v>6</v>
      </c>
      <c r="L138" s="272">
        <f t="shared" si="6"/>
        <v>1.196</v>
      </c>
      <c r="M138" s="239">
        <f t="shared" si="7"/>
        <v>1</v>
      </c>
    </row>
    <row r="139" spans="1:13" s="159" customFormat="1" ht="20.45" customHeight="1" x14ac:dyDescent="0.4">
      <c r="A139" s="184" t="s">
        <v>11</v>
      </c>
      <c r="B139" s="187">
        <v>2126</v>
      </c>
      <c r="C139" s="248" t="s">
        <v>2002</v>
      </c>
      <c r="D139" s="299"/>
      <c r="E139" s="300"/>
      <c r="F139" s="534" t="s">
        <v>1832</v>
      </c>
      <c r="G139" s="535"/>
      <c r="H139" s="451" t="s">
        <v>1733</v>
      </c>
      <c r="I139" s="452" t="s">
        <v>28</v>
      </c>
      <c r="J139" s="203">
        <f t="shared" si="5"/>
        <v>75</v>
      </c>
      <c r="K139" s="184" t="s">
        <v>12</v>
      </c>
      <c r="L139" s="272">
        <f t="shared" si="6"/>
        <v>74.911000000000001</v>
      </c>
      <c r="M139" s="239">
        <f t="shared" si="7"/>
        <v>75</v>
      </c>
    </row>
    <row r="140" spans="1:13" s="159" customFormat="1" ht="20.45" customHeight="1" x14ac:dyDescent="0.4">
      <c r="A140" s="184" t="s">
        <v>11</v>
      </c>
      <c r="B140" s="187">
        <v>2127</v>
      </c>
      <c r="C140" s="248" t="s">
        <v>2001</v>
      </c>
      <c r="D140" s="299"/>
      <c r="E140" s="300"/>
      <c r="F140" s="534" t="s">
        <v>1731</v>
      </c>
      <c r="G140" s="535"/>
      <c r="H140" s="451" t="s">
        <v>1730</v>
      </c>
      <c r="I140" s="452" t="s">
        <v>24</v>
      </c>
      <c r="J140" s="204">
        <f t="shared" si="5"/>
        <v>2</v>
      </c>
      <c r="K140" s="184" t="s">
        <v>6</v>
      </c>
      <c r="L140" s="272">
        <f t="shared" si="6"/>
        <v>2.4609999999999999</v>
      </c>
      <c r="M140" s="239">
        <f t="shared" si="7"/>
        <v>2</v>
      </c>
    </row>
    <row r="141" spans="1:13" s="159" customFormat="1" ht="20.45" customHeight="1" x14ac:dyDescent="0.4">
      <c r="A141" s="184" t="s">
        <v>11</v>
      </c>
      <c r="B141" s="187">
        <v>2129</v>
      </c>
      <c r="C141" s="248" t="s">
        <v>2000</v>
      </c>
      <c r="D141" s="299"/>
      <c r="E141" s="300"/>
      <c r="F141" s="534" t="s">
        <v>1728</v>
      </c>
      <c r="G141" s="535" t="s">
        <v>1003</v>
      </c>
      <c r="H141" s="451" t="s">
        <v>1727</v>
      </c>
      <c r="I141" s="452" t="s">
        <v>28</v>
      </c>
      <c r="J141" s="204">
        <f t="shared" si="5"/>
        <v>28</v>
      </c>
      <c r="K141" s="420" t="s">
        <v>12</v>
      </c>
      <c r="L141" s="272">
        <f t="shared" si="6"/>
        <v>27.876000000000001</v>
      </c>
      <c r="M141" s="239">
        <f t="shared" si="7"/>
        <v>28</v>
      </c>
    </row>
    <row r="142" spans="1:13" s="159" customFormat="1" ht="20.45" customHeight="1" x14ac:dyDescent="0.4">
      <c r="A142" s="184" t="s">
        <v>11</v>
      </c>
      <c r="B142" s="187">
        <v>2130</v>
      </c>
      <c r="C142" s="248" t="s">
        <v>1999</v>
      </c>
      <c r="D142" s="299"/>
      <c r="E142" s="300"/>
      <c r="F142" s="534" t="s">
        <v>1725</v>
      </c>
      <c r="G142" s="535" t="s">
        <v>1001</v>
      </c>
      <c r="H142" s="451" t="s">
        <v>1724</v>
      </c>
      <c r="I142" s="452" t="s">
        <v>24</v>
      </c>
      <c r="J142" s="203">
        <f t="shared" si="5"/>
        <v>58</v>
      </c>
      <c r="K142" s="421"/>
      <c r="L142" s="272">
        <f t="shared" si="6"/>
        <v>57.615000000000002</v>
      </c>
      <c r="M142" s="239">
        <f t="shared" si="7"/>
        <v>58</v>
      </c>
    </row>
    <row r="143" spans="1:13" s="159" customFormat="1" ht="20.45" customHeight="1" x14ac:dyDescent="0.4">
      <c r="A143" s="184" t="s">
        <v>11</v>
      </c>
      <c r="B143" s="187">
        <v>2131</v>
      </c>
      <c r="C143" s="248" t="s">
        <v>1998</v>
      </c>
      <c r="D143" s="299"/>
      <c r="E143" s="300"/>
      <c r="F143" s="534" t="s">
        <v>1827</v>
      </c>
      <c r="G143" s="535"/>
      <c r="H143" s="451" t="s">
        <v>1826</v>
      </c>
      <c r="I143" s="452" t="s">
        <v>128</v>
      </c>
      <c r="J143" s="204">
        <f t="shared" si="5"/>
        <v>2</v>
      </c>
      <c r="K143" s="421"/>
      <c r="L143" s="272">
        <f t="shared" si="6"/>
        <v>2.2999999999999998</v>
      </c>
      <c r="M143" s="239">
        <f t="shared" si="7"/>
        <v>2</v>
      </c>
    </row>
    <row r="144" spans="1:13" s="159" customFormat="1" ht="20.45" customHeight="1" x14ac:dyDescent="0.4">
      <c r="A144" s="184" t="s">
        <v>11</v>
      </c>
      <c r="B144" s="187">
        <v>2132</v>
      </c>
      <c r="C144" s="248" t="s">
        <v>1997</v>
      </c>
      <c r="D144" s="299"/>
      <c r="E144" s="300"/>
      <c r="F144" s="534" t="s">
        <v>1824</v>
      </c>
      <c r="G144" s="535"/>
      <c r="H144" s="451" t="s">
        <v>1823</v>
      </c>
      <c r="I144" s="452" t="s">
        <v>28</v>
      </c>
      <c r="J144" s="204">
        <f t="shared" si="5"/>
        <v>5</v>
      </c>
      <c r="K144" s="421"/>
      <c r="L144" s="272">
        <f t="shared" si="6"/>
        <v>5.1749999999999998</v>
      </c>
      <c r="M144" s="239">
        <f t="shared" si="7"/>
        <v>5</v>
      </c>
    </row>
    <row r="145" spans="1:13" s="159" customFormat="1" ht="20.45" customHeight="1" x14ac:dyDescent="0.4">
      <c r="A145" s="184" t="s">
        <v>11</v>
      </c>
      <c r="B145" s="187">
        <v>2128</v>
      </c>
      <c r="C145" s="248" t="s">
        <v>1996</v>
      </c>
      <c r="D145" s="299"/>
      <c r="E145" s="300"/>
      <c r="F145" s="534" t="s">
        <v>1821</v>
      </c>
      <c r="G145" s="535"/>
      <c r="H145" s="451" t="s">
        <v>1820</v>
      </c>
      <c r="I145" s="452" t="s">
        <v>128</v>
      </c>
      <c r="J145" s="204">
        <f t="shared" si="5"/>
        <v>6</v>
      </c>
      <c r="K145" s="421"/>
      <c r="L145" s="272">
        <f t="shared" si="6"/>
        <v>5.52</v>
      </c>
      <c r="M145" s="239">
        <f t="shared" si="7"/>
        <v>6</v>
      </c>
    </row>
    <row r="146" spans="1:13" s="159" customFormat="1" ht="20.45" customHeight="1" x14ac:dyDescent="0.4">
      <c r="A146" s="143" t="s">
        <v>11</v>
      </c>
      <c r="B146" s="190">
        <v>3376</v>
      </c>
      <c r="C146" s="212" t="s">
        <v>1995</v>
      </c>
      <c r="D146" s="299"/>
      <c r="E146" s="300"/>
      <c r="F146" s="461" t="s">
        <v>1818</v>
      </c>
      <c r="G146" s="462"/>
      <c r="H146" s="443" t="s">
        <v>1817</v>
      </c>
      <c r="I146" s="444" t="s">
        <v>128</v>
      </c>
      <c r="J146" s="205">
        <f t="shared" si="5"/>
        <v>1</v>
      </c>
      <c r="K146" s="421"/>
      <c r="L146" s="272">
        <f t="shared" si="6"/>
        <v>1.1499999999999999</v>
      </c>
      <c r="M146" s="239">
        <f t="shared" si="7"/>
        <v>1</v>
      </c>
    </row>
    <row r="147" spans="1:13" s="159" customFormat="1" ht="20.45" customHeight="1" x14ac:dyDescent="0.4">
      <c r="A147" s="184" t="s">
        <v>11</v>
      </c>
      <c r="B147" s="187">
        <v>2133</v>
      </c>
      <c r="C147" s="248" t="s">
        <v>1994</v>
      </c>
      <c r="D147" s="299"/>
      <c r="E147" s="300"/>
      <c r="F147" s="534" t="s">
        <v>1815</v>
      </c>
      <c r="G147" s="535"/>
      <c r="H147" s="451" t="s">
        <v>1814</v>
      </c>
      <c r="I147" s="452" t="s">
        <v>24</v>
      </c>
      <c r="J147" s="203">
        <f t="shared" si="5"/>
        <v>5</v>
      </c>
      <c r="K147" s="421"/>
      <c r="L147" s="272">
        <f t="shared" si="6"/>
        <v>4.5999999999999996</v>
      </c>
      <c r="M147" s="239">
        <f t="shared" si="7"/>
        <v>5</v>
      </c>
    </row>
    <row r="148" spans="1:13" s="159" customFormat="1" ht="20.45" customHeight="1" x14ac:dyDescent="0.4">
      <c r="A148" s="184" t="s">
        <v>11</v>
      </c>
      <c r="B148" s="187">
        <v>2134</v>
      </c>
      <c r="C148" s="248" t="s">
        <v>1993</v>
      </c>
      <c r="D148" s="299"/>
      <c r="E148" s="300"/>
      <c r="F148" s="536" t="s">
        <v>1812</v>
      </c>
      <c r="G148" s="537"/>
      <c r="H148" s="451" t="s">
        <v>1811</v>
      </c>
      <c r="I148" s="452" t="s">
        <v>128</v>
      </c>
      <c r="J148" s="204">
        <f t="shared" si="5"/>
        <v>3</v>
      </c>
      <c r="K148" s="421"/>
      <c r="L148" s="272">
        <f t="shared" si="6"/>
        <v>3.45</v>
      </c>
      <c r="M148" s="239">
        <f t="shared" si="7"/>
        <v>3</v>
      </c>
    </row>
    <row r="149" spans="1:13" s="159" customFormat="1" ht="20.45" customHeight="1" x14ac:dyDescent="0.4">
      <c r="A149" s="143" t="s">
        <v>11</v>
      </c>
      <c r="B149" s="190">
        <v>3377</v>
      </c>
      <c r="C149" s="212" t="s">
        <v>1992</v>
      </c>
      <c r="D149" s="299"/>
      <c r="E149" s="300"/>
      <c r="F149" s="461" t="s">
        <v>1809</v>
      </c>
      <c r="G149" s="462"/>
      <c r="H149" s="443" t="s">
        <v>1808</v>
      </c>
      <c r="I149" s="444" t="s">
        <v>128</v>
      </c>
      <c r="J149" s="205">
        <f t="shared" si="5"/>
        <v>4</v>
      </c>
      <c r="K149" s="421"/>
      <c r="L149" s="272">
        <f t="shared" si="6"/>
        <v>3.68</v>
      </c>
      <c r="M149" s="239">
        <f t="shared" si="7"/>
        <v>4</v>
      </c>
    </row>
    <row r="150" spans="1:13" s="159" customFormat="1" ht="20.45" customHeight="1" x14ac:dyDescent="0.4">
      <c r="A150" s="184" t="s">
        <v>11</v>
      </c>
      <c r="B150" s="187">
        <v>2135</v>
      </c>
      <c r="C150" s="248" t="s">
        <v>1991</v>
      </c>
      <c r="D150" s="299"/>
      <c r="E150" s="300"/>
      <c r="F150" s="534" t="s">
        <v>1806</v>
      </c>
      <c r="G150" s="535" t="s">
        <v>448</v>
      </c>
      <c r="H150" s="451" t="s">
        <v>1805</v>
      </c>
      <c r="I150" s="452" t="s">
        <v>28</v>
      </c>
      <c r="J150" s="204">
        <f t="shared" si="5"/>
        <v>11</v>
      </c>
      <c r="K150" s="421"/>
      <c r="L150" s="272">
        <f t="shared" si="6"/>
        <v>11.04</v>
      </c>
      <c r="M150" s="239">
        <f t="shared" si="7"/>
        <v>11</v>
      </c>
    </row>
    <row r="151" spans="1:13" s="159" customFormat="1" ht="20.45" customHeight="1" x14ac:dyDescent="0.4">
      <c r="A151" s="184" t="s">
        <v>11</v>
      </c>
      <c r="B151" s="187">
        <v>2136</v>
      </c>
      <c r="C151" s="248" t="s">
        <v>1990</v>
      </c>
      <c r="D151" s="299"/>
      <c r="E151" s="300"/>
      <c r="F151" s="534" t="s">
        <v>1803</v>
      </c>
      <c r="G151" s="535" t="s">
        <v>447</v>
      </c>
      <c r="H151" s="451" t="s">
        <v>1802</v>
      </c>
      <c r="I151" s="452" t="s">
        <v>24</v>
      </c>
      <c r="J151" s="204">
        <f t="shared" si="5"/>
        <v>11</v>
      </c>
      <c r="K151" s="421"/>
      <c r="L151" s="272">
        <f t="shared" si="6"/>
        <v>11.04</v>
      </c>
      <c r="M151" s="239">
        <f t="shared" si="7"/>
        <v>11</v>
      </c>
    </row>
    <row r="152" spans="1:13" s="159" customFormat="1" ht="20.45" customHeight="1" x14ac:dyDescent="0.4">
      <c r="A152" s="184" t="s">
        <v>11</v>
      </c>
      <c r="B152" s="187">
        <v>2137</v>
      </c>
      <c r="C152" s="248" t="s">
        <v>1989</v>
      </c>
      <c r="D152" s="299"/>
      <c r="E152" s="300"/>
      <c r="F152" s="534" t="s">
        <v>1800</v>
      </c>
      <c r="G152" s="535" t="s">
        <v>446</v>
      </c>
      <c r="H152" s="451" t="s">
        <v>1799</v>
      </c>
      <c r="I152" s="452" t="s">
        <v>128</v>
      </c>
      <c r="J152" s="204">
        <f t="shared" si="5"/>
        <v>11</v>
      </c>
      <c r="K152" s="421"/>
      <c r="L152" s="272">
        <f t="shared" si="6"/>
        <v>11.04</v>
      </c>
      <c r="M152" s="239">
        <f t="shared" si="7"/>
        <v>11</v>
      </c>
    </row>
    <row r="153" spans="1:13" s="159" customFormat="1" ht="20.45" customHeight="1" x14ac:dyDescent="0.4">
      <c r="A153" s="184" t="s">
        <v>11</v>
      </c>
      <c r="B153" s="187">
        <v>2138</v>
      </c>
      <c r="C153" s="248" t="s">
        <v>1988</v>
      </c>
      <c r="D153" s="299"/>
      <c r="E153" s="300"/>
      <c r="F153" s="534" t="s">
        <v>1797</v>
      </c>
      <c r="G153" s="535" t="s">
        <v>443</v>
      </c>
      <c r="H153" s="451" t="s">
        <v>1796</v>
      </c>
      <c r="I153" s="452" t="s">
        <v>28</v>
      </c>
      <c r="J153" s="204">
        <f t="shared" si="5"/>
        <v>16</v>
      </c>
      <c r="K153" s="421"/>
      <c r="L153" s="272">
        <f t="shared" si="6"/>
        <v>16.100000000000001</v>
      </c>
      <c r="M153" s="239">
        <f t="shared" si="7"/>
        <v>16</v>
      </c>
    </row>
    <row r="154" spans="1:13" s="159" customFormat="1" ht="20.45" customHeight="1" x14ac:dyDescent="0.4">
      <c r="A154" s="184" t="s">
        <v>11</v>
      </c>
      <c r="B154" s="187">
        <v>2139</v>
      </c>
      <c r="C154" s="248" t="s">
        <v>1987</v>
      </c>
      <c r="D154" s="299"/>
      <c r="E154" s="300"/>
      <c r="F154" s="534" t="s">
        <v>1794</v>
      </c>
      <c r="G154" s="535"/>
      <c r="H154" s="451" t="s">
        <v>1793</v>
      </c>
      <c r="I154" s="452" t="s">
        <v>24</v>
      </c>
      <c r="J154" s="204">
        <f t="shared" si="5"/>
        <v>3</v>
      </c>
      <c r="K154" s="421"/>
      <c r="L154" s="272">
        <f t="shared" si="6"/>
        <v>2.76</v>
      </c>
      <c r="M154" s="239">
        <f t="shared" si="7"/>
        <v>3</v>
      </c>
    </row>
    <row r="155" spans="1:13" s="159" customFormat="1" ht="20.45" customHeight="1" x14ac:dyDescent="0.4">
      <c r="A155" s="143" t="s">
        <v>11</v>
      </c>
      <c r="B155" s="190">
        <v>3378</v>
      </c>
      <c r="C155" s="212" t="s">
        <v>1986</v>
      </c>
      <c r="D155" s="299"/>
      <c r="E155" s="300"/>
      <c r="F155" s="461" t="s">
        <v>1791</v>
      </c>
      <c r="G155" s="462"/>
      <c r="H155" s="443" t="s">
        <v>1790</v>
      </c>
      <c r="I155" s="444" t="s">
        <v>24</v>
      </c>
      <c r="J155" s="205">
        <f t="shared" si="5"/>
        <v>2</v>
      </c>
      <c r="K155" s="421"/>
      <c r="L155" s="272">
        <f t="shared" si="6"/>
        <v>2.024</v>
      </c>
      <c r="M155" s="239">
        <f t="shared" si="7"/>
        <v>2</v>
      </c>
    </row>
    <row r="156" spans="1:13" s="159" customFormat="1" ht="20.45" customHeight="1" x14ac:dyDescent="0.4">
      <c r="A156" s="143" t="s">
        <v>11</v>
      </c>
      <c r="B156" s="190">
        <v>3379</v>
      </c>
      <c r="C156" s="212" t="s">
        <v>1985</v>
      </c>
      <c r="D156" s="299"/>
      <c r="E156" s="300"/>
      <c r="F156" s="461" t="s">
        <v>1788</v>
      </c>
      <c r="G156" s="462"/>
      <c r="H156" s="443" t="s">
        <v>1787</v>
      </c>
      <c r="I156" s="444" t="s">
        <v>24</v>
      </c>
      <c r="J156" s="205">
        <f t="shared" si="5"/>
        <v>4</v>
      </c>
      <c r="K156" s="421"/>
      <c r="L156" s="272">
        <f t="shared" si="6"/>
        <v>4.048</v>
      </c>
      <c r="M156" s="239">
        <f t="shared" si="7"/>
        <v>4</v>
      </c>
    </row>
    <row r="157" spans="1:13" s="159" customFormat="1" ht="20.45" customHeight="1" x14ac:dyDescent="0.4">
      <c r="A157" s="184" t="s">
        <v>11</v>
      </c>
      <c r="B157" s="187">
        <v>2140</v>
      </c>
      <c r="C157" s="248" t="s">
        <v>1984</v>
      </c>
      <c r="D157" s="299"/>
      <c r="E157" s="300"/>
      <c r="F157" s="536" t="s">
        <v>1785</v>
      </c>
      <c r="G157" s="537"/>
      <c r="H157" s="451" t="s">
        <v>1784</v>
      </c>
      <c r="I157" s="452" t="s">
        <v>128</v>
      </c>
      <c r="J157" s="204">
        <f t="shared" si="5"/>
        <v>2</v>
      </c>
      <c r="K157" s="421"/>
      <c r="L157" s="272">
        <f t="shared" si="6"/>
        <v>1.6559999999999999</v>
      </c>
      <c r="M157" s="239">
        <f t="shared" si="7"/>
        <v>2</v>
      </c>
    </row>
    <row r="158" spans="1:13" s="159" customFormat="1" ht="20.45" customHeight="1" x14ac:dyDescent="0.4">
      <c r="A158" s="184" t="s">
        <v>11</v>
      </c>
      <c r="B158" s="187">
        <v>2141</v>
      </c>
      <c r="C158" s="248" t="s">
        <v>1983</v>
      </c>
      <c r="D158" s="299"/>
      <c r="E158" s="300"/>
      <c r="F158" s="536" t="s">
        <v>1782</v>
      </c>
      <c r="G158" s="537"/>
      <c r="H158" s="451" t="s">
        <v>1781</v>
      </c>
      <c r="I158" s="452" t="s">
        <v>28</v>
      </c>
      <c r="J158" s="204">
        <f t="shared" si="5"/>
        <v>3</v>
      </c>
      <c r="K158" s="421"/>
      <c r="L158" s="272">
        <f t="shared" si="6"/>
        <v>3.3119999999999998</v>
      </c>
      <c r="M158" s="239">
        <f t="shared" si="7"/>
        <v>3</v>
      </c>
    </row>
    <row r="159" spans="1:13" s="159" customFormat="1" ht="20.45" customHeight="1" x14ac:dyDescent="0.4">
      <c r="A159" s="197" t="s">
        <v>11</v>
      </c>
      <c r="B159" s="198">
        <v>2142</v>
      </c>
      <c r="C159" s="256" t="s">
        <v>1982</v>
      </c>
      <c r="D159" s="299"/>
      <c r="E159" s="300"/>
      <c r="F159" s="538" t="s">
        <v>1779</v>
      </c>
      <c r="G159" s="539" t="s">
        <v>400</v>
      </c>
      <c r="H159" s="447" t="s">
        <v>1778</v>
      </c>
      <c r="I159" s="448" t="s">
        <v>24</v>
      </c>
      <c r="J159" s="206">
        <f t="shared" si="5"/>
        <v>1</v>
      </c>
      <c r="K159" s="421"/>
      <c r="L159" s="272">
        <f t="shared" si="6"/>
        <v>1.1040000000000001</v>
      </c>
      <c r="M159" s="239">
        <f t="shared" si="7"/>
        <v>1</v>
      </c>
    </row>
    <row r="160" spans="1:13" s="159" customFormat="1" ht="20.45" customHeight="1" x14ac:dyDescent="0.4">
      <c r="A160" s="197" t="s">
        <v>11</v>
      </c>
      <c r="B160" s="198">
        <v>2143</v>
      </c>
      <c r="C160" s="256" t="s">
        <v>1981</v>
      </c>
      <c r="D160" s="299"/>
      <c r="E160" s="300"/>
      <c r="F160" s="538" t="s">
        <v>1776</v>
      </c>
      <c r="G160" s="539" t="s">
        <v>396</v>
      </c>
      <c r="H160" s="447" t="s">
        <v>1775</v>
      </c>
      <c r="I160" s="448" t="s">
        <v>128</v>
      </c>
      <c r="J160" s="206">
        <f t="shared" si="5"/>
        <v>2</v>
      </c>
      <c r="K160" s="421"/>
      <c r="L160" s="272">
        <f t="shared" si="6"/>
        <v>2.2080000000000002</v>
      </c>
      <c r="M160" s="239">
        <f t="shared" si="7"/>
        <v>2</v>
      </c>
    </row>
    <row r="161" spans="1:14" s="159" customFormat="1" ht="20.45" customHeight="1" x14ac:dyDescent="0.4">
      <c r="A161" s="184" t="s">
        <v>11</v>
      </c>
      <c r="B161" s="187">
        <v>2144</v>
      </c>
      <c r="C161" s="248" t="s">
        <v>1980</v>
      </c>
      <c r="D161" s="299"/>
      <c r="E161" s="300"/>
      <c r="F161" s="540" t="s">
        <v>1773</v>
      </c>
      <c r="G161" s="541"/>
      <c r="H161" s="459" t="s">
        <v>1772</v>
      </c>
      <c r="I161" s="460" t="s">
        <v>28</v>
      </c>
      <c r="J161" s="209">
        <f t="shared" si="5"/>
        <v>1</v>
      </c>
      <c r="K161" s="421"/>
      <c r="L161" s="272">
        <f t="shared" si="6"/>
        <v>0.55200000000000005</v>
      </c>
      <c r="M161" s="239">
        <f t="shared" si="7"/>
        <v>1</v>
      </c>
    </row>
    <row r="162" spans="1:14" s="159" customFormat="1" ht="20.45" customHeight="1" x14ac:dyDescent="0.4">
      <c r="A162" s="184" t="s">
        <v>11</v>
      </c>
      <c r="B162" s="187">
        <v>2145</v>
      </c>
      <c r="C162" s="248" t="s">
        <v>1979</v>
      </c>
      <c r="D162" s="299"/>
      <c r="E162" s="300"/>
      <c r="F162" s="536" t="s">
        <v>1770</v>
      </c>
      <c r="G162" s="537"/>
      <c r="H162" s="451" t="s">
        <v>1769</v>
      </c>
      <c r="I162" s="452" t="s">
        <v>24</v>
      </c>
      <c r="J162" s="204">
        <f t="shared" si="5"/>
        <v>1</v>
      </c>
      <c r="K162" s="421"/>
      <c r="L162" s="272">
        <f t="shared" si="6"/>
        <v>1.1040000000000001</v>
      </c>
      <c r="M162" s="239">
        <f t="shared" si="7"/>
        <v>1</v>
      </c>
    </row>
    <row r="163" spans="1:14" s="159" customFormat="1" ht="20.45" customHeight="1" x14ac:dyDescent="0.4">
      <c r="A163" s="143" t="s">
        <v>11</v>
      </c>
      <c r="B163" s="190">
        <v>3380</v>
      </c>
      <c r="C163" s="212" t="s">
        <v>1978</v>
      </c>
      <c r="D163" s="299"/>
      <c r="E163" s="300"/>
      <c r="F163" s="461" t="s">
        <v>1767</v>
      </c>
      <c r="G163" s="462"/>
      <c r="H163" s="443" t="s">
        <v>1766</v>
      </c>
      <c r="I163" s="444" t="s">
        <v>24</v>
      </c>
      <c r="J163" s="205">
        <f t="shared" si="5"/>
        <v>2</v>
      </c>
      <c r="K163" s="421"/>
      <c r="L163" s="272">
        <f t="shared" si="6"/>
        <v>2.2999999999999998</v>
      </c>
      <c r="M163" s="239">
        <f t="shared" si="7"/>
        <v>2</v>
      </c>
    </row>
    <row r="164" spans="1:14" s="159" customFormat="1" ht="20.45" customHeight="1" x14ac:dyDescent="0.4">
      <c r="A164" s="184" t="s">
        <v>11</v>
      </c>
      <c r="B164" s="187">
        <v>2146</v>
      </c>
      <c r="C164" s="248" t="s">
        <v>1977</v>
      </c>
      <c r="D164" s="299"/>
      <c r="E164" s="300"/>
      <c r="F164" s="536" t="s">
        <v>1764</v>
      </c>
      <c r="G164" s="537"/>
      <c r="H164" s="451" t="s">
        <v>1763</v>
      </c>
      <c r="I164" s="452" t="s">
        <v>128</v>
      </c>
      <c r="J164" s="204">
        <f t="shared" si="5"/>
        <v>5</v>
      </c>
      <c r="K164" s="421"/>
      <c r="L164" s="272">
        <f t="shared" si="6"/>
        <v>4.5999999999999996</v>
      </c>
      <c r="M164" s="239">
        <f t="shared" si="7"/>
        <v>5</v>
      </c>
    </row>
    <row r="165" spans="1:14" s="159" customFormat="1" ht="20.45" customHeight="1" x14ac:dyDescent="0.4">
      <c r="A165" s="184" t="s">
        <v>11</v>
      </c>
      <c r="B165" s="187">
        <v>2147</v>
      </c>
      <c r="C165" s="248" t="s">
        <v>1976</v>
      </c>
      <c r="D165" s="299"/>
      <c r="E165" s="300"/>
      <c r="F165" s="536" t="s">
        <v>1761</v>
      </c>
      <c r="G165" s="537"/>
      <c r="H165" s="451" t="s">
        <v>1760</v>
      </c>
      <c r="I165" s="452" t="s">
        <v>28</v>
      </c>
      <c r="J165" s="204">
        <f t="shared" si="5"/>
        <v>2</v>
      </c>
      <c r="K165" s="422"/>
      <c r="L165" s="272">
        <f t="shared" si="6"/>
        <v>2.2999999999999998</v>
      </c>
      <c r="M165" s="239">
        <f t="shared" si="7"/>
        <v>2</v>
      </c>
    </row>
    <row r="166" spans="1:14" s="159" customFormat="1" ht="20.45" customHeight="1" x14ac:dyDescent="0.4">
      <c r="A166" s="143" t="s">
        <v>11</v>
      </c>
      <c r="B166" s="190">
        <v>3381</v>
      </c>
      <c r="C166" s="212" t="s">
        <v>1975</v>
      </c>
      <c r="D166" s="299"/>
      <c r="E166" s="300"/>
      <c r="F166" s="461" t="s">
        <v>1758</v>
      </c>
      <c r="G166" s="462"/>
      <c r="H166" s="443" t="s">
        <v>1757</v>
      </c>
      <c r="I166" s="444" t="s">
        <v>28</v>
      </c>
      <c r="J166" s="205">
        <v>1</v>
      </c>
      <c r="K166" s="409" t="s">
        <v>68</v>
      </c>
      <c r="L166" s="272">
        <f t="shared" si="6"/>
        <v>0.46</v>
      </c>
      <c r="M166" s="239">
        <f t="shared" si="7"/>
        <v>1</v>
      </c>
      <c r="N166" s="159" t="s">
        <v>1744</v>
      </c>
    </row>
    <row r="167" spans="1:14" s="159" customFormat="1" ht="20.45" customHeight="1" x14ac:dyDescent="0.4">
      <c r="A167" s="184" t="s">
        <v>11</v>
      </c>
      <c r="B167" s="187">
        <v>2148</v>
      </c>
      <c r="C167" s="248" t="s">
        <v>1974</v>
      </c>
      <c r="D167" s="299"/>
      <c r="E167" s="300"/>
      <c r="F167" s="536" t="s">
        <v>1755</v>
      </c>
      <c r="G167" s="537"/>
      <c r="H167" s="451" t="s">
        <v>1754</v>
      </c>
      <c r="I167" s="452" t="s">
        <v>24</v>
      </c>
      <c r="J167" s="204">
        <v>1</v>
      </c>
      <c r="K167" s="409"/>
      <c r="L167" s="272">
        <f t="shared" si="6"/>
        <v>0.115</v>
      </c>
      <c r="M167" s="239">
        <f t="shared" si="7"/>
        <v>1</v>
      </c>
      <c r="N167" s="159" t="s">
        <v>1744</v>
      </c>
    </row>
    <row r="168" spans="1:14" s="159" customFormat="1" ht="20.45" customHeight="1" x14ac:dyDescent="0.4">
      <c r="A168" s="143" t="s">
        <v>11</v>
      </c>
      <c r="B168" s="190">
        <v>3382</v>
      </c>
      <c r="C168" s="212" t="s">
        <v>1973</v>
      </c>
      <c r="D168" s="299"/>
      <c r="E168" s="300"/>
      <c r="F168" s="461" t="s">
        <v>1752</v>
      </c>
      <c r="G168" s="462"/>
      <c r="H168" s="443" t="s">
        <v>1751</v>
      </c>
      <c r="I168" s="444" t="s">
        <v>24</v>
      </c>
      <c r="J168" s="205">
        <f t="shared" ref="J168:J199" si="8">ROUND(L168,0)</f>
        <v>1</v>
      </c>
      <c r="K168" s="421" t="s">
        <v>12</v>
      </c>
      <c r="L168" s="272">
        <f t="shared" si="6"/>
        <v>0.92</v>
      </c>
      <c r="M168" s="239">
        <f t="shared" si="7"/>
        <v>1</v>
      </c>
    </row>
    <row r="169" spans="1:14" s="159" customFormat="1" ht="20.45" customHeight="1" x14ac:dyDescent="0.4">
      <c r="A169" s="184" t="s">
        <v>11</v>
      </c>
      <c r="B169" s="187">
        <v>2149</v>
      </c>
      <c r="C169" s="248" t="s">
        <v>1972</v>
      </c>
      <c r="D169" s="299"/>
      <c r="E169" s="300"/>
      <c r="F169" s="534" t="s">
        <v>1722</v>
      </c>
      <c r="G169" s="535"/>
      <c r="H169" s="451" t="s">
        <v>1721</v>
      </c>
      <c r="I169" s="452" t="s">
        <v>128</v>
      </c>
      <c r="J169" s="203">
        <f t="shared" si="8"/>
        <v>26</v>
      </c>
      <c r="K169" s="422"/>
      <c r="L169" s="159">
        <f>M45*23/1000</f>
        <v>25.576000000000001</v>
      </c>
      <c r="M169" s="239">
        <f t="shared" si="7"/>
        <v>26</v>
      </c>
    </row>
    <row r="170" spans="1:14" s="159" customFormat="1" ht="20.45" customHeight="1" x14ac:dyDescent="0.4">
      <c r="A170" s="184" t="s">
        <v>11</v>
      </c>
      <c r="B170" s="187">
        <v>2150</v>
      </c>
      <c r="C170" s="248" t="s">
        <v>1971</v>
      </c>
      <c r="D170" s="299"/>
      <c r="E170" s="300"/>
      <c r="F170" s="534" t="s">
        <v>1719</v>
      </c>
      <c r="G170" s="535"/>
      <c r="H170" s="451" t="s">
        <v>1718</v>
      </c>
      <c r="I170" s="452" t="s">
        <v>28</v>
      </c>
      <c r="J170" s="204">
        <f t="shared" si="8"/>
        <v>1</v>
      </c>
      <c r="K170" s="184" t="s">
        <v>6</v>
      </c>
      <c r="L170" s="159">
        <f>M46*23/1000</f>
        <v>0.82799999999999996</v>
      </c>
      <c r="M170" s="239">
        <f t="shared" si="7"/>
        <v>1</v>
      </c>
    </row>
    <row r="171" spans="1:14" s="159" customFormat="1" ht="20.45" customHeight="1" x14ac:dyDescent="0.4">
      <c r="A171" s="184" t="s">
        <v>11</v>
      </c>
      <c r="B171" s="187">
        <v>2151</v>
      </c>
      <c r="C171" s="248" t="s">
        <v>1970</v>
      </c>
      <c r="D171" s="299"/>
      <c r="E171" s="300"/>
      <c r="F171" s="534" t="s">
        <v>1716</v>
      </c>
      <c r="G171" s="535"/>
      <c r="H171" s="451" t="s">
        <v>1715</v>
      </c>
      <c r="I171" s="452" t="s">
        <v>24</v>
      </c>
      <c r="J171" s="204">
        <f t="shared" si="8"/>
        <v>52</v>
      </c>
      <c r="K171" s="184" t="s">
        <v>12</v>
      </c>
      <c r="L171" s="159">
        <f>M47*23/1000</f>
        <v>52.44</v>
      </c>
      <c r="M171" s="239">
        <f t="shared" si="7"/>
        <v>52</v>
      </c>
    </row>
    <row r="172" spans="1:14" s="159" customFormat="1" ht="20.45" customHeight="1" x14ac:dyDescent="0.4">
      <c r="A172" s="184" t="s">
        <v>11</v>
      </c>
      <c r="B172" s="187">
        <v>2152</v>
      </c>
      <c r="C172" s="248" t="s">
        <v>1969</v>
      </c>
      <c r="D172" s="299"/>
      <c r="E172" s="300"/>
      <c r="F172" s="534" t="s">
        <v>1713</v>
      </c>
      <c r="G172" s="535"/>
      <c r="H172" s="451" t="s">
        <v>1712</v>
      </c>
      <c r="I172" s="452" t="s">
        <v>128</v>
      </c>
      <c r="J172" s="204">
        <f t="shared" si="8"/>
        <v>2</v>
      </c>
      <c r="K172" s="184" t="s">
        <v>6</v>
      </c>
      <c r="L172" s="159">
        <f>M48*23/1000</f>
        <v>1.7250000000000001</v>
      </c>
      <c r="M172" s="239">
        <f t="shared" si="7"/>
        <v>2</v>
      </c>
    </row>
    <row r="173" spans="1:14" s="159" customFormat="1" ht="20.45" customHeight="1" x14ac:dyDescent="0.4">
      <c r="A173" s="184" t="s">
        <v>11</v>
      </c>
      <c r="B173" s="187">
        <v>2153</v>
      </c>
      <c r="C173" s="248" t="s">
        <v>1968</v>
      </c>
      <c r="D173" s="299"/>
      <c r="E173" s="300"/>
      <c r="F173" s="534" t="s">
        <v>1710</v>
      </c>
      <c r="G173" s="535"/>
      <c r="H173" s="451" t="s">
        <v>1709</v>
      </c>
      <c r="I173" s="452" t="s">
        <v>28</v>
      </c>
      <c r="J173" s="203">
        <f t="shared" si="8"/>
        <v>26</v>
      </c>
      <c r="K173" s="184" t="s">
        <v>12</v>
      </c>
      <c r="L173" s="159">
        <f>M52*23/1000</f>
        <v>25.576000000000001</v>
      </c>
      <c r="M173" s="239">
        <f t="shared" si="7"/>
        <v>26</v>
      </c>
    </row>
    <row r="174" spans="1:14" s="159" customFormat="1" ht="20.45" customHeight="1" x14ac:dyDescent="0.4">
      <c r="A174" s="184" t="s">
        <v>11</v>
      </c>
      <c r="B174" s="187">
        <v>2154</v>
      </c>
      <c r="C174" s="248" t="s">
        <v>1967</v>
      </c>
      <c r="D174" s="299"/>
      <c r="E174" s="300"/>
      <c r="F174" s="534" t="s">
        <v>1707</v>
      </c>
      <c r="G174" s="535"/>
      <c r="H174" s="451" t="s">
        <v>1706</v>
      </c>
      <c r="I174" s="452" t="s">
        <v>24</v>
      </c>
      <c r="J174" s="204">
        <f t="shared" si="8"/>
        <v>1</v>
      </c>
      <c r="K174" s="184" t="s">
        <v>6</v>
      </c>
      <c r="L174" s="159">
        <f>M53*23/1000</f>
        <v>0.82799999999999996</v>
      </c>
      <c r="M174" s="239">
        <f t="shared" si="7"/>
        <v>1</v>
      </c>
    </row>
    <row r="175" spans="1:14" s="159" customFormat="1" ht="20.45" customHeight="1" x14ac:dyDescent="0.4">
      <c r="A175" s="184" t="s">
        <v>11</v>
      </c>
      <c r="B175" s="187">
        <v>2155</v>
      </c>
      <c r="C175" s="248" t="s">
        <v>1966</v>
      </c>
      <c r="D175" s="299"/>
      <c r="E175" s="300"/>
      <c r="F175" s="534" t="s">
        <v>1704</v>
      </c>
      <c r="G175" s="535"/>
      <c r="H175" s="451" t="s">
        <v>1703</v>
      </c>
      <c r="I175" s="452" t="s">
        <v>128</v>
      </c>
      <c r="J175" s="204">
        <f t="shared" si="8"/>
        <v>52</v>
      </c>
      <c r="K175" s="184" t="s">
        <v>12</v>
      </c>
      <c r="L175" s="159">
        <f>M54*23/1000</f>
        <v>52.44</v>
      </c>
      <c r="M175" s="239">
        <f t="shared" si="7"/>
        <v>52</v>
      </c>
    </row>
    <row r="176" spans="1:14" s="159" customFormat="1" ht="20.45" customHeight="1" thickBot="1" x14ac:dyDescent="0.45">
      <c r="A176" s="184" t="s">
        <v>11</v>
      </c>
      <c r="B176" s="187">
        <v>2156</v>
      </c>
      <c r="C176" s="248" t="s">
        <v>1965</v>
      </c>
      <c r="D176" s="301"/>
      <c r="E176" s="302"/>
      <c r="F176" s="542" t="s">
        <v>1701</v>
      </c>
      <c r="G176" s="543"/>
      <c r="H176" s="451" t="s">
        <v>1700</v>
      </c>
      <c r="I176" s="452" t="s">
        <v>28</v>
      </c>
      <c r="J176" s="204">
        <f t="shared" si="8"/>
        <v>2</v>
      </c>
      <c r="K176" s="182" t="s">
        <v>6</v>
      </c>
      <c r="L176" s="159">
        <f>M55*23/1000</f>
        <v>1.7250000000000001</v>
      </c>
      <c r="M176" s="267">
        <f t="shared" si="7"/>
        <v>2</v>
      </c>
    </row>
    <row r="177" spans="1:12" s="159" customFormat="1" ht="20.45" customHeight="1" x14ac:dyDescent="0.4">
      <c r="A177" s="184" t="s">
        <v>11</v>
      </c>
      <c r="B177" s="187">
        <v>2157</v>
      </c>
      <c r="C177" s="248" t="s">
        <v>1964</v>
      </c>
      <c r="D177" s="297" t="s">
        <v>3347</v>
      </c>
      <c r="E177" s="298"/>
      <c r="F177" s="534" t="s">
        <v>1740</v>
      </c>
      <c r="G177" s="535"/>
      <c r="H177" s="451" t="s">
        <v>1739</v>
      </c>
      <c r="I177" s="452"/>
      <c r="J177" s="203">
        <f t="shared" si="8"/>
        <v>33</v>
      </c>
      <c r="K177" s="184" t="s">
        <v>12</v>
      </c>
      <c r="L177" s="251">
        <f t="shared" ref="L177:L216" si="9">M137*0.9</f>
        <v>33.300000000000004</v>
      </c>
    </row>
    <row r="178" spans="1:12" s="159" customFormat="1" ht="20.45" customHeight="1" x14ac:dyDescent="0.4">
      <c r="A178" s="184" t="s">
        <v>11</v>
      </c>
      <c r="B178" s="187">
        <v>2158</v>
      </c>
      <c r="C178" s="248" t="s">
        <v>1963</v>
      </c>
      <c r="D178" s="299"/>
      <c r="E178" s="300"/>
      <c r="F178" s="534" t="s">
        <v>1737</v>
      </c>
      <c r="G178" s="535"/>
      <c r="H178" s="451" t="s">
        <v>1736</v>
      </c>
      <c r="I178" s="452" t="s">
        <v>7</v>
      </c>
      <c r="J178" s="204">
        <f t="shared" si="8"/>
        <v>1</v>
      </c>
      <c r="K178" s="184" t="s">
        <v>6</v>
      </c>
      <c r="L178" s="251">
        <f t="shared" si="9"/>
        <v>0.9</v>
      </c>
    </row>
    <row r="179" spans="1:12" s="159" customFormat="1" ht="20.45" customHeight="1" x14ac:dyDescent="0.4">
      <c r="A179" s="184" t="s">
        <v>11</v>
      </c>
      <c r="B179" s="187">
        <v>2159</v>
      </c>
      <c r="C179" s="248" t="s">
        <v>1962</v>
      </c>
      <c r="D179" s="299"/>
      <c r="E179" s="300"/>
      <c r="F179" s="534" t="s">
        <v>1961</v>
      </c>
      <c r="G179" s="535"/>
      <c r="H179" s="451" t="s">
        <v>1733</v>
      </c>
      <c r="I179" s="452" t="s">
        <v>28</v>
      </c>
      <c r="J179" s="203">
        <f t="shared" si="8"/>
        <v>68</v>
      </c>
      <c r="K179" s="184" t="s">
        <v>12</v>
      </c>
      <c r="L179" s="251">
        <f t="shared" si="9"/>
        <v>67.5</v>
      </c>
    </row>
    <row r="180" spans="1:12" s="159" customFormat="1" ht="20.45" customHeight="1" x14ac:dyDescent="0.4">
      <c r="A180" s="184" t="s">
        <v>11</v>
      </c>
      <c r="B180" s="187">
        <v>2160</v>
      </c>
      <c r="C180" s="248" t="s">
        <v>1960</v>
      </c>
      <c r="D180" s="299"/>
      <c r="E180" s="300"/>
      <c r="F180" s="534" t="s">
        <v>1731</v>
      </c>
      <c r="G180" s="535"/>
      <c r="H180" s="451" t="s">
        <v>1730</v>
      </c>
      <c r="I180" s="452" t="s">
        <v>24</v>
      </c>
      <c r="J180" s="204">
        <f t="shared" si="8"/>
        <v>2</v>
      </c>
      <c r="K180" s="184" t="s">
        <v>6</v>
      </c>
      <c r="L180" s="251">
        <f t="shared" si="9"/>
        <v>1.8</v>
      </c>
    </row>
    <row r="181" spans="1:12" s="159" customFormat="1" ht="20.45" customHeight="1" x14ac:dyDescent="0.4">
      <c r="A181" s="184" t="s">
        <v>11</v>
      </c>
      <c r="B181" s="187">
        <v>2162</v>
      </c>
      <c r="C181" s="248" t="s">
        <v>1959</v>
      </c>
      <c r="D181" s="299"/>
      <c r="E181" s="300"/>
      <c r="F181" s="534" t="s">
        <v>1728</v>
      </c>
      <c r="G181" s="535" t="s">
        <v>1958</v>
      </c>
      <c r="H181" s="451" t="s">
        <v>1727</v>
      </c>
      <c r="I181" s="452" t="s">
        <v>28</v>
      </c>
      <c r="J181" s="204">
        <f t="shared" si="8"/>
        <v>25</v>
      </c>
      <c r="K181" s="420" t="s">
        <v>12</v>
      </c>
      <c r="L181" s="251">
        <f t="shared" si="9"/>
        <v>25.2</v>
      </c>
    </row>
    <row r="182" spans="1:12" s="159" customFormat="1" ht="20.45" customHeight="1" x14ac:dyDescent="0.4">
      <c r="A182" s="184" t="s">
        <v>11</v>
      </c>
      <c r="B182" s="187">
        <v>2163</v>
      </c>
      <c r="C182" s="248" t="s">
        <v>1957</v>
      </c>
      <c r="D182" s="299"/>
      <c r="E182" s="300"/>
      <c r="F182" s="534" t="s">
        <v>1725</v>
      </c>
      <c r="G182" s="535" t="s">
        <v>1956</v>
      </c>
      <c r="H182" s="451" t="s">
        <v>1724</v>
      </c>
      <c r="I182" s="452" t="s">
        <v>24</v>
      </c>
      <c r="J182" s="203">
        <f t="shared" si="8"/>
        <v>52</v>
      </c>
      <c r="K182" s="421"/>
      <c r="L182" s="251">
        <f t="shared" si="9"/>
        <v>52.2</v>
      </c>
    </row>
    <row r="183" spans="1:12" s="159" customFormat="1" ht="20.45" customHeight="1" x14ac:dyDescent="0.4">
      <c r="A183" s="184" t="s">
        <v>11</v>
      </c>
      <c r="B183" s="187">
        <v>2164</v>
      </c>
      <c r="C183" s="248" t="s">
        <v>1955</v>
      </c>
      <c r="D183" s="299"/>
      <c r="E183" s="300"/>
      <c r="F183" s="534" t="s">
        <v>1827</v>
      </c>
      <c r="G183" s="535"/>
      <c r="H183" s="451" t="s">
        <v>1826</v>
      </c>
      <c r="I183" s="452" t="s">
        <v>128</v>
      </c>
      <c r="J183" s="204">
        <f t="shared" si="8"/>
        <v>2</v>
      </c>
      <c r="K183" s="421"/>
      <c r="L183" s="251">
        <f t="shared" si="9"/>
        <v>1.8</v>
      </c>
    </row>
    <row r="184" spans="1:12" s="159" customFormat="1" ht="20.45" customHeight="1" x14ac:dyDescent="0.4">
      <c r="A184" s="184" t="s">
        <v>11</v>
      </c>
      <c r="B184" s="187">
        <v>2165</v>
      </c>
      <c r="C184" s="248" t="s">
        <v>1954</v>
      </c>
      <c r="D184" s="299"/>
      <c r="E184" s="300"/>
      <c r="F184" s="534" t="s">
        <v>1824</v>
      </c>
      <c r="G184" s="535"/>
      <c r="H184" s="451" t="s">
        <v>1823</v>
      </c>
      <c r="I184" s="452" t="s">
        <v>28</v>
      </c>
      <c r="J184" s="204">
        <f t="shared" si="8"/>
        <v>5</v>
      </c>
      <c r="K184" s="421"/>
      <c r="L184" s="251">
        <f t="shared" si="9"/>
        <v>4.5</v>
      </c>
    </row>
    <row r="185" spans="1:12" s="159" customFormat="1" ht="20.45" customHeight="1" x14ac:dyDescent="0.4">
      <c r="A185" s="184" t="s">
        <v>11</v>
      </c>
      <c r="B185" s="187">
        <v>2161</v>
      </c>
      <c r="C185" s="248" t="s">
        <v>1953</v>
      </c>
      <c r="D185" s="299"/>
      <c r="E185" s="300"/>
      <c r="F185" s="534" t="s">
        <v>1821</v>
      </c>
      <c r="G185" s="535"/>
      <c r="H185" s="451" t="s">
        <v>1820</v>
      </c>
      <c r="I185" s="452" t="s">
        <v>128</v>
      </c>
      <c r="J185" s="204">
        <f t="shared" si="8"/>
        <v>5</v>
      </c>
      <c r="K185" s="421"/>
      <c r="L185" s="251">
        <f t="shared" si="9"/>
        <v>5.4</v>
      </c>
    </row>
    <row r="186" spans="1:12" s="159" customFormat="1" ht="20.45" customHeight="1" x14ac:dyDescent="0.4">
      <c r="A186" s="143" t="s">
        <v>11</v>
      </c>
      <c r="B186" s="190">
        <v>3383</v>
      </c>
      <c r="C186" s="212" t="s">
        <v>1952</v>
      </c>
      <c r="D186" s="299"/>
      <c r="E186" s="300"/>
      <c r="F186" s="461" t="s">
        <v>1818</v>
      </c>
      <c r="G186" s="462"/>
      <c r="H186" s="443" t="s">
        <v>1817</v>
      </c>
      <c r="I186" s="444" t="s">
        <v>128</v>
      </c>
      <c r="J186" s="205">
        <f t="shared" si="8"/>
        <v>1</v>
      </c>
      <c r="K186" s="421"/>
      <c r="L186" s="251">
        <f t="shared" si="9"/>
        <v>0.9</v>
      </c>
    </row>
    <row r="187" spans="1:12" s="159" customFormat="1" ht="20.45" customHeight="1" x14ac:dyDescent="0.4">
      <c r="A187" s="184" t="s">
        <v>11</v>
      </c>
      <c r="B187" s="187">
        <v>2166</v>
      </c>
      <c r="C187" s="248" t="s">
        <v>1951</v>
      </c>
      <c r="D187" s="299"/>
      <c r="E187" s="300"/>
      <c r="F187" s="534" t="s">
        <v>1815</v>
      </c>
      <c r="G187" s="535"/>
      <c r="H187" s="451" t="s">
        <v>1814</v>
      </c>
      <c r="I187" s="452" t="s">
        <v>24</v>
      </c>
      <c r="J187" s="203">
        <f t="shared" si="8"/>
        <v>5</v>
      </c>
      <c r="K187" s="421"/>
      <c r="L187" s="251">
        <f t="shared" si="9"/>
        <v>4.5</v>
      </c>
    </row>
    <row r="188" spans="1:12" s="159" customFormat="1" ht="20.45" customHeight="1" x14ac:dyDescent="0.4">
      <c r="A188" s="184" t="s">
        <v>11</v>
      </c>
      <c r="B188" s="187">
        <v>2167</v>
      </c>
      <c r="C188" s="248" t="s">
        <v>1950</v>
      </c>
      <c r="D188" s="299"/>
      <c r="E188" s="300"/>
      <c r="F188" s="536" t="s">
        <v>1812</v>
      </c>
      <c r="G188" s="537"/>
      <c r="H188" s="451" t="s">
        <v>1811</v>
      </c>
      <c r="I188" s="452" t="s">
        <v>128</v>
      </c>
      <c r="J188" s="204">
        <f t="shared" si="8"/>
        <v>3</v>
      </c>
      <c r="K188" s="421"/>
      <c r="L188" s="251">
        <f t="shared" si="9"/>
        <v>2.7</v>
      </c>
    </row>
    <row r="189" spans="1:12" s="159" customFormat="1" ht="20.45" customHeight="1" x14ac:dyDescent="0.4">
      <c r="A189" s="143" t="s">
        <v>11</v>
      </c>
      <c r="B189" s="190">
        <v>3384</v>
      </c>
      <c r="C189" s="212" t="s">
        <v>1949</v>
      </c>
      <c r="D189" s="299"/>
      <c r="E189" s="300"/>
      <c r="F189" s="461" t="s">
        <v>1809</v>
      </c>
      <c r="G189" s="462"/>
      <c r="H189" s="443" t="s">
        <v>1808</v>
      </c>
      <c r="I189" s="444" t="s">
        <v>128</v>
      </c>
      <c r="J189" s="205">
        <f t="shared" si="8"/>
        <v>4</v>
      </c>
      <c r="K189" s="421"/>
      <c r="L189" s="251">
        <f t="shared" si="9"/>
        <v>3.6</v>
      </c>
    </row>
    <row r="190" spans="1:12" s="159" customFormat="1" ht="20.45" customHeight="1" x14ac:dyDescent="0.4">
      <c r="A190" s="184" t="s">
        <v>11</v>
      </c>
      <c r="B190" s="187">
        <v>2168</v>
      </c>
      <c r="C190" s="248" t="s">
        <v>1948</v>
      </c>
      <c r="D190" s="299"/>
      <c r="E190" s="300"/>
      <c r="F190" s="534" t="s">
        <v>1806</v>
      </c>
      <c r="G190" s="535" t="s">
        <v>448</v>
      </c>
      <c r="H190" s="451" t="s">
        <v>1805</v>
      </c>
      <c r="I190" s="452" t="s">
        <v>28</v>
      </c>
      <c r="J190" s="204">
        <f t="shared" si="8"/>
        <v>10</v>
      </c>
      <c r="K190" s="421"/>
      <c r="L190" s="251">
        <f t="shared" si="9"/>
        <v>9.9</v>
      </c>
    </row>
    <row r="191" spans="1:12" s="159" customFormat="1" ht="20.45" customHeight="1" x14ac:dyDescent="0.4">
      <c r="A191" s="184" t="s">
        <v>11</v>
      </c>
      <c r="B191" s="187">
        <v>2169</v>
      </c>
      <c r="C191" s="248" t="s">
        <v>1947</v>
      </c>
      <c r="D191" s="299"/>
      <c r="E191" s="300"/>
      <c r="F191" s="534" t="s">
        <v>1803</v>
      </c>
      <c r="G191" s="535" t="s">
        <v>447</v>
      </c>
      <c r="H191" s="451" t="s">
        <v>1802</v>
      </c>
      <c r="I191" s="452" t="s">
        <v>24</v>
      </c>
      <c r="J191" s="204">
        <f t="shared" si="8"/>
        <v>10</v>
      </c>
      <c r="K191" s="421"/>
      <c r="L191" s="251">
        <f t="shared" si="9"/>
        <v>9.9</v>
      </c>
    </row>
    <row r="192" spans="1:12" s="159" customFormat="1" ht="20.45" customHeight="1" x14ac:dyDescent="0.4">
      <c r="A192" s="184" t="s">
        <v>11</v>
      </c>
      <c r="B192" s="187">
        <v>2170</v>
      </c>
      <c r="C192" s="248" t="s">
        <v>1946</v>
      </c>
      <c r="D192" s="299"/>
      <c r="E192" s="300"/>
      <c r="F192" s="534" t="s">
        <v>1800</v>
      </c>
      <c r="G192" s="535" t="s">
        <v>446</v>
      </c>
      <c r="H192" s="451" t="s">
        <v>1799</v>
      </c>
      <c r="I192" s="452" t="s">
        <v>128</v>
      </c>
      <c r="J192" s="204">
        <f t="shared" si="8"/>
        <v>10</v>
      </c>
      <c r="K192" s="421"/>
      <c r="L192" s="251">
        <f t="shared" si="9"/>
        <v>9.9</v>
      </c>
    </row>
    <row r="193" spans="1:12" s="159" customFormat="1" ht="20.45" customHeight="1" x14ac:dyDescent="0.4">
      <c r="A193" s="184" t="s">
        <v>11</v>
      </c>
      <c r="B193" s="187">
        <v>2171</v>
      </c>
      <c r="C193" s="248" t="s">
        <v>1945</v>
      </c>
      <c r="D193" s="299"/>
      <c r="E193" s="300"/>
      <c r="F193" s="534" t="s">
        <v>1797</v>
      </c>
      <c r="G193" s="535" t="s">
        <v>443</v>
      </c>
      <c r="H193" s="451" t="s">
        <v>1796</v>
      </c>
      <c r="I193" s="452" t="s">
        <v>28</v>
      </c>
      <c r="J193" s="204">
        <f t="shared" si="8"/>
        <v>14</v>
      </c>
      <c r="K193" s="421"/>
      <c r="L193" s="251">
        <f t="shared" si="9"/>
        <v>14.4</v>
      </c>
    </row>
    <row r="194" spans="1:12" s="159" customFormat="1" ht="20.45" customHeight="1" x14ac:dyDescent="0.4">
      <c r="A194" s="184" t="s">
        <v>11</v>
      </c>
      <c r="B194" s="187">
        <v>2172</v>
      </c>
      <c r="C194" s="248" t="s">
        <v>1944</v>
      </c>
      <c r="D194" s="299"/>
      <c r="E194" s="300"/>
      <c r="F194" s="534" t="s">
        <v>1794</v>
      </c>
      <c r="G194" s="535"/>
      <c r="H194" s="451" t="s">
        <v>1793</v>
      </c>
      <c r="I194" s="452" t="s">
        <v>24</v>
      </c>
      <c r="J194" s="204">
        <f t="shared" si="8"/>
        <v>3</v>
      </c>
      <c r="K194" s="421"/>
      <c r="L194" s="251">
        <f t="shared" si="9"/>
        <v>2.7</v>
      </c>
    </row>
    <row r="195" spans="1:12" s="159" customFormat="1" ht="20.45" customHeight="1" x14ac:dyDescent="0.4">
      <c r="A195" s="143" t="s">
        <v>11</v>
      </c>
      <c r="B195" s="190">
        <v>3385</v>
      </c>
      <c r="C195" s="212" t="s">
        <v>1943</v>
      </c>
      <c r="D195" s="299"/>
      <c r="E195" s="300"/>
      <c r="F195" s="461" t="s">
        <v>1791</v>
      </c>
      <c r="G195" s="462"/>
      <c r="H195" s="443" t="s">
        <v>1790</v>
      </c>
      <c r="I195" s="444" t="s">
        <v>24</v>
      </c>
      <c r="J195" s="205">
        <f t="shared" si="8"/>
        <v>2</v>
      </c>
      <c r="K195" s="421"/>
      <c r="L195" s="251">
        <f t="shared" si="9"/>
        <v>1.8</v>
      </c>
    </row>
    <row r="196" spans="1:12" s="159" customFormat="1" ht="20.45" customHeight="1" x14ac:dyDescent="0.4">
      <c r="A196" s="143" t="s">
        <v>11</v>
      </c>
      <c r="B196" s="190">
        <v>3386</v>
      </c>
      <c r="C196" s="212" t="s">
        <v>1942</v>
      </c>
      <c r="D196" s="299"/>
      <c r="E196" s="300"/>
      <c r="F196" s="461" t="s">
        <v>1788</v>
      </c>
      <c r="G196" s="462"/>
      <c r="H196" s="443" t="s">
        <v>1787</v>
      </c>
      <c r="I196" s="444" t="s">
        <v>24</v>
      </c>
      <c r="J196" s="205">
        <f t="shared" si="8"/>
        <v>4</v>
      </c>
      <c r="K196" s="421"/>
      <c r="L196" s="251">
        <f t="shared" si="9"/>
        <v>3.6</v>
      </c>
    </row>
    <row r="197" spans="1:12" s="159" customFormat="1" ht="20.45" customHeight="1" x14ac:dyDescent="0.4">
      <c r="A197" s="184" t="s">
        <v>11</v>
      </c>
      <c r="B197" s="187">
        <v>2173</v>
      </c>
      <c r="C197" s="248" t="s">
        <v>1941</v>
      </c>
      <c r="D197" s="299"/>
      <c r="E197" s="300"/>
      <c r="F197" s="536" t="s">
        <v>1785</v>
      </c>
      <c r="G197" s="537"/>
      <c r="H197" s="451" t="s">
        <v>1784</v>
      </c>
      <c r="I197" s="452" t="s">
        <v>128</v>
      </c>
      <c r="J197" s="204">
        <f t="shared" si="8"/>
        <v>2</v>
      </c>
      <c r="K197" s="421"/>
      <c r="L197" s="251">
        <f t="shared" si="9"/>
        <v>1.8</v>
      </c>
    </row>
    <row r="198" spans="1:12" s="159" customFormat="1" ht="20.45" customHeight="1" x14ac:dyDescent="0.4">
      <c r="A198" s="184" t="s">
        <v>11</v>
      </c>
      <c r="B198" s="187">
        <v>2174</v>
      </c>
      <c r="C198" s="248" t="s">
        <v>1940</v>
      </c>
      <c r="D198" s="299"/>
      <c r="E198" s="300"/>
      <c r="F198" s="536" t="s">
        <v>1782</v>
      </c>
      <c r="G198" s="537"/>
      <c r="H198" s="451" t="s">
        <v>1781</v>
      </c>
      <c r="I198" s="452" t="s">
        <v>28</v>
      </c>
      <c r="J198" s="204">
        <f t="shared" si="8"/>
        <v>3</v>
      </c>
      <c r="K198" s="421"/>
      <c r="L198" s="251">
        <f t="shared" si="9"/>
        <v>2.7</v>
      </c>
    </row>
    <row r="199" spans="1:12" s="159" customFormat="1" ht="20.45" customHeight="1" x14ac:dyDescent="0.4">
      <c r="A199" s="197" t="s">
        <v>11</v>
      </c>
      <c r="B199" s="198">
        <v>2175</v>
      </c>
      <c r="C199" s="256" t="s">
        <v>1939</v>
      </c>
      <c r="D199" s="299"/>
      <c r="E199" s="300"/>
      <c r="F199" s="538" t="s">
        <v>1779</v>
      </c>
      <c r="G199" s="539" t="s">
        <v>400</v>
      </c>
      <c r="H199" s="447" t="s">
        <v>1778</v>
      </c>
      <c r="I199" s="448" t="s">
        <v>24</v>
      </c>
      <c r="J199" s="206">
        <f t="shared" si="8"/>
        <v>1</v>
      </c>
      <c r="K199" s="421"/>
      <c r="L199" s="251">
        <f t="shared" si="9"/>
        <v>0.9</v>
      </c>
    </row>
    <row r="200" spans="1:12" s="159" customFormat="1" ht="20.45" customHeight="1" x14ac:dyDescent="0.4">
      <c r="A200" s="197" t="s">
        <v>11</v>
      </c>
      <c r="B200" s="198">
        <v>2176</v>
      </c>
      <c r="C200" s="256" t="s">
        <v>1938</v>
      </c>
      <c r="D200" s="299"/>
      <c r="E200" s="300"/>
      <c r="F200" s="538" t="s">
        <v>1776</v>
      </c>
      <c r="G200" s="539" t="s">
        <v>396</v>
      </c>
      <c r="H200" s="447" t="s">
        <v>1775</v>
      </c>
      <c r="I200" s="448" t="s">
        <v>128</v>
      </c>
      <c r="J200" s="206">
        <f t="shared" ref="J200:J231" si="10">ROUND(L200,0)</f>
        <v>2</v>
      </c>
      <c r="K200" s="421"/>
      <c r="L200" s="251">
        <f t="shared" si="9"/>
        <v>1.8</v>
      </c>
    </row>
    <row r="201" spans="1:12" s="159" customFormat="1" ht="20.45" customHeight="1" x14ac:dyDescent="0.4">
      <c r="A201" s="184" t="s">
        <v>11</v>
      </c>
      <c r="B201" s="187">
        <v>2177</v>
      </c>
      <c r="C201" s="248" t="s">
        <v>1937</v>
      </c>
      <c r="D201" s="299"/>
      <c r="E201" s="300"/>
      <c r="F201" s="540" t="s">
        <v>1773</v>
      </c>
      <c r="G201" s="541"/>
      <c r="H201" s="459" t="s">
        <v>1772</v>
      </c>
      <c r="I201" s="460" t="s">
        <v>28</v>
      </c>
      <c r="J201" s="209">
        <f t="shared" si="10"/>
        <v>1</v>
      </c>
      <c r="K201" s="421"/>
      <c r="L201" s="251">
        <f t="shared" si="9"/>
        <v>0.9</v>
      </c>
    </row>
    <row r="202" spans="1:12" s="159" customFormat="1" ht="20.45" customHeight="1" x14ac:dyDescent="0.4">
      <c r="A202" s="184" t="s">
        <v>11</v>
      </c>
      <c r="B202" s="187">
        <v>2178</v>
      </c>
      <c r="C202" s="248" t="s">
        <v>1936</v>
      </c>
      <c r="D202" s="299"/>
      <c r="E202" s="300"/>
      <c r="F202" s="536" t="s">
        <v>1770</v>
      </c>
      <c r="G202" s="537"/>
      <c r="H202" s="451" t="s">
        <v>1769</v>
      </c>
      <c r="I202" s="452" t="s">
        <v>24</v>
      </c>
      <c r="J202" s="204">
        <f t="shared" si="10"/>
        <v>1</v>
      </c>
      <c r="K202" s="421"/>
      <c r="L202" s="251">
        <f t="shared" si="9"/>
        <v>0.9</v>
      </c>
    </row>
    <row r="203" spans="1:12" s="159" customFormat="1" ht="20.45" customHeight="1" x14ac:dyDescent="0.4">
      <c r="A203" s="143" t="s">
        <v>11</v>
      </c>
      <c r="B203" s="190">
        <v>3387</v>
      </c>
      <c r="C203" s="212" t="s">
        <v>1935</v>
      </c>
      <c r="D203" s="299"/>
      <c r="E203" s="300"/>
      <c r="F203" s="461" t="s">
        <v>1767</v>
      </c>
      <c r="G203" s="462"/>
      <c r="H203" s="443" t="s">
        <v>1766</v>
      </c>
      <c r="I203" s="444" t="s">
        <v>24</v>
      </c>
      <c r="J203" s="205">
        <f t="shared" si="10"/>
        <v>2</v>
      </c>
      <c r="K203" s="421"/>
      <c r="L203" s="251">
        <f t="shared" si="9"/>
        <v>1.8</v>
      </c>
    </row>
    <row r="204" spans="1:12" s="159" customFormat="1" ht="20.45" customHeight="1" x14ac:dyDescent="0.4">
      <c r="A204" s="184" t="s">
        <v>11</v>
      </c>
      <c r="B204" s="187">
        <v>2179</v>
      </c>
      <c r="C204" s="248" t="s">
        <v>1934</v>
      </c>
      <c r="D204" s="299"/>
      <c r="E204" s="300"/>
      <c r="F204" s="536" t="s">
        <v>1764</v>
      </c>
      <c r="G204" s="537"/>
      <c r="H204" s="451" t="s">
        <v>1763</v>
      </c>
      <c r="I204" s="452" t="s">
        <v>128</v>
      </c>
      <c r="J204" s="204">
        <f t="shared" si="10"/>
        <v>5</v>
      </c>
      <c r="K204" s="421"/>
      <c r="L204" s="251">
        <f t="shared" si="9"/>
        <v>4.5</v>
      </c>
    </row>
    <row r="205" spans="1:12" s="159" customFormat="1" ht="20.45" customHeight="1" x14ac:dyDescent="0.4">
      <c r="A205" s="184" t="s">
        <v>11</v>
      </c>
      <c r="B205" s="187">
        <v>2180</v>
      </c>
      <c r="C205" s="248" t="s">
        <v>1933</v>
      </c>
      <c r="D205" s="299"/>
      <c r="E205" s="300"/>
      <c r="F205" s="536" t="s">
        <v>1761</v>
      </c>
      <c r="G205" s="537"/>
      <c r="H205" s="451" t="s">
        <v>1760</v>
      </c>
      <c r="I205" s="452" t="s">
        <v>28</v>
      </c>
      <c r="J205" s="204">
        <f t="shared" si="10"/>
        <v>2</v>
      </c>
      <c r="K205" s="422"/>
      <c r="L205" s="251">
        <f t="shared" si="9"/>
        <v>1.8</v>
      </c>
    </row>
    <row r="206" spans="1:12" s="159" customFormat="1" ht="20.45" customHeight="1" x14ac:dyDescent="0.4">
      <c r="A206" s="143" t="s">
        <v>11</v>
      </c>
      <c r="B206" s="190">
        <v>3388</v>
      </c>
      <c r="C206" s="212" t="s">
        <v>1932</v>
      </c>
      <c r="D206" s="299"/>
      <c r="E206" s="300"/>
      <c r="F206" s="461" t="s">
        <v>1758</v>
      </c>
      <c r="G206" s="462"/>
      <c r="H206" s="443" t="s">
        <v>1757</v>
      </c>
      <c r="I206" s="444" t="s">
        <v>28</v>
      </c>
      <c r="J206" s="205">
        <f t="shared" si="10"/>
        <v>1</v>
      </c>
      <c r="K206" s="409" t="s">
        <v>68</v>
      </c>
      <c r="L206" s="251">
        <f t="shared" si="9"/>
        <v>0.9</v>
      </c>
    </row>
    <row r="207" spans="1:12" s="159" customFormat="1" ht="20.45" customHeight="1" x14ac:dyDescent="0.4">
      <c r="A207" s="184" t="s">
        <v>11</v>
      </c>
      <c r="B207" s="187">
        <v>2181</v>
      </c>
      <c r="C207" s="248" t="s">
        <v>1931</v>
      </c>
      <c r="D207" s="299"/>
      <c r="E207" s="300"/>
      <c r="F207" s="536" t="s">
        <v>1755</v>
      </c>
      <c r="G207" s="537"/>
      <c r="H207" s="451" t="s">
        <v>1754</v>
      </c>
      <c r="I207" s="452" t="s">
        <v>24</v>
      </c>
      <c r="J207" s="204">
        <f t="shared" si="10"/>
        <v>1</v>
      </c>
      <c r="K207" s="409"/>
      <c r="L207" s="251">
        <f t="shared" si="9"/>
        <v>0.9</v>
      </c>
    </row>
    <row r="208" spans="1:12" s="159" customFormat="1" ht="20.45" customHeight="1" x14ac:dyDescent="0.4">
      <c r="A208" s="143" t="s">
        <v>11</v>
      </c>
      <c r="B208" s="190">
        <v>3389</v>
      </c>
      <c r="C208" s="212" t="s">
        <v>1930</v>
      </c>
      <c r="D208" s="299"/>
      <c r="E208" s="300"/>
      <c r="F208" s="461" t="s">
        <v>1752</v>
      </c>
      <c r="G208" s="462"/>
      <c r="H208" s="443" t="s">
        <v>1751</v>
      </c>
      <c r="I208" s="444" t="s">
        <v>24</v>
      </c>
      <c r="J208" s="205">
        <f t="shared" si="10"/>
        <v>1</v>
      </c>
      <c r="K208" s="421" t="s">
        <v>12</v>
      </c>
      <c r="L208" s="251">
        <f t="shared" si="9"/>
        <v>0.9</v>
      </c>
    </row>
    <row r="209" spans="1:12" s="159" customFormat="1" ht="20.45" customHeight="1" x14ac:dyDescent="0.4">
      <c r="A209" s="184" t="s">
        <v>11</v>
      </c>
      <c r="B209" s="187">
        <v>2182</v>
      </c>
      <c r="C209" s="248" t="s">
        <v>1929</v>
      </c>
      <c r="D209" s="299"/>
      <c r="E209" s="300"/>
      <c r="F209" s="534" t="s">
        <v>1722</v>
      </c>
      <c r="G209" s="535"/>
      <c r="H209" s="451" t="s">
        <v>1721</v>
      </c>
      <c r="I209" s="452" t="s">
        <v>128</v>
      </c>
      <c r="J209" s="204">
        <f t="shared" si="10"/>
        <v>23</v>
      </c>
      <c r="K209" s="422"/>
      <c r="L209" s="251">
        <f t="shared" si="9"/>
        <v>23.400000000000002</v>
      </c>
    </row>
    <row r="210" spans="1:12" s="159" customFormat="1" ht="20.45" customHeight="1" x14ac:dyDescent="0.4">
      <c r="A210" s="184" t="s">
        <v>11</v>
      </c>
      <c r="B210" s="187">
        <v>2183</v>
      </c>
      <c r="C210" s="248" t="s">
        <v>1928</v>
      </c>
      <c r="D210" s="299"/>
      <c r="E210" s="300"/>
      <c r="F210" s="534" t="s">
        <v>1719</v>
      </c>
      <c r="G210" s="535"/>
      <c r="H210" s="451" t="s">
        <v>1718</v>
      </c>
      <c r="I210" s="452" t="s">
        <v>28</v>
      </c>
      <c r="J210" s="204">
        <f t="shared" si="10"/>
        <v>1</v>
      </c>
      <c r="K210" s="184" t="s">
        <v>6</v>
      </c>
      <c r="L210" s="251">
        <f t="shared" si="9"/>
        <v>0.9</v>
      </c>
    </row>
    <row r="211" spans="1:12" s="159" customFormat="1" ht="20.45" customHeight="1" x14ac:dyDescent="0.4">
      <c r="A211" s="184" t="s">
        <v>11</v>
      </c>
      <c r="B211" s="187">
        <v>2184</v>
      </c>
      <c r="C211" s="248" t="s">
        <v>1927</v>
      </c>
      <c r="D211" s="299"/>
      <c r="E211" s="300"/>
      <c r="F211" s="534" t="s">
        <v>1716</v>
      </c>
      <c r="G211" s="535"/>
      <c r="H211" s="451" t="s">
        <v>1715</v>
      </c>
      <c r="I211" s="452" t="s">
        <v>24</v>
      </c>
      <c r="J211" s="204">
        <f t="shared" si="10"/>
        <v>47</v>
      </c>
      <c r="K211" s="184" t="s">
        <v>12</v>
      </c>
      <c r="L211" s="251">
        <f t="shared" si="9"/>
        <v>46.800000000000004</v>
      </c>
    </row>
    <row r="212" spans="1:12" s="159" customFormat="1" ht="20.45" customHeight="1" x14ac:dyDescent="0.4">
      <c r="A212" s="184" t="s">
        <v>11</v>
      </c>
      <c r="B212" s="187">
        <v>2185</v>
      </c>
      <c r="C212" s="248" t="s">
        <v>1926</v>
      </c>
      <c r="D212" s="299"/>
      <c r="E212" s="300"/>
      <c r="F212" s="534" t="s">
        <v>1713</v>
      </c>
      <c r="G212" s="535"/>
      <c r="H212" s="451" t="s">
        <v>1712</v>
      </c>
      <c r="I212" s="452" t="s">
        <v>128</v>
      </c>
      <c r="J212" s="204">
        <f t="shared" si="10"/>
        <v>2</v>
      </c>
      <c r="K212" s="184" t="s">
        <v>6</v>
      </c>
      <c r="L212" s="251">
        <f t="shared" si="9"/>
        <v>1.8</v>
      </c>
    </row>
    <row r="213" spans="1:12" s="159" customFormat="1" ht="20.45" customHeight="1" x14ac:dyDescent="0.4">
      <c r="A213" s="184" t="s">
        <v>11</v>
      </c>
      <c r="B213" s="187">
        <v>2186</v>
      </c>
      <c r="C213" s="248" t="s">
        <v>1925</v>
      </c>
      <c r="D213" s="299"/>
      <c r="E213" s="300"/>
      <c r="F213" s="534" t="s">
        <v>1710</v>
      </c>
      <c r="G213" s="535"/>
      <c r="H213" s="451" t="s">
        <v>1709</v>
      </c>
      <c r="I213" s="452" t="s">
        <v>28</v>
      </c>
      <c r="J213" s="204">
        <f t="shared" si="10"/>
        <v>23</v>
      </c>
      <c r="K213" s="184" t="s">
        <v>12</v>
      </c>
      <c r="L213" s="251">
        <f t="shared" si="9"/>
        <v>23.400000000000002</v>
      </c>
    </row>
    <row r="214" spans="1:12" s="159" customFormat="1" ht="20.45" customHeight="1" x14ac:dyDescent="0.4">
      <c r="A214" s="184" t="s">
        <v>11</v>
      </c>
      <c r="B214" s="187">
        <v>2187</v>
      </c>
      <c r="C214" s="248" t="s">
        <v>1924</v>
      </c>
      <c r="D214" s="299"/>
      <c r="E214" s="300"/>
      <c r="F214" s="534" t="s">
        <v>1707</v>
      </c>
      <c r="G214" s="535"/>
      <c r="H214" s="451" t="s">
        <v>1706</v>
      </c>
      <c r="I214" s="452" t="s">
        <v>24</v>
      </c>
      <c r="J214" s="204">
        <f t="shared" si="10"/>
        <v>1</v>
      </c>
      <c r="K214" s="184" t="s">
        <v>6</v>
      </c>
      <c r="L214" s="251">
        <f t="shared" si="9"/>
        <v>0.9</v>
      </c>
    </row>
    <row r="215" spans="1:12" s="159" customFormat="1" ht="20.45" customHeight="1" x14ac:dyDescent="0.4">
      <c r="A215" s="184" t="s">
        <v>11</v>
      </c>
      <c r="B215" s="187">
        <v>2188</v>
      </c>
      <c r="C215" s="248" t="s">
        <v>1923</v>
      </c>
      <c r="D215" s="299"/>
      <c r="E215" s="300"/>
      <c r="F215" s="534" t="s">
        <v>1704</v>
      </c>
      <c r="G215" s="535"/>
      <c r="H215" s="451" t="s">
        <v>1703</v>
      </c>
      <c r="I215" s="452" t="s">
        <v>128</v>
      </c>
      <c r="J215" s="204">
        <f t="shared" si="10"/>
        <v>47</v>
      </c>
      <c r="K215" s="184" t="s">
        <v>12</v>
      </c>
      <c r="L215" s="251">
        <f t="shared" si="9"/>
        <v>46.800000000000004</v>
      </c>
    </row>
    <row r="216" spans="1:12" s="159" customFormat="1" ht="20.45" customHeight="1" x14ac:dyDescent="0.4">
      <c r="A216" s="184" t="s">
        <v>11</v>
      </c>
      <c r="B216" s="187">
        <v>2189</v>
      </c>
      <c r="C216" s="248" t="s">
        <v>1922</v>
      </c>
      <c r="D216" s="301"/>
      <c r="E216" s="302"/>
      <c r="F216" s="542" t="s">
        <v>1701</v>
      </c>
      <c r="G216" s="543"/>
      <c r="H216" s="451" t="s">
        <v>1700</v>
      </c>
      <c r="I216" s="452" t="s">
        <v>28</v>
      </c>
      <c r="J216" s="204">
        <f t="shared" si="10"/>
        <v>2</v>
      </c>
      <c r="K216" s="182" t="s">
        <v>6</v>
      </c>
      <c r="L216" s="251">
        <f t="shared" si="9"/>
        <v>1.8</v>
      </c>
    </row>
    <row r="217" spans="1:12" s="159" customFormat="1" ht="20.45" customHeight="1" x14ac:dyDescent="0.4">
      <c r="A217" s="184" t="s">
        <v>11</v>
      </c>
      <c r="B217" s="187">
        <v>2190</v>
      </c>
      <c r="C217" s="248" t="s">
        <v>1921</v>
      </c>
      <c r="D217" s="297" t="s">
        <v>3348</v>
      </c>
      <c r="E217" s="298"/>
      <c r="F217" s="534" t="s">
        <v>1740</v>
      </c>
      <c r="G217" s="535"/>
      <c r="H217" s="451" t="s">
        <v>1739</v>
      </c>
      <c r="I217" s="452"/>
      <c r="J217" s="203">
        <f t="shared" si="10"/>
        <v>30</v>
      </c>
      <c r="K217" s="184" t="s">
        <v>12</v>
      </c>
      <c r="L217" s="251">
        <f t="shared" ref="L217:L256" si="11">M137*0.8</f>
        <v>29.6</v>
      </c>
    </row>
    <row r="218" spans="1:12" s="159" customFormat="1" ht="20.45" customHeight="1" x14ac:dyDescent="0.4">
      <c r="A218" s="184" t="s">
        <v>11</v>
      </c>
      <c r="B218" s="187">
        <v>2191</v>
      </c>
      <c r="C218" s="248" t="s">
        <v>1920</v>
      </c>
      <c r="D218" s="299"/>
      <c r="E218" s="300"/>
      <c r="F218" s="534" t="s">
        <v>1737</v>
      </c>
      <c r="G218" s="535"/>
      <c r="H218" s="451" t="s">
        <v>1736</v>
      </c>
      <c r="I218" s="452" t="s">
        <v>7</v>
      </c>
      <c r="J218" s="204">
        <f t="shared" si="10"/>
        <v>1</v>
      </c>
      <c r="K218" s="184" t="s">
        <v>6</v>
      </c>
      <c r="L218" s="251">
        <f t="shared" si="11"/>
        <v>0.8</v>
      </c>
    </row>
    <row r="219" spans="1:12" s="159" customFormat="1" ht="20.45" customHeight="1" x14ac:dyDescent="0.4">
      <c r="A219" s="184" t="s">
        <v>11</v>
      </c>
      <c r="B219" s="187">
        <v>2192</v>
      </c>
      <c r="C219" s="248" t="s">
        <v>1919</v>
      </c>
      <c r="D219" s="299"/>
      <c r="E219" s="300"/>
      <c r="F219" s="534" t="s">
        <v>1918</v>
      </c>
      <c r="G219" s="535"/>
      <c r="H219" s="451" t="s">
        <v>1733</v>
      </c>
      <c r="I219" s="452" t="s">
        <v>28</v>
      </c>
      <c r="J219" s="203">
        <f t="shared" si="10"/>
        <v>60</v>
      </c>
      <c r="K219" s="184" t="s">
        <v>12</v>
      </c>
      <c r="L219" s="251">
        <f t="shared" si="11"/>
        <v>60</v>
      </c>
    </row>
    <row r="220" spans="1:12" s="159" customFormat="1" ht="20.45" customHeight="1" x14ac:dyDescent="0.4">
      <c r="A220" s="184" t="s">
        <v>11</v>
      </c>
      <c r="B220" s="187">
        <v>2193</v>
      </c>
      <c r="C220" s="248" t="s">
        <v>1917</v>
      </c>
      <c r="D220" s="299"/>
      <c r="E220" s="300"/>
      <c r="F220" s="534" t="s">
        <v>1731</v>
      </c>
      <c r="G220" s="535"/>
      <c r="H220" s="451" t="s">
        <v>1730</v>
      </c>
      <c r="I220" s="452" t="s">
        <v>24</v>
      </c>
      <c r="J220" s="204">
        <f t="shared" si="10"/>
        <v>2</v>
      </c>
      <c r="K220" s="184" t="s">
        <v>6</v>
      </c>
      <c r="L220" s="251">
        <f t="shared" si="11"/>
        <v>1.6</v>
      </c>
    </row>
    <row r="221" spans="1:12" s="159" customFormat="1" ht="20.45" customHeight="1" x14ac:dyDescent="0.4">
      <c r="A221" s="184" t="s">
        <v>11</v>
      </c>
      <c r="B221" s="187">
        <v>2195</v>
      </c>
      <c r="C221" s="248" t="s">
        <v>1916</v>
      </c>
      <c r="D221" s="299"/>
      <c r="E221" s="300"/>
      <c r="F221" s="534" t="s">
        <v>1728</v>
      </c>
      <c r="G221" s="535" t="s">
        <v>1915</v>
      </c>
      <c r="H221" s="451" t="s">
        <v>1727</v>
      </c>
      <c r="I221" s="452" t="s">
        <v>28</v>
      </c>
      <c r="J221" s="204">
        <f t="shared" si="10"/>
        <v>22</v>
      </c>
      <c r="K221" s="420" t="s">
        <v>12</v>
      </c>
      <c r="L221" s="251">
        <f t="shared" si="11"/>
        <v>22.400000000000002</v>
      </c>
    </row>
    <row r="222" spans="1:12" s="159" customFormat="1" ht="20.45" customHeight="1" x14ac:dyDescent="0.4">
      <c r="A222" s="184" t="s">
        <v>11</v>
      </c>
      <c r="B222" s="187">
        <v>2196</v>
      </c>
      <c r="C222" s="248" t="s">
        <v>1914</v>
      </c>
      <c r="D222" s="299"/>
      <c r="E222" s="300"/>
      <c r="F222" s="534" t="s">
        <v>1725</v>
      </c>
      <c r="G222" s="535" t="s">
        <v>1913</v>
      </c>
      <c r="H222" s="451" t="s">
        <v>1724</v>
      </c>
      <c r="I222" s="452" t="s">
        <v>24</v>
      </c>
      <c r="J222" s="204">
        <f t="shared" si="10"/>
        <v>46</v>
      </c>
      <c r="K222" s="421"/>
      <c r="L222" s="251">
        <f t="shared" si="11"/>
        <v>46.400000000000006</v>
      </c>
    </row>
    <row r="223" spans="1:12" s="159" customFormat="1" ht="20.45" customHeight="1" x14ac:dyDescent="0.4">
      <c r="A223" s="184" t="s">
        <v>11</v>
      </c>
      <c r="B223" s="187">
        <v>2197</v>
      </c>
      <c r="C223" s="248" t="s">
        <v>1912</v>
      </c>
      <c r="D223" s="299"/>
      <c r="E223" s="300"/>
      <c r="F223" s="534" t="s">
        <v>1827</v>
      </c>
      <c r="G223" s="535"/>
      <c r="H223" s="451" t="s">
        <v>1826</v>
      </c>
      <c r="I223" s="452" t="s">
        <v>128</v>
      </c>
      <c r="J223" s="204">
        <f t="shared" si="10"/>
        <v>2</v>
      </c>
      <c r="K223" s="421"/>
      <c r="L223" s="251">
        <f t="shared" si="11"/>
        <v>1.6</v>
      </c>
    </row>
    <row r="224" spans="1:12" s="159" customFormat="1" ht="20.45" customHeight="1" x14ac:dyDescent="0.4">
      <c r="A224" s="184" t="s">
        <v>11</v>
      </c>
      <c r="B224" s="187">
        <v>2198</v>
      </c>
      <c r="C224" s="248" t="s">
        <v>1911</v>
      </c>
      <c r="D224" s="299"/>
      <c r="E224" s="300"/>
      <c r="F224" s="534" t="s">
        <v>1824</v>
      </c>
      <c r="G224" s="535"/>
      <c r="H224" s="451" t="s">
        <v>1823</v>
      </c>
      <c r="I224" s="452" t="s">
        <v>28</v>
      </c>
      <c r="J224" s="204">
        <f t="shared" si="10"/>
        <v>4</v>
      </c>
      <c r="K224" s="421"/>
      <c r="L224" s="251">
        <f t="shared" si="11"/>
        <v>4</v>
      </c>
    </row>
    <row r="225" spans="1:12" s="159" customFormat="1" ht="20.45" customHeight="1" x14ac:dyDescent="0.4">
      <c r="A225" s="184" t="s">
        <v>11</v>
      </c>
      <c r="B225" s="187">
        <v>2194</v>
      </c>
      <c r="C225" s="248" t="s">
        <v>1910</v>
      </c>
      <c r="D225" s="299"/>
      <c r="E225" s="300"/>
      <c r="F225" s="534" t="s">
        <v>1821</v>
      </c>
      <c r="G225" s="535"/>
      <c r="H225" s="451" t="s">
        <v>1820</v>
      </c>
      <c r="I225" s="452" t="s">
        <v>128</v>
      </c>
      <c r="J225" s="204">
        <f t="shared" si="10"/>
        <v>5</v>
      </c>
      <c r="K225" s="421"/>
      <c r="L225" s="251">
        <f t="shared" si="11"/>
        <v>4.8000000000000007</v>
      </c>
    </row>
    <row r="226" spans="1:12" s="159" customFormat="1" ht="20.45" customHeight="1" x14ac:dyDescent="0.4">
      <c r="A226" s="143" t="s">
        <v>11</v>
      </c>
      <c r="B226" s="190">
        <v>3390</v>
      </c>
      <c r="C226" s="212" t="s">
        <v>1909</v>
      </c>
      <c r="D226" s="299"/>
      <c r="E226" s="300"/>
      <c r="F226" s="461" t="s">
        <v>1818</v>
      </c>
      <c r="G226" s="462"/>
      <c r="H226" s="443" t="s">
        <v>1817</v>
      </c>
      <c r="I226" s="444" t="s">
        <v>128</v>
      </c>
      <c r="J226" s="205">
        <f t="shared" si="10"/>
        <v>1</v>
      </c>
      <c r="K226" s="421"/>
      <c r="L226" s="251">
        <f t="shared" si="11"/>
        <v>0.8</v>
      </c>
    </row>
    <row r="227" spans="1:12" s="159" customFormat="1" ht="20.45" customHeight="1" x14ac:dyDescent="0.4">
      <c r="A227" s="184" t="s">
        <v>11</v>
      </c>
      <c r="B227" s="187">
        <v>2199</v>
      </c>
      <c r="C227" s="248" t="s">
        <v>1908</v>
      </c>
      <c r="D227" s="299"/>
      <c r="E227" s="300"/>
      <c r="F227" s="534" t="s">
        <v>1815</v>
      </c>
      <c r="G227" s="535"/>
      <c r="H227" s="451" t="s">
        <v>1814</v>
      </c>
      <c r="I227" s="452" t="s">
        <v>24</v>
      </c>
      <c r="J227" s="203">
        <f t="shared" si="10"/>
        <v>4</v>
      </c>
      <c r="K227" s="421"/>
      <c r="L227" s="251">
        <f t="shared" si="11"/>
        <v>4</v>
      </c>
    </row>
    <row r="228" spans="1:12" s="159" customFormat="1" ht="20.45" customHeight="1" x14ac:dyDescent="0.4">
      <c r="A228" s="184" t="s">
        <v>11</v>
      </c>
      <c r="B228" s="187">
        <v>2200</v>
      </c>
      <c r="C228" s="248" t="s">
        <v>1907</v>
      </c>
      <c r="D228" s="299"/>
      <c r="E228" s="300"/>
      <c r="F228" s="536" t="s">
        <v>1812</v>
      </c>
      <c r="G228" s="537"/>
      <c r="H228" s="451" t="s">
        <v>1811</v>
      </c>
      <c r="I228" s="452" t="s">
        <v>128</v>
      </c>
      <c r="J228" s="204">
        <f t="shared" si="10"/>
        <v>2</v>
      </c>
      <c r="K228" s="421"/>
      <c r="L228" s="251">
        <f t="shared" si="11"/>
        <v>2.4000000000000004</v>
      </c>
    </row>
    <row r="229" spans="1:12" s="159" customFormat="1" ht="20.45" customHeight="1" x14ac:dyDescent="0.4">
      <c r="A229" s="143" t="s">
        <v>11</v>
      </c>
      <c r="B229" s="190">
        <v>3391</v>
      </c>
      <c r="C229" s="212" t="s">
        <v>1906</v>
      </c>
      <c r="D229" s="299"/>
      <c r="E229" s="300"/>
      <c r="F229" s="461" t="s">
        <v>1809</v>
      </c>
      <c r="G229" s="462"/>
      <c r="H229" s="443" t="s">
        <v>1808</v>
      </c>
      <c r="I229" s="444" t="s">
        <v>128</v>
      </c>
      <c r="J229" s="205">
        <f t="shared" si="10"/>
        <v>3</v>
      </c>
      <c r="K229" s="421"/>
      <c r="L229" s="251">
        <f t="shared" si="11"/>
        <v>3.2</v>
      </c>
    </row>
    <row r="230" spans="1:12" s="159" customFormat="1" ht="20.45" customHeight="1" x14ac:dyDescent="0.4">
      <c r="A230" s="184" t="s">
        <v>11</v>
      </c>
      <c r="B230" s="187">
        <v>2201</v>
      </c>
      <c r="C230" s="248" t="s">
        <v>1905</v>
      </c>
      <c r="D230" s="299"/>
      <c r="E230" s="300"/>
      <c r="F230" s="534" t="s">
        <v>1806</v>
      </c>
      <c r="G230" s="535" t="s">
        <v>448</v>
      </c>
      <c r="H230" s="451" t="s">
        <v>1805</v>
      </c>
      <c r="I230" s="452" t="s">
        <v>28</v>
      </c>
      <c r="J230" s="204">
        <f t="shared" si="10"/>
        <v>9</v>
      </c>
      <c r="K230" s="421"/>
      <c r="L230" s="251">
        <f t="shared" si="11"/>
        <v>8.8000000000000007</v>
      </c>
    </row>
    <row r="231" spans="1:12" s="159" customFormat="1" ht="20.45" customHeight="1" x14ac:dyDescent="0.4">
      <c r="A231" s="184" t="s">
        <v>11</v>
      </c>
      <c r="B231" s="187">
        <v>2202</v>
      </c>
      <c r="C231" s="248" t="s">
        <v>1904</v>
      </c>
      <c r="D231" s="299"/>
      <c r="E231" s="300"/>
      <c r="F231" s="534" t="s">
        <v>1803</v>
      </c>
      <c r="G231" s="535" t="s">
        <v>447</v>
      </c>
      <c r="H231" s="451" t="s">
        <v>1802</v>
      </c>
      <c r="I231" s="452" t="s">
        <v>24</v>
      </c>
      <c r="J231" s="204">
        <f t="shared" si="10"/>
        <v>9</v>
      </c>
      <c r="K231" s="421"/>
      <c r="L231" s="251">
        <f t="shared" si="11"/>
        <v>8.8000000000000007</v>
      </c>
    </row>
    <row r="232" spans="1:12" s="159" customFormat="1" ht="20.45" customHeight="1" x14ac:dyDescent="0.4">
      <c r="A232" s="184" t="s">
        <v>11</v>
      </c>
      <c r="B232" s="187">
        <v>2203</v>
      </c>
      <c r="C232" s="248" t="s">
        <v>1903</v>
      </c>
      <c r="D232" s="299"/>
      <c r="E232" s="300"/>
      <c r="F232" s="534" t="s">
        <v>1800</v>
      </c>
      <c r="G232" s="535" t="s">
        <v>446</v>
      </c>
      <c r="H232" s="451" t="s">
        <v>1799</v>
      </c>
      <c r="I232" s="452" t="s">
        <v>128</v>
      </c>
      <c r="J232" s="204">
        <f t="shared" ref="J232:J256" si="12">ROUND(L232,0)</f>
        <v>9</v>
      </c>
      <c r="K232" s="421"/>
      <c r="L232" s="251">
        <f t="shared" si="11"/>
        <v>8.8000000000000007</v>
      </c>
    </row>
    <row r="233" spans="1:12" s="159" customFormat="1" ht="20.45" customHeight="1" x14ac:dyDescent="0.4">
      <c r="A233" s="184" t="s">
        <v>11</v>
      </c>
      <c r="B233" s="187">
        <v>2204</v>
      </c>
      <c r="C233" s="248" t="s">
        <v>1902</v>
      </c>
      <c r="D233" s="299"/>
      <c r="E233" s="300"/>
      <c r="F233" s="534" t="s">
        <v>1797</v>
      </c>
      <c r="G233" s="535" t="s">
        <v>443</v>
      </c>
      <c r="H233" s="451" t="s">
        <v>1796</v>
      </c>
      <c r="I233" s="452" t="s">
        <v>28</v>
      </c>
      <c r="J233" s="204">
        <f t="shared" si="12"/>
        <v>13</v>
      </c>
      <c r="K233" s="421"/>
      <c r="L233" s="251">
        <f t="shared" si="11"/>
        <v>12.8</v>
      </c>
    </row>
    <row r="234" spans="1:12" s="159" customFormat="1" ht="20.45" customHeight="1" x14ac:dyDescent="0.4">
      <c r="A234" s="184" t="s">
        <v>11</v>
      </c>
      <c r="B234" s="187">
        <v>2205</v>
      </c>
      <c r="C234" s="248" t="s">
        <v>1901</v>
      </c>
      <c r="D234" s="299"/>
      <c r="E234" s="300"/>
      <c r="F234" s="534" t="s">
        <v>1794</v>
      </c>
      <c r="G234" s="535"/>
      <c r="H234" s="451" t="s">
        <v>1793</v>
      </c>
      <c r="I234" s="452" t="s">
        <v>24</v>
      </c>
      <c r="J234" s="204">
        <f t="shared" si="12"/>
        <v>2</v>
      </c>
      <c r="K234" s="421"/>
      <c r="L234" s="251">
        <f t="shared" si="11"/>
        <v>2.4000000000000004</v>
      </c>
    </row>
    <row r="235" spans="1:12" s="159" customFormat="1" ht="20.45" customHeight="1" x14ac:dyDescent="0.4">
      <c r="A235" s="143" t="s">
        <v>11</v>
      </c>
      <c r="B235" s="190">
        <v>3392</v>
      </c>
      <c r="C235" s="212" t="s">
        <v>1900</v>
      </c>
      <c r="D235" s="299"/>
      <c r="E235" s="300"/>
      <c r="F235" s="461" t="s">
        <v>1791</v>
      </c>
      <c r="G235" s="462"/>
      <c r="H235" s="443" t="s">
        <v>1790</v>
      </c>
      <c r="I235" s="444" t="s">
        <v>24</v>
      </c>
      <c r="J235" s="205">
        <f t="shared" si="12"/>
        <v>2</v>
      </c>
      <c r="K235" s="421"/>
      <c r="L235" s="251">
        <f t="shared" si="11"/>
        <v>1.6</v>
      </c>
    </row>
    <row r="236" spans="1:12" s="159" customFormat="1" ht="20.45" customHeight="1" x14ac:dyDescent="0.4">
      <c r="A236" s="143" t="s">
        <v>11</v>
      </c>
      <c r="B236" s="190">
        <v>3393</v>
      </c>
      <c r="C236" s="212" t="s">
        <v>1899</v>
      </c>
      <c r="D236" s="299"/>
      <c r="E236" s="300"/>
      <c r="F236" s="461" t="s">
        <v>1788</v>
      </c>
      <c r="G236" s="462"/>
      <c r="H236" s="443" t="s">
        <v>1787</v>
      </c>
      <c r="I236" s="444" t="s">
        <v>24</v>
      </c>
      <c r="J236" s="205">
        <f t="shared" si="12"/>
        <v>3</v>
      </c>
      <c r="K236" s="421"/>
      <c r="L236" s="251">
        <f t="shared" si="11"/>
        <v>3.2</v>
      </c>
    </row>
    <row r="237" spans="1:12" s="159" customFormat="1" ht="20.45" customHeight="1" x14ac:dyDescent="0.4">
      <c r="A237" s="184" t="s">
        <v>11</v>
      </c>
      <c r="B237" s="187">
        <v>2206</v>
      </c>
      <c r="C237" s="248" t="s">
        <v>1898</v>
      </c>
      <c r="D237" s="299"/>
      <c r="E237" s="300"/>
      <c r="F237" s="536" t="s">
        <v>1785</v>
      </c>
      <c r="G237" s="537"/>
      <c r="H237" s="451" t="s">
        <v>1784</v>
      </c>
      <c r="I237" s="452" t="s">
        <v>128</v>
      </c>
      <c r="J237" s="204">
        <f t="shared" si="12"/>
        <v>2</v>
      </c>
      <c r="K237" s="421"/>
      <c r="L237" s="251">
        <f t="shared" si="11"/>
        <v>1.6</v>
      </c>
    </row>
    <row r="238" spans="1:12" s="159" customFormat="1" ht="20.45" customHeight="1" x14ac:dyDescent="0.4">
      <c r="A238" s="184" t="s">
        <v>11</v>
      </c>
      <c r="B238" s="187">
        <v>2207</v>
      </c>
      <c r="C238" s="248" t="s">
        <v>1897</v>
      </c>
      <c r="D238" s="299"/>
      <c r="E238" s="300"/>
      <c r="F238" s="536" t="s">
        <v>1782</v>
      </c>
      <c r="G238" s="537"/>
      <c r="H238" s="451" t="s">
        <v>1781</v>
      </c>
      <c r="I238" s="452" t="s">
        <v>28</v>
      </c>
      <c r="J238" s="204">
        <f t="shared" si="12"/>
        <v>2</v>
      </c>
      <c r="K238" s="421"/>
      <c r="L238" s="251">
        <f t="shared" si="11"/>
        <v>2.4000000000000004</v>
      </c>
    </row>
    <row r="239" spans="1:12" s="159" customFormat="1" ht="20.45" customHeight="1" x14ac:dyDescent="0.4">
      <c r="A239" s="197" t="s">
        <v>11</v>
      </c>
      <c r="B239" s="198">
        <v>2208</v>
      </c>
      <c r="C239" s="256" t="s">
        <v>1896</v>
      </c>
      <c r="D239" s="299"/>
      <c r="E239" s="300"/>
      <c r="F239" s="538" t="s">
        <v>1779</v>
      </c>
      <c r="G239" s="539" t="s">
        <v>400</v>
      </c>
      <c r="H239" s="447" t="s">
        <v>1778</v>
      </c>
      <c r="I239" s="448" t="s">
        <v>24</v>
      </c>
      <c r="J239" s="206">
        <f t="shared" si="12"/>
        <v>1</v>
      </c>
      <c r="K239" s="421"/>
      <c r="L239" s="251">
        <f t="shared" si="11"/>
        <v>0.8</v>
      </c>
    </row>
    <row r="240" spans="1:12" s="159" customFormat="1" ht="20.45" customHeight="1" x14ac:dyDescent="0.4">
      <c r="A240" s="197" t="s">
        <v>11</v>
      </c>
      <c r="B240" s="198">
        <v>2209</v>
      </c>
      <c r="C240" s="256" t="s">
        <v>1895</v>
      </c>
      <c r="D240" s="299"/>
      <c r="E240" s="300"/>
      <c r="F240" s="538" t="s">
        <v>1776</v>
      </c>
      <c r="G240" s="539" t="s">
        <v>396</v>
      </c>
      <c r="H240" s="447" t="s">
        <v>1775</v>
      </c>
      <c r="I240" s="448" t="s">
        <v>128</v>
      </c>
      <c r="J240" s="206">
        <f t="shared" si="12"/>
        <v>2</v>
      </c>
      <c r="K240" s="421"/>
      <c r="L240" s="251">
        <f t="shared" si="11"/>
        <v>1.6</v>
      </c>
    </row>
    <row r="241" spans="1:12" s="159" customFormat="1" ht="20.45" customHeight="1" x14ac:dyDescent="0.4">
      <c r="A241" s="184" t="s">
        <v>11</v>
      </c>
      <c r="B241" s="187">
        <v>2210</v>
      </c>
      <c r="C241" s="248" t="s">
        <v>1894</v>
      </c>
      <c r="D241" s="299"/>
      <c r="E241" s="300"/>
      <c r="F241" s="540" t="s">
        <v>1773</v>
      </c>
      <c r="G241" s="541"/>
      <c r="H241" s="459" t="s">
        <v>1772</v>
      </c>
      <c r="I241" s="460" t="s">
        <v>28</v>
      </c>
      <c r="J241" s="209">
        <f t="shared" si="12"/>
        <v>1</v>
      </c>
      <c r="K241" s="421"/>
      <c r="L241" s="251">
        <f t="shared" si="11"/>
        <v>0.8</v>
      </c>
    </row>
    <row r="242" spans="1:12" s="159" customFormat="1" ht="20.45" customHeight="1" x14ac:dyDescent="0.4">
      <c r="A242" s="184" t="s">
        <v>11</v>
      </c>
      <c r="B242" s="187">
        <v>2211</v>
      </c>
      <c r="C242" s="248" t="s">
        <v>1893</v>
      </c>
      <c r="D242" s="299"/>
      <c r="E242" s="300"/>
      <c r="F242" s="536" t="s">
        <v>1770</v>
      </c>
      <c r="G242" s="537"/>
      <c r="H242" s="451" t="s">
        <v>1769</v>
      </c>
      <c r="I242" s="452" t="s">
        <v>24</v>
      </c>
      <c r="J242" s="204">
        <f t="shared" si="12"/>
        <v>1</v>
      </c>
      <c r="K242" s="421"/>
      <c r="L242" s="251">
        <f t="shared" si="11"/>
        <v>0.8</v>
      </c>
    </row>
    <row r="243" spans="1:12" s="159" customFormat="1" ht="20.45" customHeight="1" x14ac:dyDescent="0.4">
      <c r="A243" s="143" t="s">
        <v>11</v>
      </c>
      <c r="B243" s="190">
        <v>3394</v>
      </c>
      <c r="C243" s="212" t="s">
        <v>1892</v>
      </c>
      <c r="D243" s="299"/>
      <c r="E243" s="300"/>
      <c r="F243" s="461" t="s">
        <v>1767</v>
      </c>
      <c r="G243" s="462"/>
      <c r="H243" s="443" t="s">
        <v>1766</v>
      </c>
      <c r="I243" s="444" t="s">
        <v>24</v>
      </c>
      <c r="J243" s="205">
        <f t="shared" si="12"/>
        <v>2</v>
      </c>
      <c r="K243" s="421"/>
      <c r="L243" s="251">
        <f t="shared" si="11"/>
        <v>1.6</v>
      </c>
    </row>
    <row r="244" spans="1:12" s="159" customFormat="1" ht="20.45" customHeight="1" x14ac:dyDescent="0.4">
      <c r="A244" s="184" t="s">
        <v>11</v>
      </c>
      <c r="B244" s="187">
        <v>2212</v>
      </c>
      <c r="C244" s="248" t="s">
        <v>1891</v>
      </c>
      <c r="D244" s="299"/>
      <c r="E244" s="300"/>
      <c r="F244" s="536" t="s">
        <v>1764</v>
      </c>
      <c r="G244" s="537"/>
      <c r="H244" s="451" t="s">
        <v>1763</v>
      </c>
      <c r="I244" s="452" t="s">
        <v>128</v>
      </c>
      <c r="J244" s="204">
        <f t="shared" si="12"/>
        <v>4</v>
      </c>
      <c r="K244" s="421"/>
      <c r="L244" s="251">
        <f t="shared" si="11"/>
        <v>4</v>
      </c>
    </row>
    <row r="245" spans="1:12" s="159" customFormat="1" ht="20.45" customHeight="1" x14ac:dyDescent="0.4">
      <c r="A245" s="184" t="s">
        <v>11</v>
      </c>
      <c r="B245" s="187">
        <v>2213</v>
      </c>
      <c r="C245" s="248" t="s">
        <v>1890</v>
      </c>
      <c r="D245" s="299"/>
      <c r="E245" s="300"/>
      <c r="F245" s="536" t="s">
        <v>1761</v>
      </c>
      <c r="G245" s="537"/>
      <c r="H245" s="451" t="s">
        <v>1760</v>
      </c>
      <c r="I245" s="452" t="s">
        <v>28</v>
      </c>
      <c r="J245" s="204">
        <f t="shared" si="12"/>
        <v>2</v>
      </c>
      <c r="K245" s="422"/>
      <c r="L245" s="251">
        <f t="shared" si="11"/>
        <v>1.6</v>
      </c>
    </row>
    <row r="246" spans="1:12" s="159" customFormat="1" ht="20.45" customHeight="1" x14ac:dyDescent="0.4">
      <c r="A246" s="143" t="s">
        <v>11</v>
      </c>
      <c r="B246" s="190">
        <v>3395</v>
      </c>
      <c r="C246" s="212" t="s">
        <v>1889</v>
      </c>
      <c r="D246" s="299"/>
      <c r="E246" s="300"/>
      <c r="F246" s="461" t="s">
        <v>1758</v>
      </c>
      <c r="G246" s="462"/>
      <c r="H246" s="443" t="s">
        <v>1757</v>
      </c>
      <c r="I246" s="444" t="s">
        <v>28</v>
      </c>
      <c r="J246" s="205">
        <f t="shared" si="12"/>
        <v>1</v>
      </c>
      <c r="K246" s="409" t="s">
        <v>68</v>
      </c>
      <c r="L246" s="251">
        <f t="shared" si="11"/>
        <v>0.8</v>
      </c>
    </row>
    <row r="247" spans="1:12" s="159" customFormat="1" ht="20.45" customHeight="1" x14ac:dyDescent="0.4">
      <c r="A247" s="184" t="s">
        <v>11</v>
      </c>
      <c r="B247" s="187">
        <v>2214</v>
      </c>
      <c r="C247" s="248" t="s">
        <v>1888</v>
      </c>
      <c r="D247" s="299"/>
      <c r="E247" s="300"/>
      <c r="F247" s="536" t="s">
        <v>1755</v>
      </c>
      <c r="G247" s="537"/>
      <c r="H247" s="451" t="s">
        <v>1754</v>
      </c>
      <c r="I247" s="452" t="s">
        <v>24</v>
      </c>
      <c r="J247" s="204">
        <f t="shared" si="12"/>
        <v>1</v>
      </c>
      <c r="K247" s="409"/>
      <c r="L247" s="251">
        <f t="shared" si="11"/>
        <v>0.8</v>
      </c>
    </row>
    <row r="248" spans="1:12" s="159" customFormat="1" ht="20.45" customHeight="1" x14ac:dyDescent="0.4">
      <c r="A248" s="143" t="s">
        <v>11</v>
      </c>
      <c r="B248" s="190">
        <v>3396</v>
      </c>
      <c r="C248" s="212" t="s">
        <v>1887</v>
      </c>
      <c r="D248" s="299"/>
      <c r="E248" s="300"/>
      <c r="F248" s="461" t="s">
        <v>1752</v>
      </c>
      <c r="G248" s="462"/>
      <c r="H248" s="443" t="s">
        <v>1751</v>
      </c>
      <c r="I248" s="444" t="s">
        <v>24</v>
      </c>
      <c r="J248" s="205">
        <f t="shared" si="12"/>
        <v>1</v>
      </c>
      <c r="K248" s="421" t="s">
        <v>12</v>
      </c>
      <c r="L248" s="251">
        <f t="shared" si="11"/>
        <v>0.8</v>
      </c>
    </row>
    <row r="249" spans="1:12" s="159" customFormat="1" ht="20.45" customHeight="1" x14ac:dyDescent="0.4">
      <c r="A249" s="184" t="s">
        <v>11</v>
      </c>
      <c r="B249" s="187">
        <v>2215</v>
      </c>
      <c r="C249" s="248" t="s">
        <v>1886</v>
      </c>
      <c r="D249" s="299"/>
      <c r="E249" s="300"/>
      <c r="F249" s="534" t="s">
        <v>1722</v>
      </c>
      <c r="G249" s="535"/>
      <c r="H249" s="451" t="s">
        <v>1721</v>
      </c>
      <c r="I249" s="452" t="s">
        <v>128</v>
      </c>
      <c r="J249" s="203">
        <f t="shared" si="12"/>
        <v>21</v>
      </c>
      <c r="K249" s="422"/>
      <c r="L249" s="251">
        <f t="shared" si="11"/>
        <v>20.8</v>
      </c>
    </row>
    <row r="250" spans="1:12" s="159" customFormat="1" ht="20.45" customHeight="1" x14ac:dyDescent="0.4">
      <c r="A250" s="184" t="s">
        <v>11</v>
      </c>
      <c r="B250" s="187">
        <v>2216</v>
      </c>
      <c r="C250" s="248" t="s">
        <v>1885</v>
      </c>
      <c r="D250" s="299"/>
      <c r="E250" s="300"/>
      <c r="F250" s="534" t="s">
        <v>1719</v>
      </c>
      <c r="G250" s="535"/>
      <c r="H250" s="451" t="s">
        <v>1718</v>
      </c>
      <c r="I250" s="452" t="s">
        <v>28</v>
      </c>
      <c r="J250" s="204">
        <f t="shared" si="12"/>
        <v>1</v>
      </c>
      <c r="K250" s="184" t="s">
        <v>6</v>
      </c>
      <c r="L250" s="251">
        <f t="shared" si="11"/>
        <v>0.8</v>
      </c>
    </row>
    <row r="251" spans="1:12" s="159" customFormat="1" ht="20.45" customHeight="1" x14ac:dyDescent="0.4">
      <c r="A251" s="184" t="s">
        <v>11</v>
      </c>
      <c r="B251" s="187">
        <v>2217</v>
      </c>
      <c r="C251" s="248" t="s">
        <v>1884</v>
      </c>
      <c r="D251" s="299"/>
      <c r="E251" s="300"/>
      <c r="F251" s="534" t="s">
        <v>1716</v>
      </c>
      <c r="G251" s="535"/>
      <c r="H251" s="451" t="s">
        <v>1715</v>
      </c>
      <c r="I251" s="452" t="s">
        <v>24</v>
      </c>
      <c r="J251" s="204">
        <f t="shared" si="12"/>
        <v>42</v>
      </c>
      <c r="K251" s="184" t="s">
        <v>12</v>
      </c>
      <c r="L251" s="251">
        <f t="shared" si="11"/>
        <v>41.6</v>
      </c>
    </row>
    <row r="252" spans="1:12" s="159" customFormat="1" ht="20.45" customHeight="1" x14ac:dyDescent="0.4">
      <c r="A252" s="184" t="s">
        <v>11</v>
      </c>
      <c r="B252" s="187">
        <v>2218</v>
      </c>
      <c r="C252" s="248" t="s">
        <v>1883</v>
      </c>
      <c r="D252" s="299"/>
      <c r="E252" s="300"/>
      <c r="F252" s="534" t="s">
        <v>1713</v>
      </c>
      <c r="G252" s="535"/>
      <c r="H252" s="451" t="s">
        <v>1712</v>
      </c>
      <c r="I252" s="452" t="s">
        <v>128</v>
      </c>
      <c r="J252" s="204">
        <f t="shared" si="12"/>
        <v>2</v>
      </c>
      <c r="K252" s="184" t="s">
        <v>6</v>
      </c>
      <c r="L252" s="251">
        <f t="shared" si="11"/>
        <v>1.6</v>
      </c>
    </row>
    <row r="253" spans="1:12" s="159" customFormat="1" ht="20.45" customHeight="1" x14ac:dyDescent="0.4">
      <c r="A253" s="184" t="s">
        <v>11</v>
      </c>
      <c r="B253" s="187">
        <v>2219</v>
      </c>
      <c r="C253" s="248" t="s">
        <v>1882</v>
      </c>
      <c r="D253" s="299"/>
      <c r="E253" s="300"/>
      <c r="F253" s="534" t="s">
        <v>1710</v>
      </c>
      <c r="G253" s="535"/>
      <c r="H253" s="451" t="s">
        <v>1709</v>
      </c>
      <c r="I253" s="452" t="s">
        <v>28</v>
      </c>
      <c r="J253" s="203">
        <f t="shared" si="12"/>
        <v>21</v>
      </c>
      <c r="K253" s="184" t="s">
        <v>12</v>
      </c>
      <c r="L253" s="251">
        <f t="shared" si="11"/>
        <v>20.8</v>
      </c>
    </row>
    <row r="254" spans="1:12" s="159" customFormat="1" ht="20.45" customHeight="1" x14ac:dyDescent="0.4">
      <c r="A254" s="184" t="s">
        <v>11</v>
      </c>
      <c r="B254" s="187">
        <v>2220</v>
      </c>
      <c r="C254" s="248" t="s">
        <v>1881</v>
      </c>
      <c r="D254" s="299"/>
      <c r="E254" s="300"/>
      <c r="F254" s="534" t="s">
        <v>1707</v>
      </c>
      <c r="G254" s="535"/>
      <c r="H254" s="451" t="s">
        <v>1706</v>
      </c>
      <c r="I254" s="452" t="s">
        <v>24</v>
      </c>
      <c r="J254" s="204">
        <f t="shared" si="12"/>
        <v>1</v>
      </c>
      <c r="K254" s="184" t="s">
        <v>6</v>
      </c>
      <c r="L254" s="251">
        <f t="shared" si="11"/>
        <v>0.8</v>
      </c>
    </row>
    <row r="255" spans="1:12" s="159" customFormat="1" ht="20.45" customHeight="1" x14ac:dyDescent="0.4">
      <c r="A255" s="184" t="s">
        <v>11</v>
      </c>
      <c r="B255" s="187">
        <v>2221</v>
      </c>
      <c r="C255" s="248" t="s">
        <v>1880</v>
      </c>
      <c r="D255" s="299"/>
      <c r="E255" s="300"/>
      <c r="F255" s="534" t="s">
        <v>1704</v>
      </c>
      <c r="G255" s="535"/>
      <c r="H255" s="451" t="s">
        <v>1703</v>
      </c>
      <c r="I255" s="452" t="s">
        <v>128</v>
      </c>
      <c r="J255" s="204">
        <f t="shared" si="12"/>
        <v>42</v>
      </c>
      <c r="K255" s="184" t="s">
        <v>12</v>
      </c>
      <c r="L255" s="251">
        <f t="shared" si="11"/>
        <v>41.6</v>
      </c>
    </row>
    <row r="256" spans="1:12" s="159" customFormat="1" ht="20.45" customHeight="1" x14ac:dyDescent="0.4">
      <c r="A256" s="182" t="s">
        <v>11</v>
      </c>
      <c r="B256" s="187">
        <v>2222</v>
      </c>
      <c r="C256" s="269" t="s">
        <v>1879</v>
      </c>
      <c r="D256" s="301"/>
      <c r="E256" s="302"/>
      <c r="F256" s="542" t="s">
        <v>1701</v>
      </c>
      <c r="G256" s="543"/>
      <c r="H256" s="451" t="s">
        <v>1700</v>
      </c>
      <c r="I256" s="452" t="s">
        <v>28</v>
      </c>
      <c r="J256" s="204">
        <f t="shared" si="12"/>
        <v>2</v>
      </c>
      <c r="K256" s="182" t="s">
        <v>6</v>
      </c>
      <c r="L256" s="251">
        <f t="shared" si="11"/>
        <v>1.6</v>
      </c>
    </row>
    <row r="257" spans="1:12" s="159" customFormat="1" ht="20.45" customHeight="1" x14ac:dyDescent="0.4">
      <c r="A257" s="531" t="s">
        <v>191</v>
      </c>
      <c r="B257" s="531"/>
      <c r="C257" s="531"/>
      <c r="D257" s="531"/>
      <c r="E257" s="531"/>
      <c r="F257" s="531"/>
      <c r="G257" s="531"/>
      <c r="H257" s="531"/>
      <c r="I257" s="531"/>
      <c r="J257" s="531"/>
      <c r="K257" s="531"/>
      <c r="L257" s="251"/>
    </row>
    <row r="258" spans="1:12" s="159" customFormat="1" ht="20.25" customHeight="1" x14ac:dyDescent="0.4">
      <c r="A258" s="183" t="s">
        <v>11</v>
      </c>
      <c r="B258" s="210">
        <v>2223</v>
      </c>
      <c r="C258" s="544" t="s">
        <v>1878</v>
      </c>
      <c r="D258" s="297" t="s">
        <v>3349</v>
      </c>
      <c r="E258" s="298"/>
      <c r="F258" s="534" t="s">
        <v>1740</v>
      </c>
      <c r="G258" s="535"/>
      <c r="H258" s="451" t="s">
        <v>1739</v>
      </c>
      <c r="I258" s="452"/>
      <c r="J258" s="204">
        <f t="shared" ref="J258:J281" si="13">ROUND(L258,0)</f>
        <v>19</v>
      </c>
      <c r="K258" s="184" t="s">
        <v>12</v>
      </c>
      <c r="L258" s="170">
        <f t="shared" ref="L258:L289" si="14">M10*12/1000</f>
        <v>19.056000000000001</v>
      </c>
    </row>
    <row r="259" spans="1:12" s="159" customFormat="1" ht="20.45" customHeight="1" x14ac:dyDescent="0.4">
      <c r="A259" s="184" t="s">
        <v>11</v>
      </c>
      <c r="B259" s="184">
        <v>2224</v>
      </c>
      <c r="C259" s="248" t="s">
        <v>1877</v>
      </c>
      <c r="D259" s="299"/>
      <c r="E259" s="300"/>
      <c r="F259" s="534" t="s">
        <v>1737</v>
      </c>
      <c r="G259" s="535"/>
      <c r="H259" s="451" t="s">
        <v>1736</v>
      </c>
      <c r="I259" s="452" t="s">
        <v>7</v>
      </c>
      <c r="J259" s="204">
        <f t="shared" si="13"/>
        <v>1</v>
      </c>
      <c r="K259" s="184" t="s">
        <v>6</v>
      </c>
      <c r="L259" s="170">
        <f t="shared" si="14"/>
        <v>0.624</v>
      </c>
    </row>
    <row r="260" spans="1:12" s="159" customFormat="1" ht="20.45" customHeight="1" x14ac:dyDescent="0.4">
      <c r="A260" s="184" t="s">
        <v>11</v>
      </c>
      <c r="B260" s="210">
        <v>2225</v>
      </c>
      <c r="C260" s="248" t="s">
        <v>1876</v>
      </c>
      <c r="D260" s="299"/>
      <c r="E260" s="300"/>
      <c r="F260" s="534" t="s">
        <v>1875</v>
      </c>
      <c r="G260" s="535"/>
      <c r="H260" s="451" t="s">
        <v>1733</v>
      </c>
      <c r="I260" s="452" t="s">
        <v>28</v>
      </c>
      <c r="J260" s="204">
        <f t="shared" si="13"/>
        <v>39</v>
      </c>
      <c r="K260" s="184" t="s">
        <v>12</v>
      </c>
      <c r="L260" s="170">
        <f t="shared" si="14"/>
        <v>39.084000000000003</v>
      </c>
    </row>
    <row r="261" spans="1:12" s="159" customFormat="1" ht="20.45" customHeight="1" x14ac:dyDescent="0.4">
      <c r="A261" s="184" t="s">
        <v>11</v>
      </c>
      <c r="B261" s="184">
        <v>2226</v>
      </c>
      <c r="C261" s="248" t="s">
        <v>1874</v>
      </c>
      <c r="D261" s="299"/>
      <c r="E261" s="300"/>
      <c r="F261" s="534" t="s">
        <v>1731</v>
      </c>
      <c r="G261" s="535"/>
      <c r="H261" s="451" t="s">
        <v>1730</v>
      </c>
      <c r="I261" s="452" t="s">
        <v>24</v>
      </c>
      <c r="J261" s="204">
        <f t="shared" si="13"/>
        <v>1</v>
      </c>
      <c r="K261" s="184" t="s">
        <v>6</v>
      </c>
      <c r="L261" s="170">
        <f t="shared" si="14"/>
        <v>1.284</v>
      </c>
    </row>
    <row r="262" spans="1:12" s="159" customFormat="1" ht="20.45" customHeight="1" x14ac:dyDescent="0.4">
      <c r="A262" s="184" t="s">
        <v>11</v>
      </c>
      <c r="B262" s="184">
        <v>2228</v>
      </c>
      <c r="C262" s="248" t="s">
        <v>1873</v>
      </c>
      <c r="D262" s="299"/>
      <c r="E262" s="300"/>
      <c r="F262" s="534" t="s">
        <v>1728</v>
      </c>
      <c r="G262" s="535" t="s">
        <v>1872</v>
      </c>
      <c r="H262" s="451" t="s">
        <v>1727</v>
      </c>
      <c r="I262" s="452" t="s">
        <v>28</v>
      </c>
      <c r="J262" s="203">
        <f t="shared" si="13"/>
        <v>15</v>
      </c>
      <c r="K262" s="420" t="s">
        <v>12</v>
      </c>
      <c r="L262" s="170">
        <f t="shared" si="14"/>
        <v>14.544</v>
      </c>
    </row>
    <row r="263" spans="1:12" s="159" customFormat="1" ht="20.45" customHeight="1" x14ac:dyDescent="0.4">
      <c r="A263" s="184" t="s">
        <v>11</v>
      </c>
      <c r="B263" s="210">
        <v>2229</v>
      </c>
      <c r="C263" s="248" t="s">
        <v>1871</v>
      </c>
      <c r="D263" s="299"/>
      <c r="E263" s="300"/>
      <c r="F263" s="534" t="s">
        <v>1725</v>
      </c>
      <c r="G263" s="535" t="s">
        <v>1870</v>
      </c>
      <c r="H263" s="451" t="s">
        <v>1724</v>
      </c>
      <c r="I263" s="452" t="s">
        <v>24</v>
      </c>
      <c r="J263" s="204">
        <f t="shared" si="13"/>
        <v>30</v>
      </c>
      <c r="K263" s="421"/>
      <c r="L263" s="170">
        <f t="shared" si="14"/>
        <v>30.06</v>
      </c>
    </row>
    <row r="264" spans="1:12" s="159" customFormat="1" ht="20.45" customHeight="1" x14ac:dyDescent="0.4">
      <c r="A264" s="184" t="s">
        <v>11</v>
      </c>
      <c r="B264" s="184">
        <v>2230</v>
      </c>
      <c r="C264" s="248" t="s">
        <v>1869</v>
      </c>
      <c r="D264" s="299"/>
      <c r="E264" s="300"/>
      <c r="F264" s="534" t="s">
        <v>1827</v>
      </c>
      <c r="G264" s="535"/>
      <c r="H264" s="451" t="s">
        <v>1826</v>
      </c>
      <c r="I264" s="452" t="s">
        <v>128</v>
      </c>
      <c r="J264" s="204">
        <f t="shared" si="13"/>
        <v>1</v>
      </c>
      <c r="K264" s="421"/>
      <c r="L264" s="170">
        <f t="shared" si="14"/>
        <v>1.2</v>
      </c>
    </row>
    <row r="265" spans="1:12" s="159" customFormat="1" ht="20.45" customHeight="1" x14ac:dyDescent="0.4">
      <c r="A265" s="184" t="s">
        <v>11</v>
      </c>
      <c r="B265" s="210">
        <v>2231</v>
      </c>
      <c r="C265" s="248" t="s">
        <v>1868</v>
      </c>
      <c r="D265" s="299"/>
      <c r="E265" s="300"/>
      <c r="F265" s="534" t="s">
        <v>1824</v>
      </c>
      <c r="G265" s="535"/>
      <c r="H265" s="451" t="s">
        <v>1823</v>
      </c>
      <c r="I265" s="452" t="s">
        <v>28</v>
      </c>
      <c r="J265" s="204">
        <f t="shared" si="13"/>
        <v>3</v>
      </c>
      <c r="K265" s="421"/>
      <c r="L265" s="170">
        <f t="shared" si="14"/>
        <v>2.7</v>
      </c>
    </row>
    <row r="266" spans="1:12" s="159" customFormat="1" ht="20.45" customHeight="1" x14ac:dyDescent="0.4">
      <c r="A266" s="184" t="s">
        <v>11</v>
      </c>
      <c r="B266" s="210">
        <v>2227</v>
      </c>
      <c r="C266" s="248" t="s">
        <v>1867</v>
      </c>
      <c r="D266" s="299"/>
      <c r="E266" s="300"/>
      <c r="F266" s="534" t="s">
        <v>1821</v>
      </c>
      <c r="G266" s="535"/>
      <c r="H266" s="451" t="s">
        <v>1820</v>
      </c>
      <c r="I266" s="452" t="s">
        <v>128</v>
      </c>
      <c r="J266" s="204">
        <f t="shared" si="13"/>
        <v>3</v>
      </c>
      <c r="K266" s="421"/>
      <c r="L266" s="170">
        <f t="shared" si="14"/>
        <v>2.88</v>
      </c>
    </row>
    <row r="267" spans="1:12" s="159" customFormat="1" ht="20.45" customHeight="1" x14ac:dyDescent="0.4">
      <c r="A267" s="143" t="s">
        <v>11</v>
      </c>
      <c r="B267" s="211">
        <v>3397</v>
      </c>
      <c r="C267" s="212" t="s">
        <v>1866</v>
      </c>
      <c r="D267" s="299"/>
      <c r="E267" s="300"/>
      <c r="F267" s="461" t="s">
        <v>1818</v>
      </c>
      <c r="G267" s="462"/>
      <c r="H267" s="443" t="s">
        <v>1817</v>
      </c>
      <c r="I267" s="444" t="s">
        <v>128</v>
      </c>
      <c r="J267" s="205">
        <f t="shared" si="13"/>
        <v>1</v>
      </c>
      <c r="K267" s="421"/>
      <c r="L267" s="170">
        <f t="shared" si="14"/>
        <v>0.6</v>
      </c>
    </row>
    <row r="268" spans="1:12" s="159" customFormat="1" ht="20.45" customHeight="1" x14ac:dyDescent="0.4">
      <c r="A268" s="184" t="s">
        <v>11</v>
      </c>
      <c r="B268" s="184">
        <v>2232</v>
      </c>
      <c r="C268" s="248" t="s">
        <v>1865</v>
      </c>
      <c r="D268" s="299"/>
      <c r="E268" s="300"/>
      <c r="F268" s="534" t="s">
        <v>1815</v>
      </c>
      <c r="G268" s="535"/>
      <c r="H268" s="451" t="s">
        <v>1814</v>
      </c>
      <c r="I268" s="452" t="s">
        <v>24</v>
      </c>
      <c r="J268" s="204">
        <f t="shared" si="13"/>
        <v>2</v>
      </c>
      <c r="K268" s="421"/>
      <c r="L268" s="170">
        <f t="shared" si="14"/>
        <v>2.4</v>
      </c>
    </row>
    <row r="269" spans="1:12" s="159" customFormat="1" ht="20.45" customHeight="1" x14ac:dyDescent="0.4">
      <c r="A269" s="184" t="s">
        <v>11</v>
      </c>
      <c r="B269" s="210">
        <v>2233</v>
      </c>
      <c r="C269" s="248" t="s">
        <v>1864</v>
      </c>
      <c r="D269" s="299"/>
      <c r="E269" s="300"/>
      <c r="F269" s="536" t="s">
        <v>1812</v>
      </c>
      <c r="G269" s="537"/>
      <c r="H269" s="451" t="s">
        <v>1811</v>
      </c>
      <c r="I269" s="452" t="s">
        <v>128</v>
      </c>
      <c r="J269" s="204">
        <f t="shared" si="13"/>
        <v>2</v>
      </c>
      <c r="K269" s="421"/>
      <c r="L269" s="170">
        <f t="shared" si="14"/>
        <v>1.8</v>
      </c>
    </row>
    <row r="270" spans="1:12" s="159" customFormat="1" ht="20.45" customHeight="1" x14ac:dyDescent="0.4">
      <c r="A270" s="143" t="s">
        <v>11</v>
      </c>
      <c r="B270" s="211">
        <v>3398</v>
      </c>
      <c r="C270" s="212" t="s">
        <v>1863</v>
      </c>
      <c r="D270" s="299"/>
      <c r="E270" s="300"/>
      <c r="F270" s="461" t="s">
        <v>1809</v>
      </c>
      <c r="G270" s="462"/>
      <c r="H270" s="443" t="s">
        <v>1808</v>
      </c>
      <c r="I270" s="444" t="s">
        <v>128</v>
      </c>
      <c r="J270" s="205">
        <f t="shared" si="13"/>
        <v>2</v>
      </c>
      <c r="K270" s="421"/>
      <c r="L270" s="170">
        <f t="shared" si="14"/>
        <v>1.92</v>
      </c>
    </row>
    <row r="271" spans="1:12" s="159" customFormat="1" ht="20.45" customHeight="1" x14ac:dyDescent="0.4">
      <c r="A271" s="184" t="s">
        <v>11</v>
      </c>
      <c r="B271" s="184">
        <v>2234</v>
      </c>
      <c r="C271" s="248" t="s">
        <v>1862</v>
      </c>
      <c r="D271" s="299"/>
      <c r="E271" s="300"/>
      <c r="F271" s="534" t="s">
        <v>1806</v>
      </c>
      <c r="G271" s="535" t="s">
        <v>448</v>
      </c>
      <c r="H271" s="451" t="s">
        <v>1805</v>
      </c>
      <c r="I271" s="452" t="s">
        <v>28</v>
      </c>
      <c r="J271" s="204">
        <f t="shared" si="13"/>
        <v>6</v>
      </c>
      <c r="K271" s="421"/>
      <c r="L271" s="170">
        <f t="shared" si="14"/>
        <v>5.76</v>
      </c>
    </row>
    <row r="272" spans="1:12" s="159" customFormat="1" ht="20.45" customHeight="1" x14ac:dyDescent="0.4">
      <c r="A272" s="184" t="s">
        <v>11</v>
      </c>
      <c r="B272" s="210">
        <v>2235</v>
      </c>
      <c r="C272" s="248" t="s">
        <v>1861</v>
      </c>
      <c r="D272" s="299"/>
      <c r="E272" s="300"/>
      <c r="F272" s="534" t="s">
        <v>1803</v>
      </c>
      <c r="G272" s="535" t="s">
        <v>447</v>
      </c>
      <c r="H272" s="451" t="s">
        <v>1802</v>
      </c>
      <c r="I272" s="452" t="s">
        <v>24</v>
      </c>
      <c r="J272" s="204">
        <f t="shared" si="13"/>
        <v>6</v>
      </c>
      <c r="K272" s="421"/>
      <c r="L272" s="170">
        <f t="shared" si="14"/>
        <v>5.76</v>
      </c>
    </row>
    <row r="273" spans="1:13" s="159" customFormat="1" ht="20.45" customHeight="1" x14ac:dyDescent="0.4">
      <c r="A273" s="184" t="s">
        <v>11</v>
      </c>
      <c r="B273" s="184">
        <v>2236</v>
      </c>
      <c r="C273" s="248" t="s">
        <v>1860</v>
      </c>
      <c r="D273" s="299"/>
      <c r="E273" s="300"/>
      <c r="F273" s="534" t="s">
        <v>1800</v>
      </c>
      <c r="G273" s="535" t="s">
        <v>446</v>
      </c>
      <c r="H273" s="451" t="s">
        <v>1799</v>
      </c>
      <c r="I273" s="452" t="s">
        <v>128</v>
      </c>
      <c r="J273" s="204">
        <f t="shared" si="13"/>
        <v>6</v>
      </c>
      <c r="K273" s="421"/>
      <c r="L273" s="170">
        <f t="shared" si="14"/>
        <v>5.76</v>
      </c>
    </row>
    <row r="274" spans="1:13" s="159" customFormat="1" ht="20.45" customHeight="1" x14ac:dyDescent="0.4">
      <c r="A274" s="184" t="s">
        <v>11</v>
      </c>
      <c r="B274" s="210">
        <v>2237</v>
      </c>
      <c r="C274" s="248" t="s">
        <v>1859</v>
      </c>
      <c r="D274" s="299"/>
      <c r="E274" s="300"/>
      <c r="F274" s="534" t="s">
        <v>1797</v>
      </c>
      <c r="G274" s="535" t="s">
        <v>443</v>
      </c>
      <c r="H274" s="451" t="s">
        <v>1796</v>
      </c>
      <c r="I274" s="452" t="s">
        <v>28</v>
      </c>
      <c r="J274" s="204">
        <f t="shared" si="13"/>
        <v>8</v>
      </c>
      <c r="K274" s="421"/>
      <c r="L274" s="170">
        <f t="shared" si="14"/>
        <v>8.4</v>
      </c>
    </row>
    <row r="275" spans="1:13" s="159" customFormat="1" ht="20.45" customHeight="1" x14ac:dyDescent="0.4">
      <c r="A275" s="184" t="s">
        <v>11</v>
      </c>
      <c r="B275" s="184">
        <v>2238</v>
      </c>
      <c r="C275" s="248" t="s">
        <v>1858</v>
      </c>
      <c r="D275" s="299"/>
      <c r="E275" s="300"/>
      <c r="F275" s="534" t="s">
        <v>1794</v>
      </c>
      <c r="G275" s="535"/>
      <c r="H275" s="451" t="s">
        <v>1793</v>
      </c>
      <c r="I275" s="452" t="s">
        <v>24</v>
      </c>
      <c r="J275" s="204">
        <f t="shared" si="13"/>
        <v>1</v>
      </c>
      <c r="K275" s="421"/>
      <c r="L275" s="170">
        <f t="shared" si="14"/>
        <v>1.44</v>
      </c>
    </row>
    <row r="276" spans="1:13" s="159" customFormat="1" ht="20.45" customHeight="1" x14ac:dyDescent="0.4">
      <c r="A276" s="143" t="s">
        <v>11</v>
      </c>
      <c r="B276" s="185">
        <v>3399</v>
      </c>
      <c r="C276" s="212" t="s">
        <v>1857</v>
      </c>
      <c r="D276" s="299"/>
      <c r="E276" s="300"/>
      <c r="F276" s="461" t="s">
        <v>1791</v>
      </c>
      <c r="G276" s="462"/>
      <c r="H276" s="443" t="s">
        <v>1790</v>
      </c>
      <c r="I276" s="444" t="s">
        <v>24</v>
      </c>
      <c r="J276" s="205">
        <f t="shared" si="13"/>
        <v>1</v>
      </c>
      <c r="K276" s="421"/>
      <c r="L276" s="170">
        <f t="shared" si="14"/>
        <v>1.056</v>
      </c>
    </row>
    <row r="277" spans="1:13" s="159" customFormat="1" ht="20.45" customHeight="1" x14ac:dyDescent="0.4">
      <c r="A277" s="143" t="s">
        <v>11</v>
      </c>
      <c r="B277" s="185">
        <v>3400</v>
      </c>
      <c r="C277" s="212" t="s">
        <v>1856</v>
      </c>
      <c r="D277" s="299"/>
      <c r="E277" s="300"/>
      <c r="F277" s="461" t="s">
        <v>1788</v>
      </c>
      <c r="G277" s="462"/>
      <c r="H277" s="443" t="s">
        <v>1787</v>
      </c>
      <c r="I277" s="444" t="s">
        <v>24</v>
      </c>
      <c r="J277" s="205">
        <f t="shared" si="13"/>
        <v>2</v>
      </c>
      <c r="K277" s="421"/>
      <c r="L277" s="170">
        <f t="shared" si="14"/>
        <v>2.1120000000000001</v>
      </c>
    </row>
    <row r="278" spans="1:13" s="159" customFormat="1" ht="20.45" customHeight="1" x14ac:dyDescent="0.4">
      <c r="A278" s="184" t="s">
        <v>11</v>
      </c>
      <c r="B278" s="210">
        <v>2239</v>
      </c>
      <c r="C278" s="248" t="s">
        <v>1855</v>
      </c>
      <c r="D278" s="299"/>
      <c r="E278" s="300"/>
      <c r="F278" s="536" t="s">
        <v>1785</v>
      </c>
      <c r="G278" s="537"/>
      <c r="H278" s="451" t="s">
        <v>1784</v>
      </c>
      <c r="I278" s="452" t="s">
        <v>128</v>
      </c>
      <c r="J278" s="204">
        <f t="shared" si="13"/>
        <v>1</v>
      </c>
      <c r="K278" s="421"/>
      <c r="L278" s="170">
        <f t="shared" si="14"/>
        <v>0.86399999999999999</v>
      </c>
    </row>
    <row r="279" spans="1:13" s="159" customFormat="1" ht="20.45" customHeight="1" x14ac:dyDescent="0.4">
      <c r="A279" s="184" t="s">
        <v>11</v>
      </c>
      <c r="B279" s="184">
        <v>2240</v>
      </c>
      <c r="C279" s="248" t="s">
        <v>1854</v>
      </c>
      <c r="D279" s="299"/>
      <c r="E279" s="300"/>
      <c r="F279" s="536" t="s">
        <v>1782</v>
      </c>
      <c r="G279" s="537"/>
      <c r="H279" s="451" t="s">
        <v>1781</v>
      </c>
      <c r="I279" s="452" t="s">
        <v>28</v>
      </c>
      <c r="J279" s="204">
        <f t="shared" si="13"/>
        <v>2</v>
      </c>
      <c r="K279" s="421"/>
      <c r="L279" s="170">
        <f t="shared" si="14"/>
        <v>1.728</v>
      </c>
    </row>
    <row r="280" spans="1:13" s="159" customFormat="1" ht="20.45" customHeight="1" x14ac:dyDescent="0.4">
      <c r="A280" s="197" t="s">
        <v>11</v>
      </c>
      <c r="B280" s="213">
        <v>2241</v>
      </c>
      <c r="C280" s="256" t="s">
        <v>1853</v>
      </c>
      <c r="D280" s="299"/>
      <c r="E280" s="300"/>
      <c r="F280" s="538" t="s">
        <v>1779</v>
      </c>
      <c r="G280" s="539" t="s">
        <v>400</v>
      </c>
      <c r="H280" s="447" t="s">
        <v>1778</v>
      </c>
      <c r="I280" s="448" t="s">
        <v>24</v>
      </c>
      <c r="J280" s="206">
        <f t="shared" si="13"/>
        <v>1</v>
      </c>
      <c r="K280" s="421"/>
      <c r="L280" s="170">
        <f t="shared" si="14"/>
        <v>0.57599999999999996</v>
      </c>
    </row>
    <row r="281" spans="1:13" s="159" customFormat="1" ht="20.45" customHeight="1" x14ac:dyDescent="0.4">
      <c r="A281" s="197" t="s">
        <v>11</v>
      </c>
      <c r="B281" s="197">
        <v>2242</v>
      </c>
      <c r="C281" s="256" t="s">
        <v>1852</v>
      </c>
      <c r="D281" s="299"/>
      <c r="E281" s="300"/>
      <c r="F281" s="538" t="s">
        <v>1776</v>
      </c>
      <c r="G281" s="539" t="s">
        <v>396</v>
      </c>
      <c r="H281" s="447" t="s">
        <v>1775</v>
      </c>
      <c r="I281" s="448" t="s">
        <v>128</v>
      </c>
      <c r="J281" s="206">
        <f t="shared" si="13"/>
        <v>1</v>
      </c>
      <c r="K281" s="421"/>
      <c r="L281" s="170">
        <f t="shared" si="14"/>
        <v>1.1519999999999999</v>
      </c>
    </row>
    <row r="282" spans="1:13" s="159" customFormat="1" ht="20.45" customHeight="1" x14ac:dyDescent="0.4">
      <c r="A282" s="143" t="s">
        <v>11</v>
      </c>
      <c r="B282" s="143">
        <v>3401</v>
      </c>
      <c r="C282" s="212" t="s">
        <v>1851</v>
      </c>
      <c r="D282" s="299"/>
      <c r="E282" s="300"/>
      <c r="F282" s="545" t="s">
        <v>1773</v>
      </c>
      <c r="G282" s="546"/>
      <c r="H282" s="449" t="s">
        <v>1772</v>
      </c>
      <c r="I282" s="450" t="s">
        <v>28</v>
      </c>
      <c r="J282" s="214">
        <v>1</v>
      </c>
      <c r="K282" s="421"/>
      <c r="L282" s="170">
        <f t="shared" si="14"/>
        <v>0.28799999999999998</v>
      </c>
      <c r="M282" s="159" t="s">
        <v>1744</v>
      </c>
    </row>
    <row r="283" spans="1:13" s="159" customFormat="1" ht="20.45" customHeight="1" x14ac:dyDescent="0.4">
      <c r="A283" s="184" t="s">
        <v>11</v>
      </c>
      <c r="B283" s="184">
        <v>2243</v>
      </c>
      <c r="C283" s="248" t="s">
        <v>1850</v>
      </c>
      <c r="D283" s="299"/>
      <c r="E283" s="300"/>
      <c r="F283" s="536" t="s">
        <v>1770</v>
      </c>
      <c r="G283" s="537"/>
      <c r="H283" s="451" t="s">
        <v>1769</v>
      </c>
      <c r="I283" s="452" t="s">
        <v>24</v>
      </c>
      <c r="J283" s="204">
        <f>ROUND(L283,0)</f>
        <v>1</v>
      </c>
      <c r="K283" s="421"/>
      <c r="L283" s="170">
        <f t="shared" si="14"/>
        <v>0.57599999999999996</v>
      </c>
    </row>
    <row r="284" spans="1:13" s="159" customFormat="1" ht="20.45" customHeight="1" x14ac:dyDescent="0.4">
      <c r="A284" s="143" t="s">
        <v>11</v>
      </c>
      <c r="B284" s="143">
        <v>3402</v>
      </c>
      <c r="C284" s="212" t="s">
        <v>1849</v>
      </c>
      <c r="D284" s="299"/>
      <c r="E284" s="300"/>
      <c r="F284" s="461" t="s">
        <v>1767</v>
      </c>
      <c r="G284" s="462"/>
      <c r="H284" s="443" t="s">
        <v>1766</v>
      </c>
      <c r="I284" s="444" t="s">
        <v>24</v>
      </c>
      <c r="J284" s="205">
        <f>ROUND(L284,0)</f>
        <v>1</v>
      </c>
      <c r="K284" s="421"/>
      <c r="L284" s="170">
        <f t="shared" si="14"/>
        <v>1.2</v>
      </c>
    </row>
    <row r="285" spans="1:13" s="159" customFormat="1" ht="20.45" customHeight="1" x14ac:dyDescent="0.4">
      <c r="A285" s="184" t="s">
        <v>11</v>
      </c>
      <c r="B285" s="184">
        <v>2244</v>
      </c>
      <c r="C285" s="248" t="s">
        <v>1848</v>
      </c>
      <c r="D285" s="299"/>
      <c r="E285" s="300"/>
      <c r="F285" s="536" t="s">
        <v>1764</v>
      </c>
      <c r="G285" s="537"/>
      <c r="H285" s="451" t="s">
        <v>1763</v>
      </c>
      <c r="I285" s="452" t="s">
        <v>128</v>
      </c>
      <c r="J285" s="204">
        <f>ROUND(L285,0)</f>
        <v>2</v>
      </c>
      <c r="K285" s="421"/>
      <c r="L285" s="170">
        <f t="shared" si="14"/>
        <v>2.4</v>
      </c>
    </row>
    <row r="286" spans="1:13" s="159" customFormat="1" ht="20.45" customHeight="1" x14ac:dyDescent="0.4">
      <c r="A286" s="184" t="s">
        <v>11</v>
      </c>
      <c r="B286" s="184">
        <v>2245</v>
      </c>
      <c r="C286" s="248" t="s">
        <v>1847</v>
      </c>
      <c r="D286" s="299"/>
      <c r="E286" s="300"/>
      <c r="F286" s="536" t="s">
        <v>1761</v>
      </c>
      <c r="G286" s="537"/>
      <c r="H286" s="451" t="s">
        <v>1760</v>
      </c>
      <c r="I286" s="452" t="s">
        <v>28</v>
      </c>
      <c r="J286" s="204">
        <f>ROUND(L286,0)</f>
        <v>1</v>
      </c>
      <c r="K286" s="422"/>
      <c r="L286" s="170">
        <f t="shared" si="14"/>
        <v>1.2</v>
      </c>
    </row>
    <row r="287" spans="1:13" s="159" customFormat="1" ht="20.45" customHeight="1" x14ac:dyDescent="0.4">
      <c r="A287" s="143" t="s">
        <v>11</v>
      </c>
      <c r="B287" s="143">
        <v>3403</v>
      </c>
      <c r="C287" s="212" t="s">
        <v>1846</v>
      </c>
      <c r="D287" s="299"/>
      <c r="E287" s="300"/>
      <c r="F287" s="461" t="s">
        <v>1758</v>
      </c>
      <c r="G287" s="462"/>
      <c r="H287" s="443" t="s">
        <v>1757</v>
      </c>
      <c r="I287" s="444" t="s">
        <v>28</v>
      </c>
      <c r="J287" s="205">
        <v>1</v>
      </c>
      <c r="K287" s="409" t="s">
        <v>68</v>
      </c>
      <c r="L287" s="170">
        <f t="shared" si="14"/>
        <v>0.24</v>
      </c>
      <c r="M287" s="159" t="s">
        <v>1744</v>
      </c>
    </row>
    <row r="288" spans="1:13" s="159" customFormat="1" ht="20.45" customHeight="1" x14ac:dyDescent="0.4">
      <c r="A288" s="184" t="s">
        <v>11</v>
      </c>
      <c r="B288" s="184">
        <v>2246</v>
      </c>
      <c r="C288" s="248" t="s">
        <v>1845</v>
      </c>
      <c r="D288" s="299"/>
      <c r="E288" s="300"/>
      <c r="F288" s="536" t="s">
        <v>1755</v>
      </c>
      <c r="G288" s="537"/>
      <c r="H288" s="451" t="s">
        <v>1754</v>
      </c>
      <c r="I288" s="452" t="s">
        <v>24</v>
      </c>
      <c r="J288" s="204">
        <v>1</v>
      </c>
      <c r="K288" s="409"/>
      <c r="L288" s="170">
        <f t="shared" si="14"/>
        <v>0.06</v>
      </c>
      <c r="M288" s="159" t="s">
        <v>1744</v>
      </c>
    </row>
    <row r="289" spans="1:13" s="159" customFormat="1" ht="20.45" customHeight="1" x14ac:dyDescent="0.4">
      <c r="A289" s="143" t="s">
        <v>11</v>
      </c>
      <c r="B289" s="143">
        <v>3404</v>
      </c>
      <c r="C289" s="212" t="s">
        <v>1844</v>
      </c>
      <c r="D289" s="299"/>
      <c r="E289" s="300"/>
      <c r="F289" s="461" t="s">
        <v>1752</v>
      </c>
      <c r="G289" s="462"/>
      <c r="H289" s="443" t="s">
        <v>1751</v>
      </c>
      <c r="I289" s="444" t="s">
        <v>24</v>
      </c>
      <c r="J289" s="205">
        <v>1</v>
      </c>
      <c r="K289" s="421" t="s">
        <v>12</v>
      </c>
      <c r="L289" s="170">
        <f t="shared" si="14"/>
        <v>0.48</v>
      </c>
      <c r="M289" s="159" t="s">
        <v>1744</v>
      </c>
    </row>
    <row r="290" spans="1:13" s="159" customFormat="1" ht="20.45" customHeight="1" x14ac:dyDescent="0.4">
      <c r="A290" s="184" t="s">
        <v>11</v>
      </c>
      <c r="B290" s="184">
        <v>2247</v>
      </c>
      <c r="C290" s="248" t="s">
        <v>1843</v>
      </c>
      <c r="D290" s="299"/>
      <c r="E290" s="300"/>
      <c r="F290" s="534" t="s">
        <v>1722</v>
      </c>
      <c r="G290" s="535"/>
      <c r="H290" s="451" t="s">
        <v>1721</v>
      </c>
      <c r="I290" s="452" t="s">
        <v>128</v>
      </c>
      <c r="J290" s="204">
        <f>ROUND(L290,0)</f>
        <v>13</v>
      </c>
      <c r="K290" s="422"/>
      <c r="L290" s="159">
        <f>M45*12/1000</f>
        <v>13.343999999999999</v>
      </c>
    </row>
    <row r="291" spans="1:13" s="159" customFormat="1" ht="20.45" customHeight="1" x14ac:dyDescent="0.4">
      <c r="A291" s="143" t="s">
        <v>11</v>
      </c>
      <c r="B291" s="143">
        <v>3405</v>
      </c>
      <c r="C291" s="212" t="s">
        <v>1842</v>
      </c>
      <c r="D291" s="299"/>
      <c r="E291" s="300"/>
      <c r="F291" s="461" t="s">
        <v>1719</v>
      </c>
      <c r="G291" s="462"/>
      <c r="H291" s="443" t="s">
        <v>1718</v>
      </c>
      <c r="I291" s="444" t="s">
        <v>28</v>
      </c>
      <c r="J291" s="205">
        <v>1</v>
      </c>
      <c r="K291" s="143" t="s">
        <v>6</v>
      </c>
      <c r="L291" s="159">
        <f>M46*12/1000</f>
        <v>0.432</v>
      </c>
      <c r="M291" s="159" t="s">
        <v>1744</v>
      </c>
    </row>
    <row r="292" spans="1:13" s="159" customFormat="1" ht="20.45" customHeight="1" x14ac:dyDescent="0.4">
      <c r="A292" s="184" t="s">
        <v>11</v>
      </c>
      <c r="B292" s="184">
        <v>2248</v>
      </c>
      <c r="C292" s="248" t="s">
        <v>1841</v>
      </c>
      <c r="D292" s="299"/>
      <c r="E292" s="300"/>
      <c r="F292" s="534" t="s">
        <v>1716</v>
      </c>
      <c r="G292" s="535"/>
      <c r="H292" s="451" t="s">
        <v>1715</v>
      </c>
      <c r="I292" s="452" t="s">
        <v>24</v>
      </c>
      <c r="J292" s="204">
        <f>ROUND(L292,0)</f>
        <v>27</v>
      </c>
      <c r="K292" s="184" t="s">
        <v>12</v>
      </c>
      <c r="L292" s="159">
        <f>M47*12/1000</f>
        <v>27.36</v>
      </c>
    </row>
    <row r="293" spans="1:13" s="159" customFormat="1" ht="20.45" customHeight="1" x14ac:dyDescent="0.4">
      <c r="A293" s="184" t="s">
        <v>11</v>
      </c>
      <c r="B293" s="184">
        <v>2249</v>
      </c>
      <c r="C293" s="248" t="s">
        <v>1840</v>
      </c>
      <c r="D293" s="299"/>
      <c r="E293" s="300"/>
      <c r="F293" s="534" t="s">
        <v>1713</v>
      </c>
      <c r="G293" s="535"/>
      <c r="H293" s="451" t="s">
        <v>1712</v>
      </c>
      <c r="I293" s="452" t="s">
        <v>128</v>
      </c>
      <c r="J293" s="204">
        <f>ROUND(L293,0)</f>
        <v>1</v>
      </c>
      <c r="K293" s="184" t="s">
        <v>6</v>
      </c>
      <c r="L293" s="159">
        <f>M48*12/1000</f>
        <v>0.9</v>
      </c>
    </row>
    <row r="294" spans="1:13" s="159" customFormat="1" ht="20.45" customHeight="1" x14ac:dyDescent="0.4">
      <c r="A294" s="184" t="s">
        <v>11</v>
      </c>
      <c r="B294" s="184">
        <v>2250</v>
      </c>
      <c r="C294" s="248" t="s">
        <v>1839</v>
      </c>
      <c r="D294" s="299"/>
      <c r="E294" s="300"/>
      <c r="F294" s="534" t="s">
        <v>1710</v>
      </c>
      <c r="G294" s="535"/>
      <c r="H294" s="451" t="s">
        <v>1709</v>
      </c>
      <c r="I294" s="452" t="s">
        <v>28</v>
      </c>
      <c r="J294" s="204">
        <f>ROUND(L294,0)</f>
        <v>13</v>
      </c>
      <c r="K294" s="184" t="s">
        <v>12</v>
      </c>
      <c r="L294" s="159">
        <f>M52*12/1000</f>
        <v>13.343999999999999</v>
      </c>
    </row>
    <row r="295" spans="1:13" s="159" customFormat="1" ht="20.45" customHeight="1" x14ac:dyDescent="0.4">
      <c r="A295" s="143" t="s">
        <v>11</v>
      </c>
      <c r="B295" s="143">
        <v>3406</v>
      </c>
      <c r="C295" s="212" t="s">
        <v>1838</v>
      </c>
      <c r="D295" s="299"/>
      <c r="E295" s="300"/>
      <c r="F295" s="461" t="s">
        <v>1707</v>
      </c>
      <c r="G295" s="462"/>
      <c r="H295" s="443" t="s">
        <v>1706</v>
      </c>
      <c r="I295" s="444" t="s">
        <v>24</v>
      </c>
      <c r="J295" s="205">
        <v>1</v>
      </c>
      <c r="K295" s="143" t="s">
        <v>6</v>
      </c>
      <c r="L295" s="159">
        <f>M53*12/1000</f>
        <v>0.432</v>
      </c>
      <c r="M295" s="159" t="s">
        <v>1744</v>
      </c>
    </row>
    <row r="296" spans="1:13" s="159" customFormat="1" ht="20.45" customHeight="1" x14ac:dyDescent="0.4">
      <c r="A296" s="184" t="s">
        <v>11</v>
      </c>
      <c r="B296" s="184">
        <v>2251</v>
      </c>
      <c r="C296" s="248" t="s">
        <v>1837</v>
      </c>
      <c r="D296" s="299"/>
      <c r="E296" s="300"/>
      <c r="F296" s="534" t="s">
        <v>1704</v>
      </c>
      <c r="G296" s="535"/>
      <c r="H296" s="451" t="s">
        <v>1703</v>
      </c>
      <c r="I296" s="452" t="s">
        <v>128</v>
      </c>
      <c r="J296" s="204">
        <f t="shared" ref="J296:J321" si="15">ROUND(L296,0)</f>
        <v>27</v>
      </c>
      <c r="K296" s="184" t="s">
        <v>12</v>
      </c>
      <c r="L296" s="159">
        <f>M54*12/1000</f>
        <v>27.36</v>
      </c>
    </row>
    <row r="297" spans="1:13" s="159" customFormat="1" ht="20.45" customHeight="1" x14ac:dyDescent="0.4">
      <c r="A297" s="184" t="s">
        <v>11</v>
      </c>
      <c r="B297" s="184">
        <v>2252</v>
      </c>
      <c r="C297" s="248" t="s">
        <v>1836</v>
      </c>
      <c r="D297" s="301"/>
      <c r="E297" s="302"/>
      <c r="F297" s="542" t="s">
        <v>1701</v>
      </c>
      <c r="G297" s="543"/>
      <c r="H297" s="451" t="s">
        <v>1700</v>
      </c>
      <c r="I297" s="452" t="s">
        <v>28</v>
      </c>
      <c r="J297" s="204">
        <f t="shared" si="15"/>
        <v>1</v>
      </c>
      <c r="K297" s="182" t="s">
        <v>6</v>
      </c>
      <c r="L297" s="159">
        <f>M55*12/1000</f>
        <v>0.9</v>
      </c>
    </row>
    <row r="298" spans="1:13" s="159" customFormat="1" ht="20.45" customHeight="1" x14ac:dyDescent="0.4">
      <c r="A298" s="184" t="s">
        <v>11</v>
      </c>
      <c r="B298" s="184">
        <v>2253</v>
      </c>
      <c r="C298" s="276" t="s">
        <v>1835</v>
      </c>
      <c r="D298" s="297" t="s">
        <v>3350</v>
      </c>
      <c r="E298" s="298"/>
      <c r="F298" s="534" t="s">
        <v>1740</v>
      </c>
      <c r="G298" s="535"/>
      <c r="H298" s="451" t="s">
        <v>1739</v>
      </c>
      <c r="I298" s="452"/>
      <c r="J298" s="204">
        <f t="shared" si="15"/>
        <v>16</v>
      </c>
      <c r="K298" s="184" t="s">
        <v>12</v>
      </c>
      <c r="L298" s="170">
        <f t="shared" ref="L298:L329" si="16">M10*10/1000</f>
        <v>15.88</v>
      </c>
    </row>
    <row r="299" spans="1:13" s="159" customFormat="1" ht="20.45" customHeight="1" x14ac:dyDescent="0.4">
      <c r="A299" s="184" t="s">
        <v>11</v>
      </c>
      <c r="B299" s="184">
        <v>2254</v>
      </c>
      <c r="C299" s="276" t="s">
        <v>1834</v>
      </c>
      <c r="D299" s="299"/>
      <c r="E299" s="300"/>
      <c r="F299" s="534" t="s">
        <v>1737</v>
      </c>
      <c r="G299" s="535"/>
      <c r="H299" s="451" t="s">
        <v>1736</v>
      </c>
      <c r="I299" s="452" t="s">
        <v>7</v>
      </c>
      <c r="J299" s="204">
        <f t="shared" si="15"/>
        <v>1</v>
      </c>
      <c r="K299" s="184" t="s">
        <v>6</v>
      </c>
      <c r="L299" s="170">
        <f t="shared" si="16"/>
        <v>0.52</v>
      </c>
    </row>
    <row r="300" spans="1:13" s="159" customFormat="1" ht="20.45" customHeight="1" x14ac:dyDescent="0.4">
      <c r="A300" s="184" t="s">
        <v>11</v>
      </c>
      <c r="B300" s="184">
        <v>2255</v>
      </c>
      <c r="C300" s="276" t="s">
        <v>1833</v>
      </c>
      <c r="D300" s="299"/>
      <c r="E300" s="300"/>
      <c r="F300" s="534" t="s">
        <v>1832</v>
      </c>
      <c r="G300" s="535"/>
      <c r="H300" s="451" t="s">
        <v>1733</v>
      </c>
      <c r="I300" s="452" t="s">
        <v>28</v>
      </c>
      <c r="J300" s="203">
        <f t="shared" si="15"/>
        <v>33</v>
      </c>
      <c r="K300" s="184" t="s">
        <v>12</v>
      </c>
      <c r="L300" s="170">
        <f t="shared" si="16"/>
        <v>32.57</v>
      </c>
    </row>
    <row r="301" spans="1:13" s="159" customFormat="1" ht="20.45" customHeight="1" x14ac:dyDescent="0.4">
      <c r="A301" s="184" t="s">
        <v>11</v>
      </c>
      <c r="B301" s="184">
        <v>2256</v>
      </c>
      <c r="C301" s="276" t="s">
        <v>1831</v>
      </c>
      <c r="D301" s="299"/>
      <c r="E301" s="300"/>
      <c r="F301" s="534" t="s">
        <v>1731</v>
      </c>
      <c r="G301" s="535"/>
      <c r="H301" s="451" t="s">
        <v>1730</v>
      </c>
      <c r="I301" s="452" t="s">
        <v>24</v>
      </c>
      <c r="J301" s="204">
        <f t="shared" si="15"/>
        <v>1</v>
      </c>
      <c r="K301" s="184" t="s">
        <v>6</v>
      </c>
      <c r="L301" s="170">
        <f t="shared" si="16"/>
        <v>1.07</v>
      </c>
    </row>
    <row r="302" spans="1:13" s="159" customFormat="1" ht="20.45" customHeight="1" x14ac:dyDescent="0.4">
      <c r="A302" s="184" t="s">
        <v>11</v>
      </c>
      <c r="B302" s="184">
        <v>2258</v>
      </c>
      <c r="C302" s="276" t="s">
        <v>1830</v>
      </c>
      <c r="D302" s="299"/>
      <c r="E302" s="300"/>
      <c r="F302" s="534" t="s">
        <v>1728</v>
      </c>
      <c r="G302" s="535" t="s">
        <v>1003</v>
      </c>
      <c r="H302" s="451" t="s">
        <v>1727</v>
      </c>
      <c r="I302" s="452" t="s">
        <v>28</v>
      </c>
      <c r="J302" s="204">
        <f t="shared" si="15"/>
        <v>12</v>
      </c>
      <c r="K302" s="420" t="s">
        <v>12</v>
      </c>
      <c r="L302" s="170">
        <f t="shared" si="16"/>
        <v>12.12</v>
      </c>
    </row>
    <row r="303" spans="1:13" s="159" customFormat="1" ht="20.45" customHeight="1" x14ac:dyDescent="0.4">
      <c r="A303" s="184" t="s">
        <v>11</v>
      </c>
      <c r="B303" s="184">
        <v>2259</v>
      </c>
      <c r="C303" s="276" t="s">
        <v>1829</v>
      </c>
      <c r="D303" s="299"/>
      <c r="E303" s="300"/>
      <c r="F303" s="534" t="s">
        <v>1725</v>
      </c>
      <c r="G303" s="535" t="s">
        <v>1001</v>
      </c>
      <c r="H303" s="451" t="s">
        <v>1724</v>
      </c>
      <c r="I303" s="452" t="s">
        <v>24</v>
      </c>
      <c r="J303" s="204">
        <f t="shared" si="15"/>
        <v>25</v>
      </c>
      <c r="K303" s="421"/>
      <c r="L303" s="170">
        <f t="shared" si="16"/>
        <v>25.05</v>
      </c>
    </row>
    <row r="304" spans="1:13" s="159" customFormat="1" ht="20.45" customHeight="1" x14ac:dyDescent="0.4">
      <c r="A304" s="184" t="s">
        <v>11</v>
      </c>
      <c r="B304" s="184">
        <v>2260</v>
      </c>
      <c r="C304" s="276" t="s">
        <v>1828</v>
      </c>
      <c r="D304" s="299"/>
      <c r="E304" s="300"/>
      <c r="F304" s="534" t="s">
        <v>1827</v>
      </c>
      <c r="G304" s="535"/>
      <c r="H304" s="451" t="s">
        <v>1826</v>
      </c>
      <c r="I304" s="452" t="s">
        <v>128</v>
      </c>
      <c r="J304" s="204">
        <f t="shared" si="15"/>
        <v>1</v>
      </c>
      <c r="K304" s="421"/>
      <c r="L304" s="170">
        <f t="shared" si="16"/>
        <v>1</v>
      </c>
    </row>
    <row r="305" spans="1:12" s="159" customFormat="1" ht="20.45" customHeight="1" x14ac:dyDescent="0.4">
      <c r="A305" s="184" t="s">
        <v>11</v>
      </c>
      <c r="B305" s="184">
        <v>2261</v>
      </c>
      <c r="C305" s="276" t="s">
        <v>1825</v>
      </c>
      <c r="D305" s="299"/>
      <c r="E305" s="300"/>
      <c r="F305" s="534" t="s">
        <v>1824</v>
      </c>
      <c r="G305" s="535"/>
      <c r="H305" s="451" t="s">
        <v>1823</v>
      </c>
      <c r="I305" s="452" t="s">
        <v>28</v>
      </c>
      <c r="J305" s="204">
        <f t="shared" si="15"/>
        <v>2</v>
      </c>
      <c r="K305" s="421"/>
      <c r="L305" s="170">
        <f t="shared" si="16"/>
        <v>2.25</v>
      </c>
    </row>
    <row r="306" spans="1:12" s="159" customFormat="1" ht="20.45" customHeight="1" x14ac:dyDescent="0.4">
      <c r="A306" s="184" t="s">
        <v>11</v>
      </c>
      <c r="B306" s="184">
        <v>2257</v>
      </c>
      <c r="C306" s="276" t="s">
        <v>1822</v>
      </c>
      <c r="D306" s="299"/>
      <c r="E306" s="300"/>
      <c r="F306" s="534" t="s">
        <v>1821</v>
      </c>
      <c r="G306" s="535"/>
      <c r="H306" s="451" t="s">
        <v>1820</v>
      </c>
      <c r="I306" s="452" t="s">
        <v>128</v>
      </c>
      <c r="J306" s="204">
        <f t="shared" si="15"/>
        <v>2</v>
      </c>
      <c r="K306" s="421"/>
      <c r="L306" s="170">
        <f t="shared" si="16"/>
        <v>2.4</v>
      </c>
    </row>
    <row r="307" spans="1:12" s="159" customFormat="1" ht="20.45" customHeight="1" x14ac:dyDescent="0.4">
      <c r="A307" s="143" t="s">
        <v>11</v>
      </c>
      <c r="B307" s="143">
        <v>3407</v>
      </c>
      <c r="C307" s="277" t="s">
        <v>1819</v>
      </c>
      <c r="D307" s="299"/>
      <c r="E307" s="300"/>
      <c r="F307" s="461" t="s">
        <v>1818</v>
      </c>
      <c r="G307" s="462"/>
      <c r="H307" s="443" t="s">
        <v>1817</v>
      </c>
      <c r="I307" s="444" t="s">
        <v>128</v>
      </c>
      <c r="J307" s="205">
        <f t="shared" si="15"/>
        <v>1</v>
      </c>
      <c r="K307" s="421"/>
      <c r="L307" s="170">
        <f t="shared" si="16"/>
        <v>0.5</v>
      </c>
    </row>
    <row r="308" spans="1:12" s="159" customFormat="1" ht="20.45" customHeight="1" x14ac:dyDescent="0.4">
      <c r="A308" s="184" t="s">
        <v>11</v>
      </c>
      <c r="B308" s="184">
        <v>2262</v>
      </c>
      <c r="C308" s="276" t="s">
        <v>1816</v>
      </c>
      <c r="D308" s="299"/>
      <c r="E308" s="300"/>
      <c r="F308" s="534" t="s">
        <v>1815</v>
      </c>
      <c r="G308" s="535"/>
      <c r="H308" s="451" t="s">
        <v>1814</v>
      </c>
      <c r="I308" s="452" t="s">
        <v>24</v>
      </c>
      <c r="J308" s="204">
        <f t="shared" si="15"/>
        <v>2</v>
      </c>
      <c r="K308" s="421"/>
      <c r="L308" s="170">
        <f t="shared" si="16"/>
        <v>2</v>
      </c>
    </row>
    <row r="309" spans="1:12" s="159" customFormat="1" ht="20.45" customHeight="1" x14ac:dyDescent="0.4">
      <c r="A309" s="184" t="s">
        <v>11</v>
      </c>
      <c r="B309" s="184">
        <v>2263</v>
      </c>
      <c r="C309" s="276" t="s">
        <v>1813</v>
      </c>
      <c r="D309" s="299"/>
      <c r="E309" s="300"/>
      <c r="F309" s="536" t="s">
        <v>1812</v>
      </c>
      <c r="G309" s="537"/>
      <c r="H309" s="451" t="s">
        <v>1811</v>
      </c>
      <c r="I309" s="452" t="s">
        <v>128</v>
      </c>
      <c r="J309" s="204">
        <f t="shared" si="15"/>
        <v>2</v>
      </c>
      <c r="K309" s="421"/>
      <c r="L309" s="170">
        <f t="shared" si="16"/>
        <v>1.5</v>
      </c>
    </row>
    <row r="310" spans="1:12" s="159" customFormat="1" ht="20.45" customHeight="1" x14ac:dyDescent="0.4">
      <c r="A310" s="143" t="s">
        <v>11</v>
      </c>
      <c r="B310" s="143">
        <v>3408</v>
      </c>
      <c r="C310" s="277" t="s">
        <v>1810</v>
      </c>
      <c r="D310" s="299"/>
      <c r="E310" s="300"/>
      <c r="F310" s="461" t="s">
        <v>1809</v>
      </c>
      <c r="G310" s="462"/>
      <c r="H310" s="443" t="s">
        <v>1808</v>
      </c>
      <c r="I310" s="444" t="s">
        <v>128</v>
      </c>
      <c r="J310" s="205">
        <f t="shared" si="15"/>
        <v>2</v>
      </c>
      <c r="K310" s="421"/>
      <c r="L310" s="170">
        <f t="shared" si="16"/>
        <v>1.6</v>
      </c>
    </row>
    <row r="311" spans="1:12" s="159" customFormat="1" ht="20.45" customHeight="1" x14ac:dyDescent="0.4">
      <c r="A311" s="184" t="s">
        <v>11</v>
      </c>
      <c r="B311" s="184">
        <v>2264</v>
      </c>
      <c r="C311" s="276" t="s">
        <v>1807</v>
      </c>
      <c r="D311" s="299"/>
      <c r="E311" s="300"/>
      <c r="F311" s="534" t="s">
        <v>1806</v>
      </c>
      <c r="G311" s="535" t="s">
        <v>448</v>
      </c>
      <c r="H311" s="451" t="s">
        <v>1805</v>
      </c>
      <c r="I311" s="452" t="s">
        <v>28</v>
      </c>
      <c r="J311" s="204">
        <f t="shared" si="15"/>
        <v>5</v>
      </c>
      <c r="K311" s="421"/>
      <c r="L311" s="170">
        <f t="shared" si="16"/>
        <v>4.8</v>
      </c>
    </row>
    <row r="312" spans="1:12" s="159" customFormat="1" ht="20.45" customHeight="1" x14ac:dyDescent="0.4">
      <c r="A312" s="184" t="s">
        <v>11</v>
      </c>
      <c r="B312" s="184">
        <v>2265</v>
      </c>
      <c r="C312" s="276" t="s">
        <v>1804</v>
      </c>
      <c r="D312" s="299"/>
      <c r="E312" s="300"/>
      <c r="F312" s="534" t="s">
        <v>1803</v>
      </c>
      <c r="G312" s="535" t="s">
        <v>447</v>
      </c>
      <c r="H312" s="451" t="s">
        <v>1802</v>
      </c>
      <c r="I312" s="452" t="s">
        <v>24</v>
      </c>
      <c r="J312" s="204">
        <f t="shared" si="15"/>
        <v>5</v>
      </c>
      <c r="K312" s="421"/>
      <c r="L312" s="170">
        <f t="shared" si="16"/>
        <v>4.8</v>
      </c>
    </row>
    <row r="313" spans="1:12" s="159" customFormat="1" ht="20.45" customHeight="1" x14ac:dyDescent="0.4">
      <c r="A313" s="184" t="s">
        <v>11</v>
      </c>
      <c r="B313" s="184">
        <v>2266</v>
      </c>
      <c r="C313" s="276" t="s">
        <v>1801</v>
      </c>
      <c r="D313" s="299"/>
      <c r="E313" s="300"/>
      <c r="F313" s="534" t="s">
        <v>1800</v>
      </c>
      <c r="G313" s="535" t="s">
        <v>446</v>
      </c>
      <c r="H313" s="451" t="s">
        <v>1799</v>
      </c>
      <c r="I313" s="452" t="s">
        <v>128</v>
      </c>
      <c r="J313" s="204">
        <f t="shared" si="15"/>
        <v>5</v>
      </c>
      <c r="K313" s="421"/>
      <c r="L313" s="170">
        <f t="shared" si="16"/>
        <v>4.8</v>
      </c>
    </row>
    <row r="314" spans="1:12" s="159" customFormat="1" ht="20.45" customHeight="1" x14ac:dyDescent="0.4">
      <c r="A314" s="184" t="s">
        <v>11</v>
      </c>
      <c r="B314" s="184">
        <v>2267</v>
      </c>
      <c r="C314" s="276" t="s">
        <v>1798</v>
      </c>
      <c r="D314" s="299"/>
      <c r="E314" s="300"/>
      <c r="F314" s="534" t="s">
        <v>1797</v>
      </c>
      <c r="G314" s="535" t="s">
        <v>443</v>
      </c>
      <c r="H314" s="451" t="s">
        <v>1796</v>
      </c>
      <c r="I314" s="452" t="s">
        <v>28</v>
      </c>
      <c r="J314" s="204">
        <f t="shared" si="15"/>
        <v>7</v>
      </c>
      <c r="K314" s="421"/>
      <c r="L314" s="170">
        <f t="shared" si="16"/>
        <v>7</v>
      </c>
    </row>
    <row r="315" spans="1:12" s="159" customFormat="1" ht="20.45" customHeight="1" x14ac:dyDescent="0.4">
      <c r="A315" s="184" t="s">
        <v>11</v>
      </c>
      <c r="B315" s="184">
        <v>2268</v>
      </c>
      <c r="C315" s="276" t="s">
        <v>1795</v>
      </c>
      <c r="D315" s="299"/>
      <c r="E315" s="300"/>
      <c r="F315" s="534" t="s">
        <v>1794</v>
      </c>
      <c r="G315" s="535"/>
      <c r="H315" s="451" t="s">
        <v>1793</v>
      </c>
      <c r="I315" s="452" t="s">
        <v>24</v>
      </c>
      <c r="J315" s="204">
        <f t="shared" si="15"/>
        <v>1</v>
      </c>
      <c r="K315" s="421"/>
      <c r="L315" s="170">
        <f t="shared" si="16"/>
        <v>1.2</v>
      </c>
    </row>
    <row r="316" spans="1:12" s="159" customFormat="1" ht="20.45" customHeight="1" x14ac:dyDescent="0.4">
      <c r="A316" s="143" t="s">
        <v>11</v>
      </c>
      <c r="B316" s="143">
        <v>3409</v>
      </c>
      <c r="C316" s="277" t="s">
        <v>1792</v>
      </c>
      <c r="D316" s="299"/>
      <c r="E316" s="300"/>
      <c r="F316" s="461" t="s">
        <v>1791</v>
      </c>
      <c r="G316" s="462"/>
      <c r="H316" s="443" t="s">
        <v>1790</v>
      </c>
      <c r="I316" s="444" t="s">
        <v>24</v>
      </c>
      <c r="J316" s="205">
        <f t="shared" si="15"/>
        <v>1</v>
      </c>
      <c r="K316" s="421"/>
      <c r="L316" s="170">
        <f t="shared" si="16"/>
        <v>0.88</v>
      </c>
    </row>
    <row r="317" spans="1:12" s="159" customFormat="1" ht="20.45" customHeight="1" x14ac:dyDescent="0.4">
      <c r="A317" s="143" t="s">
        <v>11</v>
      </c>
      <c r="B317" s="143">
        <v>3410</v>
      </c>
      <c r="C317" s="277" t="s">
        <v>1789</v>
      </c>
      <c r="D317" s="299"/>
      <c r="E317" s="300"/>
      <c r="F317" s="461" t="s">
        <v>1788</v>
      </c>
      <c r="G317" s="462"/>
      <c r="H317" s="443" t="s">
        <v>1787</v>
      </c>
      <c r="I317" s="444" t="s">
        <v>24</v>
      </c>
      <c r="J317" s="205">
        <f t="shared" si="15"/>
        <v>2</v>
      </c>
      <c r="K317" s="421"/>
      <c r="L317" s="170">
        <f t="shared" si="16"/>
        <v>1.76</v>
      </c>
    </row>
    <row r="318" spans="1:12" s="159" customFormat="1" ht="20.45" customHeight="1" x14ac:dyDescent="0.4">
      <c r="A318" s="184" t="s">
        <v>11</v>
      </c>
      <c r="B318" s="184">
        <v>2269</v>
      </c>
      <c r="C318" s="276" t="s">
        <v>1786</v>
      </c>
      <c r="D318" s="299"/>
      <c r="E318" s="300"/>
      <c r="F318" s="536" t="s">
        <v>1785</v>
      </c>
      <c r="G318" s="537"/>
      <c r="H318" s="451" t="s">
        <v>1784</v>
      </c>
      <c r="I318" s="452" t="s">
        <v>128</v>
      </c>
      <c r="J318" s="204">
        <f t="shared" si="15"/>
        <v>1</v>
      </c>
      <c r="K318" s="421"/>
      <c r="L318" s="170">
        <f t="shared" si="16"/>
        <v>0.72</v>
      </c>
    </row>
    <row r="319" spans="1:12" s="159" customFormat="1" ht="20.45" customHeight="1" x14ac:dyDescent="0.4">
      <c r="A319" s="184" t="s">
        <v>11</v>
      </c>
      <c r="B319" s="184">
        <v>2270</v>
      </c>
      <c r="C319" s="276" t="s">
        <v>1783</v>
      </c>
      <c r="D319" s="299"/>
      <c r="E319" s="300"/>
      <c r="F319" s="536" t="s">
        <v>1782</v>
      </c>
      <c r="G319" s="537"/>
      <c r="H319" s="451" t="s">
        <v>1781</v>
      </c>
      <c r="I319" s="452" t="s">
        <v>28</v>
      </c>
      <c r="J319" s="204">
        <f t="shared" si="15"/>
        <v>1</v>
      </c>
      <c r="K319" s="421"/>
      <c r="L319" s="170">
        <f t="shared" si="16"/>
        <v>1.44</v>
      </c>
    </row>
    <row r="320" spans="1:12" s="159" customFormat="1" ht="20.45" hidden="1" customHeight="1" x14ac:dyDescent="0.4">
      <c r="A320" s="197" t="s">
        <v>11</v>
      </c>
      <c r="B320" s="197"/>
      <c r="C320" s="271" t="s">
        <v>1780</v>
      </c>
      <c r="D320" s="299"/>
      <c r="E320" s="300"/>
      <c r="F320" s="538" t="s">
        <v>1779</v>
      </c>
      <c r="G320" s="539" t="s">
        <v>400</v>
      </c>
      <c r="H320" s="447" t="s">
        <v>1778</v>
      </c>
      <c r="I320" s="448" t="s">
        <v>24</v>
      </c>
      <c r="J320" s="206">
        <f t="shared" si="15"/>
        <v>0</v>
      </c>
      <c r="K320" s="421"/>
      <c r="L320" s="170">
        <f t="shared" si="16"/>
        <v>0.48</v>
      </c>
    </row>
    <row r="321" spans="1:13" s="159" customFormat="1" ht="20.45" customHeight="1" x14ac:dyDescent="0.4">
      <c r="A321" s="197" t="s">
        <v>11</v>
      </c>
      <c r="B321" s="197">
        <v>2271</v>
      </c>
      <c r="C321" s="271" t="s">
        <v>1777</v>
      </c>
      <c r="D321" s="299"/>
      <c r="E321" s="300"/>
      <c r="F321" s="538" t="s">
        <v>1776</v>
      </c>
      <c r="G321" s="539" t="s">
        <v>396</v>
      </c>
      <c r="H321" s="447" t="s">
        <v>1775</v>
      </c>
      <c r="I321" s="448" t="s">
        <v>128</v>
      </c>
      <c r="J321" s="206">
        <f t="shared" si="15"/>
        <v>1</v>
      </c>
      <c r="K321" s="421"/>
      <c r="L321" s="170">
        <f t="shared" si="16"/>
        <v>0.96</v>
      </c>
    </row>
    <row r="322" spans="1:13" s="159" customFormat="1" ht="20.45" customHeight="1" x14ac:dyDescent="0.4">
      <c r="A322" s="143" t="s">
        <v>11</v>
      </c>
      <c r="B322" s="143">
        <v>3411</v>
      </c>
      <c r="C322" s="277" t="s">
        <v>1774</v>
      </c>
      <c r="D322" s="299"/>
      <c r="E322" s="300"/>
      <c r="F322" s="545" t="s">
        <v>1773</v>
      </c>
      <c r="G322" s="546"/>
      <c r="H322" s="449" t="s">
        <v>1772</v>
      </c>
      <c r="I322" s="450" t="s">
        <v>28</v>
      </c>
      <c r="J322" s="214">
        <v>1</v>
      </c>
      <c r="K322" s="421"/>
      <c r="L322" s="170">
        <f t="shared" si="16"/>
        <v>0.24</v>
      </c>
      <c r="M322" s="159" t="s">
        <v>1744</v>
      </c>
    </row>
    <row r="323" spans="1:13" s="159" customFormat="1" ht="20.45" customHeight="1" x14ac:dyDescent="0.4">
      <c r="A323" s="143" t="s">
        <v>11</v>
      </c>
      <c r="B323" s="143">
        <v>3412</v>
      </c>
      <c r="C323" s="277" t="s">
        <v>1771</v>
      </c>
      <c r="D323" s="299"/>
      <c r="E323" s="300"/>
      <c r="F323" s="461" t="s">
        <v>1770</v>
      </c>
      <c r="G323" s="462"/>
      <c r="H323" s="443" t="s">
        <v>1769</v>
      </c>
      <c r="I323" s="444" t="s">
        <v>24</v>
      </c>
      <c r="J323" s="205">
        <v>1</v>
      </c>
      <c r="K323" s="421"/>
      <c r="L323" s="170">
        <f t="shared" si="16"/>
        <v>0.48</v>
      </c>
      <c r="M323" s="159" t="s">
        <v>1744</v>
      </c>
    </row>
    <row r="324" spans="1:13" s="159" customFormat="1" ht="20.45" customHeight="1" x14ac:dyDescent="0.4">
      <c r="A324" s="143" t="s">
        <v>11</v>
      </c>
      <c r="B324" s="143">
        <v>3413</v>
      </c>
      <c r="C324" s="277" t="s">
        <v>1768</v>
      </c>
      <c r="D324" s="299"/>
      <c r="E324" s="300"/>
      <c r="F324" s="461" t="s">
        <v>1767</v>
      </c>
      <c r="G324" s="462"/>
      <c r="H324" s="443" t="s">
        <v>1766</v>
      </c>
      <c r="I324" s="444" t="s">
        <v>24</v>
      </c>
      <c r="J324" s="205">
        <f>ROUND(L324,0)</f>
        <v>1</v>
      </c>
      <c r="K324" s="421"/>
      <c r="L324" s="170">
        <f t="shared" si="16"/>
        <v>1</v>
      </c>
    </row>
    <row r="325" spans="1:13" s="159" customFormat="1" ht="20.45" customHeight="1" x14ac:dyDescent="0.4">
      <c r="A325" s="184" t="s">
        <v>11</v>
      </c>
      <c r="B325" s="184">
        <v>2272</v>
      </c>
      <c r="C325" s="276" t="s">
        <v>1765</v>
      </c>
      <c r="D325" s="299"/>
      <c r="E325" s="300"/>
      <c r="F325" s="536" t="s">
        <v>1764</v>
      </c>
      <c r="G325" s="537"/>
      <c r="H325" s="451" t="s">
        <v>1763</v>
      </c>
      <c r="I325" s="452" t="s">
        <v>128</v>
      </c>
      <c r="J325" s="204">
        <f>ROUND(L325,0)</f>
        <v>2</v>
      </c>
      <c r="K325" s="421"/>
      <c r="L325" s="170">
        <f t="shared" si="16"/>
        <v>2</v>
      </c>
    </row>
    <row r="326" spans="1:13" s="159" customFormat="1" ht="20.45" customHeight="1" x14ac:dyDescent="0.4">
      <c r="A326" s="184" t="s">
        <v>11</v>
      </c>
      <c r="B326" s="184">
        <v>2273</v>
      </c>
      <c r="C326" s="276" t="s">
        <v>1762</v>
      </c>
      <c r="D326" s="299"/>
      <c r="E326" s="300"/>
      <c r="F326" s="536" t="s">
        <v>1761</v>
      </c>
      <c r="G326" s="537"/>
      <c r="H326" s="451" t="s">
        <v>1760</v>
      </c>
      <c r="I326" s="452" t="s">
        <v>28</v>
      </c>
      <c r="J326" s="204">
        <f>ROUND(L326,0)</f>
        <v>1</v>
      </c>
      <c r="K326" s="422"/>
      <c r="L326" s="170">
        <f t="shared" si="16"/>
        <v>1</v>
      </c>
    </row>
    <row r="327" spans="1:13" s="159" customFormat="1" ht="20.45" customHeight="1" x14ac:dyDescent="0.4">
      <c r="A327" s="143" t="s">
        <v>11</v>
      </c>
      <c r="B327" s="143">
        <v>3414</v>
      </c>
      <c r="C327" s="277" t="s">
        <v>1759</v>
      </c>
      <c r="D327" s="299"/>
      <c r="E327" s="300"/>
      <c r="F327" s="461" t="s">
        <v>1758</v>
      </c>
      <c r="G327" s="462"/>
      <c r="H327" s="443" t="s">
        <v>1757</v>
      </c>
      <c r="I327" s="444" t="s">
        <v>28</v>
      </c>
      <c r="J327" s="205">
        <v>1</v>
      </c>
      <c r="K327" s="409" t="s">
        <v>68</v>
      </c>
      <c r="L327" s="170">
        <f t="shared" si="16"/>
        <v>0.2</v>
      </c>
      <c r="M327" s="159" t="s">
        <v>1744</v>
      </c>
    </row>
    <row r="328" spans="1:13" s="159" customFormat="1" ht="20.45" customHeight="1" x14ac:dyDescent="0.4">
      <c r="A328" s="184" t="s">
        <v>11</v>
      </c>
      <c r="B328" s="184">
        <v>2274</v>
      </c>
      <c r="C328" s="276" t="s">
        <v>1756</v>
      </c>
      <c r="D328" s="299"/>
      <c r="E328" s="300"/>
      <c r="F328" s="536" t="s">
        <v>1755</v>
      </c>
      <c r="G328" s="537"/>
      <c r="H328" s="451" t="s">
        <v>1754</v>
      </c>
      <c r="I328" s="452" t="s">
        <v>24</v>
      </c>
      <c r="J328" s="204">
        <v>1</v>
      </c>
      <c r="K328" s="409"/>
      <c r="L328" s="170">
        <f t="shared" si="16"/>
        <v>0.05</v>
      </c>
      <c r="M328" s="159" t="s">
        <v>1744</v>
      </c>
    </row>
    <row r="329" spans="1:13" s="159" customFormat="1" ht="20.45" customHeight="1" x14ac:dyDescent="0.4">
      <c r="A329" s="143" t="s">
        <v>11</v>
      </c>
      <c r="B329" s="143">
        <v>3415</v>
      </c>
      <c r="C329" s="277" t="s">
        <v>1753</v>
      </c>
      <c r="D329" s="299"/>
      <c r="E329" s="300"/>
      <c r="F329" s="461" t="s">
        <v>1752</v>
      </c>
      <c r="G329" s="462"/>
      <c r="H329" s="443" t="s">
        <v>1751</v>
      </c>
      <c r="I329" s="444" t="s">
        <v>24</v>
      </c>
      <c r="J329" s="205">
        <v>1</v>
      </c>
      <c r="K329" s="421" t="s">
        <v>12</v>
      </c>
      <c r="L329" s="170">
        <f t="shared" si="16"/>
        <v>0.4</v>
      </c>
      <c r="M329" s="159" t="s">
        <v>1744</v>
      </c>
    </row>
    <row r="330" spans="1:13" s="159" customFormat="1" ht="20.45" customHeight="1" x14ac:dyDescent="0.4">
      <c r="A330" s="184" t="s">
        <v>11</v>
      </c>
      <c r="B330" s="184">
        <v>2275</v>
      </c>
      <c r="C330" s="276" t="s">
        <v>1750</v>
      </c>
      <c r="D330" s="299"/>
      <c r="E330" s="300"/>
      <c r="F330" s="534" t="s">
        <v>1722</v>
      </c>
      <c r="G330" s="535"/>
      <c r="H330" s="451" t="s">
        <v>1721</v>
      </c>
      <c r="I330" s="452" t="s">
        <v>128</v>
      </c>
      <c r="J330" s="204">
        <f>ROUND(L330,0)</f>
        <v>11</v>
      </c>
      <c r="K330" s="422"/>
      <c r="L330" s="170">
        <f>M45*10/1000</f>
        <v>11.12</v>
      </c>
    </row>
    <row r="331" spans="1:13" s="159" customFormat="1" ht="20.45" customHeight="1" x14ac:dyDescent="0.4">
      <c r="A331" s="143" t="s">
        <v>11</v>
      </c>
      <c r="B331" s="143">
        <v>3416</v>
      </c>
      <c r="C331" s="277" t="s">
        <v>1749</v>
      </c>
      <c r="D331" s="299"/>
      <c r="E331" s="300"/>
      <c r="F331" s="461" t="s">
        <v>1719</v>
      </c>
      <c r="G331" s="462"/>
      <c r="H331" s="443" t="s">
        <v>1718</v>
      </c>
      <c r="I331" s="444" t="s">
        <v>28</v>
      </c>
      <c r="J331" s="205">
        <v>1</v>
      </c>
      <c r="K331" s="143" t="s">
        <v>6</v>
      </c>
      <c r="L331" s="170">
        <f>M46*10/1000</f>
        <v>0.36</v>
      </c>
      <c r="M331" s="159" t="s">
        <v>1744</v>
      </c>
    </row>
    <row r="332" spans="1:13" s="159" customFormat="1" ht="20.45" customHeight="1" x14ac:dyDescent="0.4">
      <c r="A332" s="184" t="s">
        <v>11</v>
      </c>
      <c r="B332" s="184">
        <v>2276</v>
      </c>
      <c r="C332" s="276" t="s">
        <v>1748</v>
      </c>
      <c r="D332" s="299"/>
      <c r="E332" s="300"/>
      <c r="F332" s="534" t="s">
        <v>1716</v>
      </c>
      <c r="G332" s="535"/>
      <c r="H332" s="451" t="s">
        <v>1715</v>
      </c>
      <c r="I332" s="452" t="s">
        <v>24</v>
      </c>
      <c r="J332" s="204">
        <f>ROUND(L332,0)</f>
        <v>23</v>
      </c>
      <c r="K332" s="184" t="s">
        <v>12</v>
      </c>
      <c r="L332" s="170">
        <f>M47*10/1000</f>
        <v>22.8</v>
      </c>
    </row>
    <row r="333" spans="1:13" s="159" customFormat="1" ht="20.45" customHeight="1" x14ac:dyDescent="0.4">
      <c r="A333" s="184" t="s">
        <v>11</v>
      </c>
      <c r="B333" s="184">
        <v>2277</v>
      </c>
      <c r="C333" s="276" t="s">
        <v>1747</v>
      </c>
      <c r="D333" s="299"/>
      <c r="E333" s="300"/>
      <c r="F333" s="534" t="s">
        <v>1713</v>
      </c>
      <c r="G333" s="535"/>
      <c r="H333" s="451" t="s">
        <v>1712</v>
      </c>
      <c r="I333" s="452" t="s">
        <v>128</v>
      </c>
      <c r="J333" s="204">
        <f>ROUND(L333,0)</f>
        <v>1</v>
      </c>
      <c r="K333" s="184" t="s">
        <v>6</v>
      </c>
      <c r="L333" s="170">
        <f>M48*10/1000</f>
        <v>0.75</v>
      </c>
    </row>
    <row r="334" spans="1:13" s="159" customFormat="1" ht="20.45" customHeight="1" x14ac:dyDescent="0.4">
      <c r="A334" s="184" t="s">
        <v>11</v>
      </c>
      <c r="B334" s="184">
        <v>2278</v>
      </c>
      <c r="C334" s="276" t="s">
        <v>1746</v>
      </c>
      <c r="D334" s="299"/>
      <c r="E334" s="300"/>
      <c r="F334" s="534" t="s">
        <v>1710</v>
      </c>
      <c r="G334" s="535"/>
      <c r="H334" s="451" t="s">
        <v>1709</v>
      </c>
      <c r="I334" s="452" t="s">
        <v>28</v>
      </c>
      <c r="J334" s="204">
        <f>ROUND(L334,0)</f>
        <v>11</v>
      </c>
      <c r="K334" s="184" t="s">
        <v>12</v>
      </c>
      <c r="L334" s="170">
        <f>M52*10/1000</f>
        <v>11.12</v>
      </c>
    </row>
    <row r="335" spans="1:13" s="159" customFormat="1" ht="20.45" customHeight="1" x14ac:dyDescent="0.4">
      <c r="A335" s="143" t="s">
        <v>11</v>
      </c>
      <c r="B335" s="143">
        <v>3417</v>
      </c>
      <c r="C335" s="277" t="s">
        <v>1745</v>
      </c>
      <c r="D335" s="299"/>
      <c r="E335" s="300"/>
      <c r="F335" s="461" t="s">
        <v>1707</v>
      </c>
      <c r="G335" s="462"/>
      <c r="H335" s="443" t="s">
        <v>1706</v>
      </c>
      <c r="I335" s="444" t="s">
        <v>24</v>
      </c>
      <c r="J335" s="205">
        <v>1</v>
      </c>
      <c r="K335" s="143" t="s">
        <v>6</v>
      </c>
      <c r="L335" s="170">
        <f>M53*10/1000</f>
        <v>0.36</v>
      </c>
      <c r="M335" s="159" t="s">
        <v>1744</v>
      </c>
    </row>
    <row r="336" spans="1:13" s="159" customFormat="1" ht="20.45" customHeight="1" x14ac:dyDescent="0.4">
      <c r="A336" s="184" t="s">
        <v>11</v>
      </c>
      <c r="B336" s="184">
        <v>2279</v>
      </c>
      <c r="C336" s="276" t="s">
        <v>1743</v>
      </c>
      <c r="D336" s="299"/>
      <c r="E336" s="300"/>
      <c r="F336" s="534" t="s">
        <v>1704</v>
      </c>
      <c r="G336" s="535"/>
      <c r="H336" s="451" t="s">
        <v>1703</v>
      </c>
      <c r="I336" s="452" t="s">
        <v>128</v>
      </c>
      <c r="J336" s="204">
        <f>ROUND(L336,0)</f>
        <v>23</v>
      </c>
      <c r="K336" s="184" t="s">
        <v>12</v>
      </c>
      <c r="L336" s="170">
        <f>M54*10/1000</f>
        <v>22.8</v>
      </c>
    </row>
    <row r="337" spans="1:13" s="159" customFormat="1" ht="20.45" customHeight="1" x14ac:dyDescent="0.4">
      <c r="A337" s="184" t="s">
        <v>11</v>
      </c>
      <c r="B337" s="184">
        <v>2280</v>
      </c>
      <c r="C337" s="238" t="s">
        <v>1742</v>
      </c>
      <c r="D337" s="301"/>
      <c r="E337" s="302"/>
      <c r="F337" s="542" t="s">
        <v>1701</v>
      </c>
      <c r="G337" s="543"/>
      <c r="H337" s="451" t="s">
        <v>1700</v>
      </c>
      <c r="I337" s="452" t="s">
        <v>28</v>
      </c>
      <c r="J337" s="204">
        <f>ROUND(L337,0)</f>
        <v>1</v>
      </c>
      <c r="K337" s="184" t="s">
        <v>6</v>
      </c>
      <c r="L337" s="170">
        <f>M55*10/1000</f>
        <v>0.75</v>
      </c>
    </row>
    <row r="338" spans="1:13" s="159" customFormat="1" ht="19.5" customHeight="1" x14ac:dyDescent="0.4">
      <c r="A338" s="531" t="s">
        <v>52</v>
      </c>
      <c r="B338" s="531"/>
      <c r="C338" s="531"/>
      <c r="D338" s="531"/>
      <c r="E338" s="531"/>
      <c r="F338" s="531"/>
      <c r="G338" s="531"/>
      <c r="H338" s="531"/>
      <c r="I338" s="531"/>
      <c r="J338" s="531"/>
      <c r="K338" s="531"/>
      <c r="L338" s="251"/>
    </row>
    <row r="339" spans="1:13" s="169" customFormat="1" ht="20.45" customHeight="1" x14ac:dyDescent="0.4">
      <c r="A339" s="185" t="s">
        <v>11</v>
      </c>
      <c r="B339" s="211">
        <v>3418</v>
      </c>
      <c r="C339" s="172" t="s">
        <v>1741</v>
      </c>
      <c r="D339" s="463" t="s">
        <v>50</v>
      </c>
      <c r="E339" s="464"/>
      <c r="F339" s="461" t="s">
        <v>1740</v>
      </c>
      <c r="G339" s="462"/>
      <c r="H339" s="469" t="s">
        <v>1739</v>
      </c>
      <c r="I339" s="470"/>
      <c r="J339" s="171">
        <f>ROUND(L339,0)</f>
        <v>2</v>
      </c>
      <c r="K339" s="185" t="s">
        <v>12</v>
      </c>
      <c r="L339" s="170">
        <f t="shared" ref="L339:L344" si="17">M10*1/1000</f>
        <v>1.5880000000000001</v>
      </c>
      <c r="M339" s="159"/>
    </row>
    <row r="340" spans="1:13" s="169" customFormat="1" ht="20.45" customHeight="1" x14ac:dyDescent="0.4">
      <c r="A340" s="143" t="s">
        <v>11</v>
      </c>
      <c r="B340" s="211">
        <v>3419</v>
      </c>
      <c r="C340" s="172" t="s">
        <v>1738</v>
      </c>
      <c r="D340" s="465"/>
      <c r="E340" s="466"/>
      <c r="F340" s="461" t="s">
        <v>1737</v>
      </c>
      <c r="G340" s="462"/>
      <c r="H340" s="443" t="s">
        <v>1736</v>
      </c>
      <c r="I340" s="444" t="s">
        <v>7</v>
      </c>
      <c r="J340" s="171">
        <v>1</v>
      </c>
      <c r="K340" s="143" t="s">
        <v>6</v>
      </c>
      <c r="L340" s="170">
        <f t="shared" si="17"/>
        <v>5.1999999999999998E-2</v>
      </c>
      <c r="M340" s="159" t="s">
        <v>5</v>
      </c>
    </row>
    <row r="341" spans="1:13" s="169" customFormat="1" ht="20.45" customHeight="1" x14ac:dyDescent="0.4">
      <c r="A341" s="143" t="s">
        <v>11</v>
      </c>
      <c r="B341" s="211">
        <v>3420</v>
      </c>
      <c r="C341" s="172" t="s">
        <v>1735</v>
      </c>
      <c r="D341" s="465"/>
      <c r="E341" s="466"/>
      <c r="F341" s="461" t="s">
        <v>1734</v>
      </c>
      <c r="G341" s="462"/>
      <c r="H341" s="443" t="s">
        <v>1733</v>
      </c>
      <c r="I341" s="444" t="s">
        <v>28</v>
      </c>
      <c r="J341" s="171">
        <f>ROUND(L341,0)</f>
        <v>3</v>
      </c>
      <c r="K341" s="143" t="s">
        <v>12</v>
      </c>
      <c r="L341" s="170">
        <f t="shared" si="17"/>
        <v>3.2570000000000001</v>
      </c>
      <c r="M341" s="159"/>
    </row>
    <row r="342" spans="1:13" s="169" customFormat="1" ht="20.100000000000001" customHeight="1" x14ac:dyDescent="0.4">
      <c r="A342" s="143" t="s">
        <v>11</v>
      </c>
      <c r="B342" s="211">
        <v>3421</v>
      </c>
      <c r="C342" s="172" t="s">
        <v>1732</v>
      </c>
      <c r="D342" s="465"/>
      <c r="E342" s="466"/>
      <c r="F342" s="461" t="s">
        <v>1731</v>
      </c>
      <c r="G342" s="462"/>
      <c r="H342" s="443" t="s">
        <v>1730</v>
      </c>
      <c r="I342" s="444" t="s">
        <v>24</v>
      </c>
      <c r="J342" s="171">
        <v>1</v>
      </c>
      <c r="K342" s="143" t="s">
        <v>6</v>
      </c>
      <c r="L342" s="170">
        <f t="shared" si="17"/>
        <v>0.107</v>
      </c>
      <c r="M342" s="159" t="s">
        <v>5</v>
      </c>
    </row>
    <row r="343" spans="1:13" s="169" customFormat="1" ht="20.100000000000001" customHeight="1" x14ac:dyDescent="0.4">
      <c r="A343" s="143" t="s">
        <v>11</v>
      </c>
      <c r="B343" s="211">
        <v>3422</v>
      </c>
      <c r="C343" s="172" t="s">
        <v>1729</v>
      </c>
      <c r="D343" s="465"/>
      <c r="E343" s="466"/>
      <c r="F343" s="461" t="s">
        <v>1728</v>
      </c>
      <c r="G343" s="462" t="s">
        <v>899</v>
      </c>
      <c r="H343" s="443" t="s">
        <v>1727</v>
      </c>
      <c r="I343" s="444" t="s">
        <v>28</v>
      </c>
      <c r="J343" s="171">
        <f>ROUND(L343,0)</f>
        <v>1</v>
      </c>
      <c r="K343" s="431" t="s">
        <v>12</v>
      </c>
      <c r="L343" s="170">
        <f t="shared" si="17"/>
        <v>1.212</v>
      </c>
      <c r="M343" s="159"/>
    </row>
    <row r="344" spans="1:13" s="169" customFormat="1" ht="20.100000000000001" customHeight="1" x14ac:dyDescent="0.4">
      <c r="A344" s="143" t="s">
        <v>11</v>
      </c>
      <c r="B344" s="211">
        <v>3423</v>
      </c>
      <c r="C344" s="172" t="s">
        <v>1726</v>
      </c>
      <c r="D344" s="465"/>
      <c r="E344" s="466"/>
      <c r="F344" s="461" t="s">
        <v>1725</v>
      </c>
      <c r="G344" s="462" t="s">
        <v>895</v>
      </c>
      <c r="H344" s="443" t="s">
        <v>1724</v>
      </c>
      <c r="I344" s="444" t="s">
        <v>24</v>
      </c>
      <c r="J344" s="171">
        <f>ROUND(L344,0)</f>
        <v>3</v>
      </c>
      <c r="K344" s="432"/>
      <c r="L344" s="170">
        <f t="shared" si="17"/>
        <v>2.5049999999999999</v>
      </c>
    </row>
    <row r="345" spans="1:13" s="169" customFormat="1" ht="20.45" customHeight="1" x14ac:dyDescent="0.4">
      <c r="A345" s="185" t="s">
        <v>11</v>
      </c>
      <c r="B345" s="211">
        <v>3424</v>
      </c>
      <c r="C345" s="172" t="s">
        <v>1723</v>
      </c>
      <c r="D345" s="465"/>
      <c r="E345" s="466"/>
      <c r="F345" s="461" t="s">
        <v>1722</v>
      </c>
      <c r="G345" s="462"/>
      <c r="H345" s="469" t="s">
        <v>1721</v>
      </c>
      <c r="I345" s="470" t="s">
        <v>128</v>
      </c>
      <c r="J345" s="171">
        <f>ROUND(L345,0)</f>
        <v>1</v>
      </c>
      <c r="K345" s="433"/>
      <c r="L345" s="170">
        <f>M45*1/1000</f>
        <v>1.1120000000000001</v>
      </c>
      <c r="M345" s="159"/>
    </row>
    <row r="346" spans="1:13" s="169" customFormat="1" ht="20.45" customHeight="1" x14ac:dyDescent="0.4">
      <c r="A346" s="143" t="s">
        <v>11</v>
      </c>
      <c r="B346" s="211">
        <v>3425</v>
      </c>
      <c r="C346" s="172" t="s">
        <v>1720</v>
      </c>
      <c r="D346" s="465"/>
      <c r="E346" s="466"/>
      <c r="F346" s="461" t="s">
        <v>1719</v>
      </c>
      <c r="G346" s="462"/>
      <c r="H346" s="443" t="s">
        <v>1718</v>
      </c>
      <c r="I346" s="444" t="s">
        <v>28</v>
      </c>
      <c r="J346" s="171">
        <v>1</v>
      </c>
      <c r="K346" s="143" t="s">
        <v>6</v>
      </c>
      <c r="L346" s="170">
        <f>M46*1/1000</f>
        <v>3.5999999999999997E-2</v>
      </c>
      <c r="M346" s="159" t="s">
        <v>5</v>
      </c>
    </row>
    <row r="347" spans="1:13" s="169" customFormat="1" ht="20.45" customHeight="1" x14ac:dyDescent="0.4">
      <c r="A347" s="143" t="s">
        <v>11</v>
      </c>
      <c r="B347" s="211">
        <v>3426</v>
      </c>
      <c r="C347" s="172" t="s">
        <v>1717</v>
      </c>
      <c r="D347" s="465"/>
      <c r="E347" s="466"/>
      <c r="F347" s="461" t="s">
        <v>1716</v>
      </c>
      <c r="G347" s="462"/>
      <c r="H347" s="443" t="s">
        <v>1715</v>
      </c>
      <c r="I347" s="444" t="s">
        <v>24</v>
      </c>
      <c r="J347" s="171">
        <f>ROUND(L347,0)</f>
        <v>2</v>
      </c>
      <c r="K347" s="143" t="s">
        <v>12</v>
      </c>
      <c r="L347" s="170">
        <f>M47*1/1000</f>
        <v>2.2799999999999998</v>
      </c>
      <c r="M347" s="159"/>
    </row>
    <row r="348" spans="1:13" s="169" customFormat="1" ht="20.100000000000001" customHeight="1" x14ac:dyDescent="0.4">
      <c r="A348" s="143" t="s">
        <v>11</v>
      </c>
      <c r="B348" s="211">
        <v>3427</v>
      </c>
      <c r="C348" s="172" t="s">
        <v>1714</v>
      </c>
      <c r="D348" s="465"/>
      <c r="E348" s="466"/>
      <c r="F348" s="461" t="s">
        <v>1713</v>
      </c>
      <c r="G348" s="462"/>
      <c r="H348" s="443" t="s">
        <v>1712</v>
      </c>
      <c r="I348" s="444" t="s">
        <v>128</v>
      </c>
      <c r="J348" s="171">
        <v>1</v>
      </c>
      <c r="K348" s="143" t="s">
        <v>6</v>
      </c>
      <c r="L348" s="170">
        <f>M48*1/1000</f>
        <v>7.4999999999999997E-2</v>
      </c>
      <c r="M348" s="159" t="s">
        <v>5</v>
      </c>
    </row>
    <row r="349" spans="1:13" s="169" customFormat="1" ht="20.100000000000001" customHeight="1" x14ac:dyDescent="0.4">
      <c r="A349" s="143" t="s">
        <v>11</v>
      </c>
      <c r="B349" s="211">
        <v>3428</v>
      </c>
      <c r="C349" s="172" t="s">
        <v>1711</v>
      </c>
      <c r="D349" s="465"/>
      <c r="E349" s="466"/>
      <c r="F349" s="461" t="s">
        <v>1710</v>
      </c>
      <c r="G349" s="462"/>
      <c r="H349" s="443" t="s">
        <v>1709</v>
      </c>
      <c r="I349" s="444" t="s">
        <v>28</v>
      </c>
      <c r="J349" s="171">
        <f>ROUND(L349,0)</f>
        <v>1</v>
      </c>
      <c r="K349" s="143" t="s">
        <v>12</v>
      </c>
      <c r="L349" s="170">
        <f>M52*1/1000</f>
        <v>1.1120000000000001</v>
      </c>
      <c r="M349" s="159"/>
    </row>
    <row r="350" spans="1:13" s="169" customFormat="1" ht="20.100000000000001" customHeight="1" x14ac:dyDescent="0.4">
      <c r="A350" s="143" t="s">
        <v>11</v>
      </c>
      <c r="B350" s="211">
        <v>3429</v>
      </c>
      <c r="C350" s="172" t="s">
        <v>1708</v>
      </c>
      <c r="D350" s="465"/>
      <c r="E350" s="466"/>
      <c r="F350" s="461" t="s">
        <v>1707</v>
      </c>
      <c r="G350" s="462"/>
      <c r="H350" s="443" t="s">
        <v>1706</v>
      </c>
      <c r="I350" s="444" t="s">
        <v>24</v>
      </c>
      <c r="J350" s="171">
        <v>1</v>
      </c>
      <c r="K350" s="143" t="s">
        <v>6</v>
      </c>
      <c r="L350" s="170">
        <f>M53*1/1000</f>
        <v>3.5999999999999997E-2</v>
      </c>
      <c r="M350" s="159" t="s">
        <v>5</v>
      </c>
    </row>
    <row r="351" spans="1:13" s="169" customFormat="1" ht="20.100000000000001" customHeight="1" x14ac:dyDescent="0.4">
      <c r="A351" s="185" t="s">
        <v>11</v>
      </c>
      <c r="B351" s="211">
        <v>3430</v>
      </c>
      <c r="C351" s="172" t="s">
        <v>1705</v>
      </c>
      <c r="D351" s="465"/>
      <c r="E351" s="466"/>
      <c r="F351" s="461" t="s">
        <v>1704</v>
      </c>
      <c r="G351" s="462"/>
      <c r="H351" s="469" t="s">
        <v>1703</v>
      </c>
      <c r="I351" s="470" t="s">
        <v>128</v>
      </c>
      <c r="J351" s="171">
        <f>ROUND(L351,0)</f>
        <v>2</v>
      </c>
      <c r="K351" s="185" t="s">
        <v>12</v>
      </c>
      <c r="L351" s="170">
        <f>M54*1/1000</f>
        <v>2.2799999999999998</v>
      </c>
      <c r="M351" s="159"/>
    </row>
    <row r="352" spans="1:13" s="169" customFormat="1" ht="20.100000000000001" customHeight="1" x14ac:dyDescent="0.4">
      <c r="A352" s="143" t="s">
        <v>11</v>
      </c>
      <c r="B352" s="211">
        <v>3431</v>
      </c>
      <c r="C352" s="172" t="s">
        <v>1702</v>
      </c>
      <c r="D352" s="467"/>
      <c r="E352" s="468"/>
      <c r="F352" s="461" t="s">
        <v>1701</v>
      </c>
      <c r="G352" s="462"/>
      <c r="H352" s="443" t="s">
        <v>1700</v>
      </c>
      <c r="I352" s="444" t="s">
        <v>28</v>
      </c>
      <c r="J352" s="171">
        <v>1</v>
      </c>
      <c r="K352" s="143" t="s">
        <v>6</v>
      </c>
      <c r="L352" s="170">
        <f>M55*1/1000</f>
        <v>7.4999999999999997E-2</v>
      </c>
      <c r="M352" s="159" t="s">
        <v>5</v>
      </c>
    </row>
    <row r="353" spans="1:13" s="169" customFormat="1" ht="20.100000000000001" customHeight="1" x14ac:dyDescent="0.4">
      <c r="A353" s="140"/>
      <c r="B353" s="140"/>
      <c r="C353" s="547"/>
      <c r="D353" s="548"/>
      <c r="E353" s="548"/>
      <c r="F353" s="548"/>
      <c r="G353" s="548"/>
      <c r="H353" s="159"/>
      <c r="I353" s="159"/>
      <c r="J353" s="549"/>
      <c r="K353" s="140"/>
      <c r="M353" s="159"/>
    </row>
    <row r="354" spans="1:13" s="169" customFormat="1" ht="20.100000000000001" customHeight="1" x14ac:dyDescent="0.4">
      <c r="A354" s="142"/>
      <c r="B354" s="550" t="s">
        <v>3</v>
      </c>
      <c r="C354" s="551" t="s">
        <v>4</v>
      </c>
      <c r="E354" s="552"/>
      <c r="J354" s="553"/>
      <c r="K354" s="142"/>
      <c r="M354" s="159"/>
    </row>
    <row r="355" spans="1:13" s="169" customFormat="1" ht="20.100000000000001" customHeight="1" x14ac:dyDescent="0.4">
      <c r="A355" s="142"/>
      <c r="B355" s="554" t="s">
        <v>3</v>
      </c>
      <c r="C355" s="551" t="s">
        <v>2</v>
      </c>
      <c r="J355" s="553"/>
      <c r="K355" s="142"/>
      <c r="M355" s="159"/>
    </row>
    <row r="356" spans="1:13" s="169" customFormat="1" ht="20.100000000000001" customHeight="1" x14ac:dyDescent="0.4">
      <c r="A356" s="142"/>
      <c r="B356" s="555" t="s">
        <v>1</v>
      </c>
      <c r="C356" s="551" t="s">
        <v>0</v>
      </c>
      <c r="D356" s="552"/>
      <c r="E356" s="552"/>
      <c r="F356" s="552"/>
      <c r="G356" s="552"/>
      <c r="J356" s="553"/>
      <c r="K356" s="142"/>
      <c r="M356" s="159"/>
    </row>
    <row r="357" spans="1:13" s="2" customFormat="1" ht="20.45" customHeight="1" x14ac:dyDescent="0.4">
      <c r="A357" s="4"/>
      <c r="B357" s="4"/>
      <c r="C357" s="100"/>
      <c r="D357" s="141"/>
      <c r="E357" s="141"/>
      <c r="F357" s="141"/>
      <c r="G357" s="141"/>
      <c r="J357" s="102"/>
      <c r="K357" s="140"/>
    </row>
  </sheetData>
  <mergeCells count="697">
    <mergeCell ref="D97:E136"/>
    <mergeCell ref="F168:G168"/>
    <mergeCell ref="H168:I168"/>
    <mergeCell ref="F166:G166"/>
    <mergeCell ref="H166:I166"/>
    <mergeCell ref="F163:G163"/>
    <mergeCell ref="H163:I163"/>
    <mergeCell ref="D137:E176"/>
    <mergeCell ref="F106:G106"/>
    <mergeCell ref="H106:I106"/>
    <mergeCell ref="F155:G155"/>
    <mergeCell ref="F156:G156"/>
    <mergeCell ref="H155:I155"/>
    <mergeCell ref="H156:I156"/>
    <mergeCell ref="H104:I104"/>
    <mergeCell ref="F107:G107"/>
    <mergeCell ref="H107:I107"/>
    <mergeCell ref="H99:I99"/>
    <mergeCell ref="F100:G100"/>
    <mergeCell ref="H100:I100"/>
    <mergeCell ref="F105:G105"/>
    <mergeCell ref="H105:I105"/>
    <mergeCell ref="H176:I176"/>
    <mergeCell ref="F133:G133"/>
    <mergeCell ref="K168:K169"/>
    <mergeCell ref="F89:G89"/>
    <mergeCell ref="H89:I89"/>
    <mergeCell ref="F90:G90"/>
    <mergeCell ref="H90:I90"/>
    <mergeCell ref="F91:G91"/>
    <mergeCell ref="H91:I91"/>
    <mergeCell ref="H109:I109"/>
    <mergeCell ref="F109:G109"/>
    <mergeCell ref="F115:G115"/>
    <mergeCell ref="F149:G149"/>
    <mergeCell ref="H149:I149"/>
    <mergeCell ref="K141:K165"/>
    <mergeCell ref="F146:G146"/>
    <mergeCell ref="H146:I146"/>
    <mergeCell ref="K166:K167"/>
    <mergeCell ref="F148:G148"/>
    <mergeCell ref="H148:I148"/>
    <mergeCell ref="F150:G150"/>
    <mergeCell ref="H150:I150"/>
    <mergeCell ref="K101:K125"/>
    <mergeCell ref="K126:K127"/>
    <mergeCell ref="K128:K129"/>
    <mergeCell ref="F104:G104"/>
    <mergeCell ref="F301:G301"/>
    <mergeCell ref="H301:I301"/>
    <mergeCell ref="H302:I302"/>
    <mergeCell ref="F303:G303"/>
    <mergeCell ref="H303:I303"/>
    <mergeCell ref="F331:G331"/>
    <mergeCell ref="H331:I331"/>
    <mergeCell ref="F332:G332"/>
    <mergeCell ref="H332:I332"/>
    <mergeCell ref="F330:G330"/>
    <mergeCell ref="H330:I330"/>
    <mergeCell ref="F313:G313"/>
    <mergeCell ref="H313:I313"/>
    <mergeCell ref="F328:G328"/>
    <mergeCell ref="H328:I328"/>
    <mergeCell ref="F323:G323"/>
    <mergeCell ref="H323:I323"/>
    <mergeCell ref="F318:G318"/>
    <mergeCell ref="H318:I318"/>
    <mergeCell ref="F319:G319"/>
    <mergeCell ref="H319:I319"/>
    <mergeCell ref="F320:G320"/>
    <mergeCell ref="H320:I320"/>
    <mergeCell ref="F325:G325"/>
    <mergeCell ref="H84:I84"/>
    <mergeCell ref="F85:G85"/>
    <mergeCell ref="H85:I85"/>
    <mergeCell ref="H92:I92"/>
    <mergeCell ref="F93:G93"/>
    <mergeCell ref="H93:I93"/>
    <mergeCell ref="H66:I66"/>
    <mergeCell ref="H69:I69"/>
    <mergeCell ref="H75:I75"/>
    <mergeCell ref="H76:I76"/>
    <mergeCell ref="H83:I83"/>
    <mergeCell ref="H86:I86"/>
    <mergeCell ref="F92:G92"/>
    <mergeCell ref="F336:G336"/>
    <mergeCell ref="H336:I336"/>
    <mergeCell ref="F337:G337"/>
    <mergeCell ref="H337:I337"/>
    <mergeCell ref="F333:G333"/>
    <mergeCell ref="H333:I333"/>
    <mergeCell ref="F334:G334"/>
    <mergeCell ref="H334:I334"/>
    <mergeCell ref="F335:G335"/>
    <mergeCell ref="H335:I335"/>
    <mergeCell ref="F327:G327"/>
    <mergeCell ref="H327:I327"/>
    <mergeCell ref="F305:G305"/>
    <mergeCell ref="H305:I305"/>
    <mergeCell ref="F308:G308"/>
    <mergeCell ref="H308:I308"/>
    <mergeCell ref="F316:G316"/>
    <mergeCell ref="H316:I316"/>
    <mergeCell ref="F317:G317"/>
    <mergeCell ref="H317:I317"/>
    <mergeCell ref="F314:G314"/>
    <mergeCell ref="H314:I314"/>
    <mergeCell ref="F315:G315"/>
    <mergeCell ref="H315:I315"/>
    <mergeCell ref="F306:G306"/>
    <mergeCell ref="H306:I306"/>
    <mergeCell ref="H324:I324"/>
    <mergeCell ref="H325:I325"/>
    <mergeCell ref="F326:G326"/>
    <mergeCell ref="H326:I326"/>
    <mergeCell ref="F324:G324"/>
    <mergeCell ref="F300:G300"/>
    <mergeCell ref="F293:G293"/>
    <mergeCell ref="H293:I293"/>
    <mergeCell ref="F294:G294"/>
    <mergeCell ref="H294:I294"/>
    <mergeCell ref="F295:G295"/>
    <mergeCell ref="H295:I295"/>
    <mergeCell ref="F296:G296"/>
    <mergeCell ref="H296:I296"/>
    <mergeCell ref="F297:G297"/>
    <mergeCell ref="H297:I297"/>
    <mergeCell ref="F298:G298"/>
    <mergeCell ref="H298:I298"/>
    <mergeCell ref="F299:G299"/>
    <mergeCell ref="H299:I299"/>
    <mergeCell ref="H300:I300"/>
    <mergeCell ref="F288:G288"/>
    <mergeCell ref="H288:I288"/>
    <mergeCell ref="F287:G287"/>
    <mergeCell ref="H287:I287"/>
    <mergeCell ref="F290:G290"/>
    <mergeCell ref="H290:I290"/>
    <mergeCell ref="F291:G291"/>
    <mergeCell ref="H291:I291"/>
    <mergeCell ref="F292:G292"/>
    <mergeCell ref="H292:I292"/>
    <mergeCell ref="F281:G281"/>
    <mergeCell ref="H281:I281"/>
    <mergeCell ref="F282:G282"/>
    <mergeCell ref="H282:I282"/>
    <mergeCell ref="F283:G283"/>
    <mergeCell ref="H283:I283"/>
    <mergeCell ref="F285:G285"/>
    <mergeCell ref="H285:I285"/>
    <mergeCell ref="F286:G286"/>
    <mergeCell ref="H286:I286"/>
    <mergeCell ref="F278:G278"/>
    <mergeCell ref="H278:I278"/>
    <mergeCell ref="F279:G279"/>
    <mergeCell ref="H279:I279"/>
    <mergeCell ref="F280:G280"/>
    <mergeCell ref="H280:I280"/>
    <mergeCell ref="F268:G268"/>
    <mergeCell ref="F273:G273"/>
    <mergeCell ref="H273:I273"/>
    <mergeCell ref="F274:G274"/>
    <mergeCell ref="H274:I274"/>
    <mergeCell ref="F275:G275"/>
    <mergeCell ref="H275:I275"/>
    <mergeCell ref="H268:I268"/>
    <mergeCell ref="F269:G269"/>
    <mergeCell ref="H269:I269"/>
    <mergeCell ref="F271:G271"/>
    <mergeCell ref="H271:I271"/>
    <mergeCell ref="F272:G272"/>
    <mergeCell ref="H272:I272"/>
    <mergeCell ref="F266:G266"/>
    <mergeCell ref="H266:I266"/>
    <mergeCell ref="F255:G255"/>
    <mergeCell ref="H265:I265"/>
    <mergeCell ref="F265:G265"/>
    <mergeCell ref="F253:G253"/>
    <mergeCell ref="H253:I253"/>
    <mergeCell ref="F263:G263"/>
    <mergeCell ref="H263:I263"/>
    <mergeCell ref="F264:G264"/>
    <mergeCell ref="H264:I264"/>
    <mergeCell ref="F247:G247"/>
    <mergeCell ref="H247:I247"/>
    <mergeCell ref="H232:I232"/>
    <mergeCell ref="F233:G233"/>
    <mergeCell ref="F260:G260"/>
    <mergeCell ref="H260:I260"/>
    <mergeCell ref="F252:G252"/>
    <mergeCell ref="H252:I252"/>
    <mergeCell ref="F261:G261"/>
    <mergeCell ref="H261:I261"/>
    <mergeCell ref="F254:G254"/>
    <mergeCell ref="H254:I254"/>
    <mergeCell ref="F249:G249"/>
    <mergeCell ref="H249:I249"/>
    <mergeCell ref="F259:G259"/>
    <mergeCell ref="H259:I259"/>
    <mergeCell ref="F262:G262"/>
    <mergeCell ref="H262:I262"/>
    <mergeCell ref="H255:I255"/>
    <mergeCell ref="F256:G256"/>
    <mergeCell ref="H256:I256"/>
    <mergeCell ref="A257:K257"/>
    <mergeCell ref="F258:G258"/>
    <mergeCell ref="H258:I258"/>
    <mergeCell ref="F250:G250"/>
    <mergeCell ref="H250:I250"/>
    <mergeCell ref="F251:G251"/>
    <mergeCell ref="H251:I251"/>
    <mergeCell ref="H233:I233"/>
    <mergeCell ref="H230:I230"/>
    <mergeCell ref="F231:G231"/>
    <mergeCell ref="F223:G223"/>
    <mergeCell ref="H223:I223"/>
    <mergeCell ref="F246:G246"/>
    <mergeCell ref="H246:I246"/>
    <mergeCell ref="F245:G245"/>
    <mergeCell ref="H245:I245"/>
    <mergeCell ref="F244:G244"/>
    <mergeCell ref="H244:I244"/>
    <mergeCell ref="F237:G237"/>
    <mergeCell ref="H237:I237"/>
    <mergeCell ref="F238:G238"/>
    <mergeCell ref="H238:I238"/>
    <mergeCell ref="F239:G239"/>
    <mergeCell ref="H239:I239"/>
    <mergeCell ref="F240:G240"/>
    <mergeCell ref="H240:I240"/>
    <mergeCell ref="F241:G241"/>
    <mergeCell ref="H241:I241"/>
    <mergeCell ref="F242:G242"/>
    <mergeCell ref="H231:I231"/>
    <mergeCell ref="H242:I242"/>
    <mergeCell ref="H221:I221"/>
    <mergeCell ref="F222:G222"/>
    <mergeCell ref="H222:I222"/>
    <mergeCell ref="F228:G228"/>
    <mergeCell ref="H228:I228"/>
    <mergeCell ref="F230:G230"/>
    <mergeCell ref="H220:I220"/>
    <mergeCell ref="F225:G225"/>
    <mergeCell ref="H225:I225"/>
    <mergeCell ref="F213:G213"/>
    <mergeCell ref="H213:I213"/>
    <mergeCell ref="F214:G214"/>
    <mergeCell ref="H214:I214"/>
    <mergeCell ref="F209:G209"/>
    <mergeCell ref="H209:I209"/>
    <mergeCell ref="F210:G210"/>
    <mergeCell ref="H210:I210"/>
    <mergeCell ref="F218:G218"/>
    <mergeCell ref="H218:I218"/>
    <mergeCell ref="F212:G212"/>
    <mergeCell ref="H212:I212"/>
    <mergeCell ref="F215:G215"/>
    <mergeCell ref="H215:I215"/>
    <mergeCell ref="F216:G216"/>
    <mergeCell ref="H216:I216"/>
    <mergeCell ref="F217:G217"/>
    <mergeCell ref="H217:I217"/>
    <mergeCell ref="F202:G202"/>
    <mergeCell ref="H202:I202"/>
    <mergeCell ref="F173:G173"/>
    <mergeCell ref="H173:I173"/>
    <mergeCell ref="F174:G174"/>
    <mergeCell ref="H174:I174"/>
    <mergeCell ref="F197:G197"/>
    <mergeCell ref="F211:G211"/>
    <mergeCell ref="H211:I211"/>
    <mergeCell ref="H183:I183"/>
    <mergeCell ref="F184:G184"/>
    <mergeCell ref="H184:I184"/>
    <mergeCell ref="F187:G187"/>
    <mergeCell ref="H187:I187"/>
    <mergeCell ref="F207:G207"/>
    <mergeCell ref="H207:I207"/>
    <mergeCell ref="F200:G200"/>
    <mergeCell ref="F206:G206"/>
    <mergeCell ref="H206:I206"/>
    <mergeCell ref="H197:I197"/>
    <mergeCell ref="F198:G198"/>
    <mergeCell ref="H198:I198"/>
    <mergeCell ref="F199:G199"/>
    <mergeCell ref="H199:I199"/>
    <mergeCell ref="F192:G192"/>
    <mergeCell ref="H196:I196"/>
    <mergeCell ref="H200:I200"/>
    <mergeCell ref="F201:G201"/>
    <mergeCell ref="H201:I201"/>
    <mergeCell ref="F185:G185"/>
    <mergeCell ref="F158:G158"/>
    <mergeCell ref="H158:I158"/>
    <mergeCell ref="F159:G159"/>
    <mergeCell ref="H159:I159"/>
    <mergeCell ref="F169:G169"/>
    <mergeCell ref="H169:I169"/>
    <mergeCell ref="F170:G170"/>
    <mergeCell ref="H170:I170"/>
    <mergeCell ref="F171:G171"/>
    <mergeCell ref="F178:G178"/>
    <mergeCell ref="H178:I178"/>
    <mergeCell ref="F179:G179"/>
    <mergeCell ref="H179:I179"/>
    <mergeCell ref="F180:G180"/>
    <mergeCell ref="H180:I180"/>
    <mergeCell ref="F175:G175"/>
    <mergeCell ref="H175:I175"/>
    <mergeCell ref="F176:G176"/>
    <mergeCell ref="F177:G177"/>
    <mergeCell ref="H177:I177"/>
    <mergeCell ref="F145:G145"/>
    <mergeCell ref="H145:I145"/>
    <mergeCell ref="H152:I152"/>
    <mergeCell ref="F172:G172"/>
    <mergeCell ref="H172:I172"/>
    <mergeCell ref="F141:G141"/>
    <mergeCell ref="H141:I141"/>
    <mergeCell ref="F142:G142"/>
    <mergeCell ref="H142:I142"/>
    <mergeCell ref="H171:I171"/>
    <mergeCell ref="F167:G167"/>
    <mergeCell ref="H167:I167"/>
    <mergeCell ref="F160:G160"/>
    <mergeCell ref="H160:I160"/>
    <mergeCell ref="F161:G161"/>
    <mergeCell ref="H161:I161"/>
    <mergeCell ref="F162:G162"/>
    <mergeCell ref="H162:I162"/>
    <mergeCell ref="F164:G164"/>
    <mergeCell ref="H164:I164"/>
    <mergeCell ref="F165:G165"/>
    <mergeCell ref="H165:I165"/>
    <mergeCell ref="F152:G152"/>
    <mergeCell ref="F135:G135"/>
    <mergeCell ref="H135:I135"/>
    <mergeCell ref="F157:G157"/>
    <mergeCell ref="H157:I157"/>
    <mergeCell ref="F153:G153"/>
    <mergeCell ref="H153:I153"/>
    <mergeCell ref="F154:G154"/>
    <mergeCell ref="H154:I154"/>
    <mergeCell ref="F151:G151"/>
    <mergeCell ref="H151:I151"/>
    <mergeCell ref="F143:G143"/>
    <mergeCell ref="H143:I143"/>
    <mergeCell ref="F144:G144"/>
    <mergeCell ref="H144:I144"/>
    <mergeCell ref="F147:G147"/>
    <mergeCell ref="H147:I147"/>
    <mergeCell ref="F139:G139"/>
    <mergeCell ref="H139:I139"/>
    <mergeCell ref="F140:G140"/>
    <mergeCell ref="F137:G137"/>
    <mergeCell ref="H137:I137"/>
    <mergeCell ref="F138:G138"/>
    <mergeCell ref="H138:I138"/>
    <mergeCell ref="H140:I140"/>
    <mergeCell ref="H132:I132"/>
    <mergeCell ref="F126:G126"/>
    <mergeCell ref="H126:I126"/>
    <mergeCell ref="H128:I128"/>
    <mergeCell ref="F128:G128"/>
    <mergeCell ref="F131:G131"/>
    <mergeCell ref="H131:I131"/>
    <mergeCell ref="F127:G127"/>
    <mergeCell ref="H127:I127"/>
    <mergeCell ref="F130:G130"/>
    <mergeCell ref="H130:I130"/>
    <mergeCell ref="F132:G132"/>
    <mergeCell ref="F136:G136"/>
    <mergeCell ref="H136:I136"/>
    <mergeCell ref="H133:I133"/>
    <mergeCell ref="F134:G134"/>
    <mergeCell ref="H134:I134"/>
    <mergeCell ref="F101:G101"/>
    <mergeCell ref="H101:I101"/>
    <mergeCell ref="F102:G102"/>
    <mergeCell ref="H102:I102"/>
    <mergeCell ref="F108:G108"/>
    <mergeCell ref="F116:G116"/>
    <mergeCell ref="H116:I116"/>
    <mergeCell ref="F118:G118"/>
    <mergeCell ref="H118:I118"/>
    <mergeCell ref="F113:G113"/>
    <mergeCell ref="H113:I113"/>
    <mergeCell ref="F114:G114"/>
    <mergeCell ref="H114:I114"/>
    <mergeCell ref="H108:I108"/>
    <mergeCell ref="F110:G110"/>
    <mergeCell ref="H110:I110"/>
    <mergeCell ref="F111:G111"/>
    <mergeCell ref="H111:I111"/>
    <mergeCell ref="H112:I112"/>
    <mergeCell ref="H115:I115"/>
    <mergeCell ref="F119:G119"/>
    <mergeCell ref="H119:I119"/>
    <mergeCell ref="H123:I123"/>
    <mergeCell ref="F123:G123"/>
    <mergeCell ref="F117:G117"/>
    <mergeCell ref="H117:I117"/>
    <mergeCell ref="F129:G129"/>
    <mergeCell ref="H129:I129"/>
    <mergeCell ref="F125:G125"/>
    <mergeCell ref="H125:I125"/>
    <mergeCell ref="F124:G124"/>
    <mergeCell ref="H124:I124"/>
    <mergeCell ref="F120:G120"/>
    <mergeCell ref="H120:I120"/>
    <mergeCell ref="F121:G121"/>
    <mergeCell ref="H121:I121"/>
    <mergeCell ref="F122:G122"/>
    <mergeCell ref="H122:I122"/>
    <mergeCell ref="F87:G87"/>
    <mergeCell ref="H87:I87"/>
    <mergeCell ref="F80:G80"/>
    <mergeCell ref="H80:I80"/>
    <mergeCell ref="F81:G81"/>
    <mergeCell ref="H81:I81"/>
    <mergeCell ref="F82:G82"/>
    <mergeCell ref="H82:I82"/>
    <mergeCell ref="F112:G112"/>
    <mergeCell ref="F95:G95"/>
    <mergeCell ref="H95:I95"/>
    <mergeCell ref="F96:G96"/>
    <mergeCell ref="H96:I96"/>
    <mergeCell ref="F97:G97"/>
    <mergeCell ref="H97:I97"/>
    <mergeCell ref="F98:G98"/>
    <mergeCell ref="H98:I98"/>
    <mergeCell ref="F99:G99"/>
    <mergeCell ref="F103:G103"/>
    <mergeCell ref="H103:I103"/>
    <mergeCell ref="H88:I88"/>
    <mergeCell ref="F94:G94"/>
    <mergeCell ref="H94:I94"/>
    <mergeCell ref="F84:G84"/>
    <mergeCell ref="F73:G73"/>
    <mergeCell ref="H73:I73"/>
    <mergeCell ref="F74:G74"/>
    <mergeCell ref="H74:I74"/>
    <mergeCell ref="F67:G67"/>
    <mergeCell ref="H67:I67"/>
    <mergeCell ref="F77:G77"/>
    <mergeCell ref="H77:I77"/>
    <mergeCell ref="F78:G78"/>
    <mergeCell ref="H78:I78"/>
    <mergeCell ref="F68:G68"/>
    <mergeCell ref="H68:I68"/>
    <mergeCell ref="F70:G70"/>
    <mergeCell ref="H70:I70"/>
    <mergeCell ref="D52:E55"/>
    <mergeCell ref="F52:G53"/>
    <mergeCell ref="I52:I55"/>
    <mergeCell ref="F54:G55"/>
    <mergeCell ref="A56:K56"/>
    <mergeCell ref="F57:G57"/>
    <mergeCell ref="H57:I57"/>
    <mergeCell ref="D57:E96"/>
    <mergeCell ref="K61:K85"/>
    <mergeCell ref="K86:K87"/>
    <mergeCell ref="F71:G71"/>
    <mergeCell ref="H71:I71"/>
    <mergeCell ref="F60:G60"/>
    <mergeCell ref="H60:I60"/>
    <mergeCell ref="F65:G65"/>
    <mergeCell ref="H65:I65"/>
    <mergeCell ref="F63:G63"/>
    <mergeCell ref="H63:I63"/>
    <mergeCell ref="F64:G64"/>
    <mergeCell ref="H64:I64"/>
    <mergeCell ref="F79:G79"/>
    <mergeCell ref="H79:I79"/>
    <mergeCell ref="F72:G72"/>
    <mergeCell ref="H72:I72"/>
    <mergeCell ref="A1:J1"/>
    <mergeCell ref="A6:K6"/>
    <mergeCell ref="A8:B8"/>
    <mergeCell ref="C8:C9"/>
    <mergeCell ref="D8:I9"/>
    <mergeCell ref="J8:J9"/>
    <mergeCell ref="K8:K9"/>
    <mergeCell ref="D18:G18"/>
    <mergeCell ref="K88:K89"/>
    <mergeCell ref="F88:G88"/>
    <mergeCell ref="F86:G86"/>
    <mergeCell ref="F83:G83"/>
    <mergeCell ref="F76:G76"/>
    <mergeCell ref="F75:G75"/>
    <mergeCell ref="I45:I48"/>
    <mergeCell ref="F47:G48"/>
    <mergeCell ref="A49:K49"/>
    <mergeCell ref="A50:B50"/>
    <mergeCell ref="C50:C51"/>
    <mergeCell ref="D50:I51"/>
    <mergeCell ref="J50:J51"/>
    <mergeCell ref="K50:K51"/>
    <mergeCell ref="D45:E48"/>
    <mergeCell ref="F45:G46"/>
    <mergeCell ref="H7:K7"/>
    <mergeCell ref="K14:K38"/>
    <mergeCell ref="D27:G27"/>
    <mergeCell ref="F30:F31"/>
    <mergeCell ref="G30:H30"/>
    <mergeCell ref="G31:H31"/>
    <mergeCell ref="F32:F33"/>
    <mergeCell ref="G32:H32"/>
    <mergeCell ref="H20:I20"/>
    <mergeCell ref="H21:I21"/>
    <mergeCell ref="H18:I18"/>
    <mergeCell ref="D14:F15"/>
    <mergeCell ref="G14:H14"/>
    <mergeCell ref="G15:H15"/>
    <mergeCell ref="D16:G16"/>
    <mergeCell ref="H16:I16"/>
    <mergeCell ref="D17:G17"/>
    <mergeCell ref="H17:I17"/>
    <mergeCell ref="D36:E38"/>
    <mergeCell ref="F36:H36"/>
    <mergeCell ref="F37:G38"/>
    <mergeCell ref="D10:E13"/>
    <mergeCell ref="F10:G11"/>
    <mergeCell ref="H10:I10"/>
    <mergeCell ref="C43:C44"/>
    <mergeCell ref="D43:I44"/>
    <mergeCell ref="J43:J44"/>
    <mergeCell ref="G34:H34"/>
    <mergeCell ref="G35:H35"/>
    <mergeCell ref="D39:E40"/>
    <mergeCell ref="F34:F35"/>
    <mergeCell ref="A42:K42"/>
    <mergeCell ref="A43:B43"/>
    <mergeCell ref="K43:K44"/>
    <mergeCell ref="H11:I11"/>
    <mergeCell ref="F12:G13"/>
    <mergeCell ref="H12:I12"/>
    <mergeCell ref="H13:I13"/>
    <mergeCell ref="K39:K40"/>
    <mergeCell ref="D21:E22"/>
    <mergeCell ref="F21:G21"/>
    <mergeCell ref="F22:G22"/>
    <mergeCell ref="D28:E35"/>
    <mergeCell ref="F28:F29"/>
    <mergeCell ref="G24:H24"/>
    <mergeCell ref="G25:H25"/>
    <mergeCell ref="D23:D26"/>
    <mergeCell ref="E23:F25"/>
    <mergeCell ref="G23:H23"/>
    <mergeCell ref="E26:F26"/>
    <mergeCell ref="G26:H26"/>
    <mergeCell ref="G33:H33"/>
    <mergeCell ref="F182:G182"/>
    <mergeCell ref="H182:I182"/>
    <mergeCell ref="F188:G188"/>
    <mergeCell ref="H188:I188"/>
    <mergeCell ref="D20:G20"/>
    <mergeCell ref="D19:G19"/>
    <mergeCell ref="K181:K205"/>
    <mergeCell ref="F186:G186"/>
    <mergeCell ref="H186:I186"/>
    <mergeCell ref="F189:G189"/>
    <mergeCell ref="H189:I189"/>
    <mergeCell ref="F195:G195"/>
    <mergeCell ref="H195:I195"/>
    <mergeCell ref="F196:G196"/>
    <mergeCell ref="F69:G69"/>
    <mergeCell ref="F66:G66"/>
    <mergeCell ref="F58:G58"/>
    <mergeCell ref="H58:I58"/>
    <mergeCell ref="F61:G61"/>
    <mergeCell ref="H61:I61"/>
    <mergeCell ref="F62:G62"/>
    <mergeCell ref="H62:I62"/>
    <mergeCell ref="F59:G59"/>
    <mergeCell ref="H59:I59"/>
    <mergeCell ref="F194:G194"/>
    <mergeCell ref="H194:I194"/>
    <mergeCell ref="F204:G204"/>
    <mergeCell ref="H204:I204"/>
    <mergeCell ref="F205:G205"/>
    <mergeCell ref="F208:G208"/>
    <mergeCell ref="H208:I208"/>
    <mergeCell ref="K208:K209"/>
    <mergeCell ref="D177:E216"/>
    <mergeCell ref="F190:G190"/>
    <mergeCell ref="H190:I190"/>
    <mergeCell ref="F191:G191"/>
    <mergeCell ref="H191:I191"/>
    <mergeCell ref="F183:G183"/>
    <mergeCell ref="K206:K207"/>
    <mergeCell ref="H205:I205"/>
    <mergeCell ref="H185:I185"/>
    <mergeCell ref="H192:I192"/>
    <mergeCell ref="F203:G203"/>
    <mergeCell ref="H203:I203"/>
    <mergeCell ref="F193:G193"/>
    <mergeCell ref="H193:I193"/>
    <mergeCell ref="F181:G181"/>
    <mergeCell ref="H181:I181"/>
    <mergeCell ref="D217:E256"/>
    <mergeCell ref="D258:E297"/>
    <mergeCell ref="K262:K286"/>
    <mergeCell ref="F267:G267"/>
    <mergeCell ref="H267:I267"/>
    <mergeCell ref="F270:G270"/>
    <mergeCell ref="H235:I235"/>
    <mergeCell ref="F236:G236"/>
    <mergeCell ref="H236:I236"/>
    <mergeCell ref="F243:G243"/>
    <mergeCell ref="H243:I243"/>
    <mergeCell ref="K221:K245"/>
    <mergeCell ref="F226:G226"/>
    <mergeCell ref="H226:I226"/>
    <mergeCell ref="F229:G229"/>
    <mergeCell ref="H229:I229"/>
    <mergeCell ref="F235:G235"/>
    <mergeCell ref="F219:G219"/>
    <mergeCell ref="H219:I219"/>
    <mergeCell ref="F224:G224"/>
    <mergeCell ref="H224:I224"/>
    <mergeCell ref="F227:G227"/>
    <mergeCell ref="H227:I227"/>
    <mergeCell ref="F234:G234"/>
    <mergeCell ref="K287:K288"/>
    <mergeCell ref="F289:G289"/>
    <mergeCell ref="H289:I289"/>
    <mergeCell ref="K289:K290"/>
    <mergeCell ref="F220:G220"/>
    <mergeCell ref="K302:K326"/>
    <mergeCell ref="F307:G307"/>
    <mergeCell ref="H307:I307"/>
    <mergeCell ref="F310:G310"/>
    <mergeCell ref="H310:I310"/>
    <mergeCell ref="H270:I270"/>
    <mergeCell ref="F276:G276"/>
    <mergeCell ref="H276:I276"/>
    <mergeCell ref="F277:G277"/>
    <mergeCell ref="H277:I277"/>
    <mergeCell ref="F284:G284"/>
    <mergeCell ref="H284:I284"/>
    <mergeCell ref="K246:K247"/>
    <mergeCell ref="F248:G248"/>
    <mergeCell ref="H248:I248"/>
    <mergeCell ref="K248:K249"/>
    <mergeCell ref="H234:I234"/>
    <mergeCell ref="F232:G232"/>
    <mergeCell ref="F221:G221"/>
    <mergeCell ref="F329:G329"/>
    <mergeCell ref="H329:I329"/>
    <mergeCell ref="K329:K330"/>
    <mergeCell ref="D298:E337"/>
    <mergeCell ref="A338:K338"/>
    <mergeCell ref="D339:E352"/>
    <mergeCell ref="F339:G339"/>
    <mergeCell ref="H339:I339"/>
    <mergeCell ref="F340:G340"/>
    <mergeCell ref="H340:I340"/>
    <mergeCell ref="F321:G321"/>
    <mergeCell ref="H321:I321"/>
    <mergeCell ref="F322:G322"/>
    <mergeCell ref="H322:I322"/>
    <mergeCell ref="F302:G302"/>
    <mergeCell ref="K327:K328"/>
    <mergeCell ref="F309:G309"/>
    <mergeCell ref="H309:I309"/>
    <mergeCell ref="F311:G311"/>
    <mergeCell ref="H311:I311"/>
    <mergeCell ref="F312:G312"/>
    <mergeCell ref="H312:I312"/>
    <mergeCell ref="F304:G304"/>
    <mergeCell ref="H304:I304"/>
    <mergeCell ref="K343:K345"/>
    <mergeCell ref="F344:G344"/>
    <mergeCell ref="H344:I344"/>
    <mergeCell ref="F345:G345"/>
    <mergeCell ref="H345:I345"/>
    <mergeCell ref="F346:G346"/>
    <mergeCell ref="H346:I346"/>
    <mergeCell ref="F341:G341"/>
    <mergeCell ref="H341:I341"/>
    <mergeCell ref="F342:G342"/>
    <mergeCell ref="H342:I342"/>
    <mergeCell ref="F343:G343"/>
    <mergeCell ref="H343:I343"/>
    <mergeCell ref="F351:G351"/>
    <mergeCell ref="H351:I351"/>
    <mergeCell ref="F352:G352"/>
    <mergeCell ref="H352:I352"/>
    <mergeCell ref="F347:G347"/>
    <mergeCell ref="H347:I347"/>
    <mergeCell ref="F348:G348"/>
    <mergeCell ref="H348:I348"/>
    <mergeCell ref="F349:G349"/>
    <mergeCell ref="H349:I349"/>
    <mergeCell ref="F350:G350"/>
    <mergeCell ref="H350:I350"/>
  </mergeCells>
  <phoneticPr fontId="2"/>
  <pageMargins left="0.55118110236220474" right="0.43307086614173229" top="0.35433070866141736" bottom="0.15748031496062992" header="0.31496062992125984" footer="0.31496062992125984"/>
  <pageSetup paperSize="9" scale="5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7"/>
  <sheetViews>
    <sheetView view="pageBreakPreview" topLeftCell="A337" zoomScale="85" zoomScaleNormal="100" zoomScaleSheetLayoutView="85" workbookViewId="0">
      <selection activeCell="E339" sqref="E339:F352"/>
    </sheetView>
  </sheetViews>
  <sheetFormatPr defaultRowHeight="20.100000000000001" customHeight="1" x14ac:dyDescent="0.4"/>
  <cols>
    <col min="1" max="1" width="5.625" style="215" customWidth="1"/>
    <col min="2" max="2" width="5.625" style="227" hidden="1" customWidth="1"/>
    <col min="3" max="3" width="5.625" style="215" customWidth="1"/>
    <col min="4" max="4" width="29.875" style="216" customWidth="1"/>
    <col min="5" max="5" width="10.625" style="163" customWidth="1"/>
    <col min="6" max="8" width="13.625" style="163" customWidth="1"/>
    <col min="9" max="10" width="12.625" style="163" customWidth="1"/>
    <col min="11" max="11" width="11" style="217" customWidth="1"/>
    <col min="12" max="12" width="10.625" style="215" customWidth="1"/>
    <col min="13" max="13" width="9" style="163" hidden="1" customWidth="1"/>
    <col min="14" max="14" width="32.125" style="163" hidden="1" customWidth="1"/>
    <col min="15" max="15" width="0" style="163" hidden="1" customWidth="1"/>
    <col min="16" max="16384" width="9" style="163"/>
  </cols>
  <sheetData>
    <row r="1" spans="1:15" ht="20.45" customHeight="1" x14ac:dyDescent="0.4">
      <c r="A1" s="317" t="s">
        <v>1699</v>
      </c>
      <c r="B1" s="317"/>
      <c r="C1" s="317"/>
      <c r="D1" s="317"/>
      <c r="E1" s="317"/>
      <c r="F1" s="317"/>
      <c r="G1" s="317"/>
      <c r="H1" s="317"/>
      <c r="I1" s="317"/>
      <c r="J1" s="317"/>
      <c r="K1" s="317"/>
      <c r="L1" s="1" t="s">
        <v>479</v>
      </c>
    </row>
    <row r="2" spans="1:15" ht="20.45" customHeight="1" x14ac:dyDescent="0.4">
      <c r="A2" s="174" t="s">
        <v>2110</v>
      </c>
      <c r="B2" s="167"/>
      <c r="C2" s="163"/>
      <c r="D2" s="174"/>
      <c r="E2" s="174"/>
      <c r="F2" s="174"/>
      <c r="G2" s="174"/>
      <c r="H2" s="174"/>
      <c r="I2" s="174"/>
      <c r="J2" s="174"/>
      <c r="K2" s="174"/>
      <c r="L2" s="1"/>
    </row>
    <row r="3" spans="1:15" ht="20.45" customHeight="1" x14ac:dyDescent="0.4">
      <c r="A3" s="3" t="s">
        <v>478</v>
      </c>
      <c r="B3" s="114"/>
      <c r="C3" s="3"/>
      <c r="D3" s="3"/>
      <c r="E3" s="3"/>
      <c r="F3" s="3"/>
      <c r="G3" s="3"/>
      <c r="H3" s="3"/>
      <c r="I3" s="3"/>
      <c r="J3" s="4"/>
      <c r="K3" s="2"/>
      <c r="L3" s="2"/>
    </row>
    <row r="4" spans="1:15" ht="20.45" customHeight="1" x14ac:dyDescent="0.4">
      <c r="A4" s="5" t="s">
        <v>477</v>
      </c>
      <c r="B4" s="115"/>
      <c r="C4" s="6"/>
      <c r="D4" s="6"/>
      <c r="E4" s="6"/>
      <c r="F4" s="6"/>
      <c r="G4" s="6"/>
      <c r="H4" s="6"/>
      <c r="I4" s="6"/>
      <c r="J4" s="6"/>
      <c r="K4" s="2"/>
      <c r="L4" s="2"/>
    </row>
    <row r="5" spans="1:15" ht="20.45" customHeight="1" x14ac:dyDescent="0.4">
      <c r="A5" s="5" t="s">
        <v>476</v>
      </c>
      <c r="B5" s="115"/>
      <c r="C5" s="6"/>
      <c r="D5" s="6"/>
      <c r="E5" s="6"/>
      <c r="F5" s="6"/>
      <c r="G5" s="6"/>
      <c r="H5" s="6"/>
      <c r="I5" s="6"/>
      <c r="J5" s="6"/>
      <c r="K5" s="2"/>
      <c r="L5" s="2"/>
    </row>
    <row r="6" spans="1:15" s="159" customFormat="1" ht="20.45" customHeight="1" x14ac:dyDescent="0.4">
      <c r="A6" s="471" t="s">
        <v>1697</v>
      </c>
      <c r="B6" s="471"/>
      <c r="C6" s="471"/>
      <c r="D6" s="471"/>
      <c r="E6" s="471"/>
      <c r="F6" s="471"/>
      <c r="G6" s="471"/>
      <c r="H6" s="471"/>
      <c r="I6" s="471"/>
      <c r="J6" s="471"/>
      <c r="K6" s="471"/>
      <c r="L6" s="471"/>
      <c r="M6" s="163"/>
      <c r="N6" s="163"/>
      <c r="O6" s="163"/>
    </row>
    <row r="7" spans="1:15" s="2" customFormat="1" ht="20.45" customHeight="1" x14ac:dyDescent="0.4">
      <c r="A7" s="176"/>
      <c r="B7" s="162"/>
      <c r="C7" s="176"/>
      <c r="D7" s="176"/>
      <c r="E7" s="176"/>
      <c r="F7" s="176"/>
      <c r="G7" s="176"/>
      <c r="H7" s="176"/>
      <c r="I7" s="410" t="s">
        <v>2108</v>
      </c>
      <c r="J7" s="410"/>
      <c r="K7" s="410"/>
      <c r="L7" s="410"/>
    </row>
    <row r="8" spans="1:15" ht="20.45" customHeight="1" thickBot="1" x14ac:dyDescent="0.45">
      <c r="A8" s="408" t="s">
        <v>2487</v>
      </c>
      <c r="B8" s="408"/>
      <c r="C8" s="408"/>
      <c r="D8" s="457" t="s">
        <v>407</v>
      </c>
      <c r="E8" s="387" t="s">
        <v>406</v>
      </c>
      <c r="F8" s="387"/>
      <c r="G8" s="387"/>
      <c r="H8" s="387"/>
      <c r="I8" s="387"/>
      <c r="J8" s="387"/>
      <c r="K8" s="458" t="s">
        <v>405</v>
      </c>
      <c r="L8" s="387" t="s">
        <v>404</v>
      </c>
      <c r="M8" s="163" t="s">
        <v>1744</v>
      </c>
    </row>
    <row r="9" spans="1:15" ht="20.45" customHeight="1" x14ac:dyDescent="0.4">
      <c r="A9" s="177" t="s">
        <v>403</v>
      </c>
      <c r="B9" s="218">
        <v>0.7</v>
      </c>
      <c r="C9" s="177" t="s">
        <v>402</v>
      </c>
      <c r="D9" s="457"/>
      <c r="E9" s="387"/>
      <c r="F9" s="387"/>
      <c r="G9" s="387"/>
      <c r="H9" s="387"/>
      <c r="I9" s="387"/>
      <c r="J9" s="387"/>
      <c r="K9" s="458"/>
      <c r="L9" s="387"/>
      <c r="N9" s="9" t="s">
        <v>312</v>
      </c>
    </row>
    <row r="10" spans="1:15" ht="20.45" customHeight="1" x14ac:dyDescent="0.4">
      <c r="A10" s="179" t="s">
        <v>11</v>
      </c>
      <c r="B10" s="219">
        <v>2025</v>
      </c>
      <c r="C10" s="187">
        <v>2281</v>
      </c>
      <c r="D10" s="188" t="s">
        <v>2498</v>
      </c>
      <c r="E10" s="328" t="s">
        <v>401</v>
      </c>
      <c r="F10" s="328"/>
      <c r="G10" s="350" t="s">
        <v>400</v>
      </c>
      <c r="H10" s="350"/>
      <c r="I10" s="351" t="s">
        <v>2089</v>
      </c>
      <c r="J10" s="351"/>
      <c r="K10" s="12">
        <v>1588</v>
      </c>
      <c r="L10" s="177" t="s">
        <v>12</v>
      </c>
      <c r="N10" s="189">
        <f t="shared" ref="N10:N41" si="0">K10</f>
        <v>1588</v>
      </c>
    </row>
    <row r="11" spans="1:15" ht="20.45" customHeight="1" x14ac:dyDescent="0.4">
      <c r="A11" s="179" t="s">
        <v>11</v>
      </c>
      <c r="B11" s="219">
        <v>2026</v>
      </c>
      <c r="C11" s="187">
        <v>2282</v>
      </c>
      <c r="D11" s="188" t="s">
        <v>2232</v>
      </c>
      <c r="E11" s="328"/>
      <c r="F11" s="328"/>
      <c r="G11" s="350"/>
      <c r="H11" s="350"/>
      <c r="I11" s="352" t="s">
        <v>2104</v>
      </c>
      <c r="J11" s="353"/>
      <c r="K11" s="12">
        <v>52</v>
      </c>
      <c r="L11" s="177" t="s">
        <v>6</v>
      </c>
      <c r="N11" s="189">
        <f t="shared" si="0"/>
        <v>52</v>
      </c>
    </row>
    <row r="12" spans="1:15" ht="20.45" customHeight="1" x14ac:dyDescent="0.4">
      <c r="A12" s="179" t="s">
        <v>11</v>
      </c>
      <c r="B12" s="219">
        <v>2027</v>
      </c>
      <c r="C12" s="187">
        <v>2283</v>
      </c>
      <c r="D12" s="188" t="s">
        <v>2497</v>
      </c>
      <c r="E12" s="328"/>
      <c r="F12" s="328"/>
      <c r="G12" s="354" t="s">
        <v>471</v>
      </c>
      <c r="H12" s="355"/>
      <c r="I12" s="358" t="s">
        <v>2086</v>
      </c>
      <c r="J12" s="358"/>
      <c r="K12" s="12">
        <v>3257</v>
      </c>
      <c r="L12" s="177" t="s">
        <v>12</v>
      </c>
      <c r="N12" s="189">
        <f t="shared" si="0"/>
        <v>3257</v>
      </c>
    </row>
    <row r="13" spans="1:15" ht="20.45" customHeight="1" x14ac:dyDescent="0.4">
      <c r="A13" s="179" t="s">
        <v>11</v>
      </c>
      <c r="B13" s="219">
        <v>2028</v>
      </c>
      <c r="C13" s="187">
        <v>2284</v>
      </c>
      <c r="D13" s="188" t="s">
        <v>2226</v>
      </c>
      <c r="E13" s="328"/>
      <c r="F13" s="328"/>
      <c r="G13" s="356"/>
      <c r="H13" s="357"/>
      <c r="I13" s="358" t="s">
        <v>2102</v>
      </c>
      <c r="J13" s="358"/>
      <c r="K13" s="12">
        <v>107</v>
      </c>
      <c r="L13" s="177" t="s">
        <v>6</v>
      </c>
      <c r="N13" s="189">
        <f t="shared" si="0"/>
        <v>107</v>
      </c>
    </row>
    <row r="14" spans="1:15" ht="20.45" customHeight="1" x14ac:dyDescent="0.4">
      <c r="A14" s="179" t="s">
        <v>11</v>
      </c>
      <c r="B14" s="219">
        <v>2030</v>
      </c>
      <c r="C14" s="187">
        <v>2286</v>
      </c>
      <c r="D14" s="188" t="s">
        <v>2223</v>
      </c>
      <c r="E14" s="327" t="s">
        <v>867</v>
      </c>
      <c r="F14" s="327"/>
      <c r="G14" s="327"/>
      <c r="H14" s="287" t="s">
        <v>468</v>
      </c>
      <c r="I14" s="383"/>
      <c r="J14" s="21" t="s">
        <v>2496</v>
      </c>
      <c r="K14" s="220">
        <f>ROUND(M14,0)</f>
        <v>1212</v>
      </c>
      <c r="L14" s="453" t="s">
        <v>12</v>
      </c>
      <c r="M14" s="22">
        <f>K10-376</f>
        <v>1212</v>
      </c>
      <c r="N14" s="189">
        <f t="shared" si="0"/>
        <v>1212</v>
      </c>
    </row>
    <row r="15" spans="1:15" ht="20.45" customHeight="1" x14ac:dyDescent="0.4">
      <c r="A15" s="179" t="s">
        <v>11</v>
      </c>
      <c r="B15" s="219">
        <v>2031</v>
      </c>
      <c r="C15" s="187">
        <v>2287</v>
      </c>
      <c r="D15" s="188" t="s">
        <v>2220</v>
      </c>
      <c r="E15" s="327"/>
      <c r="F15" s="327"/>
      <c r="G15" s="327"/>
      <c r="H15" s="287" t="s">
        <v>466</v>
      </c>
      <c r="I15" s="383"/>
      <c r="J15" s="21" t="s">
        <v>2495</v>
      </c>
      <c r="K15" s="220">
        <f>ROUND(M15,0)</f>
        <v>2505</v>
      </c>
      <c r="L15" s="445"/>
      <c r="M15" s="22">
        <f>K12-752</f>
        <v>2505</v>
      </c>
      <c r="N15" s="189">
        <f t="shared" si="0"/>
        <v>2505</v>
      </c>
    </row>
    <row r="16" spans="1:15" ht="20.45" customHeight="1" x14ac:dyDescent="0.4">
      <c r="A16" s="179" t="s">
        <v>11</v>
      </c>
      <c r="B16" s="219">
        <v>2032</v>
      </c>
      <c r="C16" s="187">
        <v>2288</v>
      </c>
      <c r="D16" s="188" t="s">
        <v>2217</v>
      </c>
      <c r="E16" s="384" t="s">
        <v>464</v>
      </c>
      <c r="F16" s="384"/>
      <c r="G16" s="384"/>
      <c r="H16" s="305"/>
      <c r="I16" s="331" t="s">
        <v>419</v>
      </c>
      <c r="J16" s="332"/>
      <c r="K16" s="23">
        <v>100</v>
      </c>
      <c r="L16" s="445"/>
      <c r="N16" s="189">
        <f t="shared" si="0"/>
        <v>100</v>
      </c>
    </row>
    <row r="17" spans="1:14" ht="20.45" customHeight="1" x14ac:dyDescent="0.4">
      <c r="A17" s="179" t="s">
        <v>11</v>
      </c>
      <c r="B17" s="219">
        <v>2033</v>
      </c>
      <c r="C17" s="187">
        <v>2289</v>
      </c>
      <c r="D17" s="188" t="s">
        <v>2214</v>
      </c>
      <c r="E17" s="384" t="s">
        <v>463</v>
      </c>
      <c r="F17" s="384"/>
      <c r="G17" s="384"/>
      <c r="H17" s="305"/>
      <c r="I17" s="331" t="s">
        <v>462</v>
      </c>
      <c r="J17" s="332"/>
      <c r="K17" s="23">
        <v>225</v>
      </c>
      <c r="L17" s="445"/>
      <c r="N17" s="189">
        <f t="shared" si="0"/>
        <v>225</v>
      </c>
    </row>
    <row r="18" spans="1:14" ht="20.45" customHeight="1" x14ac:dyDescent="0.4">
      <c r="A18" s="179" t="s">
        <v>11</v>
      </c>
      <c r="B18" s="219">
        <v>2029</v>
      </c>
      <c r="C18" s="187">
        <v>2285</v>
      </c>
      <c r="D18" s="188" t="s">
        <v>2211</v>
      </c>
      <c r="E18" s="323" t="s">
        <v>461</v>
      </c>
      <c r="F18" s="323"/>
      <c r="G18" s="323"/>
      <c r="H18" s="324"/>
      <c r="I18" s="325" t="s">
        <v>460</v>
      </c>
      <c r="J18" s="326"/>
      <c r="K18" s="24">
        <v>240</v>
      </c>
      <c r="L18" s="445"/>
      <c r="N18" s="189">
        <f t="shared" si="0"/>
        <v>240</v>
      </c>
    </row>
    <row r="19" spans="1:14" ht="20.45" customHeight="1" x14ac:dyDescent="0.4">
      <c r="A19" s="143" t="s">
        <v>11</v>
      </c>
      <c r="B19" s="221">
        <v>3355</v>
      </c>
      <c r="C19" s="190">
        <v>3432</v>
      </c>
      <c r="D19" s="191" t="s">
        <v>2475</v>
      </c>
      <c r="E19" s="307" t="s">
        <v>459</v>
      </c>
      <c r="F19" s="370"/>
      <c r="G19" s="370"/>
      <c r="H19" s="370"/>
      <c r="I19" s="28"/>
      <c r="J19" s="29" t="s">
        <v>458</v>
      </c>
      <c r="K19" s="30">
        <v>50</v>
      </c>
      <c r="L19" s="445"/>
      <c r="N19" s="189">
        <f t="shared" si="0"/>
        <v>50</v>
      </c>
    </row>
    <row r="20" spans="1:14" ht="20.45" customHeight="1" x14ac:dyDescent="0.4">
      <c r="A20" s="179" t="s">
        <v>11</v>
      </c>
      <c r="B20" s="219">
        <v>2034</v>
      </c>
      <c r="C20" s="187">
        <v>2290</v>
      </c>
      <c r="D20" s="188" t="s">
        <v>2207</v>
      </c>
      <c r="E20" s="323" t="s">
        <v>457</v>
      </c>
      <c r="F20" s="323"/>
      <c r="G20" s="323"/>
      <c r="H20" s="324"/>
      <c r="I20" s="353" t="s">
        <v>422</v>
      </c>
      <c r="J20" s="359"/>
      <c r="K20" s="12">
        <v>200</v>
      </c>
      <c r="L20" s="445"/>
      <c r="N20" s="189">
        <f t="shared" si="0"/>
        <v>200</v>
      </c>
    </row>
    <row r="21" spans="1:14" ht="20.45" customHeight="1" x14ac:dyDescent="0.4">
      <c r="A21" s="179" t="s">
        <v>11</v>
      </c>
      <c r="B21" s="219">
        <v>2035</v>
      </c>
      <c r="C21" s="187">
        <v>2291</v>
      </c>
      <c r="D21" s="192" t="s">
        <v>2204</v>
      </c>
      <c r="E21" s="371" t="s">
        <v>456</v>
      </c>
      <c r="F21" s="372"/>
      <c r="G21" s="454" t="s">
        <v>455</v>
      </c>
      <c r="H21" s="455"/>
      <c r="I21" s="331" t="s">
        <v>454</v>
      </c>
      <c r="J21" s="332"/>
      <c r="K21" s="23">
        <v>150</v>
      </c>
      <c r="L21" s="445"/>
      <c r="N21" s="189">
        <f t="shared" si="0"/>
        <v>150</v>
      </c>
    </row>
    <row r="22" spans="1:14" ht="20.45" customHeight="1" x14ac:dyDescent="0.4">
      <c r="A22" s="143" t="s">
        <v>11</v>
      </c>
      <c r="B22" s="221">
        <v>3356</v>
      </c>
      <c r="C22" s="190">
        <v>3433</v>
      </c>
      <c r="D22" s="191" t="s">
        <v>2201</v>
      </c>
      <c r="E22" s="373"/>
      <c r="F22" s="374"/>
      <c r="G22" s="443" t="s">
        <v>452</v>
      </c>
      <c r="H22" s="456"/>
      <c r="I22" s="28"/>
      <c r="J22" s="29" t="s">
        <v>451</v>
      </c>
      <c r="K22" s="30">
        <v>160</v>
      </c>
      <c r="L22" s="445"/>
      <c r="N22" s="189">
        <f t="shared" si="0"/>
        <v>160</v>
      </c>
    </row>
    <row r="23" spans="1:14" ht="20.45" customHeight="1" x14ac:dyDescent="0.4">
      <c r="A23" s="179" t="s">
        <v>11</v>
      </c>
      <c r="B23" s="219">
        <v>2036</v>
      </c>
      <c r="C23" s="187">
        <v>2292</v>
      </c>
      <c r="D23" s="188" t="s">
        <v>2199</v>
      </c>
      <c r="E23" s="333" t="s">
        <v>450</v>
      </c>
      <c r="F23" s="334" t="s">
        <v>449</v>
      </c>
      <c r="G23" s="335"/>
      <c r="H23" s="345" t="s">
        <v>448</v>
      </c>
      <c r="I23" s="346"/>
      <c r="J23" s="32" t="s">
        <v>445</v>
      </c>
      <c r="K23" s="23">
        <v>480</v>
      </c>
      <c r="L23" s="445"/>
      <c r="N23" s="189">
        <f t="shared" si="0"/>
        <v>480</v>
      </c>
    </row>
    <row r="24" spans="1:14" ht="20.45" customHeight="1" x14ac:dyDescent="0.4">
      <c r="A24" s="179" t="s">
        <v>11</v>
      </c>
      <c r="B24" s="219">
        <v>2037</v>
      </c>
      <c r="C24" s="187">
        <v>2293</v>
      </c>
      <c r="D24" s="188" t="s">
        <v>2196</v>
      </c>
      <c r="E24" s="333"/>
      <c r="F24" s="336"/>
      <c r="G24" s="337"/>
      <c r="H24" s="345" t="s">
        <v>447</v>
      </c>
      <c r="I24" s="346"/>
      <c r="J24" s="32" t="s">
        <v>445</v>
      </c>
      <c r="K24" s="23">
        <v>480</v>
      </c>
      <c r="L24" s="445"/>
      <c r="N24" s="189">
        <f t="shared" si="0"/>
        <v>480</v>
      </c>
    </row>
    <row r="25" spans="1:14" ht="20.45" customHeight="1" x14ac:dyDescent="0.4">
      <c r="A25" s="179" t="s">
        <v>11</v>
      </c>
      <c r="B25" s="219">
        <v>2038</v>
      </c>
      <c r="C25" s="187">
        <v>2294</v>
      </c>
      <c r="D25" s="188" t="s">
        <v>2193</v>
      </c>
      <c r="E25" s="333"/>
      <c r="F25" s="338"/>
      <c r="G25" s="339"/>
      <c r="H25" s="345" t="s">
        <v>446</v>
      </c>
      <c r="I25" s="346"/>
      <c r="J25" s="32" t="s">
        <v>445</v>
      </c>
      <c r="K25" s="23">
        <v>480</v>
      </c>
      <c r="L25" s="445"/>
      <c r="N25" s="189">
        <f t="shared" si="0"/>
        <v>480</v>
      </c>
    </row>
    <row r="26" spans="1:14" ht="20.45" customHeight="1" x14ac:dyDescent="0.4">
      <c r="A26" s="179" t="s">
        <v>11</v>
      </c>
      <c r="B26" s="219">
        <v>2039</v>
      </c>
      <c r="C26" s="187">
        <v>2295</v>
      </c>
      <c r="D26" s="188" t="s">
        <v>2190</v>
      </c>
      <c r="E26" s="333"/>
      <c r="F26" s="411" t="s">
        <v>444</v>
      </c>
      <c r="G26" s="411"/>
      <c r="H26" s="412" t="s">
        <v>443</v>
      </c>
      <c r="I26" s="413"/>
      <c r="J26" s="175" t="s">
        <v>442</v>
      </c>
      <c r="K26" s="23">
        <v>700</v>
      </c>
      <c r="L26" s="445"/>
      <c r="N26" s="189">
        <f t="shared" si="0"/>
        <v>700</v>
      </c>
    </row>
    <row r="27" spans="1:14" s="194" customFormat="1" ht="20.45" customHeight="1" x14ac:dyDescent="0.4">
      <c r="A27" s="179" t="s">
        <v>11</v>
      </c>
      <c r="B27" s="219">
        <v>2040</v>
      </c>
      <c r="C27" s="187">
        <v>2296</v>
      </c>
      <c r="D27" s="193" t="s">
        <v>2187</v>
      </c>
      <c r="E27" s="363" t="s">
        <v>441</v>
      </c>
      <c r="F27" s="363"/>
      <c r="G27" s="363"/>
      <c r="H27" s="364"/>
      <c r="I27" s="36"/>
      <c r="J27" s="37" t="s">
        <v>440</v>
      </c>
      <c r="K27" s="38">
        <v>120</v>
      </c>
      <c r="L27" s="445"/>
      <c r="N27" s="189">
        <f t="shared" si="0"/>
        <v>120</v>
      </c>
    </row>
    <row r="28" spans="1:14" s="194" customFormat="1" ht="20.45" customHeight="1" x14ac:dyDescent="0.4">
      <c r="A28" s="143" t="s">
        <v>11</v>
      </c>
      <c r="B28" s="221">
        <v>3357</v>
      </c>
      <c r="C28" s="190">
        <v>3434</v>
      </c>
      <c r="D28" s="195" t="s">
        <v>2465</v>
      </c>
      <c r="E28" s="376" t="s">
        <v>438</v>
      </c>
      <c r="F28" s="377"/>
      <c r="G28" s="382" t="s">
        <v>437</v>
      </c>
      <c r="H28" s="43" t="s">
        <v>400</v>
      </c>
      <c r="I28" s="44"/>
      <c r="J28" s="45" t="s">
        <v>436</v>
      </c>
      <c r="K28" s="46">
        <v>88</v>
      </c>
      <c r="L28" s="445"/>
      <c r="N28" s="189">
        <f t="shared" si="0"/>
        <v>88</v>
      </c>
    </row>
    <row r="29" spans="1:14" s="194" customFormat="1" ht="20.45" customHeight="1" x14ac:dyDescent="0.4">
      <c r="A29" s="143" t="s">
        <v>11</v>
      </c>
      <c r="B29" s="221">
        <v>3358</v>
      </c>
      <c r="C29" s="190">
        <v>3435</v>
      </c>
      <c r="D29" s="195" t="s">
        <v>2494</v>
      </c>
      <c r="E29" s="378"/>
      <c r="F29" s="379"/>
      <c r="G29" s="382"/>
      <c r="H29" s="43" t="s">
        <v>396</v>
      </c>
      <c r="I29" s="44"/>
      <c r="J29" s="45" t="s">
        <v>435</v>
      </c>
      <c r="K29" s="46">
        <v>176</v>
      </c>
      <c r="L29" s="445"/>
      <c r="N29" s="189">
        <f t="shared" si="0"/>
        <v>176</v>
      </c>
    </row>
    <row r="30" spans="1:14" s="194" customFormat="1" ht="20.45" customHeight="1" x14ac:dyDescent="0.4">
      <c r="A30" s="179" t="s">
        <v>11</v>
      </c>
      <c r="B30" s="219">
        <v>2041</v>
      </c>
      <c r="C30" s="187">
        <v>2297</v>
      </c>
      <c r="D30" s="196" t="s">
        <v>2180</v>
      </c>
      <c r="E30" s="378"/>
      <c r="F30" s="379"/>
      <c r="G30" s="348" t="s">
        <v>434</v>
      </c>
      <c r="H30" s="365" t="s">
        <v>400</v>
      </c>
      <c r="I30" s="366"/>
      <c r="J30" s="37" t="s">
        <v>433</v>
      </c>
      <c r="K30" s="38">
        <v>72</v>
      </c>
      <c r="L30" s="445"/>
      <c r="N30" s="189">
        <f t="shared" si="0"/>
        <v>72</v>
      </c>
    </row>
    <row r="31" spans="1:14" s="194" customFormat="1" ht="20.45" customHeight="1" x14ac:dyDescent="0.4">
      <c r="A31" s="179" t="s">
        <v>11</v>
      </c>
      <c r="B31" s="219">
        <v>2042</v>
      </c>
      <c r="C31" s="187">
        <v>2298</v>
      </c>
      <c r="D31" s="196" t="s">
        <v>2177</v>
      </c>
      <c r="E31" s="378"/>
      <c r="F31" s="379"/>
      <c r="G31" s="348"/>
      <c r="H31" s="365" t="s">
        <v>396</v>
      </c>
      <c r="I31" s="366"/>
      <c r="J31" s="37" t="s">
        <v>432</v>
      </c>
      <c r="K31" s="38">
        <v>144</v>
      </c>
      <c r="L31" s="445"/>
      <c r="N31" s="189">
        <f t="shared" si="0"/>
        <v>144</v>
      </c>
    </row>
    <row r="32" spans="1:14" s="194" customFormat="1" ht="20.45" customHeight="1" x14ac:dyDescent="0.4">
      <c r="A32" s="197" t="s">
        <v>11</v>
      </c>
      <c r="B32" s="198">
        <v>2043</v>
      </c>
      <c r="C32" s="198">
        <v>2299</v>
      </c>
      <c r="D32" s="199" t="s">
        <v>2174</v>
      </c>
      <c r="E32" s="378"/>
      <c r="F32" s="379"/>
      <c r="G32" s="347" t="s">
        <v>431</v>
      </c>
      <c r="H32" s="303" t="s">
        <v>400</v>
      </c>
      <c r="I32" s="385"/>
      <c r="J32" s="51" t="s">
        <v>427</v>
      </c>
      <c r="K32" s="52">
        <v>48</v>
      </c>
      <c r="L32" s="445"/>
      <c r="N32" s="189">
        <f t="shared" si="0"/>
        <v>48</v>
      </c>
    </row>
    <row r="33" spans="1:14" s="194" customFormat="1" ht="20.45" customHeight="1" x14ac:dyDescent="0.4">
      <c r="A33" s="197" t="s">
        <v>11</v>
      </c>
      <c r="B33" s="198">
        <v>2044</v>
      </c>
      <c r="C33" s="198">
        <v>2300</v>
      </c>
      <c r="D33" s="199" t="s">
        <v>2171</v>
      </c>
      <c r="E33" s="378"/>
      <c r="F33" s="379"/>
      <c r="G33" s="347"/>
      <c r="H33" s="303" t="s">
        <v>396</v>
      </c>
      <c r="I33" s="385"/>
      <c r="J33" s="51" t="s">
        <v>430</v>
      </c>
      <c r="K33" s="52">
        <v>96</v>
      </c>
      <c r="L33" s="445"/>
      <c r="N33" s="189">
        <f t="shared" si="0"/>
        <v>96</v>
      </c>
    </row>
    <row r="34" spans="1:14" s="194" customFormat="1" ht="20.45" customHeight="1" x14ac:dyDescent="0.4">
      <c r="A34" s="179" t="s">
        <v>11</v>
      </c>
      <c r="B34" s="219">
        <v>2045</v>
      </c>
      <c r="C34" s="187">
        <v>2301</v>
      </c>
      <c r="D34" s="196" t="s">
        <v>2168</v>
      </c>
      <c r="E34" s="378"/>
      <c r="F34" s="379"/>
      <c r="G34" s="348" t="s">
        <v>429</v>
      </c>
      <c r="H34" s="365" t="s">
        <v>400</v>
      </c>
      <c r="I34" s="366"/>
      <c r="J34" s="37" t="s">
        <v>428</v>
      </c>
      <c r="K34" s="38">
        <v>24</v>
      </c>
      <c r="L34" s="445"/>
      <c r="N34" s="189">
        <f t="shared" si="0"/>
        <v>24</v>
      </c>
    </row>
    <row r="35" spans="1:14" s="194" customFormat="1" ht="20.45" customHeight="1" x14ac:dyDescent="0.4">
      <c r="A35" s="179" t="s">
        <v>11</v>
      </c>
      <c r="B35" s="219">
        <v>2046</v>
      </c>
      <c r="C35" s="187">
        <v>2302</v>
      </c>
      <c r="D35" s="196" t="s">
        <v>2165</v>
      </c>
      <c r="E35" s="380"/>
      <c r="F35" s="381"/>
      <c r="G35" s="348"/>
      <c r="H35" s="394" t="s">
        <v>396</v>
      </c>
      <c r="I35" s="365"/>
      <c r="J35" s="37" t="s">
        <v>427</v>
      </c>
      <c r="K35" s="38">
        <v>48</v>
      </c>
      <c r="L35" s="445"/>
      <c r="N35" s="189">
        <f t="shared" si="0"/>
        <v>48</v>
      </c>
    </row>
    <row r="36" spans="1:14" s="194" customFormat="1" ht="20.45" customHeight="1" x14ac:dyDescent="0.4">
      <c r="A36" s="143" t="s">
        <v>11</v>
      </c>
      <c r="B36" s="221">
        <v>3359</v>
      </c>
      <c r="C36" s="190">
        <v>3436</v>
      </c>
      <c r="D36" s="195" t="s">
        <v>2493</v>
      </c>
      <c r="E36" s="376" t="s">
        <v>426</v>
      </c>
      <c r="F36" s="377"/>
      <c r="G36" s="388" t="s">
        <v>425</v>
      </c>
      <c r="H36" s="389"/>
      <c r="I36" s="389"/>
      <c r="J36" s="45" t="s">
        <v>424</v>
      </c>
      <c r="K36" s="46">
        <v>100</v>
      </c>
      <c r="L36" s="445"/>
      <c r="N36" s="189">
        <f t="shared" si="0"/>
        <v>100</v>
      </c>
    </row>
    <row r="37" spans="1:14" s="194" customFormat="1" ht="20.45" customHeight="1" x14ac:dyDescent="0.4">
      <c r="A37" s="179" t="s">
        <v>11</v>
      </c>
      <c r="B37" s="219">
        <v>2047</v>
      </c>
      <c r="C37" s="187">
        <v>2303</v>
      </c>
      <c r="D37" s="196" t="s">
        <v>2453</v>
      </c>
      <c r="E37" s="378"/>
      <c r="F37" s="379"/>
      <c r="G37" s="390" t="s">
        <v>2492</v>
      </c>
      <c r="H37" s="391"/>
      <c r="I37" s="54"/>
      <c r="J37" s="55" t="s">
        <v>422</v>
      </c>
      <c r="K37" s="56">
        <v>200</v>
      </c>
      <c r="L37" s="445"/>
      <c r="N37" s="189">
        <f t="shared" si="0"/>
        <v>200</v>
      </c>
    </row>
    <row r="38" spans="1:14" s="194" customFormat="1" ht="20.45" customHeight="1" x14ac:dyDescent="0.4">
      <c r="A38" s="179" t="s">
        <v>11</v>
      </c>
      <c r="B38" s="219">
        <v>2048</v>
      </c>
      <c r="C38" s="187">
        <v>2304</v>
      </c>
      <c r="D38" s="196" t="s">
        <v>2491</v>
      </c>
      <c r="E38" s="380"/>
      <c r="F38" s="381"/>
      <c r="G38" s="392"/>
      <c r="H38" s="393"/>
      <c r="I38" s="57" t="s">
        <v>420</v>
      </c>
      <c r="J38" s="55" t="s">
        <v>419</v>
      </c>
      <c r="K38" s="56">
        <v>100</v>
      </c>
      <c r="L38" s="446"/>
      <c r="N38" s="189">
        <f t="shared" si="0"/>
        <v>100</v>
      </c>
    </row>
    <row r="39" spans="1:14" s="194" customFormat="1" ht="20.45" customHeight="1" x14ac:dyDescent="0.4">
      <c r="A39" s="143" t="s">
        <v>11</v>
      </c>
      <c r="B39" s="221">
        <v>3360</v>
      </c>
      <c r="C39" s="190">
        <v>3437</v>
      </c>
      <c r="D39" s="195" t="s">
        <v>2490</v>
      </c>
      <c r="E39" s="376" t="s">
        <v>418</v>
      </c>
      <c r="F39" s="377"/>
      <c r="G39" s="155" t="s">
        <v>417</v>
      </c>
      <c r="H39" s="154"/>
      <c r="I39" s="153"/>
      <c r="J39" s="44" t="s">
        <v>416</v>
      </c>
      <c r="K39" s="46">
        <v>20</v>
      </c>
      <c r="L39" s="453" t="s">
        <v>68</v>
      </c>
      <c r="N39" s="189">
        <f t="shared" si="0"/>
        <v>20</v>
      </c>
    </row>
    <row r="40" spans="1:14" s="194" customFormat="1" ht="20.45" customHeight="1" x14ac:dyDescent="0.4">
      <c r="A40" s="179" t="s">
        <v>11</v>
      </c>
      <c r="B40" s="219">
        <v>2049</v>
      </c>
      <c r="C40" s="187">
        <v>2305</v>
      </c>
      <c r="D40" s="196" t="s">
        <v>2489</v>
      </c>
      <c r="E40" s="378"/>
      <c r="F40" s="379"/>
      <c r="G40" s="152" t="s">
        <v>415</v>
      </c>
      <c r="H40" s="66"/>
      <c r="I40" s="66"/>
      <c r="J40" s="67" t="s">
        <v>414</v>
      </c>
      <c r="K40" s="68">
        <v>5</v>
      </c>
      <c r="L40" s="446"/>
      <c r="N40" s="189">
        <f t="shared" si="0"/>
        <v>5</v>
      </c>
    </row>
    <row r="41" spans="1:14" s="194" customFormat="1" ht="20.45" customHeight="1" x14ac:dyDescent="0.4">
      <c r="A41" s="143" t="s">
        <v>11</v>
      </c>
      <c r="B41" s="222">
        <v>3361</v>
      </c>
      <c r="C41" s="143">
        <v>3438</v>
      </c>
      <c r="D41" s="195" t="s">
        <v>2488</v>
      </c>
      <c r="E41" s="150" t="s">
        <v>413</v>
      </c>
      <c r="F41" s="149"/>
      <c r="G41" s="148"/>
      <c r="H41" s="72"/>
      <c r="I41" s="72"/>
      <c r="J41" s="45" t="s">
        <v>412</v>
      </c>
      <c r="K41" s="46">
        <v>40</v>
      </c>
      <c r="L41" s="177" t="s">
        <v>2092</v>
      </c>
      <c r="N41" s="189">
        <f t="shared" si="0"/>
        <v>40</v>
      </c>
    </row>
    <row r="42" spans="1:14" s="159" customFormat="1" ht="20.45" customHeight="1" x14ac:dyDescent="0.4">
      <c r="A42" s="530" t="s">
        <v>410</v>
      </c>
      <c r="B42" s="530"/>
      <c r="C42" s="530"/>
      <c r="D42" s="530"/>
      <c r="E42" s="530"/>
      <c r="F42" s="530"/>
      <c r="G42" s="530"/>
      <c r="H42" s="530"/>
      <c r="I42" s="530"/>
      <c r="J42" s="530"/>
      <c r="K42" s="530"/>
      <c r="L42" s="530"/>
      <c r="M42" s="266"/>
      <c r="N42" s="239"/>
    </row>
    <row r="43" spans="1:14" s="159" customFormat="1" ht="20.45" customHeight="1" x14ac:dyDescent="0.4">
      <c r="A43" s="409" t="s">
        <v>2487</v>
      </c>
      <c r="B43" s="409"/>
      <c r="C43" s="409"/>
      <c r="D43" s="518" t="s">
        <v>407</v>
      </c>
      <c r="E43" s="409" t="s">
        <v>406</v>
      </c>
      <c r="F43" s="409"/>
      <c r="G43" s="409"/>
      <c r="H43" s="409"/>
      <c r="I43" s="409"/>
      <c r="J43" s="409"/>
      <c r="K43" s="519" t="s">
        <v>405</v>
      </c>
      <c r="L43" s="409" t="s">
        <v>404</v>
      </c>
      <c r="N43" s="239"/>
    </row>
    <row r="44" spans="1:14" s="159" customFormat="1" ht="20.45" customHeight="1" x14ac:dyDescent="0.4">
      <c r="A44" s="184" t="s">
        <v>403</v>
      </c>
      <c r="B44" s="236">
        <v>0.7</v>
      </c>
      <c r="C44" s="184" t="s">
        <v>402</v>
      </c>
      <c r="D44" s="518"/>
      <c r="E44" s="409"/>
      <c r="F44" s="409"/>
      <c r="G44" s="409"/>
      <c r="H44" s="409"/>
      <c r="I44" s="409"/>
      <c r="J44" s="409"/>
      <c r="K44" s="519"/>
      <c r="L44" s="409"/>
      <c r="N44" s="239"/>
    </row>
    <row r="45" spans="1:14" s="159" customFormat="1" ht="20.45" customHeight="1" x14ac:dyDescent="0.4">
      <c r="A45" s="184" t="s">
        <v>11</v>
      </c>
      <c r="B45" s="223">
        <v>2050</v>
      </c>
      <c r="C45" s="184">
        <v>2306</v>
      </c>
      <c r="D45" s="238" t="s">
        <v>2147</v>
      </c>
      <c r="E45" s="327" t="s">
        <v>401</v>
      </c>
      <c r="F45" s="327"/>
      <c r="G45" s="327" t="s">
        <v>400</v>
      </c>
      <c r="H45" s="327"/>
      <c r="I45" s="201" t="s">
        <v>2089</v>
      </c>
      <c r="J45" s="487" t="s">
        <v>3327</v>
      </c>
      <c r="K45" s="203">
        <f>ROUND(M45,0)</f>
        <v>1112</v>
      </c>
      <c r="L45" s="184" t="s">
        <v>12</v>
      </c>
      <c r="M45" s="159">
        <f>N10*0.7</f>
        <v>1111.5999999999999</v>
      </c>
      <c r="N45" s="239">
        <f>K45</f>
        <v>1112</v>
      </c>
    </row>
    <row r="46" spans="1:14" s="159" customFormat="1" ht="20.45" customHeight="1" x14ac:dyDescent="0.4">
      <c r="A46" s="184" t="s">
        <v>11</v>
      </c>
      <c r="B46" s="223">
        <v>2051</v>
      </c>
      <c r="C46" s="184">
        <v>2307</v>
      </c>
      <c r="D46" s="238" t="s">
        <v>2144</v>
      </c>
      <c r="E46" s="327"/>
      <c r="F46" s="327"/>
      <c r="G46" s="327"/>
      <c r="H46" s="327"/>
      <c r="I46" s="201" t="s">
        <v>2088</v>
      </c>
      <c r="J46" s="409"/>
      <c r="K46" s="204">
        <f>ROUND(M46,0)</f>
        <v>36</v>
      </c>
      <c r="L46" s="184" t="s">
        <v>6</v>
      </c>
      <c r="M46" s="159">
        <f>N11*0.7</f>
        <v>36.4</v>
      </c>
      <c r="N46" s="239">
        <f>K46</f>
        <v>36</v>
      </c>
    </row>
    <row r="47" spans="1:14" s="159" customFormat="1" ht="20.45" customHeight="1" x14ac:dyDescent="0.4">
      <c r="A47" s="184" t="s">
        <v>11</v>
      </c>
      <c r="B47" s="223">
        <v>2052</v>
      </c>
      <c r="C47" s="184">
        <v>2308</v>
      </c>
      <c r="D47" s="238" t="s">
        <v>2141</v>
      </c>
      <c r="E47" s="327"/>
      <c r="F47" s="327"/>
      <c r="G47" s="327" t="s">
        <v>396</v>
      </c>
      <c r="H47" s="327"/>
      <c r="I47" s="202" t="s">
        <v>2086</v>
      </c>
      <c r="J47" s="409"/>
      <c r="K47" s="203">
        <f>ROUND(M47,0)</f>
        <v>2280</v>
      </c>
      <c r="L47" s="184" t="s">
        <v>12</v>
      </c>
      <c r="M47" s="159">
        <f>N12*0.7</f>
        <v>2279.8999999999996</v>
      </c>
      <c r="N47" s="239">
        <f>K47</f>
        <v>2280</v>
      </c>
    </row>
    <row r="48" spans="1:14" s="159" customFormat="1" ht="20.45" customHeight="1" x14ac:dyDescent="0.4">
      <c r="A48" s="184" t="s">
        <v>11</v>
      </c>
      <c r="B48" s="223">
        <v>2053</v>
      </c>
      <c r="C48" s="184">
        <v>2309</v>
      </c>
      <c r="D48" s="238" t="s">
        <v>2138</v>
      </c>
      <c r="E48" s="327"/>
      <c r="F48" s="327"/>
      <c r="G48" s="327"/>
      <c r="H48" s="327"/>
      <c r="I48" s="202" t="s">
        <v>2085</v>
      </c>
      <c r="J48" s="409"/>
      <c r="K48" s="203">
        <f>ROUND(M48,0)</f>
        <v>75</v>
      </c>
      <c r="L48" s="184" t="s">
        <v>6</v>
      </c>
      <c r="M48" s="159">
        <f>N13*0.7</f>
        <v>74.899999999999991</v>
      </c>
      <c r="N48" s="239">
        <f>K48</f>
        <v>75</v>
      </c>
    </row>
    <row r="49" spans="1:14" s="159" customFormat="1" ht="20.45" customHeight="1" x14ac:dyDescent="0.4">
      <c r="A49" s="530" t="s">
        <v>409</v>
      </c>
      <c r="B49" s="530"/>
      <c r="C49" s="530"/>
      <c r="D49" s="530"/>
      <c r="E49" s="530"/>
      <c r="F49" s="530"/>
      <c r="G49" s="530"/>
      <c r="H49" s="530"/>
      <c r="I49" s="530"/>
      <c r="J49" s="530"/>
      <c r="K49" s="530"/>
      <c r="L49" s="530"/>
      <c r="M49" s="266"/>
      <c r="N49" s="239"/>
    </row>
    <row r="50" spans="1:14" s="159" customFormat="1" ht="20.45" customHeight="1" x14ac:dyDescent="0.4">
      <c r="A50" s="409" t="s">
        <v>2487</v>
      </c>
      <c r="B50" s="409"/>
      <c r="C50" s="409"/>
      <c r="D50" s="518" t="s">
        <v>407</v>
      </c>
      <c r="E50" s="409" t="s">
        <v>406</v>
      </c>
      <c r="F50" s="409"/>
      <c r="G50" s="409"/>
      <c r="H50" s="409"/>
      <c r="I50" s="409"/>
      <c r="J50" s="409"/>
      <c r="K50" s="519" t="s">
        <v>405</v>
      </c>
      <c r="L50" s="409" t="s">
        <v>404</v>
      </c>
      <c r="N50" s="239"/>
    </row>
    <row r="51" spans="1:14" s="159" customFormat="1" ht="20.45" customHeight="1" x14ac:dyDescent="0.4">
      <c r="A51" s="184" t="s">
        <v>403</v>
      </c>
      <c r="B51" s="236">
        <v>0.7</v>
      </c>
      <c r="C51" s="184" t="s">
        <v>402</v>
      </c>
      <c r="D51" s="518"/>
      <c r="E51" s="409"/>
      <c r="F51" s="409"/>
      <c r="G51" s="409"/>
      <c r="H51" s="409"/>
      <c r="I51" s="409"/>
      <c r="J51" s="409"/>
      <c r="K51" s="519"/>
      <c r="L51" s="409"/>
      <c r="N51" s="239"/>
    </row>
    <row r="52" spans="1:14" s="159" customFormat="1" ht="20.45" customHeight="1" x14ac:dyDescent="0.4">
      <c r="A52" s="184" t="s">
        <v>11</v>
      </c>
      <c r="B52" s="223">
        <v>2054</v>
      </c>
      <c r="C52" s="184">
        <v>2310</v>
      </c>
      <c r="D52" s="238" t="s">
        <v>2135</v>
      </c>
      <c r="E52" s="327" t="s">
        <v>401</v>
      </c>
      <c r="F52" s="327"/>
      <c r="G52" s="327" t="s">
        <v>400</v>
      </c>
      <c r="H52" s="327"/>
      <c r="I52" s="201" t="s">
        <v>2089</v>
      </c>
      <c r="J52" s="487" t="s">
        <v>398</v>
      </c>
      <c r="K52" s="203">
        <f>ROUND(M52,0)</f>
        <v>1112</v>
      </c>
      <c r="L52" s="184" t="s">
        <v>12</v>
      </c>
      <c r="M52" s="159">
        <f>N10*0.7</f>
        <v>1111.5999999999999</v>
      </c>
      <c r="N52" s="239">
        <f>K52</f>
        <v>1112</v>
      </c>
    </row>
    <row r="53" spans="1:14" s="159" customFormat="1" ht="20.45" customHeight="1" x14ac:dyDescent="0.4">
      <c r="A53" s="184" t="s">
        <v>11</v>
      </c>
      <c r="B53" s="223">
        <v>2055</v>
      </c>
      <c r="C53" s="184">
        <v>2311</v>
      </c>
      <c r="D53" s="238" t="s">
        <v>2132</v>
      </c>
      <c r="E53" s="327"/>
      <c r="F53" s="327"/>
      <c r="G53" s="327"/>
      <c r="H53" s="327"/>
      <c r="I53" s="201" t="s">
        <v>2088</v>
      </c>
      <c r="J53" s="409"/>
      <c r="K53" s="204">
        <f>ROUND(M53,0)</f>
        <v>36</v>
      </c>
      <c r="L53" s="184" t="s">
        <v>6</v>
      </c>
      <c r="M53" s="159">
        <f>N11*0.7</f>
        <v>36.4</v>
      </c>
      <c r="N53" s="239">
        <f>K53</f>
        <v>36</v>
      </c>
    </row>
    <row r="54" spans="1:14" s="159" customFormat="1" ht="20.45" customHeight="1" x14ac:dyDescent="0.4">
      <c r="A54" s="184" t="s">
        <v>11</v>
      </c>
      <c r="B54" s="223">
        <v>2056</v>
      </c>
      <c r="C54" s="184">
        <v>2312</v>
      </c>
      <c r="D54" s="238" t="s">
        <v>2486</v>
      </c>
      <c r="E54" s="327"/>
      <c r="F54" s="327"/>
      <c r="G54" s="327" t="s">
        <v>396</v>
      </c>
      <c r="H54" s="327"/>
      <c r="I54" s="202" t="s">
        <v>2086</v>
      </c>
      <c r="J54" s="409"/>
      <c r="K54" s="203">
        <f>ROUND(M54,0)</f>
        <v>2280</v>
      </c>
      <c r="L54" s="184" t="s">
        <v>12</v>
      </c>
      <c r="M54" s="159">
        <f>N12*0.7</f>
        <v>2279.8999999999996</v>
      </c>
      <c r="N54" s="239">
        <f>K54</f>
        <v>2280</v>
      </c>
    </row>
    <row r="55" spans="1:14" s="159" customFormat="1" ht="20.45" customHeight="1" thickBot="1" x14ac:dyDescent="0.45">
      <c r="A55" s="184" t="s">
        <v>11</v>
      </c>
      <c r="B55" s="223">
        <v>2057</v>
      </c>
      <c r="C55" s="184">
        <v>2313</v>
      </c>
      <c r="D55" s="238" t="s">
        <v>2126</v>
      </c>
      <c r="E55" s="327"/>
      <c r="F55" s="327"/>
      <c r="G55" s="327"/>
      <c r="H55" s="327"/>
      <c r="I55" s="202" t="s">
        <v>2085</v>
      </c>
      <c r="J55" s="409"/>
      <c r="K55" s="203">
        <f>ROUND(M55,0)</f>
        <v>75</v>
      </c>
      <c r="L55" s="184" t="s">
        <v>6</v>
      </c>
      <c r="M55" s="159">
        <f>N13*0.7</f>
        <v>74.899999999999991</v>
      </c>
      <c r="N55" s="267">
        <f>K55</f>
        <v>75</v>
      </c>
    </row>
    <row r="56" spans="1:14" s="159" customFormat="1" ht="20.45" customHeight="1" x14ac:dyDescent="0.4">
      <c r="A56" s="531" t="s">
        <v>393</v>
      </c>
      <c r="B56" s="531"/>
      <c r="C56" s="531"/>
      <c r="D56" s="531"/>
      <c r="E56" s="531"/>
      <c r="F56" s="531"/>
      <c r="G56" s="531"/>
      <c r="H56" s="531"/>
      <c r="I56" s="531"/>
      <c r="J56" s="531"/>
      <c r="K56" s="531"/>
      <c r="L56" s="531"/>
    </row>
    <row r="57" spans="1:14" s="159" customFormat="1" ht="20.45" customHeight="1" x14ac:dyDescent="0.4">
      <c r="A57" s="184" t="s">
        <v>11</v>
      </c>
      <c r="B57" s="219">
        <v>2058</v>
      </c>
      <c r="C57" s="187">
        <v>2314</v>
      </c>
      <c r="D57" s="269" t="s">
        <v>2485</v>
      </c>
      <c r="E57" s="297" t="s">
        <v>3344</v>
      </c>
      <c r="F57" s="298"/>
      <c r="G57" s="534" t="s">
        <v>2235</v>
      </c>
      <c r="H57" s="535"/>
      <c r="I57" s="451" t="s">
        <v>2234</v>
      </c>
      <c r="J57" s="452"/>
      <c r="K57" s="203">
        <f t="shared" ref="K57:K86" si="1">ROUND(M57,0)</f>
        <v>94</v>
      </c>
      <c r="L57" s="184" t="s">
        <v>12</v>
      </c>
      <c r="M57" s="159">
        <f t="shared" ref="M57:M88" si="2">N10*59/1000</f>
        <v>93.691999999999993</v>
      </c>
    </row>
    <row r="58" spans="1:14" s="159" customFormat="1" ht="20.45" customHeight="1" x14ac:dyDescent="0.4">
      <c r="A58" s="184" t="s">
        <v>11</v>
      </c>
      <c r="B58" s="219">
        <v>2059</v>
      </c>
      <c r="C58" s="187">
        <v>2315</v>
      </c>
      <c r="D58" s="269" t="s">
        <v>2484</v>
      </c>
      <c r="E58" s="299"/>
      <c r="F58" s="300"/>
      <c r="G58" s="534" t="s">
        <v>2232</v>
      </c>
      <c r="H58" s="535"/>
      <c r="I58" s="451" t="s">
        <v>2231</v>
      </c>
      <c r="J58" s="452" t="s">
        <v>7</v>
      </c>
      <c r="K58" s="204">
        <f t="shared" si="1"/>
        <v>3</v>
      </c>
      <c r="L58" s="184" t="s">
        <v>6</v>
      </c>
      <c r="M58" s="159">
        <f t="shared" si="2"/>
        <v>3.0680000000000001</v>
      </c>
    </row>
    <row r="59" spans="1:14" s="159" customFormat="1" ht="20.45" customHeight="1" x14ac:dyDescent="0.4">
      <c r="A59" s="184" t="s">
        <v>11</v>
      </c>
      <c r="B59" s="219">
        <v>2060</v>
      </c>
      <c r="C59" s="187">
        <v>2316</v>
      </c>
      <c r="D59" s="269" t="s">
        <v>2483</v>
      </c>
      <c r="E59" s="299"/>
      <c r="F59" s="300"/>
      <c r="G59" s="534" t="s">
        <v>2229</v>
      </c>
      <c r="H59" s="535"/>
      <c r="I59" s="451" t="s">
        <v>2228</v>
      </c>
      <c r="J59" s="452"/>
      <c r="K59" s="203">
        <f t="shared" si="1"/>
        <v>192</v>
      </c>
      <c r="L59" s="184" t="s">
        <v>12</v>
      </c>
      <c r="M59" s="159">
        <f t="shared" si="2"/>
        <v>192.16300000000001</v>
      </c>
    </row>
    <row r="60" spans="1:14" s="159" customFormat="1" ht="20.45" customHeight="1" x14ac:dyDescent="0.4">
      <c r="A60" s="184" t="s">
        <v>11</v>
      </c>
      <c r="B60" s="219">
        <v>2061</v>
      </c>
      <c r="C60" s="187">
        <v>2317</v>
      </c>
      <c r="D60" s="269" t="s">
        <v>2482</v>
      </c>
      <c r="E60" s="299"/>
      <c r="F60" s="300"/>
      <c r="G60" s="534" t="s">
        <v>2226</v>
      </c>
      <c r="H60" s="535"/>
      <c r="I60" s="451" t="s">
        <v>2225</v>
      </c>
      <c r="J60" s="452" t="s">
        <v>7</v>
      </c>
      <c r="K60" s="204">
        <f t="shared" si="1"/>
        <v>6</v>
      </c>
      <c r="L60" s="184" t="s">
        <v>6</v>
      </c>
      <c r="M60" s="159">
        <f t="shared" si="2"/>
        <v>6.3129999999999997</v>
      </c>
    </row>
    <row r="61" spans="1:14" s="159" customFormat="1" ht="20.45" customHeight="1" x14ac:dyDescent="0.4">
      <c r="A61" s="184" t="s">
        <v>11</v>
      </c>
      <c r="B61" s="219">
        <v>2063</v>
      </c>
      <c r="C61" s="187">
        <v>2319</v>
      </c>
      <c r="D61" s="269" t="s">
        <v>2481</v>
      </c>
      <c r="E61" s="299"/>
      <c r="F61" s="300"/>
      <c r="G61" s="534" t="s">
        <v>2223</v>
      </c>
      <c r="H61" s="535" t="s">
        <v>899</v>
      </c>
      <c r="I61" s="451" t="s">
        <v>2222</v>
      </c>
      <c r="J61" s="452" t="s">
        <v>7</v>
      </c>
      <c r="K61" s="203">
        <f t="shared" si="1"/>
        <v>72</v>
      </c>
      <c r="L61" s="420" t="s">
        <v>12</v>
      </c>
      <c r="M61" s="159">
        <f t="shared" si="2"/>
        <v>71.507999999999996</v>
      </c>
    </row>
    <row r="62" spans="1:14" s="159" customFormat="1" ht="20.45" customHeight="1" x14ac:dyDescent="0.4">
      <c r="A62" s="184" t="s">
        <v>11</v>
      </c>
      <c r="B62" s="219">
        <v>2064</v>
      </c>
      <c r="C62" s="187">
        <v>2320</v>
      </c>
      <c r="D62" s="269" t="s">
        <v>2480</v>
      </c>
      <c r="E62" s="299"/>
      <c r="F62" s="300"/>
      <c r="G62" s="534" t="s">
        <v>2220</v>
      </c>
      <c r="H62" s="535" t="s">
        <v>895</v>
      </c>
      <c r="I62" s="451" t="s">
        <v>2219</v>
      </c>
      <c r="J62" s="452"/>
      <c r="K62" s="203">
        <f t="shared" si="1"/>
        <v>148</v>
      </c>
      <c r="L62" s="421"/>
      <c r="M62" s="159">
        <f t="shared" si="2"/>
        <v>147.79499999999999</v>
      </c>
    </row>
    <row r="63" spans="1:14" s="159" customFormat="1" ht="20.45" customHeight="1" x14ac:dyDescent="0.4">
      <c r="A63" s="184" t="s">
        <v>11</v>
      </c>
      <c r="B63" s="219">
        <v>2065</v>
      </c>
      <c r="C63" s="187">
        <v>2321</v>
      </c>
      <c r="D63" s="269" t="s">
        <v>2479</v>
      </c>
      <c r="E63" s="299"/>
      <c r="F63" s="300"/>
      <c r="G63" s="534" t="s">
        <v>2217</v>
      </c>
      <c r="H63" s="535"/>
      <c r="I63" s="451" t="s">
        <v>2216</v>
      </c>
      <c r="J63" s="452" t="s">
        <v>7</v>
      </c>
      <c r="K63" s="204">
        <f t="shared" si="1"/>
        <v>6</v>
      </c>
      <c r="L63" s="421"/>
      <c r="M63" s="159">
        <f t="shared" si="2"/>
        <v>5.9</v>
      </c>
    </row>
    <row r="64" spans="1:14" s="159" customFormat="1" ht="20.45" customHeight="1" x14ac:dyDescent="0.4">
      <c r="A64" s="184" t="s">
        <v>11</v>
      </c>
      <c r="B64" s="219">
        <v>2066</v>
      </c>
      <c r="C64" s="187">
        <v>2322</v>
      </c>
      <c r="D64" s="269" t="s">
        <v>2478</v>
      </c>
      <c r="E64" s="299"/>
      <c r="F64" s="300"/>
      <c r="G64" s="534" t="s">
        <v>2214</v>
      </c>
      <c r="H64" s="535"/>
      <c r="I64" s="451" t="s">
        <v>2213</v>
      </c>
      <c r="J64" s="452"/>
      <c r="K64" s="204">
        <f t="shared" si="1"/>
        <v>13</v>
      </c>
      <c r="L64" s="421"/>
      <c r="M64" s="159">
        <f t="shared" si="2"/>
        <v>13.275</v>
      </c>
    </row>
    <row r="65" spans="1:13" s="159" customFormat="1" ht="20.45" customHeight="1" x14ac:dyDescent="0.4">
      <c r="A65" s="184" t="s">
        <v>11</v>
      </c>
      <c r="B65" s="219">
        <v>2062</v>
      </c>
      <c r="C65" s="187">
        <v>2318</v>
      </c>
      <c r="D65" s="269" t="s">
        <v>2477</v>
      </c>
      <c r="E65" s="299"/>
      <c r="F65" s="300"/>
      <c r="G65" s="534" t="s">
        <v>2211</v>
      </c>
      <c r="H65" s="535"/>
      <c r="I65" s="451" t="s">
        <v>1820</v>
      </c>
      <c r="J65" s="452" t="s">
        <v>128</v>
      </c>
      <c r="K65" s="204">
        <f t="shared" si="1"/>
        <v>14</v>
      </c>
      <c r="L65" s="421"/>
      <c r="M65" s="159">
        <f t="shared" si="2"/>
        <v>14.16</v>
      </c>
    </row>
    <row r="66" spans="1:13" s="159" customFormat="1" ht="20.45" customHeight="1" x14ac:dyDescent="0.4">
      <c r="A66" s="143" t="s">
        <v>11</v>
      </c>
      <c r="B66" s="221">
        <v>3362</v>
      </c>
      <c r="C66" s="190">
        <v>3439</v>
      </c>
      <c r="D66" s="270" t="s">
        <v>2476</v>
      </c>
      <c r="E66" s="299"/>
      <c r="F66" s="300"/>
      <c r="G66" s="461" t="s">
        <v>2475</v>
      </c>
      <c r="H66" s="462"/>
      <c r="I66" s="443" t="s">
        <v>1817</v>
      </c>
      <c r="J66" s="444" t="s">
        <v>128</v>
      </c>
      <c r="K66" s="205">
        <f t="shared" si="1"/>
        <v>3</v>
      </c>
      <c r="L66" s="421"/>
      <c r="M66" s="159">
        <f t="shared" si="2"/>
        <v>2.95</v>
      </c>
    </row>
    <row r="67" spans="1:13" s="159" customFormat="1" ht="20.45" customHeight="1" x14ac:dyDescent="0.4">
      <c r="A67" s="184" t="s">
        <v>11</v>
      </c>
      <c r="B67" s="219">
        <v>2067</v>
      </c>
      <c r="C67" s="187">
        <v>2323</v>
      </c>
      <c r="D67" s="269" t="s">
        <v>2474</v>
      </c>
      <c r="E67" s="299"/>
      <c r="F67" s="300"/>
      <c r="G67" s="534" t="s">
        <v>2207</v>
      </c>
      <c r="H67" s="535"/>
      <c r="I67" s="451" t="s">
        <v>2206</v>
      </c>
      <c r="J67" s="452" t="s">
        <v>7</v>
      </c>
      <c r="K67" s="203">
        <f t="shared" si="1"/>
        <v>12</v>
      </c>
      <c r="L67" s="421"/>
      <c r="M67" s="159">
        <f t="shared" si="2"/>
        <v>11.8</v>
      </c>
    </row>
    <row r="68" spans="1:13" s="159" customFormat="1" ht="20.45" customHeight="1" x14ac:dyDescent="0.4">
      <c r="A68" s="184" t="s">
        <v>11</v>
      </c>
      <c r="B68" s="219">
        <v>2068</v>
      </c>
      <c r="C68" s="187">
        <v>2324</v>
      </c>
      <c r="D68" s="269" t="s">
        <v>2473</v>
      </c>
      <c r="E68" s="299"/>
      <c r="F68" s="300"/>
      <c r="G68" s="536" t="s">
        <v>2204</v>
      </c>
      <c r="H68" s="537"/>
      <c r="I68" s="451" t="s">
        <v>2203</v>
      </c>
      <c r="J68" s="452"/>
      <c r="K68" s="204">
        <f t="shared" si="1"/>
        <v>9</v>
      </c>
      <c r="L68" s="421"/>
      <c r="M68" s="159">
        <f t="shared" si="2"/>
        <v>8.85</v>
      </c>
    </row>
    <row r="69" spans="1:13" s="159" customFormat="1" ht="20.45" customHeight="1" x14ac:dyDescent="0.4">
      <c r="A69" s="143" t="s">
        <v>11</v>
      </c>
      <c r="B69" s="221">
        <v>3363</v>
      </c>
      <c r="C69" s="190">
        <v>3440</v>
      </c>
      <c r="D69" s="270" t="s">
        <v>2472</v>
      </c>
      <c r="E69" s="299"/>
      <c r="F69" s="300"/>
      <c r="G69" s="461" t="s">
        <v>2201</v>
      </c>
      <c r="H69" s="462"/>
      <c r="I69" s="443" t="s">
        <v>1808</v>
      </c>
      <c r="J69" s="444" t="s">
        <v>128</v>
      </c>
      <c r="K69" s="205">
        <f t="shared" si="1"/>
        <v>9</v>
      </c>
      <c r="L69" s="421"/>
      <c r="M69" s="159">
        <f t="shared" si="2"/>
        <v>9.44</v>
      </c>
    </row>
    <row r="70" spans="1:13" s="159" customFormat="1" ht="20.45" customHeight="1" x14ac:dyDescent="0.4">
      <c r="A70" s="184" t="s">
        <v>11</v>
      </c>
      <c r="B70" s="219">
        <v>2069</v>
      </c>
      <c r="C70" s="187">
        <v>2325</v>
      </c>
      <c r="D70" s="269" t="s">
        <v>2471</v>
      </c>
      <c r="E70" s="299"/>
      <c r="F70" s="300"/>
      <c r="G70" s="534" t="s">
        <v>2199</v>
      </c>
      <c r="H70" s="535" t="s">
        <v>448</v>
      </c>
      <c r="I70" s="451" t="s">
        <v>2198</v>
      </c>
      <c r="J70" s="452" t="s">
        <v>7</v>
      </c>
      <c r="K70" s="204">
        <f t="shared" si="1"/>
        <v>28</v>
      </c>
      <c r="L70" s="421"/>
      <c r="M70" s="159">
        <f t="shared" si="2"/>
        <v>28.32</v>
      </c>
    </row>
    <row r="71" spans="1:13" s="159" customFormat="1" ht="20.45" customHeight="1" x14ac:dyDescent="0.4">
      <c r="A71" s="184" t="s">
        <v>11</v>
      </c>
      <c r="B71" s="219">
        <v>2070</v>
      </c>
      <c r="C71" s="187">
        <v>2326</v>
      </c>
      <c r="D71" s="269" t="s">
        <v>2470</v>
      </c>
      <c r="E71" s="299"/>
      <c r="F71" s="300"/>
      <c r="G71" s="534" t="s">
        <v>2196</v>
      </c>
      <c r="H71" s="535" t="s">
        <v>447</v>
      </c>
      <c r="I71" s="451" t="s">
        <v>2195</v>
      </c>
      <c r="J71" s="452"/>
      <c r="K71" s="204">
        <f t="shared" si="1"/>
        <v>28</v>
      </c>
      <c r="L71" s="421"/>
      <c r="M71" s="159">
        <f t="shared" si="2"/>
        <v>28.32</v>
      </c>
    </row>
    <row r="72" spans="1:13" s="159" customFormat="1" ht="20.45" customHeight="1" x14ac:dyDescent="0.4">
      <c r="A72" s="184" t="s">
        <v>11</v>
      </c>
      <c r="B72" s="219">
        <v>2071</v>
      </c>
      <c r="C72" s="187">
        <v>2327</v>
      </c>
      <c r="D72" s="269" t="s">
        <v>2469</v>
      </c>
      <c r="E72" s="299"/>
      <c r="F72" s="300"/>
      <c r="G72" s="534" t="s">
        <v>2193</v>
      </c>
      <c r="H72" s="535" t="s">
        <v>446</v>
      </c>
      <c r="I72" s="451" t="s">
        <v>2192</v>
      </c>
      <c r="J72" s="452" t="s">
        <v>7</v>
      </c>
      <c r="K72" s="204">
        <f t="shared" si="1"/>
        <v>28</v>
      </c>
      <c r="L72" s="421"/>
      <c r="M72" s="159">
        <f t="shared" si="2"/>
        <v>28.32</v>
      </c>
    </row>
    <row r="73" spans="1:13" s="159" customFormat="1" ht="20.45" customHeight="1" x14ac:dyDescent="0.4">
      <c r="A73" s="184" t="s">
        <v>11</v>
      </c>
      <c r="B73" s="219">
        <v>2072</v>
      </c>
      <c r="C73" s="187">
        <v>2328</v>
      </c>
      <c r="D73" s="269" t="s">
        <v>2468</v>
      </c>
      <c r="E73" s="299"/>
      <c r="F73" s="300"/>
      <c r="G73" s="534" t="s">
        <v>2190</v>
      </c>
      <c r="H73" s="535" t="s">
        <v>443</v>
      </c>
      <c r="I73" s="451" t="s">
        <v>2189</v>
      </c>
      <c r="J73" s="452"/>
      <c r="K73" s="204">
        <f t="shared" si="1"/>
        <v>41</v>
      </c>
      <c r="L73" s="421"/>
      <c r="M73" s="159">
        <f t="shared" si="2"/>
        <v>41.3</v>
      </c>
    </row>
    <row r="74" spans="1:13" s="251" customFormat="1" ht="20.45" customHeight="1" x14ac:dyDescent="0.4">
      <c r="A74" s="184" t="s">
        <v>11</v>
      </c>
      <c r="B74" s="219">
        <v>2073</v>
      </c>
      <c r="C74" s="187">
        <v>2329</v>
      </c>
      <c r="D74" s="269" t="s">
        <v>2467</v>
      </c>
      <c r="E74" s="299"/>
      <c r="F74" s="300"/>
      <c r="G74" s="534" t="s">
        <v>2187</v>
      </c>
      <c r="H74" s="535"/>
      <c r="I74" s="451" t="s">
        <v>2186</v>
      </c>
      <c r="J74" s="452" t="s">
        <v>7</v>
      </c>
      <c r="K74" s="204">
        <f t="shared" si="1"/>
        <v>7</v>
      </c>
      <c r="L74" s="421"/>
      <c r="M74" s="159">
        <f t="shared" si="2"/>
        <v>7.08</v>
      </c>
    </row>
    <row r="75" spans="1:13" s="251" customFormat="1" ht="20.45" customHeight="1" x14ac:dyDescent="0.4">
      <c r="A75" s="143" t="s">
        <v>11</v>
      </c>
      <c r="B75" s="221">
        <v>3364</v>
      </c>
      <c r="C75" s="190">
        <v>3441</v>
      </c>
      <c r="D75" s="270" t="s">
        <v>2466</v>
      </c>
      <c r="E75" s="299"/>
      <c r="F75" s="300"/>
      <c r="G75" s="461" t="s">
        <v>2465</v>
      </c>
      <c r="H75" s="462"/>
      <c r="I75" s="443" t="s">
        <v>1790</v>
      </c>
      <c r="J75" s="444" t="s">
        <v>24</v>
      </c>
      <c r="K75" s="205">
        <f t="shared" si="1"/>
        <v>5</v>
      </c>
      <c r="L75" s="421"/>
      <c r="M75" s="159">
        <f t="shared" si="2"/>
        <v>5.1920000000000002</v>
      </c>
    </row>
    <row r="76" spans="1:13" s="251" customFormat="1" ht="20.45" customHeight="1" x14ac:dyDescent="0.4">
      <c r="A76" s="143" t="s">
        <v>11</v>
      </c>
      <c r="B76" s="221">
        <v>3365</v>
      </c>
      <c r="C76" s="190">
        <v>3442</v>
      </c>
      <c r="D76" s="270" t="s">
        <v>2464</v>
      </c>
      <c r="E76" s="299"/>
      <c r="F76" s="300"/>
      <c r="G76" s="461" t="s">
        <v>2463</v>
      </c>
      <c r="H76" s="462"/>
      <c r="I76" s="443" t="s">
        <v>1787</v>
      </c>
      <c r="J76" s="444" t="s">
        <v>24</v>
      </c>
      <c r="K76" s="205">
        <f t="shared" si="1"/>
        <v>10</v>
      </c>
      <c r="L76" s="421"/>
      <c r="M76" s="159">
        <f t="shared" si="2"/>
        <v>10.384</v>
      </c>
    </row>
    <row r="77" spans="1:13" s="251" customFormat="1" ht="20.45" customHeight="1" x14ac:dyDescent="0.4">
      <c r="A77" s="184" t="s">
        <v>11</v>
      </c>
      <c r="B77" s="219">
        <v>2074</v>
      </c>
      <c r="C77" s="187">
        <v>2330</v>
      </c>
      <c r="D77" s="269" t="s">
        <v>2462</v>
      </c>
      <c r="E77" s="299"/>
      <c r="F77" s="300"/>
      <c r="G77" s="536" t="s">
        <v>2180</v>
      </c>
      <c r="H77" s="537"/>
      <c r="I77" s="451" t="s">
        <v>2179</v>
      </c>
      <c r="J77" s="452"/>
      <c r="K77" s="204">
        <f t="shared" si="1"/>
        <v>4</v>
      </c>
      <c r="L77" s="421"/>
      <c r="M77" s="159">
        <f t="shared" si="2"/>
        <v>4.2480000000000002</v>
      </c>
    </row>
    <row r="78" spans="1:13" s="251" customFormat="1" ht="20.45" customHeight="1" x14ac:dyDescent="0.4">
      <c r="A78" s="184" t="s">
        <v>11</v>
      </c>
      <c r="B78" s="219">
        <v>2075</v>
      </c>
      <c r="C78" s="187">
        <v>2331</v>
      </c>
      <c r="D78" s="269" t="s">
        <v>2461</v>
      </c>
      <c r="E78" s="299"/>
      <c r="F78" s="300"/>
      <c r="G78" s="536" t="s">
        <v>2177</v>
      </c>
      <c r="H78" s="537"/>
      <c r="I78" s="451" t="s">
        <v>2176</v>
      </c>
      <c r="J78" s="452" t="s">
        <v>7</v>
      </c>
      <c r="K78" s="204">
        <f t="shared" si="1"/>
        <v>8</v>
      </c>
      <c r="L78" s="421"/>
      <c r="M78" s="159">
        <f t="shared" si="2"/>
        <v>8.4960000000000004</v>
      </c>
    </row>
    <row r="79" spans="1:13" s="251" customFormat="1" ht="20.45" customHeight="1" x14ac:dyDescent="0.4">
      <c r="A79" s="197" t="s">
        <v>11</v>
      </c>
      <c r="B79" s="198">
        <v>2076</v>
      </c>
      <c r="C79" s="198">
        <v>2332</v>
      </c>
      <c r="D79" s="271" t="s">
        <v>2460</v>
      </c>
      <c r="E79" s="299"/>
      <c r="F79" s="300"/>
      <c r="G79" s="538" t="s">
        <v>2174</v>
      </c>
      <c r="H79" s="539" t="s">
        <v>400</v>
      </c>
      <c r="I79" s="447" t="s">
        <v>2173</v>
      </c>
      <c r="J79" s="448"/>
      <c r="K79" s="206">
        <f t="shared" si="1"/>
        <v>3</v>
      </c>
      <c r="L79" s="421"/>
      <c r="M79" s="159">
        <f t="shared" si="2"/>
        <v>2.8319999999999999</v>
      </c>
    </row>
    <row r="80" spans="1:13" s="251" customFormat="1" ht="20.45" customHeight="1" x14ac:dyDescent="0.4">
      <c r="A80" s="197" t="s">
        <v>11</v>
      </c>
      <c r="B80" s="198">
        <v>2077</v>
      </c>
      <c r="C80" s="198">
        <v>2333</v>
      </c>
      <c r="D80" s="271" t="s">
        <v>2459</v>
      </c>
      <c r="E80" s="299"/>
      <c r="F80" s="300"/>
      <c r="G80" s="538" t="s">
        <v>2171</v>
      </c>
      <c r="H80" s="539" t="s">
        <v>396</v>
      </c>
      <c r="I80" s="447" t="s">
        <v>2170</v>
      </c>
      <c r="J80" s="448" t="s">
        <v>7</v>
      </c>
      <c r="K80" s="206">
        <f t="shared" si="1"/>
        <v>6</v>
      </c>
      <c r="L80" s="421"/>
      <c r="M80" s="159">
        <f t="shared" si="2"/>
        <v>5.6639999999999997</v>
      </c>
    </row>
    <row r="81" spans="1:14" s="251" customFormat="1" ht="20.45" customHeight="1" x14ac:dyDescent="0.4">
      <c r="A81" s="207" t="s">
        <v>11</v>
      </c>
      <c r="B81" s="219">
        <v>2078</v>
      </c>
      <c r="C81" s="208">
        <v>2334</v>
      </c>
      <c r="D81" s="269" t="s">
        <v>2458</v>
      </c>
      <c r="E81" s="299"/>
      <c r="F81" s="300"/>
      <c r="G81" s="540" t="s">
        <v>2168</v>
      </c>
      <c r="H81" s="541"/>
      <c r="I81" s="459" t="s">
        <v>2167</v>
      </c>
      <c r="J81" s="460"/>
      <c r="K81" s="209">
        <f t="shared" si="1"/>
        <v>1</v>
      </c>
      <c r="L81" s="421"/>
      <c r="M81" s="159">
        <f t="shared" si="2"/>
        <v>1.4159999999999999</v>
      </c>
    </row>
    <row r="82" spans="1:14" s="251" customFormat="1" ht="20.45" customHeight="1" x14ac:dyDescent="0.4">
      <c r="A82" s="184" t="s">
        <v>11</v>
      </c>
      <c r="B82" s="219">
        <v>2079</v>
      </c>
      <c r="C82" s="187">
        <v>2335</v>
      </c>
      <c r="D82" s="269" t="s">
        <v>2457</v>
      </c>
      <c r="E82" s="299"/>
      <c r="F82" s="300"/>
      <c r="G82" s="536" t="s">
        <v>2165</v>
      </c>
      <c r="H82" s="537"/>
      <c r="I82" s="451" t="s">
        <v>2164</v>
      </c>
      <c r="J82" s="452" t="s">
        <v>7</v>
      </c>
      <c r="K82" s="204">
        <f t="shared" si="1"/>
        <v>3</v>
      </c>
      <c r="L82" s="421"/>
      <c r="M82" s="159">
        <f t="shared" si="2"/>
        <v>2.8319999999999999</v>
      </c>
    </row>
    <row r="83" spans="1:14" s="251" customFormat="1" ht="20.45" customHeight="1" x14ac:dyDescent="0.4">
      <c r="A83" s="143" t="s">
        <v>11</v>
      </c>
      <c r="B83" s="221">
        <v>3366</v>
      </c>
      <c r="C83" s="190">
        <v>3443</v>
      </c>
      <c r="D83" s="270" t="s">
        <v>2456</v>
      </c>
      <c r="E83" s="299"/>
      <c r="F83" s="300"/>
      <c r="G83" s="461" t="s">
        <v>2455</v>
      </c>
      <c r="H83" s="462"/>
      <c r="I83" s="443" t="s">
        <v>1766</v>
      </c>
      <c r="J83" s="444" t="s">
        <v>24</v>
      </c>
      <c r="K83" s="205">
        <f t="shared" si="1"/>
        <v>6</v>
      </c>
      <c r="L83" s="421"/>
      <c r="M83" s="159">
        <f t="shared" si="2"/>
        <v>5.9</v>
      </c>
    </row>
    <row r="84" spans="1:14" s="251" customFormat="1" ht="20.45" customHeight="1" x14ac:dyDescent="0.4">
      <c r="A84" s="184" t="s">
        <v>11</v>
      </c>
      <c r="B84" s="219">
        <v>2080</v>
      </c>
      <c r="C84" s="187">
        <v>2336</v>
      </c>
      <c r="D84" s="269" t="s">
        <v>2454</v>
      </c>
      <c r="E84" s="299"/>
      <c r="F84" s="300"/>
      <c r="G84" s="536" t="s">
        <v>2453</v>
      </c>
      <c r="H84" s="537"/>
      <c r="I84" s="451" t="s">
        <v>2159</v>
      </c>
      <c r="J84" s="452"/>
      <c r="K84" s="204">
        <f t="shared" si="1"/>
        <v>12</v>
      </c>
      <c r="L84" s="421"/>
      <c r="M84" s="159">
        <f t="shared" si="2"/>
        <v>11.8</v>
      </c>
    </row>
    <row r="85" spans="1:14" s="251" customFormat="1" ht="20.45" customHeight="1" x14ac:dyDescent="0.4">
      <c r="A85" s="184" t="s">
        <v>11</v>
      </c>
      <c r="B85" s="219">
        <v>2081</v>
      </c>
      <c r="C85" s="187">
        <v>2337</v>
      </c>
      <c r="D85" s="269" t="s">
        <v>2452</v>
      </c>
      <c r="E85" s="299"/>
      <c r="F85" s="300"/>
      <c r="G85" s="536" t="s">
        <v>2451</v>
      </c>
      <c r="H85" s="537"/>
      <c r="I85" s="451" t="s">
        <v>2156</v>
      </c>
      <c r="J85" s="452" t="s">
        <v>7</v>
      </c>
      <c r="K85" s="204">
        <f t="shared" si="1"/>
        <v>6</v>
      </c>
      <c r="L85" s="422"/>
      <c r="M85" s="159">
        <f t="shared" si="2"/>
        <v>5.9</v>
      </c>
    </row>
    <row r="86" spans="1:14" s="251" customFormat="1" ht="20.45" customHeight="1" x14ac:dyDescent="0.4">
      <c r="A86" s="143" t="s">
        <v>11</v>
      </c>
      <c r="B86" s="221">
        <v>3367</v>
      </c>
      <c r="C86" s="190">
        <v>3444</v>
      </c>
      <c r="D86" s="270" t="s">
        <v>2450</v>
      </c>
      <c r="E86" s="299"/>
      <c r="F86" s="300"/>
      <c r="G86" s="461" t="s">
        <v>2449</v>
      </c>
      <c r="H86" s="462"/>
      <c r="I86" s="443" t="s">
        <v>1757</v>
      </c>
      <c r="J86" s="444" t="s">
        <v>28</v>
      </c>
      <c r="K86" s="205">
        <f t="shared" si="1"/>
        <v>1</v>
      </c>
      <c r="L86" s="409" t="s">
        <v>68</v>
      </c>
      <c r="M86" s="159">
        <f t="shared" si="2"/>
        <v>1.18</v>
      </c>
    </row>
    <row r="87" spans="1:14" s="251" customFormat="1" ht="20.45" customHeight="1" x14ac:dyDescent="0.4">
      <c r="A87" s="184" t="s">
        <v>11</v>
      </c>
      <c r="B87" s="219">
        <v>2082</v>
      </c>
      <c r="C87" s="187">
        <v>2338</v>
      </c>
      <c r="D87" s="269" t="s">
        <v>2448</v>
      </c>
      <c r="E87" s="299"/>
      <c r="F87" s="300"/>
      <c r="G87" s="536" t="s">
        <v>2447</v>
      </c>
      <c r="H87" s="537"/>
      <c r="I87" s="451" t="s">
        <v>2151</v>
      </c>
      <c r="J87" s="452"/>
      <c r="K87" s="204">
        <v>1</v>
      </c>
      <c r="L87" s="409"/>
      <c r="M87" s="159">
        <f t="shared" si="2"/>
        <v>0.29499999999999998</v>
      </c>
      <c r="N87" s="251" t="s">
        <v>1744</v>
      </c>
    </row>
    <row r="88" spans="1:14" s="251" customFormat="1" ht="20.45" customHeight="1" x14ac:dyDescent="0.4">
      <c r="A88" s="143" t="s">
        <v>11</v>
      </c>
      <c r="B88" s="221">
        <v>3368</v>
      </c>
      <c r="C88" s="190">
        <v>3445</v>
      </c>
      <c r="D88" s="270" t="s">
        <v>2446</v>
      </c>
      <c r="E88" s="299"/>
      <c r="F88" s="300"/>
      <c r="G88" s="461" t="s">
        <v>2445</v>
      </c>
      <c r="H88" s="462"/>
      <c r="I88" s="443" t="s">
        <v>1751</v>
      </c>
      <c r="J88" s="444" t="s">
        <v>24</v>
      </c>
      <c r="K88" s="205">
        <f t="shared" ref="K88:K126" si="3">ROUND(M88,0)</f>
        <v>2</v>
      </c>
      <c r="L88" s="421" t="s">
        <v>12</v>
      </c>
      <c r="M88" s="159">
        <f t="shared" si="2"/>
        <v>2.36</v>
      </c>
    </row>
    <row r="89" spans="1:14" s="159" customFormat="1" ht="20.45" customHeight="1" x14ac:dyDescent="0.4">
      <c r="A89" s="184" t="s">
        <v>11</v>
      </c>
      <c r="B89" s="219">
        <v>2083</v>
      </c>
      <c r="C89" s="187">
        <v>2339</v>
      </c>
      <c r="D89" s="269" t="s">
        <v>2444</v>
      </c>
      <c r="E89" s="299"/>
      <c r="F89" s="300"/>
      <c r="G89" s="534" t="s">
        <v>2147</v>
      </c>
      <c r="H89" s="535"/>
      <c r="I89" s="451" t="s">
        <v>2146</v>
      </c>
      <c r="J89" s="452" t="s">
        <v>7</v>
      </c>
      <c r="K89" s="203">
        <f t="shared" si="3"/>
        <v>66</v>
      </c>
      <c r="L89" s="422"/>
      <c r="M89" s="159">
        <f>N45*59/1000</f>
        <v>65.608000000000004</v>
      </c>
    </row>
    <row r="90" spans="1:14" s="159" customFormat="1" ht="20.45" customHeight="1" x14ac:dyDescent="0.4">
      <c r="A90" s="184" t="s">
        <v>11</v>
      </c>
      <c r="B90" s="219">
        <v>2084</v>
      </c>
      <c r="C90" s="187">
        <v>2340</v>
      </c>
      <c r="D90" s="269" t="s">
        <v>2443</v>
      </c>
      <c r="E90" s="299"/>
      <c r="F90" s="300"/>
      <c r="G90" s="534" t="s">
        <v>2144</v>
      </c>
      <c r="H90" s="535"/>
      <c r="I90" s="451" t="s">
        <v>2143</v>
      </c>
      <c r="J90" s="452"/>
      <c r="K90" s="204">
        <f t="shared" si="3"/>
        <v>2</v>
      </c>
      <c r="L90" s="184" t="s">
        <v>6</v>
      </c>
      <c r="M90" s="159">
        <f>N46*59/1000</f>
        <v>2.1240000000000001</v>
      </c>
    </row>
    <row r="91" spans="1:14" s="159" customFormat="1" ht="20.45" customHeight="1" x14ac:dyDescent="0.4">
      <c r="A91" s="184" t="s">
        <v>11</v>
      </c>
      <c r="B91" s="219">
        <v>2085</v>
      </c>
      <c r="C91" s="187">
        <v>2341</v>
      </c>
      <c r="D91" s="269" t="s">
        <v>2442</v>
      </c>
      <c r="E91" s="299"/>
      <c r="F91" s="300"/>
      <c r="G91" s="534" t="s">
        <v>2141</v>
      </c>
      <c r="H91" s="535"/>
      <c r="I91" s="451" t="s">
        <v>2140</v>
      </c>
      <c r="J91" s="452" t="s">
        <v>7</v>
      </c>
      <c r="K91" s="203">
        <f t="shared" si="3"/>
        <v>135</v>
      </c>
      <c r="L91" s="184" t="s">
        <v>12</v>
      </c>
      <c r="M91" s="159">
        <f>N47*59/1000</f>
        <v>134.52000000000001</v>
      </c>
    </row>
    <row r="92" spans="1:14" s="159" customFormat="1" ht="20.45" customHeight="1" x14ac:dyDescent="0.4">
      <c r="A92" s="184" t="s">
        <v>11</v>
      </c>
      <c r="B92" s="219">
        <v>2086</v>
      </c>
      <c r="C92" s="187">
        <v>2342</v>
      </c>
      <c r="D92" s="269" t="s">
        <v>2441</v>
      </c>
      <c r="E92" s="299"/>
      <c r="F92" s="300"/>
      <c r="G92" s="534" t="s">
        <v>2138</v>
      </c>
      <c r="H92" s="535"/>
      <c r="I92" s="451" t="s">
        <v>2137</v>
      </c>
      <c r="J92" s="452"/>
      <c r="K92" s="204">
        <f t="shared" si="3"/>
        <v>4</v>
      </c>
      <c r="L92" s="184" t="s">
        <v>6</v>
      </c>
      <c r="M92" s="159">
        <f>N48*59/1000</f>
        <v>4.4249999999999998</v>
      </c>
    </row>
    <row r="93" spans="1:14" s="159" customFormat="1" ht="20.45" customHeight="1" x14ac:dyDescent="0.4">
      <c r="A93" s="184" t="s">
        <v>11</v>
      </c>
      <c r="B93" s="219">
        <v>2087</v>
      </c>
      <c r="C93" s="187">
        <v>2343</v>
      </c>
      <c r="D93" s="269" t="s">
        <v>2440</v>
      </c>
      <c r="E93" s="299"/>
      <c r="F93" s="300"/>
      <c r="G93" s="534" t="s">
        <v>2135</v>
      </c>
      <c r="H93" s="535"/>
      <c r="I93" s="451" t="s">
        <v>2134</v>
      </c>
      <c r="J93" s="452" t="s">
        <v>7</v>
      </c>
      <c r="K93" s="203">
        <f t="shared" si="3"/>
        <v>66</v>
      </c>
      <c r="L93" s="184" t="s">
        <v>12</v>
      </c>
      <c r="M93" s="159">
        <f>N52*59/1000</f>
        <v>65.608000000000004</v>
      </c>
    </row>
    <row r="94" spans="1:14" s="159" customFormat="1" ht="20.45" customHeight="1" x14ac:dyDescent="0.4">
      <c r="A94" s="184" t="s">
        <v>11</v>
      </c>
      <c r="B94" s="219">
        <v>2088</v>
      </c>
      <c r="C94" s="187">
        <v>2344</v>
      </c>
      <c r="D94" s="269" t="s">
        <v>2439</v>
      </c>
      <c r="E94" s="299"/>
      <c r="F94" s="300"/>
      <c r="G94" s="534" t="s">
        <v>2132</v>
      </c>
      <c r="H94" s="535"/>
      <c r="I94" s="451" t="s">
        <v>2131</v>
      </c>
      <c r="J94" s="452"/>
      <c r="K94" s="204">
        <f t="shared" si="3"/>
        <v>2</v>
      </c>
      <c r="L94" s="184" t="s">
        <v>6</v>
      </c>
      <c r="M94" s="159">
        <f>N53*59/1000</f>
        <v>2.1240000000000001</v>
      </c>
    </row>
    <row r="95" spans="1:14" s="159" customFormat="1" ht="20.45" customHeight="1" x14ac:dyDescent="0.4">
      <c r="A95" s="184" t="s">
        <v>11</v>
      </c>
      <c r="B95" s="219">
        <v>2089</v>
      </c>
      <c r="C95" s="187">
        <v>2345</v>
      </c>
      <c r="D95" s="269" t="s">
        <v>2438</v>
      </c>
      <c r="E95" s="299"/>
      <c r="F95" s="300"/>
      <c r="G95" s="534" t="s">
        <v>2129</v>
      </c>
      <c r="H95" s="535"/>
      <c r="I95" s="451" t="s">
        <v>2128</v>
      </c>
      <c r="J95" s="452" t="s">
        <v>7</v>
      </c>
      <c r="K95" s="203">
        <f t="shared" si="3"/>
        <v>135</v>
      </c>
      <c r="L95" s="184" t="s">
        <v>12</v>
      </c>
      <c r="M95" s="159">
        <f>N54*59/1000</f>
        <v>134.52000000000001</v>
      </c>
    </row>
    <row r="96" spans="1:14" s="159" customFormat="1" ht="20.45" customHeight="1" x14ac:dyDescent="0.4">
      <c r="A96" s="184" t="s">
        <v>11</v>
      </c>
      <c r="B96" s="219">
        <v>2090</v>
      </c>
      <c r="C96" s="187">
        <v>2346</v>
      </c>
      <c r="D96" s="248" t="s">
        <v>2437</v>
      </c>
      <c r="E96" s="301"/>
      <c r="F96" s="302"/>
      <c r="G96" s="542" t="s">
        <v>2126</v>
      </c>
      <c r="H96" s="543"/>
      <c r="I96" s="451" t="s">
        <v>2125</v>
      </c>
      <c r="J96" s="452"/>
      <c r="K96" s="204">
        <f t="shared" si="3"/>
        <v>4</v>
      </c>
      <c r="L96" s="182" t="s">
        <v>6</v>
      </c>
      <c r="M96" s="159">
        <f>N55*59/1000</f>
        <v>4.4249999999999998</v>
      </c>
    </row>
    <row r="97" spans="1:13" s="251" customFormat="1" ht="20.45" customHeight="1" x14ac:dyDescent="0.4">
      <c r="A97" s="184" t="s">
        <v>11</v>
      </c>
      <c r="B97" s="219">
        <v>2091</v>
      </c>
      <c r="C97" s="187">
        <v>2347</v>
      </c>
      <c r="D97" s="248" t="s">
        <v>2436</v>
      </c>
      <c r="E97" s="297" t="s">
        <v>3345</v>
      </c>
      <c r="F97" s="298"/>
      <c r="G97" s="534" t="s">
        <v>2235</v>
      </c>
      <c r="H97" s="535"/>
      <c r="I97" s="451" t="s">
        <v>2234</v>
      </c>
      <c r="J97" s="452"/>
      <c r="K97" s="204">
        <f t="shared" si="3"/>
        <v>68</v>
      </c>
      <c r="L97" s="184" t="s">
        <v>12</v>
      </c>
      <c r="M97" s="272">
        <f t="shared" ref="M97:M128" si="4">N10*43/1000</f>
        <v>68.284000000000006</v>
      </c>
    </row>
    <row r="98" spans="1:13" s="251" customFormat="1" ht="20.45" customHeight="1" x14ac:dyDescent="0.4">
      <c r="A98" s="184" t="s">
        <v>11</v>
      </c>
      <c r="B98" s="219">
        <v>2092</v>
      </c>
      <c r="C98" s="187">
        <v>2348</v>
      </c>
      <c r="D98" s="248" t="s">
        <v>2435</v>
      </c>
      <c r="E98" s="299"/>
      <c r="F98" s="300"/>
      <c r="G98" s="534" t="s">
        <v>2232</v>
      </c>
      <c r="H98" s="535"/>
      <c r="I98" s="451" t="s">
        <v>2231</v>
      </c>
      <c r="J98" s="452" t="s">
        <v>7</v>
      </c>
      <c r="K98" s="204">
        <f t="shared" si="3"/>
        <v>2</v>
      </c>
      <c r="L98" s="184" t="s">
        <v>6</v>
      </c>
      <c r="M98" s="272">
        <f t="shared" si="4"/>
        <v>2.2360000000000002</v>
      </c>
    </row>
    <row r="99" spans="1:13" s="251" customFormat="1" ht="20.45" customHeight="1" x14ac:dyDescent="0.4">
      <c r="A99" s="184" t="s">
        <v>11</v>
      </c>
      <c r="B99" s="219">
        <v>2093</v>
      </c>
      <c r="C99" s="187">
        <v>2349</v>
      </c>
      <c r="D99" s="248" t="s">
        <v>2434</v>
      </c>
      <c r="E99" s="299"/>
      <c r="F99" s="300"/>
      <c r="G99" s="534" t="s">
        <v>2229</v>
      </c>
      <c r="H99" s="535"/>
      <c r="I99" s="451" t="s">
        <v>2228</v>
      </c>
      <c r="J99" s="452"/>
      <c r="K99" s="203">
        <f t="shared" si="3"/>
        <v>140</v>
      </c>
      <c r="L99" s="184" t="s">
        <v>12</v>
      </c>
      <c r="M99" s="272">
        <f t="shared" si="4"/>
        <v>140.05099999999999</v>
      </c>
    </row>
    <row r="100" spans="1:13" s="251" customFormat="1" ht="20.45" customHeight="1" x14ac:dyDescent="0.4">
      <c r="A100" s="184" t="s">
        <v>11</v>
      </c>
      <c r="B100" s="219">
        <v>2094</v>
      </c>
      <c r="C100" s="187">
        <v>2350</v>
      </c>
      <c r="D100" s="248" t="s">
        <v>2433</v>
      </c>
      <c r="E100" s="299"/>
      <c r="F100" s="300"/>
      <c r="G100" s="534" t="s">
        <v>2226</v>
      </c>
      <c r="H100" s="535"/>
      <c r="I100" s="451" t="s">
        <v>2225</v>
      </c>
      <c r="J100" s="452" t="s">
        <v>7</v>
      </c>
      <c r="K100" s="204">
        <f t="shared" si="3"/>
        <v>5</v>
      </c>
      <c r="L100" s="184" t="s">
        <v>6</v>
      </c>
      <c r="M100" s="272">
        <f t="shared" si="4"/>
        <v>4.601</v>
      </c>
    </row>
    <row r="101" spans="1:13" s="251" customFormat="1" ht="20.45" customHeight="1" x14ac:dyDescent="0.4">
      <c r="A101" s="184" t="s">
        <v>11</v>
      </c>
      <c r="B101" s="219">
        <v>2096</v>
      </c>
      <c r="C101" s="187">
        <v>2352</v>
      </c>
      <c r="D101" s="248" t="s">
        <v>2432</v>
      </c>
      <c r="E101" s="299"/>
      <c r="F101" s="300"/>
      <c r="G101" s="534" t="s">
        <v>2223</v>
      </c>
      <c r="H101" s="535" t="s">
        <v>899</v>
      </c>
      <c r="I101" s="451" t="s">
        <v>2222</v>
      </c>
      <c r="J101" s="452" t="s">
        <v>7</v>
      </c>
      <c r="K101" s="203">
        <f t="shared" si="3"/>
        <v>52</v>
      </c>
      <c r="L101" s="420" t="s">
        <v>12</v>
      </c>
      <c r="M101" s="272">
        <f t="shared" si="4"/>
        <v>52.116</v>
      </c>
    </row>
    <row r="102" spans="1:13" s="251" customFormat="1" ht="20.45" customHeight="1" x14ac:dyDescent="0.4">
      <c r="A102" s="184" t="s">
        <v>11</v>
      </c>
      <c r="B102" s="219">
        <v>2097</v>
      </c>
      <c r="C102" s="187">
        <v>2353</v>
      </c>
      <c r="D102" s="248" t="s">
        <v>2431</v>
      </c>
      <c r="E102" s="299"/>
      <c r="F102" s="300"/>
      <c r="G102" s="534" t="s">
        <v>2220</v>
      </c>
      <c r="H102" s="535" t="s">
        <v>895</v>
      </c>
      <c r="I102" s="451" t="s">
        <v>2219</v>
      </c>
      <c r="J102" s="452"/>
      <c r="K102" s="203">
        <f t="shared" si="3"/>
        <v>108</v>
      </c>
      <c r="L102" s="421"/>
      <c r="M102" s="272">
        <f t="shared" si="4"/>
        <v>107.715</v>
      </c>
    </row>
    <row r="103" spans="1:13" s="251" customFormat="1" ht="20.45" customHeight="1" x14ac:dyDescent="0.4">
      <c r="A103" s="184" t="s">
        <v>11</v>
      </c>
      <c r="B103" s="219">
        <v>2098</v>
      </c>
      <c r="C103" s="187">
        <v>2354</v>
      </c>
      <c r="D103" s="248" t="s">
        <v>2430</v>
      </c>
      <c r="E103" s="299"/>
      <c r="F103" s="300"/>
      <c r="G103" s="534" t="s">
        <v>2217</v>
      </c>
      <c r="H103" s="535"/>
      <c r="I103" s="451" t="s">
        <v>2216</v>
      </c>
      <c r="J103" s="452" t="s">
        <v>7</v>
      </c>
      <c r="K103" s="204">
        <f t="shared" si="3"/>
        <v>4</v>
      </c>
      <c r="L103" s="421"/>
      <c r="M103" s="272">
        <f t="shared" si="4"/>
        <v>4.3</v>
      </c>
    </row>
    <row r="104" spans="1:13" s="251" customFormat="1" ht="20.45" customHeight="1" x14ac:dyDescent="0.4">
      <c r="A104" s="184" t="s">
        <v>11</v>
      </c>
      <c r="B104" s="219">
        <v>2099</v>
      </c>
      <c r="C104" s="187">
        <v>2355</v>
      </c>
      <c r="D104" s="248" t="s">
        <v>2429</v>
      </c>
      <c r="E104" s="299"/>
      <c r="F104" s="300"/>
      <c r="G104" s="534" t="s">
        <v>2214</v>
      </c>
      <c r="H104" s="535"/>
      <c r="I104" s="451" t="s">
        <v>2213</v>
      </c>
      <c r="J104" s="452"/>
      <c r="K104" s="204">
        <f t="shared" si="3"/>
        <v>10</v>
      </c>
      <c r="L104" s="421"/>
      <c r="M104" s="272">
        <f t="shared" si="4"/>
        <v>9.6750000000000007</v>
      </c>
    </row>
    <row r="105" spans="1:13" s="251" customFormat="1" ht="20.45" customHeight="1" x14ac:dyDescent="0.4">
      <c r="A105" s="184" t="s">
        <v>11</v>
      </c>
      <c r="B105" s="219">
        <v>2095</v>
      </c>
      <c r="C105" s="187">
        <v>2351</v>
      </c>
      <c r="D105" s="248" t="s">
        <v>2428</v>
      </c>
      <c r="E105" s="299"/>
      <c r="F105" s="300"/>
      <c r="G105" s="534" t="s">
        <v>2211</v>
      </c>
      <c r="H105" s="535"/>
      <c r="I105" s="451" t="s">
        <v>1820</v>
      </c>
      <c r="J105" s="452" t="s">
        <v>128</v>
      </c>
      <c r="K105" s="204">
        <f t="shared" si="3"/>
        <v>10</v>
      </c>
      <c r="L105" s="421"/>
      <c r="M105" s="272">
        <f t="shared" si="4"/>
        <v>10.32</v>
      </c>
    </row>
    <row r="106" spans="1:13" s="251" customFormat="1" ht="20.45" customHeight="1" x14ac:dyDescent="0.4">
      <c r="A106" s="143" t="s">
        <v>11</v>
      </c>
      <c r="B106" s="221">
        <v>3369</v>
      </c>
      <c r="C106" s="190">
        <v>3446</v>
      </c>
      <c r="D106" s="212" t="s">
        <v>2427</v>
      </c>
      <c r="E106" s="299"/>
      <c r="F106" s="300"/>
      <c r="G106" s="461" t="s">
        <v>2209</v>
      </c>
      <c r="H106" s="462"/>
      <c r="I106" s="443" t="s">
        <v>1817</v>
      </c>
      <c r="J106" s="444" t="s">
        <v>128</v>
      </c>
      <c r="K106" s="205">
        <f t="shared" si="3"/>
        <v>2</v>
      </c>
      <c r="L106" s="421"/>
      <c r="M106" s="272">
        <f t="shared" si="4"/>
        <v>2.15</v>
      </c>
    </row>
    <row r="107" spans="1:13" s="251" customFormat="1" ht="20.45" customHeight="1" x14ac:dyDescent="0.4">
      <c r="A107" s="184" t="s">
        <v>11</v>
      </c>
      <c r="B107" s="219">
        <v>2100</v>
      </c>
      <c r="C107" s="187">
        <v>2356</v>
      </c>
      <c r="D107" s="248" t="s">
        <v>2426</v>
      </c>
      <c r="E107" s="299"/>
      <c r="F107" s="300"/>
      <c r="G107" s="534" t="s">
        <v>2207</v>
      </c>
      <c r="H107" s="535"/>
      <c r="I107" s="451" t="s">
        <v>2206</v>
      </c>
      <c r="J107" s="452" t="s">
        <v>7</v>
      </c>
      <c r="K107" s="203">
        <f t="shared" si="3"/>
        <v>9</v>
      </c>
      <c r="L107" s="421"/>
      <c r="M107" s="272">
        <f t="shared" si="4"/>
        <v>8.6</v>
      </c>
    </row>
    <row r="108" spans="1:13" s="251" customFormat="1" ht="20.45" customHeight="1" x14ac:dyDescent="0.4">
      <c r="A108" s="184" t="s">
        <v>11</v>
      </c>
      <c r="B108" s="219">
        <v>2101</v>
      </c>
      <c r="C108" s="187">
        <v>2357</v>
      </c>
      <c r="D108" s="248" t="s">
        <v>2425</v>
      </c>
      <c r="E108" s="299"/>
      <c r="F108" s="300"/>
      <c r="G108" s="536" t="s">
        <v>2204</v>
      </c>
      <c r="H108" s="537"/>
      <c r="I108" s="451" t="s">
        <v>2203</v>
      </c>
      <c r="J108" s="452"/>
      <c r="K108" s="204">
        <f t="shared" si="3"/>
        <v>6</v>
      </c>
      <c r="L108" s="421"/>
      <c r="M108" s="272">
        <f t="shared" si="4"/>
        <v>6.45</v>
      </c>
    </row>
    <row r="109" spans="1:13" s="251" customFormat="1" ht="20.45" customHeight="1" x14ac:dyDescent="0.4">
      <c r="A109" s="143" t="s">
        <v>11</v>
      </c>
      <c r="B109" s="221">
        <v>3370</v>
      </c>
      <c r="C109" s="190">
        <v>3447</v>
      </c>
      <c r="D109" s="212" t="s">
        <v>2424</v>
      </c>
      <c r="E109" s="299"/>
      <c r="F109" s="300"/>
      <c r="G109" s="461" t="s">
        <v>2201</v>
      </c>
      <c r="H109" s="462"/>
      <c r="I109" s="443" t="s">
        <v>1808</v>
      </c>
      <c r="J109" s="444" t="s">
        <v>128</v>
      </c>
      <c r="K109" s="205">
        <f t="shared" si="3"/>
        <v>7</v>
      </c>
      <c r="L109" s="421"/>
      <c r="M109" s="272">
        <f t="shared" si="4"/>
        <v>6.88</v>
      </c>
    </row>
    <row r="110" spans="1:13" s="251" customFormat="1" ht="20.45" customHeight="1" x14ac:dyDescent="0.4">
      <c r="A110" s="184" t="s">
        <v>11</v>
      </c>
      <c r="B110" s="219">
        <v>2102</v>
      </c>
      <c r="C110" s="187">
        <v>2358</v>
      </c>
      <c r="D110" s="248" t="s">
        <v>2423</v>
      </c>
      <c r="E110" s="299"/>
      <c r="F110" s="300"/>
      <c r="G110" s="534" t="s">
        <v>2199</v>
      </c>
      <c r="H110" s="535" t="s">
        <v>448</v>
      </c>
      <c r="I110" s="451" t="s">
        <v>2198</v>
      </c>
      <c r="J110" s="452" t="s">
        <v>7</v>
      </c>
      <c r="K110" s="204">
        <f t="shared" si="3"/>
        <v>21</v>
      </c>
      <c r="L110" s="421"/>
      <c r="M110" s="272">
        <f t="shared" si="4"/>
        <v>20.64</v>
      </c>
    </row>
    <row r="111" spans="1:13" s="251" customFormat="1" ht="20.45" customHeight="1" x14ac:dyDescent="0.4">
      <c r="A111" s="184" t="s">
        <v>11</v>
      </c>
      <c r="B111" s="219">
        <v>2103</v>
      </c>
      <c r="C111" s="187">
        <v>2359</v>
      </c>
      <c r="D111" s="248" t="s">
        <v>2422</v>
      </c>
      <c r="E111" s="299"/>
      <c r="F111" s="300"/>
      <c r="G111" s="534" t="s">
        <v>2196</v>
      </c>
      <c r="H111" s="535" t="s">
        <v>447</v>
      </c>
      <c r="I111" s="451" t="s">
        <v>2195</v>
      </c>
      <c r="J111" s="452"/>
      <c r="K111" s="204">
        <f t="shared" si="3"/>
        <v>21</v>
      </c>
      <c r="L111" s="421"/>
      <c r="M111" s="272">
        <f t="shared" si="4"/>
        <v>20.64</v>
      </c>
    </row>
    <row r="112" spans="1:13" s="251" customFormat="1" ht="20.45" customHeight="1" x14ac:dyDescent="0.4">
      <c r="A112" s="184" t="s">
        <v>11</v>
      </c>
      <c r="B112" s="219">
        <v>2104</v>
      </c>
      <c r="C112" s="187">
        <v>2360</v>
      </c>
      <c r="D112" s="248" t="s">
        <v>2421</v>
      </c>
      <c r="E112" s="299"/>
      <c r="F112" s="300"/>
      <c r="G112" s="534" t="s">
        <v>2193</v>
      </c>
      <c r="H112" s="535" t="s">
        <v>446</v>
      </c>
      <c r="I112" s="451" t="s">
        <v>2192</v>
      </c>
      <c r="J112" s="452" t="s">
        <v>7</v>
      </c>
      <c r="K112" s="204">
        <f t="shared" si="3"/>
        <v>21</v>
      </c>
      <c r="L112" s="421"/>
      <c r="M112" s="272">
        <f t="shared" si="4"/>
        <v>20.64</v>
      </c>
    </row>
    <row r="113" spans="1:14" s="251" customFormat="1" ht="20.45" customHeight="1" x14ac:dyDescent="0.4">
      <c r="A113" s="184" t="s">
        <v>11</v>
      </c>
      <c r="B113" s="219">
        <v>2105</v>
      </c>
      <c r="C113" s="187">
        <v>2361</v>
      </c>
      <c r="D113" s="248" t="s">
        <v>2420</v>
      </c>
      <c r="E113" s="299"/>
      <c r="F113" s="300"/>
      <c r="G113" s="534" t="s">
        <v>2190</v>
      </c>
      <c r="H113" s="535" t="s">
        <v>443</v>
      </c>
      <c r="I113" s="451" t="s">
        <v>2189</v>
      </c>
      <c r="J113" s="452"/>
      <c r="K113" s="204">
        <f t="shared" si="3"/>
        <v>30</v>
      </c>
      <c r="L113" s="421"/>
      <c r="M113" s="272">
        <f t="shared" si="4"/>
        <v>30.1</v>
      </c>
    </row>
    <row r="114" spans="1:14" s="251" customFormat="1" ht="20.45" customHeight="1" x14ac:dyDescent="0.4">
      <c r="A114" s="184" t="s">
        <v>11</v>
      </c>
      <c r="B114" s="219">
        <v>2106</v>
      </c>
      <c r="C114" s="187">
        <v>2362</v>
      </c>
      <c r="D114" s="248" t="s">
        <v>2419</v>
      </c>
      <c r="E114" s="299"/>
      <c r="F114" s="300"/>
      <c r="G114" s="534" t="s">
        <v>2187</v>
      </c>
      <c r="H114" s="535"/>
      <c r="I114" s="451" t="s">
        <v>2186</v>
      </c>
      <c r="J114" s="452" t="s">
        <v>7</v>
      </c>
      <c r="K114" s="204">
        <f t="shared" si="3"/>
        <v>5</v>
      </c>
      <c r="L114" s="421"/>
      <c r="M114" s="272">
        <f t="shared" si="4"/>
        <v>5.16</v>
      </c>
    </row>
    <row r="115" spans="1:14" s="251" customFormat="1" ht="20.45" customHeight="1" x14ac:dyDescent="0.4">
      <c r="A115" s="143" t="s">
        <v>11</v>
      </c>
      <c r="B115" s="221">
        <v>3371</v>
      </c>
      <c r="C115" s="190">
        <v>3448</v>
      </c>
      <c r="D115" s="212" t="s">
        <v>2418</v>
      </c>
      <c r="E115" s="299"/>
      <c r="F115" s="300"/>
      <c r="G115" s="461" t="s">
        <v>2184</v>
      </c>
      <c r="H115" s="462"/>
      <c r="I115" s="443" t="s">
        <v>1790</v>
      </c>
      <c r="J115" s="444" t="s">
        <v>24</v>
      </c>
      <c r="K115" s="205">
        <f t="shared" si="3"/>
        <v>4</v>
      </c>
      <c r="L115" s="421"/>
      <c r="M115" s="272">
        <f t="shared" si="4"/>
        <v>3.7839999999999998</v>
      </c>
    </row>
    <row r="116" spans="1:14" s="251" customFormat="1" ht="20.45" customHeight="1" x14ac:dyDescent="0.4">
      <c r="A116" s="143" t="s">
        <v>11</v>
      </c>
      <c r="B116" s="221">
        <v>3372</v>
      </c>
      <c r="C116" s="190">
        <v>3449</v>
      </c>
      <c r="D116" s="212" t="s">
        <v>2417</v>
      </c>
      <c r="E116" s="299"/>
      <c r="F116" s="300"/>
      <c r="G116" s="461" t="s">
        <v>2182</v>
      </c>
      <c r="H116" s="462"/>
      <c r="I116" s="443" t="s">
        <v>1787</v>
      </c>
      <c r="J116" s="444" t="s">
        <v>24</v>
      </c>
      <c r="K116" s="205">
        <f t="shared" si="3"/>
        <v>8</v>
      </c>
      <c r="L116" s="421"/>
      <c r="M116" s="272">
        <f t="shared" si="4"/>
        <v>7.5679999999999996</v>
      </c>
    </row>
    <row r="117" spans="1:14" s="251" customFormat="1" ht="20.45" customHeight="1" x14ac:dyDescent="0.4">
      <c r="A117" s="184" t="s">
        <v>11</v>
      </c>
      <c r="B117" s="219">
        <v>2107</v>
      </c>
      <c r="C117" s="187">
        <v>2363</v>
      </c>
      <c r="D117" s="248" t="s">
        <v>2416</v>
      </c>
      <c r="E117" s="299"/>
      <c r="F117" s="300"/>
      <c r="G117" s="536" t="s">
        <v>2180</v>
      </c>
      <c r="H117" s="537"/>
      <c r="I117" s="451" t="s">
        <v>2179</v>
      </c>
      <c r="J117" s="452"/>
      <c r="K117" s="204">
        <f t="shared" si="3"/>
        <v>3</v>
      </c>
      <c r="L117" s="421"/>
      <c r="M117" s="272">
        <f t="shared" si="4"/>
        <v>3.0960000000000001</v>
      </c>
    </row>
    <row r="118" spans="1:14" s="251" customFormat="1" ht="20.45" customHeight="1" x14ac:dyDescent="0.4">
      <c r="A118" s="184" t="s">
        <v>11</v>
      </c>
      <c r="B118" s="219">
        <v>2108</v>
      </c>
      <c r="C118" s="187">
        <v>2364</v>
      </c>
      <c r="D118" s="248" t="s">
        <v>2415</v>
      </c>
      <c r="E118" s="299"/>
      <c r="F118" s="300"/>
      <c r="G118" s="536" t="s">
        <v>2177</v>
      </c>
      <c r="H118" s="537"/>
      <c r="I118" s="451" t="s">
        <v>2176</v>
      </c>
      <c r="J118" s="452" t="s">
        <v>7</v>
      </c>
      <c r="K118" s="204">
        <f t="shared" si="3"/>
        <v>6</v>
      </c>
      <c r="L118" s="421"/>
      <c r="M118" s="272">
        <f t="shared" si="4"/>
        <v>6.1920000000000002</v>
      </c>
    </row>
    <row r="119" spans="1:14" s="251" customFormat="1" ht="20.45" customHeight="1" x14ac:dyDescent="0.4">
      <c r="A119" s="197" t="s">
        <v>11</v>
      </c>
      <c r="B119" s="198">
        <v>2109</v>
      </c>
      <c r="C119" s="198">
        <v>2365</v>
      </c>
      <c r="D119" s="256" t="s">
        <v>2414</v>
      </c>
      <c r="E119" s="299"/>
      <c r="F119" s="300"/>
      <c r="G119" s="538" t="s">
        <v>2174</v>
      </c>
      <c r="H119" s="539" t="s">
        <v>400</v>
      </c>
      <c r="I119" s="447" t="s">
        <v>2173</v>
      </c>
      <c r="J119" s="448"/>
      <c r="K119" s="206">
        <f t="shared" si="3"/>
        <v>2</v>
      </c>
      <c r="L119" s="421"/>
      <c r="M119" s="272">
        <f t="shared" si="4"/>
        <v>2.0640000000000001</v>
      </c>
    </row>
    <row r="120" spans="1:14" s="251" customFormat="1" ht="20.45" customHeight="1" x14ac:dyDescent="0.4">
      <c r="A120" s="197" t="s">
        <v>11</v>
      </c>
      <c r="B120" s="198">
        <v>2110</v>
      </c>
      <c r="C120" s="198">
        <v>2366</v>
      </c>
      <c r="D120" s="256" t="s">
        <v>2413</v>
      </c>
      <c r="E120" s="299"/>
      <c r="F120" s="300"/>
      <c r="G120" s="538" t="s">
        <v>2171</v>
      </c>
      <c r="H120" s="539" t="s">
        <v>396</v>
      </c>
      <c r="I120" s="447" t="s">
        <v>2170</v>
      </c>
      <c r="J120" s="448" t="s">
        <v>7</v>
      </c>
      <c r="K120" s="206">
        <f t="shared" si="3"/>
        <v>4</v>
      </c>
      <c r="L120" s="421"/>
      <c r="M120" s="272">
        <f t="shared" si="4"/>
        <v>4.1280000000000001</v>
      </c>
    </row>
    <row r="121" spans="1:14" s="251" customFormat="1" ht="20.45" customHeight="1" x14ac:dyDescent="0.4">
      <c r="A121" s="184" t="s">
        <v>11</v>
      </c>
      <c r="B121" s="219">
        <v>2111</v>
      </c>
      <c r="C121" s="187">
        <v>2367</v>
      </c>
      <c r="D121" s="248" t="s">
        <v>2412</v>
      </c>
      <c r="E121" s="299"/>
      <c r="F121" s="300"/>
      <c r="G121" s="540" t="s">
        <v>2168</v>
      </c>
      <c r="H121" s="541"/>
      <c r="I121" s="459" t="s">
        <v>2167</v>
      </c>
      <c r="J121" s="460"/>
      <c r="K121" s="209">
        <f t="shared" si="3"/>
        <v>1</v>
      </c>
      <c r="L121" s="421"/>
      <c r="M121" s="272">
        <f t="shared" si="4"/>
        <v>1.032</v>
      </c>
    </row>
    <row r="122" spans="1:14" s="251" customFormat="1" ht="20.45" customHeight="1" x14ac:dyDescent="0.4">
      <c r="A122" s="184" t="s">
        <v>11</v>
      </c>
      <c r="B122" s="219">
        <v>2112</v>
      </c>
      <c r="C122" s="187">
        <v>2368</v>
      </c>
      <c r="D122" s="248" t="s">
        <v>2411</v>
      </c>
      <c r="E122" s="299"/>
      <c r="F122" s="300"/>
      <c r="G122" s="536" t="s">
        <v>2165</v>
      </c>
      <c r="H122" s="537"/>
      <c r="I122" s="451" t="s">
        <v>2164</v>
      </c>
      <c r="J122" s="452" t="s">
        <v>7</v>
      </c>
      <c r="K122" s="204">
        <f t="shared" si="3"/>
        <v>2</v>
      </c>
      <c r="L122" s="421"/>
      <c r="M122" s="272">
        <f t="shared" si="4"/>
        <v>2.0640000000000001</v>
      </c>
    </row>
    <row r="123" spans="1:14" s="251" customFormat="1" ht="20.45" customHeight="1" x14ac:dyDescent="0.4">
      <c r="A123" s="143" t="s">
        <v>11</v>
      </c>
      <c r="B123" s="221">
        <v>3373</v>
      </c>
      <c r="C123" s="190">
        <v>3450</v>
      </c>
      <c r="D123" s="212" t="s">
        <v>2410</v>
      </c>
      <c r="E123" s="299"/>
      <c r="F123" s="300"/>
      <c r="G123" s="461" t="s">
        <v>2162</v>
      </c>
      <c r="H123" s="462"/>
      <c r="I123" s="443" t="s">
        <v>1766</v>
      </c>
      <c r="J123" s="444" t="s">
        <v>24</v>
      </c>
      <c r="K123" s="205">
        <f t="shared" si="3"/>
        <v>4</v>
      </c>
      <c r="L123" s="421"/>
      <c r="M123" s="272">
        <f t="shared" si="4"/>
        <v>4.3</v>
      </c>
    </row>
    <row r="124" spans="1:14" s="251" customFormat="1" ht="20.45" customHeight="1" x14ac:dyDescent="0.4">
      <c r="A124" s="184" t="s">
        <v>11</v>
      </c>
      <c r="B124" s="219">
        <v>2113</v>
      </c>
      <c r="C124" s="187">
        <v>2369</v>
      </c>
      <c r="D124" s="248" t="s">
        <v>2409</v>
      </c>
      <c r="E124" s="299"/>
      <c r="F124" s="300"/>
      <c r="G124" s="536" t="s">
        <v>2160</v>
      </c>
      <c r="H124" s="537"/>
      <c r="I124" s="451" t="s">
        <v>2159</v>
      </c>
      <c r="J124" s="452"/>
      <c r="K124" s="204">
        <f t="shared" si="3"/>
        <v>9</v>
      </c>
      <c r="L124" s="421"/>
      <c r="M124" s="272">
        <f t="shared" si="4"/>
        <v>8.6</v>
      </c>
    </row>
    <row r="125" spans="1:14" s="251" customFormat="1" ht="20.45" customHeight="1" x14ac:dyDescent="0.4">
      <c r="A125" s="184" t="s">
        <v>11</v>
      </c>
      <c r="B125" s="219">
        <v>2114</v>
      </c>
      <c r="C125" s="187">
        <v>2370</v>
      </c>
      <c r="D125" s="248" t="s">
        <v>2408</v>
      </c>
      <c r="E125" s="299"/>
      <c r="F125" s="300"/>
      <c r="G125" s="536" t="s">
        <v>2157</v>
      </c>
      <c r="H125" s="537"/>
      <c r="I125" s="451" t="s">
        <v>2156</v>
      </c>
      <c r="J125" s="452" t="s">
        <v>7</v>
      </c>
      <c r="K125" s="204">
        <f t="shared" si="3"/>
        <v>4</v>
      </c>
      <c r="L125" s="422"/>
      <c r="M125" s="272">
        <f t="shared" si="4"/>
        <v>4.3</v>
      </c>
    </row>
    <row r="126" spans="1:14" s="251" customFormat="1" ht="20.45" customHeight="1" x14ac:dyDescent="0.4">
      <c r="A126" s="143" t="s">
        <v>11</v>
      </c>
      <c r="B126" s="221">
        <v>3374</v>
      </c>
      <c r="C126" s="190">
        <v>3451</v>
      </c>
      <c r="D126" s="212" t="s">
        <v>2407</v>
      </c>
      <c r="E126" s="299"/>
      <c r="F126" s="300"/>
      <c r="G126" s="461" t="s">
        <v>2154</v>
      </c>
      <c r="H126" s="462"/>
      <c r="I126" s="443" t="s">
        <v>1757</v>
      </c>
      <c r="J126" s="444" t="s">
        <v>28</v>
      </c>
      <c r="K126" s="205">
        <f t="shared" si="3"/>
        <v>1</v>
      </c>
      <c r="L126" s="409" t="s">
        <v>68</v>
      </c>
      <c r="M126" s="272">
        <f t="shared" si="4"/>
        <v>0.86</v>
      </c>
    </row>
    <row r="127" spans="1:14" s="251" customFormat="1" ht="20.45" customHeight="1" x14ac:dyDescent="0.4">
      <c r="A127" s="184" t="s">
        <v>11</v>
      </c>
      <c r="B127" s="219">
        <v>2115</v>
      </c>
      <c r="C127" s="187">
        <v>2371</v>
      </c>
      <c r="D127" s="248" t="s">
        <v>2406</v>
      </c>
      <c r="E127" s="299"/>
      <c r="F127" s="300"/>
      <c r="G127" s="536" t="s">
        <v>2152</v>
      </c>
      <c r="H127" s="537"/>
      <c r="I127" s="451" t="s">
        <v>2151</v>
      </c>
      <c r="J127" s="452"/>
      <c r="K127" s="204">
        <v>1</v>
      </c>
      <c r="L127" s="409"/>
      <c r="M127" s="272">
        <f t="shared" si="4"/>
        <v>0.215</v>
      </c>
      <c r="N127" s="251" t="s">
        <v>1744</v>
      </c>
    </row>
    <row r="128" spans="1:14" s="251" customFormat="1" ht="20.45" customHeight="1" x14ac:dyDescent="0.4">
      <c r="A128" s="143" t="s">
        <v>11</v>
      </c>
      <c r="B128" s="221">
        <v>3375</v>
      </c>
      <c r="C128" s="190">
        <v>3452</v>
      </c>
      <c r="D128" s="212" t="s">
        <v>2405</v>
      </c>
      <c r="E128" s="299"/>
      <c r="F128" s="300"/>
      <c r="G128" s="461" t="s">
        <v>2149</v>
      </c>
      <c r="H128" s="462"/>
      <c r="I128" s="443" t="s">
        <v>1751</v>
      </c>
      <c r="J128" s="444" t="s">
        <v>24</v>
      </c>
      <c r="K128" s="205">
        <f t="shared" ref="K128:K165" si="5">ROUND(M128,0)</f>
        <v>2</v>
      </c>
      <c r="L128" s="421" t="s">
        <v>12</v>
      </c>
      <c r="M128" s="272">
        <f t="shared" si="4"/>
        <v>1.72</v>
      </c>
    </row>
    <row r="129" spans="1:14" s="251" customFormat="1" ht="20.45" customHeight="1" x14ac:dyDescent="0.4">
      <c r="A129" s="184" t="s">
        <v>11</v>
      </c>
      <c r="B129" s="219">
        <v>2116</v>
      </c>
      <c r="C129" s="187">
        <v>2372</v>
      </c>
      <c r="D129" s="248" t="s">
        <v>2404</v>
      </c>
      <c r="E129" s="299"/>
      <c r="F129" s="300"/>
      <c r="G129" s="534" t="s">
        <v>2147</v>
      </c>
      <c r="H129" s="535"/>
      <c r="I129" s="451" t="s">
        <v>2146</v>
      </c>
      <c r="J129" s="452" t="s">
        <v>7</v>
      </c>
      <c r="K129" s="203">
        <f t="shared" si="5"/>
        <v>48</v>
      </c>
      <c r="L129" s="422"/>
      <c r="M129" s="159">
        <f>N45*43/1000</f>
        <v>47.816000000000003</v>
      </c>
    </row>
    <row r="130" spans="1:14" s="251" customFormat="1" ht="20.45" customHeight="1" x14ac:dyDescent="0.4">
      <c r="A130" s="184" t="s">
        <v>11</v>
      </c>
      <c r="B130" s="219">
        <v>2117</v>
      </c>
      <c r="C130" s="187">
        <v>2373</v>
      </c>
      <c r="D130" s="248" t="s">
        <v>2403</v>
      </c>
      <c r="E130" s="299"/>
      <c r="F130" s="300"/>
      <c r="G130" s="534" t="s">
        <v>2144</v>
      </c>
      <c r="H130" s="535"/>
      <c r="I130" s="451" t="s">
        <v>2143</v>
      </c>
      <c r="J130" s="452"/>
      <c r="K130" s="204">
        <f t="shared" si="5"/>
        <v>2</v>
      </c>
      <c r="L130" s="184" t="s">
        <v>6</v>
      </c>
      <c r="M130" s="159">
        <f>N46*43/1000</f>
        <v>1.548</v>
      </c>
    </row>
    <row r="131" spans="1:14" s="251" customFormat="1" ht="20.45" customHeight="1" x14ac:dyDescent="0.4">
      <c r="A131" s="184" t="s">
        <v>11</v>
      </c>
      <c r="B131" s="219">
        <v>2118</v>
      </c>
      <c r="C131" s="187">
        <v>2374</v>
      </c>
      <c r="D131" s="248" t="s">
        <v>2402</v>
      </c>
      <c r="E131" s="299"/>
      <c r="F131" s="300"/>
      <c r="G131" s="534" t="s">
        <v>2141</v>
      </c>
      <c r="H131" s="535"/>
      <c r="I131" s="451" t="s">
        <v>2140</v>
      </c>
      <c r="J131" s="452" t="s">
        <v>7</v>
      </c>
      <c r="K131" s="203">
        <f t="shared" si="5"/>
        <v>98</v>
      </c>
      <c r="L131" s="184" t="s">
        <v>12</v>
      </c>
      <c r="M131" s="159">
        <f>N47*43/1000</f>
        <v>98.04</v>
      </c>
    </row>
    <row r="132" spans="1:14" s="251" customFormat="1" ht="20.45" customHeight="1" x14ac:dyDescent="0.4">
      <c r="A132" s="184" t="s">
        <v>11</v>
      </c>
      <c r="B132" s="219">
        <v>2119</v>
      </c>
      <c r="C132" s="187">
        <v>2375</v>
      </c>
      <c r="D132" s="248" t="s">
        <v>2401</v>
      </c>
      <c r="E132" s="299"/>
      <c r="F132" s="300"/>
      <c r="G132" s="534" t="s">
        <v>2138</v>
      </c>
      <c r="H132" s="535"/>
      <c r="I132" s="451" t="s">
        <v>2137</v>
      </c>
      <c r="J132" s="452"/>
      <c r="K132" s="204">
        <f t="shared" si="5"/>
        <v>3</v>
      </c>
      <c r="L132" s="184" t="s">
        <v>6</v>
      </c>
      <c r="M132" s="159">
        <f>N48*43/1000</f>
        <v>3.2250000000000001</v>
      </c>
    </row>
    <row r="133" spans="1:14" s="251" customFormat="1" ht="20.45" customHeight="1" x14ac:dyDescent="0.4">
      <c r="A133" s="184" t="s">
        <v>11</v>
      </c>
      <c r="B133" s="219">
        <v>2120</v>
      </c>
      <c r="C133" s="187">
        <v>2376</v>
      </c>
      <c r="D133" s="248" t="s">
        <v>2400</v>
      </c>
      <c r="E133" s="299"/>
      <c r="F133" s="300"/>
      <c r="G133" s="534" t="s">
        <v>2135</v>
      </c>
      <c r="H133" s="535"/>
      <c r="I133" s="451" t="s">
        <v>2134</v>
      </c>
      <c r="J133" s="452" t="s">
        <v>7</v>
      </c>
      <c r="K133" s="203">
        <f t="shared" si="5"/>
        <v>48</v>
      </c>
      <c r="L133" s="184" t="s">
        <v>12</v>
      </c>
      <c r="M133" s="159">
        <f>N52*43/1000</f>
        <v>47.816000000000003</v>
      </c>
    </row>
    <row r="134" spans="1:14" s="251" customFormat="1" ht="20.45" customHeight="1" x14ac:dyDescent="0.4">
      <c r="A134" s="184" t="s">
        <v>11</v>
      </c>
      <c r="B134" s="219">
        <v>2121</v>
      </c>
      <c r="C134" s="187">
        <v>2377</v>
      </c>
      <c r="D134" s="248" t="s">
        <v>2399</v>
      </c>
      <c r="E134" s="299"/>
      <c r="F134" s="300"/>
      <c r="G134" s="534" t="s">
        <v>2132</v>
      </c>
      <c r="H134" s="535"/>
      <c r="I134" s="451" t="s">
        <v>2131</v>
      </c>
      <c r="J134" s="452"/>
      <c r="K134" s="204">
        <f t="shared" si="5"/>
        <v>2</v>
      </c>
      <c r="L134" s="184" t="s">
        <v>6</v>
      </c>
      <c r="M134" s="159">
        <f>N53*43/1000</f>
        <v>1.548</v>
      </c>
    </row>
    <row r="135" spans="1:14" s="251" customFormat="1" ht="20.45" customHeight="1" thickBot="1" x14ac:dyDescent="0.45">
      <c r="A135" s="184" t="s">
        <v>11</v>
      </c>
      <c r="B135" s="219">
        <v>2122</v>
      </c>
      <c r="C135" s="187">
        <v>2378</v>
      </c>
      <c r="D135" s="248" t="s">
        <v>2398</v>
      </c>
      <c r="E135" s="299"/>
      <c r="F135" s="300"/>
      <c r="G135" s="534" t="s">
        <v>2129</v>
      </c>
      <c r="H135" s="535"/>
      <c r="I135" s="451" t="s">
        <v>2128</v>
      </c>
      <c r="J135" s="452" t="s">
        <v>7</v>
      </c>
      <c r="K135" s="203">
        <f t="shared" si="5"/>
        <v>98</v>
      </c>
      <c r="L135" s="184" t="s">
        <v>12</v>
      </c>
      <c r="M135" s="159">
        <f>N54*43/1000</f>
        <v>98.04</v>
      </c>
    </row>
    <row r="136" spans="1:14" s="251" customFormat="1" ht="20.45" customHeight="1" x14ac:dyDescent="0.4">
      <c r="A136" s="184" t="s">
        <v>11</v>
      </c>
      <c r="B136" s="219">
        <v>2123</v>
      </c>
      <c r="C136" s="187">
        <v>2379</v>
      </c>
      <c r="D136" s="248" t="s">
        <v>2397</v>
      </c>
      <c r="E136" s="301"/>
      <c r="F136" s="302"/>
      <c r="G136" s="542" t="s">
        <v>2126</v>
      </c>
      <c r="H136" s="543"/>
      <c r="I136" s="451" t="s">
        <v>2125</v>
      </c>
      <c r="J136" s="452"/>
      <c r="K136" s="204">
        <f t="shared" si="5"/>
        <v>3</v>
      </c>
      <c r="L136" s="182" t="s">
        <v>6</v>
      </c>
      <c r="M136" s="159">
        <f>N55*43/1000</f>
        <v>3.2250000000000001</v>
      </c>
      <c r="N136" s="237" t="s">
        <v>312</v>
      </c>
    </row>
    <row r="137" spans="1:14" s="159" customFormat="1" ht="20.45" customHeight="1" x14ac:dyDescent="0.4">
      <c r="A137" s="184" t="s">
        <v>11</v>
      </c>
      <c r="B137" s="219">
        <v>2124</v>
      </c>
      <c r="C137" s="187">
        <v>2380</v>
      </c>
      <c r="D137" s="248" t="s">
        <v>2396</v>
      </c>
      <c r="E137" s="297" t="s">
        <v>3352</v>
      </c>
      <c r="F137" s="298"/>
      <c r="G137" s="534" t="s">
        <v>2235</v>
      </c>
      <c r="H137" s="535"/>
      <c r="I137" s="451" t="s">
        <v>2234</v>
      </c>
      <c r="J137" s="452"/>
      <c r="K137" s="203">
        <f t="shared" si="5"/>
        <v>37</v>
      </c>
      <c r="L137" s="184" t="s">
        <v>12</v>
      </c>
      <c r="M137" s="272">
        <f t="shared" ref="M137:M168" si="6">N10*23/1000</f>
        <v>36.524000000000001</v>
      </c>
      <c r="N137" s="239">
        <f t="shared" ref="N137:N176" si="7">K137</f>
        <v>37</v>
      </c>
    </row>
    <row r="138" spans="1:14" s="159" customFormat="1" ht="20.45" customHeight="1" x14ac:dyDescent="0.4">
      <c r="A138" s="184" t="s">
        <v>11</v>
      </c>
      <c r="B138" s="219">
        <v>2125</v>
      </c>
      <c r="C138" s="187">
        <v>2381</v>
      </c>
      <c r="D138" s="248" t="s">
        <v>2395</v>
      </c>
      <c r="E138" s="299"/>
      <c r="F138" s="300"/>
      <c r="G138" s="534" t="s">
        <v>2232</v>
      </c>
      <c r="H138" s="535"/>
      <c r="I138" s="451" t="s">
        <v>2231</v>
      </c>
      <c r="J138" s="452" t="s">
        <v>7</v>
      </c>
      <c r="K138" s="204">
        <f t="shared" si="5"/>
        <v>1</v>
      </c>
      <c r="L138" s="184" t="s">
        <v>6</v>
      </c>
      <c r="M138" s="272">
        <f t="shared" si="6"/>
        <v>1.196</v>
      </c>
      <c r="N138" s="239">
        <f t="shared" si="7"/>
        <v>1</v>
      </c>
    </row>
    <row r="139" spans="1:14" s="159" customFormat="1" ht="20.45" customHeight="1" x14ac:dyDescent="0.4">
      <c r="A139" s="184" t="s">
        <v>11</v>
      </c>
      <c r="B139" s="219">
        <v>2126</v>
      </c>
      <c r="C139" s="187">
        <v>2382</v>
      </c>
      <c r="D139" s="248" t="s">
        <v>2394</v>
      </c>
      <c r="E139" s="299"/>
      <c r="F139" s="300"/>
      <c r="G139" s="534" t="s">
        <v>2229</v>
      </c>
      <c r="H139" s="535"/>
      <c r="I139" s="451" t="s">
        <v>2228</v>
      </c>
      <c r="J139" s="452"/>
      <c r="K139" s="203">
        <f t="shared" si="5"/>
        <v>75</v>
      </c>
      <c r="L139" s="184" t="s">
        <v>12</v>
      </c>
      <c r="M139" s="272">
        <f t="shared" si="6"/>
        <v>74.911000000000001</v>
      </c>
      <c r="N139" s="239">
        <f t="shared" si="7"/>
        <v>75</v>
      </c>
    </row>
    <row r="140" spans="1:14" s="159" customFormat="1" ht="20.45" customHeight="1" x14ac:dyDescent="0.4">
      <c r="A140" s="184" t="s">
        <v>11</v>
      </c>
      <c r="B140" s="219">
        <v>2127</v>
      </c>
      <c r="C140" s="187">
        <v>2383</v>
      </c>
      <c r="D140" s="248" t="s">
        <v>2393</v>
      </c>
      <c r="E140" s="299"/>
      <c r="F140" s="300"/>
      <c r="G140" s="534" t="s">
        <v>2226</v>
      </c>
      <c r="H140" s="535"/>
      <c r="I140" s="451" t="s">
        <v>2225</v>
      </c>
      <c r="J140" s="452" t="s">
        <v>7</v>
      </c>
      <c r="K140" s="204">
        <f t="shared" si="5"/>
        <v>2</v>
      </c>
      <c r="L140" s="184" t="s">
        <v>6</v>
      </c>
      <c r="M140" s="272">
        <f t="shared" si="6"/>
        <v>2.4609999999999999</v>
      </c>
      <c r="N140" s="239">
        <f t="shared" si="7"/>
        <v>2</v>
      </c>
    </row>
    <row r="141" spans="1:14" s="159" customFormat="1" ht="20.45" customHeight="1" x14ac:dyDescent="0.4">
      <c r="A141" s="184" t="s">
        <v>11</v>
      </c>
      <c r="B141" s="219">
        <v>2129</v>
      </c>
      <c r="C141" s="187">
        <v>2385</v>
      </c>
      <c r="D141" s="248" t="s">
        <v>2392</v>
      </c>
      <c r="E141" s="299"/>
      <c r="F141" s="300"/>
      <c r="G141" s="534" t="s">
        <v>2223</v>
      </c>
      <c r="H141" s="535" t="s">
        <v>899</v>
      </c>
      <c r="I141" s="451" t="s">
        <v>2222</v>
      </c>
      <c r="J141" s="452" t="s">
        <v>7</v>
      </c>
      <c r="K141" s="204">
        <f t="shared" si="5"/>
        <v>28</v>
      </c>
      <c r="L141" s="420" t="s">
        <v>12</v>
      </c>
      <c r="M141" s="272">
        <f t="shared" si="6"/>
        <v>27.876000000000001</v>
      </c>
      <c r="N141" s="239">
        <f t="shared" si="7"/>
        <v>28</v>
      </c>
    </row>
    <row r="142" spans="1:14" s="159" customFormat="1" ht="20.45" customHeight="1" x14ac:dyDescent="0.4">
      <c r="A142" s="184" t="s">
        <v>11</v>
      </c>
      <c r="B142" s="219">
        <v>2130</v>
      </c>
      <c r="C142" s="187">
        <v>2386</v>
      </c>
      <c r="D142" s="248" t="s">
        <v>2391</v>
      </c>
      <c r="E142" s="299"/>
      <c r="F142" s="300"/>
      <c r="G142" s="534" t="s">
        <v>2220</v>
      </c>
      <c r="H142" s="535" t="s">
        <v>895</v>
      </c>
      <c r="I142" s="451" t="s">
        <v>2219</v>
      </c>
      <c r="J142" s="452"/>
      <c r="K142" s="203">
        <f t="shared" si="5"/>
        <v>58</v>
      </c>
      <c r="L142" s="421"/>
      <c r="M142" s="272">
        <f t="shared" si="6"/>
        <v>57.615000000000002</v>
      </c>
      <c r="N142" s="239">
        <f t="shared" si="7"/>
        <v>58</v>
      </c>
    </row>
    <row r="143" spans="1:14" s="159" customFormat="1" ht="20.45" customHeight="1" x14ac:dyDescent="0.4">
      <c r="A143" s="184" t="s">
        <v>11</v>
      </c>
      <c r="B143" s="219">
        <v>2131</v>
      </c>
      <c r="C143" s="187">
        <v>2387</v>
      </c>
      <c r="D143" s="248" t="s">
        <v>2390</v>
      </c>
      <c r="E143" s="299"/>
      <c r="F143" s="300"/>
      <c r="G143" s="534" t="s">
        <v>2217</v>
      </c>
      <c r="H143" s="535"/>
      <c r="I143" s="451" t="s">
        <v>2216</v>
      </c>
      <c r="J143" s="452" t="s">
        <v>7</v>
      </c>
      <c r="K143" s="204">
        <f t="shared" si="5"/>
        <v>2</v>
      </c>
      <c r="L143" s="421"/>
      <c r="M143" s="272">
        <f t="shared" si="6"/>
        <v>2.2999999999999998</v>
      </c>
      <c r="N143" s="239">
        <f t="shared" si="7"/>
        <v>2</v>
      </c>
    </row>
    <row r="144" spans="1:14" s="159" customFormat="1" ht="20.45" customHeight="1" x14ac:dyDescent="0.4">
      <c r="A144" s="184" t="s">
        <v>11</v>
      </c>
      <c r="B144" s="219">
        <v>2132</v>
      </c>
      <c r="C144" s="187">
        <v>2388</v>
      </c>
      <c r="D144" s="248" t="s">
        <v>2389</v>
      </c>
      <c r="E144" s="299"/>
      <c r="F144" s="300"/>
      <c r="G144" s="534" t="s">
        <v>2214</v>
      </c>
      <c r="H144" s="535"/>
      <c r="I144" s="451" t="s">
        <v>2213</v>
      </c>
      <c r="J144" s="452"/>
      <c r="K144" s="204">
        <f t="shared" si="5"/>
        <v>5</v>
      </c>
      <c r="L144" s="421"/>
      <c r="M144" s="272">
        <f t="shared" si="6"/>
        <v>5.1749999999999998</v>
      </c>
      <c r="N144" s="239">
        <f t="shared" si="7"/>
        <v>5</v>
      </c>
    </row>
    <row r="145" spans="1:14" s="159" customFormat="1" ht="20.45" customHeight="1" x14ac:dyDescent="0.4">
      <c r="A145" s="184" t="s">
        <v>11</v>
      </c>
      <c r="B145" s="219">
        <v>2128</v>
      </c>
      <c r="C145" s="187">
        <v>2384</v>
      </c>
      <c r="D145" s="248" t="s">
        <v>2388</v>
      </c>
      <c r="E145" s="299"/>
      <c r="F145" s="300"/>
      <c r="G145" s="534" t="s">
        <v>2211</v>
      </c>
      <c r="H145" s="535"/>
      <c r="I145" s="451" t="s">
        <v>1820</v>
      </c>
      <c r="J145" s="452" t="s">
        <v>128</v>
      </c>
      <c r="K145" s="204">
        <f t="shared" si="5"/>
        <v>6</v>
      </c>
      <c r="L145" s="421"/>
      <c r="M145" s="272">
        <f t="shared" si="6"/>
        <v>5.52</v>
      </c>
      <c r="N145" s="239">
        <f t="shared" si="7"/>
        <v>6</v>
      </c>
    </row>
    <row r="146" spans="1:14" s="159" customFormat="1" ht="20.45" customHeight="1" x14ac:dyDescent="0.4">
      <c r="A146" s="143" t="s">
        <v>11</v>
      </c>
      <c r="B146" s="221">
        <v>3376</v>
      </c>
      <c r="C146" s="190">
        <v>3453</v>
      </c>
      <c r="D146" s="212" t="s">
        <v>2387</v>
      </c>
      <c r="E146" s="299"/>
      <c r="F146" s="300"/>
      <c r="G146" s="545" t="s">
        <v>2209</v>
      </c>
      <c r="H146" s="546"/>
      <c r="I146" s="443" t="s">
        <v>1817</v>
      </c>
      <c r="J146" s="444" t="s">
        <v>128</v>
      </c>
      <c r="K146" s="205">
        <f t="shared" si="5"/>
        <v>1</v>
      </c>
      <c r="L146" s="421"/>
      <c r="M146" s="272">
        <f t="shared" si="6"/>
        <v>1.1499999999999999</v>
      </c>
      <c r="N146" s="239">
        <f t="shared" si="7"/>
        <v>1</v>
      </c>
    </row>
    <row r="147" spans="1:14" s="159" customFormat="1" ht="20.45" customHeight="1" x14ac:dyDescent="0.4">
      <c r="A147" s="184" t="s">
        <v>11</v>
      </c>
      <c r="B147" s="219">
        <v>2133</v>
      </c>
      <c r="C147" s="187">
        <v>2389</v>
      </c>
      <c r="D147" s="248" t="s">
        <v>2386</v>
      </c>
      <c r="E147" s="299"/>
      <c r="F147" s="300"/>
      <c r="G147" s="534" t="s">
        <v>2207</v>
      </c>
      <c r="H147" s="535"/>
      <c r="I147" s="451" t="s">
        <v>2206</v>
      </c>
      <c r="J147" s="452" t="s">
        <v>7</v>
      </c>
      <c r="K147" s="203">
        <f t="shared" si="5"/>
        <v>5</v>
      </c>
      <c r="L147" s="421"/>
      <c r="M147" s="272">
        <f t="shared" si="6"/>
        <v>4.5999999999999996</v>
      </c>
      <c r="N147" s="239">
        <f t="shared" si="7"/>
        <v>5</v>
      </c>
    </row>
    <row r="148" spans="1:14" s="159" customFormat="1" ht="20.45" customHeight="1" x14ac:dyDescent="0.4">
      <c r="A148" s="184" t="s">
        <v>11</v>
      </c>
      <c r="B148" s="219">
        <v>2134</v>
      </c>
      <c r="C148" s="187">
        <v>2390</v>
      </c>
      <c r="D148" s="248" t="s">
        <v>2385</v>
      </c>
      <c r="E148" s="299"/>
      <c r="F148" s="300"/>
      <c r="G148" s="536" t="s">
        <v>2204</v>
      </c>
      <c r="H148" s="537"/>
      <c r="I148" s="451" t="s">
        <v>2203</v>
      </c>
      <c r="J148" s="452"/>
      <c r="K148" s="204">
        <f t="shared" si="5"/>
        <v>3</v>
      </c>
      <c r="L148" s="421"/>
      <c r="M148" s="272">
        <f t="shared" si="6"/>
        <v>3.45</v>
      </c>
      <c r="N148" s="239">
        <f t="shared" si="7"/>
        <v>3</v>
      </c>
    </row>
    <row r="149" spans="1:14" s="159" customFormat="1" ht="20.45" customHeight="1" x14ac:dyDescent="0.4">
      <c r="A149" s="143" t="s">
        <v>11</v>
      </c>
      <c r="B149" s="221">
        <v>3377</v>
      </c>
      <c r="C149" s="190">
        <v>3454</v>
      </c>
      <c r="D149" s="212" t="s">
        <v>2384</v>
      </c>
      <c r="E149" s="299"/>
      <c r="F149" s="300"/>
      <c r="G149" s="461" t="s">
        <v>2201</v>
      </c>
      <c r="H149" s="462"/>
      <c r="I149" s="443" t="s">
        <v>1808</v>
      </c>
      <c r="J149" s="444" t="s">
        <v>128</v>
      </c>
      <c r="K149" s="205">
        <f t="shared" si="5"/>
        <v>4</v>
      </c>
      <c r="L149" s="421"/>
      <c r="M149" s="272">
        <f t="shared" si="6"/>
        <v>3.68</v>
      </c>
      <c r="N149" s="239">
        <f t="shared" si="7"/>
        <v>4</v>
      </c>
    </row>
    <row r="150" spans="1:14" s="159" customFormat="1" ht="20.45" customHeight="1" x14ac:dyDescent="0.4">
      <c r="A150" s="184" t="s">
        <v>11</v>
      </c>
      <c r="B150" s="219">
        <v>2135</v>
      </c>
      <c r="C150" s="187">
        <v>2391</v>
      </c>
      <c r="D150" s="248" t="s">
        <v>2383</v>
      </c>
      <c r="E150" s="299"/>
      <c r="F150" s="300"/>
      <c r="G150" s="534" t="s">
        <v>2199</v>
      </c>
      <c r="H150" s="535" t="s">
        <v>448</v>
      </c>
      <c r="I150" s="451" t="s">
        <v>2198</v>
      </c>
      <c r="J150" s="452" t="s">
        <v>7</v>
      </c>
      <c r="K150" s="204">
        <f t="shared" si="5"/>
        <v>11</v>
      </c>
      <c r="L150" s="421"/>
      <c r="M150" s="272">
        <f t="shared" si="6"/>
        <v>11.04</v>
      </c>
      <c r="N150" s="239">
        <f t="shared" si="7"/>
        <v>11</v>
      </c>
    </row>
    <row r="151" spans="1:14" s="159" customFormat="1" ht="20.45" customHeight="1" x14ac:dyDescent="0.4">
      <c r="A151" s="184" t="s">
        <v>11</v>
      </c>
      <c r="B151" s="219">
        <v>2136</v>
      </c>
      <c r="C151" s="187">
        <v>2392</v>
      </c>
      <c r="D151" s="248" t="s">
        <v>2382</v>
      </c>
      <c r="E151" s="299"/>
      <c r="F151" s="300"/>
      <c r="G151" s="534" t="s">
        <v>2196</v>
      </c>
      <c r="H151" s="535" t="s">
        <v>447</v>
      </c>
      <c r="I151" s="451" t="s">
        <v>2195</v>
      </c>
      <c r="J151" s="452"/>
      <c r="K151" s="204">
        <f t="shared" si="5"/>
        <v>11</v>
      </c>
      <c r="L151" s="421"/>
      <c r="M151" s="272">
        <f t="shared" si="6"/>
        <v>11.04</v>
      </c>
      <c r="N151" s="239">
        <f t="shared" si="7"/>
        <v>11</v>
      </c>
    </row>
    <row r="152" spans="1:14" s="159" customFormat="1" ht="20.45" customHeight="1" x14ac:dyDescent="0.4">
      <c r="A152" s="184" t="s">
        <v>11</v>
      </c>
      <c r="B152" s="219">
        <v>2137</v>
      </c>
      <c r="C152" s="187">
        <v>2393</v>
      </c>
      <c r="D152" s="248" t="s">
        <v>2381</v>
      </c>
      <c r="E152" s="299"/>
      <c r="F152" s="300"/>
      <c r="G152" s="534" t="s">
        <v>2193</v>
      </c>
      <c r="H152" s="535" t="s">
        <v>446</v>
      </c>
      <c r="I152" s="451" t="s">
        <v>2192</v>
      </c>
      <c r="J152" s="452" t="s">
        <v>7</v>
      </c>
      <c r="K152" s="204">
        <f t="shared" si="5"/>
        <v>11</v>
      </c>
      <c r="L152" s="421"/>
      <c r="M152" s="272">
        <f t="shared" si="6"/>
        <v>11.04</v>
      </c>
      <c r="N152" s="239">
        <f t="shared" si="7"/>
        <v>11</v>
      </c>
    </row>
    <row r="153" spans="1:14" s="159" customFormat="1" ht="20.45" customHeight="1" x14ac:dyDescent="0.4">
      <c r="A153" s="184" t="s">
        <v>11</v>
      </c>
      <c r="B153" s="219">
        <v>2138</v>
      </c>
      <c r="C153" s="187">
        <v>2394</v>
      </c>
      <c r="D153" s="248" t="s">
        <v>2380</v>
      </c>
      <c r="E153" s="299"/>
      <c r="F153" s="300"/>
      <c r="G153" s="534" t="s">
        <v>2190</v>
      </c>
      <c r="H153" s="535" t="s">
        <v>443</v>
      </c>
      <c r="I153" s="451" t="s">
        <v>2189</v>
      </c>
      <c r="J153" s="452"/>
      <c r="K153" s="204">
        <f t="shared" si="5"/>
        <v>16</v>
      </c>
      <c r="L153" s="421"/>
      <c r="M153" s="272">
        <f t="shared" si="6"/>
        <v>16.100000000000001</v>
      </c>
      <c r="N153" s="239">
        <f t="shared" si="7"/>
        <v>16</v>
      </c>
    </row>
    <row r="154" spans="1:14" s="159" customFormat="1" ht="20.45" customHeight="1" x14ac:dyDescent="0.4">
      <c r="A154" s="184" t="s">
        <v>11</v>
      </c>
      <c r="B154" s="219">
        <v>2139</v>
      </c>
      <c r="C154" s="187">
        <v>2395</v>
      </c>
      <c r="D154" s="248" t="s">
        <v>2379</v>
      </c>
      <c r="E154" s="299"/>
      <c r="F154" s="300"/>
      <c r="G154" s="534" t="s">
        <v>2187</v>
      </c>
      <c r="H154" s="535"/>
      <c r="I154" s="451" t="s">
        <v>2186</v>
      </c>
      <c r="J154" s="452" t="s">
        <v>7</v>
      </c>
      <c r="K154" s="204">
        <f t="shared" si="5"/>
        <v>3</v>
      </c>
      <c r="L154" s="421"/>
      <c r="M154" s="272">
        <f t="shared" si="6"/>
        <v>2.76</v>
      </c>
      <c r="N154" s="239">
        <f t="shared" si="7"/>
        <v>3</v>
      </c>
    </row>
    <row r="155" spans="1:14" s="159" customFormat="1" ht="20.45" customHeight="1" x14ac:dyDescent="0.4">
      <c r="A155" s="143" t="s">
        <v>11</v>
      </c>
      <c r="B155" s="221">
        <v>3378</v>
      </c>
      <c r="C155" s="190">
        <v>3455</v>
      </c>
      <c r="D155" s="212" t="s">
        <v>2378</v>
      </c>
      <c r="E155" s="299"/>
      <c r="F155" s="300"/>
      <c r="G155" s="461" t="s">
        <v>2184</v>
      </c>
      <c r="H155" s="462"/>
      <c r="I155" s="443" t="s">
        <v>1790</v>
      </c>
      <c r="J155" s="444" t="s">
        <v>24</v>
      </c>
      <c r="K155" s="205">
        <f t="shared" si="5"/>
        <v>2</v>
      </c>
      <c r="L155" s="421"/>
      <c r="M155" s="272">
        <f t="shared" si="6"/>
        <v>2.024</v>
      </c>
      <c r="N155" s="239">
        <f t="shared" si="7"/>
        <v>2</v>
      </c>
    </row>
    <row r="156" spans="1:14" s="159" customFormat="1" ht="20.45" customHeight="1" x14ac:dyDescent="0.4">
      <c r="A156" s="143" t="s">
        <v>11</v>
      </c>
      <c r="B156" s="221">
        <v>3379</v>
      </c>
      <c r="C156" s="190">
        <v>3456</v>
      </c>
      <c r="D156" s="212" t="s">
        <v>2377</v>
      </c>
      <c r="E156" s="299"/>
      <c r="F156" s="300"/>
      <c r="G156" s="461" t="s">
        <v>2182</v>
      </c>
      <c r="H156" s="462"/>
      <c r="I156" s="443" t="s">
        <v>1787</v>
      </c>
      <c r="J156" s="444" t="s">
        <v>24</v>
      </c>
      <c r="K156" s="205">
        <f t="shared" si="5"/>
        <v>4</v>
      </c>
      <c r="L156" s="421"/>
      <c r="M156" s="272">
        <f t="shared" si="6"/>
        <v>4.048</v>
      </c>
      <c r="N156" s="239">
        <f t="shared" si="7"/>
        <v>4</v>
      </c>
    </row>
    <row r="157" spans="1:14" s="159" customFormat="1" ht="20.45" customHeight="1" x14ac:dyDescent="0.4">
      <c r="A157" s="184" t="s">
        <v>11</v>
      </c>
      <c r="B157" s="219">
        <v>2140</v>
      </c>
      <c r="C157" s="187">
        <v>2396</v>
      </c>
      <c r="D157" s="248" t="s">
        <v>2376</v>
      </c>
      <c r="E157" s="299"/>
      <c r="F157" s="300"/>
      <c r="G157" s="536" t="s">
        <v>2180</v>
      </c>
      <c r="H157" s="537"/>
      <c r="I157" s="451" t="s">
        <v>2179</v>
      </c>
      <c r="J157" s="452"/>
      <c r="K157" s="204">
        <f t="shared" si="5"/>
        <v>2</v>
      </c>
      <c r="L157" s="421"/>
      <c r="M157" s="272">
        <f t="shared" si="6"/>
        <v>1.6559999999999999</v>
      </c>
      <c r="N157" s="239">
        <f t="shared" si="7"/>
        <v>2</v>
      </c>
    </row>
    <row r="158" spans="1:14" s="159" customFormat="1" ht="20.45" customHeight="1" x14ac:dyDescent="0.4">
      <c r="A158" s="184" t="s">
        <v>11</v>
      </c>
      <c r="B158" s="219">
        <v>2141</v>
      </c>
      <c r="C158" s="187">
        <v>2397</v>
      </c>
      <c r="D158" s="248" t="s">
        <v>2375</v>
      </c>
      <c r="E158" s="299"/>
      <c r="F158" s="300"/>
      <c r="G158" s="536" t="s">
        <v>2177</v>
      </c>
      <c r="H158" s="537"/>
      <c r="I158" s="451" t="s">
        <v>2176</v>
      </c>
      <c r="J158" s="452" t="s">
        <v>7</v>
      </c>
      <c r="K158" s="204">
        <f t="shared" si="5"/>
        <v>3</v>
      </c>
      <c r="L158" s="421"/>
      <c r="M158" s="272">
        <f t="shared" si="6"/>
        <v>3.3119999999999998</v>
      </c>
      <c r="N158" s="239">
        <f t="shared" si="7"/>
        <v>3</v>
      </c>
    </row>
    <row r="159" spans="1:14" s="159" customFormat="1" ht="20.45" customHeight="1" x14ac:dyDescent="0.4">
      <c r="A159" s="197" t="s">
        <v>11</v>
      </c>
      <c r="B159" s="198">
        <v>2142</v>
      </c>
      <c r="C159" s="198">
        <v>2398</v>
      </c>
      <c r="D159" s="256" t="s">
        <v>2374</v>
      </c>
      <c r="E159" s="299"/>
      <c r="F159" s="300"/>
      <c r="G159" s="538" t="s">
        <v>2174</v>
      </c>
      <c r="H159" s="539" t="s">
        <v>400</v>
      </c>
      <c r="I159" s="447" t="s">
        <v>2173</v>
      </c>
      <c r="J159" s="448"/>
      <c r="K159" s="206">
        <f t="shared" si="5"/>
        <v>1</v>
      </c>
      <c r="L159" s="421"/>
      <c r="M159" s="272">
        <f t="shared" si="6"/>
        <v>1.1040000000000001</v>
      </c>
      <c r="N159" s="239">
        <f t="shared" si="7"/>
        <v>1</v>
      </c>
    </row>
    <row r="160" spans="1:14" s="159" customFormat="1" ht="20.45" customHeight="1" x14ac:dyDescent="0.4">
      <c r="A160" s="197" t="s">
        <v>11</v>
      </c>
      <c r="B160" s="198">
        <v>2143</v>
      </c>
      <c r="C160" s="198">
        <v>2399</v>
      </c>
      <c r="D160" s="256" t="s">
        <v>2373</v>
      </c>
      <c r="E160" s="299"/>
      <c r="F160" s="300"/>
      <c r="G160" s="538" t="s">
        <v>2171</v>
      </c>
      <c r="H160" s="539" t="s">
        <v>396</v>
      </c>
      <c r="I160" s="447" t="s">
        <v>2170</v>
      </c>
      <c r="J160" s="448" t="s">
        <v>7</v>
      </c>
      <c r="K160" s="206">
        <f t="shared" si="5"/>
        <v>2</v>
      </c>
      <c r="L160" s="421"/>
      <c r="M160" s="272">
        <f t="shared" si="6"/>
        <v>2.2080000000000002</v>
      </c>
      <c r="N160" s="239">
        <f t="shared" si="7"/>
        <v>2</v>
      </c>
    </row>
    <row r="161" spans="1:15" s="159" customFormat="1" ht="20.45" customHeight="1" x14ac:dyDescent="0.4">
      <c r="A161" s="184" t="s">
        <v>11</v>
      </c>
      <c r="B161" s="219">
        <v>2144</v>
      </c>
      <c r="C161" s="187">
        <v>2400</v>
      </c>
      <c r="D161" s="248" t="s">
        <v>2372</v>
      </c>
      <c r="E161" s="299"/>
      <c r="F161" s="300"/>
      <c r="G161" s="540" t="s">
        <v>2168</v>
      </c>
      <c r="H161" s="541"/>
      <c r="I161" s="459" t="s">
        <v>2167</v>
      </c>
      <c r="J161" s="460"/>
      <c r="K161" s="209">
        <f t="shared" si="5"/>
        <v>1</v>
      </c>
      <c r="L161" s="421"/>
      <c r="M161" s="272">
        <f t="shared" si="6"/>
        <v>0.55200000000000005</v>
      </c>
      <c r="N161" s="239">
        <f t="shared" si="7"/>
        <v>1</v>
      </c>
    </row>
    <row r="162" spans="1:15" s="159" customFormat="1" ht="20.45" customHeight="1" x14ac:dyDescent="0.4">
      <c r="A162" s="184" t="s">
        <v>11</v>
      </c>
      <c r="B162" s="219">
        <v>2145</v>
      </c>
      <c r="C162" s="187">
        <v>2401</v>
      </c>
      <c r="D162" s="248" t="s">
        <v>2371</v>
      </c>
      <c r="E162" s="299"/>
      <c r="F162" s="300"/>
      <c r="G162" s="536" t="s">
        <v>2165</v>
      </c>
      <c r="H162" s="537"/>
      <c r="I162" s="451" t="s">
        <v>2164</v>
      </c>
      <c r="J162" s="452" t="s">
        <v>7</v>
      </c>
      <c r="K162" s="204">
        <f t="shared" si="5"/>
        <v>1</v>
      </c>
      <c r="L162" s="421"/>
      <c r="M162" s="272">
        <f t="shared" si="6"/>
        <v>1.1040000000000001</v>
      </c>
      <c r="N162" s="239">
        <f t="shared" si="7"/>
        <v>1</v>
      </c>
    </row>
    <row r="163" spans="1:15" s="159" customFormat="1" ht="20.45" customHeight="1" x14ac:dyDescent="0.4">
      <c r="A163" s="143" t="s">
        <v>11</v>
      </c>
      <c r="B163" s="221">
        <v>3380</v>
      </c>
      <c r="C163" s="190">
        <v>3457</v>
      </c>
      <c r="D163" s="212" t="s">
        <v>2370</v>
      </c>
      <c r="E163" s="299"/>
      <c r="F163" s="300"/>
      <c r="G163" s="461" t="s">
        <v>2162</v>
      </c>
      <c r="H163" s="462"/>
      <c r="I163" s="443" t="s">
        <v>1766</v>
      </c>
      <c r="J163" s="444" t="s">
        <v>24</v>
      </c>
      <c r="K163" s="205">
        <f t="shared" si="5"/>
        <v>2</v>
      </c>
      <c r="L163" s="421"/>
      <c r="M163" s="272">
        <f t="shared" si="6"/>
        <v>2.2999999999999998</v>
      </c>
      <c r="N163" s="239">
        <f t="shared" si="7"/>
        <v>2</v>
      </c>
    </row>
    <row r="164" spans="1:15" s="159" customFormat="1" ht="20.45" customHeight="1" x14ac:dyDescent="0.4">
      <c r="A164" s="184" t="s">
        <v>11</v>
      </c>
      <c r="B164" s="219">
        <v>2146</v>
      </c>
      <c r="C164" s="187">
        <v>2402</v>
      </c>
      <c r="D164" s="248" t="s">
        <v>2369</v>
      </c>
      <c r="E164" s="299"/>
      <c r="F164" s="300"/>
      <c r="G164" s="536" t="s">
        <v>2160</v>
      </c>
      <c r="H164" s="537"/>
      <c r="I164" s="451" t="s">
        <v>2159</v>
      </c>
      <c r="J164" s="452"/>
      <c r="K164" s="204">
        <f t="shared" si="5"/>
        <v>5</v>
      </c>
      <c r="L164" s="421"/>
      <c r="M164" s="272">
        <f t="shared" si="6"/>
        <v>4.5999999999999996</v>
      </c>
      <c r="N164" s="239">
        <f t="shared" si="7"/>
        <v>5</v>
      </c>
    </row>
    <row r="165" spans="1:15" s="159" customFormat="1" ht="20.45" customHeight="1" x14ac:dyDescent="0.4">
      <c r="A165" s="184" t="s">
        <v>11</v>
      </c>
      <c r="B165" s="219">
        <v>2147</v>
      </c>
      <c r="C165" s="187">
        <v>2403</v>
      </c>
      <c r="D165" s="248" t="s">
        <v>2368</v>
      </c>
      <c r="E165" s="299"/>
      <c r="F165" s="300"/>
      <c r="G165" s="536" t="s">
        <v>2157</v>
      </c>
      <c r="H165" s="537"/>
      <c r="I165" s="451" t="s">
        <v>2156</v>
      </c>
      <c r="J165" s="452" t="s">
        <v>7</v>
      </c>
      <c r="K165" s="204">
        <f t="shared" si="5"/>
        <v>2</v>
      </c>
      <c r="L165" s="422"/>
      <c r="M165" s="272">
        <f t="shared" si="6"/>
        <v>2.2999999999999998</v>
      </c>
      <c r="N165" s="239">
        <f t="shared" si="7"/>
        <v>2</v>
      </c>
    </row>
    <row r="166" spans="1:15" s="159" customFormat="1" ht="20.45" customHeight="1" x14ac:dyDescent="0.4">
      <c r="A166" s="143" t="s">
        <v>11</v>
      </c>
      <c r="B166" s="221">
        <v>3381</v>
      </c>
      <c r="C166" s="190">
        <v>3458</v>
      </c>
      <c r="D166" s="212" t="s">
        <v>2367</v>
      </c>
      <c r="E166" s="299"/>
      <c r="F166" s="300"/>
      <c r="G166" s="461" t="s">
        <v>2154</v>
      </c>
      <c r="H166" s="462"/>
      <c r="I166" s="443" t="s">
        <v>1757</v>
      </c>
      <c r="J166" s="444" t="s">
        <v>28</v>
      </c>
      <c r="K166" s="205">
        <v>1</v>
      </c>
      <c r="L166" s="409" t="s">
        <v>68</v>
      </c>
      <c r="M166" s="272">
        <f t="shared" si="6"/>
        <v>0.46</v>
      </c>
      <c r="N166" s="239">
        <f t="shared" si="7"/>
        <v>1</v>
      </c>
      <c r="O166" s="159" t="s">
        <v>1744</v>
      </c>
    </row>
    <row r="167" spans="1:15" s="159" customFormat="1" ht="20.45" customHeight="1" x14ac:dyDescent="0.4">
      <c r="A167" s="184" t="s">
        <v>11</v>
      </c>
      <c r="B167" s="219">
        <v>2148</v>
      </c>
      <c r="C167" s="187">
        <v>2404</v>
      </c>
      <c r="D167" s="248" t="s">
        <v>2366</v>
      </c>
      <c r="E167" s="299"/>
      <c r="F167" s="300"/>
      <c r="G167" s="536" t="s">
        <v>2152</v>
      </c>
      <c r="H167" s="537"/>
      <c r="I167" s="451" t="s">
        <v>2151</v>
      </c>
      <c r="J167" s="452"/>
      <c r="K167" s="204">
        <v>1</v>
      </c>
      <c r="L167" s="409"/>
      <c r="M167" s="272">
        <f t="shared" si="6"/>
        <v>0.115</v>
      </c>
      <c r="N167" s="239">
        <f t="shared" si="7"/>
        <v>1</v>
      </c>
      <c r="O167" s="159" t="s">
        <v>1744</v>
      </c>
    </row>
    <row r="168" spans="1:15" s="159" customFormat="1" ht="20.45" customHeight="1" x14ac:dyDescent="0.4">
      <c r="A168" s="143" t="s">
        <v>11</v>
      </c>
      <c r="B168" s="221">
        <v>3382</v>
      </c>
      <c r="C168" s="190">
        <v>3459</v>
      </c>
      <c r="D168" s="212" t="s">
        <v>2365</v>
      </c>
      <c r="E168" s="299"/>
      <c r="F168" s="300"/>
      <c r="G168" s="461" t="s">
        <v>2149</v>
      </c>
      <c r="H168" s="462"/>
      <c r="I168" s="443" t="s">
        <v>1751</v>
      </c>
      <c r="J168" s="444" t="s">
        <v>24</v>
      </c>
      <c r="K168" s="205">
        <f t="shared" ref="K168:K199" si="8">ROUND(M168,0)</f>
        <v>1</v>
      </c>
      <c r="L168" s="421" t="s">
        <v>12</v>
      </c>
      <c r="M168" s="272">
        <f t="shared" si="6"/>
        <v>0.92</v>
      </c>
      <c r="N168" s="239">
        <f t="shared" si="7"/>
        <v>1</v>
      </c>
    </row>
    <row r="169" spans="1:15" s="159" customFormat="1" ht="20.45" customHeight="1" x14ac:dyDescent="0.4">
      <c r="A169" s="184" t="s">
        <v>11</v>
      </c>
      <c r="B169" s="219">
        <v>2149</v>
      </c>
      <c r="C169" s="187">
        <v>2405</v>
      </c>
      <c r="D169" s="248" t="s">
        <v>2364</v>
      </c>
      <c r="E169" s="299"/>
      <c r="F169" s="300"/>
      <c r="G169" s="534" t="s">
        <v>2147</v>
      </c>
      <c r="H169" s="535"/>
      <c r="I169" s="451" t="s">
        <v>2146</v>
      </c>
      <c r="J169" s="452" t="s">
        <v>7</v>
      </c>
      <c r="K169" s="203">
        <f t="shared" si="8"/>
        <v>26</v>
      </c>
      <c r="L169" s="422"/>
      <c r="M169" s="159">
        <f>N45*23/1000</f>
        <v>25.576000000000001</v>
      </c>
      <c r="N169" s="239">
        <f t="shared" si="7"/>
        <v>26</v>
      </c>
    </row>
    <row r="170" spans="1:15" s="159" customFormat="1" ht="20.45" customHeight="1" x14ac:dyDescent="0.4">
      <c r="A170" s="184" t="s">
        <v>11</v>
      </c>
      <c r="B170" s="219">
        <v>2150</v>
      </c>
      <c r="C170" s="187">
        <v>2406</v>
      </c>
      <c r="D170" s="248" t="s">
        <v>2363</v>
      </c>
      <c r="E170" s="299"/>
      <c r="F170" s="300"/>
      <c r="G170" s="534" t="s">
        <v>2144</v>
      </c>
      <c r="H170" s="535"/>
      <c r="I170" s="451" t="s">
        <v>2143</v>
      </c>
      <c r="J170" s="452"/>
      <c r="K170" s="204">
        <f t="shared" si="8"/>
        <v>1</v>
      </c>
      <c r="L170" s="184" t="s">
        <v>6</v>
      </c>
      <c r="M170" s="159">
        <f>N46*23/1000</f>
        <v>0.82799999999999996</v>
      </c>
      <c r="N170" s="239">
        <f t="shared" si="7"/>
        <v>1</v>
      </c>
    </row>
    <row r="171" spans="1:15" s="159" customFormat="1" ht="20.45" customHeight="1" x14ac:dyDescent="0.4">
      <c r="A171" s="184" t="s">
        <v>11</v>
      </c>
      <c r="B171" s="219">
        <v>2151</v>
      </c>
      <c r="C171" s="187">
        <v>2407</v>
      </c>
      <c r="D171" s="248" t="s">
        <v>2362</v>
      </c>
      <c r="E171" s="299"/>
      <c r="F171" s="300"/>
      <c r="G171" s="534" t="s">
        <v>2141</v>
      </c>
      <c r="H171" s="535"/>
      <c r="I171" s="451" t="s">
        <v>2140</v>
      </c>
      <c r="J171" s="452" t="s">
        <v>7</v>
      </c>
      <c r="K171" s="204">
        <f t="shared" si="8"/>
        <v>52</v>
      </c>
      <c r="L171" s="184" t="s">
        <v>12</v>
      </c>
      <c r="M171" s="159">
        <f>N47*23/1000</f>
        <v>52.44</v>
      </c>
      <c r="N171" s="239">
        <f t="shared" si="7"/>
        <v>52</v>
      </c>
    </row>
    <row r="172" spans="1:15" s="159" customFormat="1" ht="20.45" customHeight="1" x14ac:dyDescent="0.4">
      <c r="A172" s="184" t="s">
        <v>11</v>
      </c>
      <c r="B172" s="219">
        <v>2152</v>
      </c>
      <c r="C172" s="187">
        <v>2408</v>
      </c>
      <c r="D172" s="248" t="s">
        <v>2361</v>
      </c>
      <c r="E172" s="299"/>
      <c r="F172" s="300"/>
      <c r="G172" s="534" t="s">
        <v>2138</v>
      </c>
      <c r="H172" s="535"/>
      <c r="I172" s="451" t="s">
        <v>2137</v>
      </c>
      <c r="J172" s="452"/>
      <c r="K172" s="204">
        <f t="shared" si="8"/>
        <v>2</v>
      </c>
      <c r="L172" s="184" t="s">
        <v>6</v>
      </c>
      <c r="M172" s="159">
        <f>N48*23/1000</f>
        <v>1.7250000000000001</v>
      </c>
      <c r="N172" s="239">
        <f t="shared" si="7"/>
        <v>2</v>
      </c>
    </row>
    <row r="173" spans="1:15" s="159" customFormat="1" ht="20.45" customHeight="1" x14ac:dyDescent="0.4">
      <c r="A173" s="184" t="s">
        <v>11</v>
      </c>
      <c r="B173" s="219">
        <v>2153</v>
      </c>
      <c r="C173" s="187">
        <v>2409</v>
      </c>
      <c r="D173" s="248" t="s">
        <v>2360</v>
      </c>
      <c r="E173" s="299"/>
      <c r="F173" s="300"/>
      <c r="G173" s="534" t="s">
        <v>2135</v>
      </c>
      <c r="H173" s="535"/>
      <c r="I173" s="451" t="s">
        <v>2134</v>
      </c>
      <c r="J173" s="452" t="s">
        <v>7</v>
      </c>
      <c r="K173" s="203">
        <f t="shared" si="8"/>
        <v>26</v>
      </c>
      <c r="L173" s="184" t="s">
        <v>12</v>
      </c>
      <c r="M173" s="159">
        <f>N52*23/1000</f>
        <v>25.576000000000001</v>
      </c>
      <c r="N173" s="239">
        <f t="shared" si="7"/>
        <v>26</v>
      </c>
    </row>
    <row r="174" spans="1:15" s="159" customFormat="1" ht="20.45" customHeight="1" x14ac:dyDescent="0.4">
      <c r="A174" s="184" t="s">
        <v>11</v>
      </c>
      <c r="B174" s="219">
        <v>2154</v>
      </c>
      <c r="C174" s="187">
        <v>2410</v>
      </c>
      <c r="D174" s="248" t="s">
        <v>2359</v>
      </c>
      <c r="E174" s="299"/>
      <c r="F174" s="300"/>
      <c r="G174" s="534" t="s">
        <v>2132</v>
      </c>
      <c r="H174" s="535"/>
      <c r="I174" s="451" t="s">
        <v>2131</v>
      </c>
      <c r="J174" s="452"/>
      <c r="K174" s="204">
        <f t="shared" si="8"/>
        <v>1</v>
      </c>
      <c r="L174" s="184" t="s">
        <v>6</v>
      </c>
      <c r="M174" s="159">
        <f>N53*23/1000</f>
        <v>0.82799999999999996</v>
      </c>
      <c r="N174" s="239">
        <f t="shared" si="7"/>
        <v>1</v>
      </c>
    </row>
    <row r="175" spans="1:15" s="159" customFormat="1" ht="20.45" customHeight="1" x14ac:dyDescent="0.4">
      <c r="A175" s="184" t="s">
        <v>11</v>
      </c>
      <c r="B175" s="219">
        <v>2155</v>
      </c>
      <c r="C175" s="187">
        <v>2411</v>
      </c>
      <c r="D175" s="248" t="s">
        <v>2358</v>
      </c>
      <c r="E175" s="299"/>
      <c r="F175" s="300"/>
      <c r="G175" s="534" t="s">
        <v>2129</v>
      </c>
      <c r="H175" s="535"/>
      <c r="I175" s="451" t="s">
        <v>2128</v>
      </c>
      <c r="J175" s="452" t="s">
        <v>7</v>
      </c>
      <c r="K175" s="204">
        <f t="shared" si="8"/>
        <v>52</v>
      </c>
      <c r="L175" s="184" t="s">
        <v>12</v>
      </c>
      <c r="M175" s="159">
        <f>N54*23/1000</f>
        <v>52.44</v>
      </c>
      <c r="N175" s="239">
        <f t="shared" si="7"/>
        <v>52</v>
      </c>
    </row>
    <row r="176" spans="1:15" s="159" customFormat="1" ht="20.45" customHeight="1" thickBot="1" x14ac:dyDescent="0.45">
      <c r="A176" s="184" t="s">
        <v>11</v>
      </c>
      <c r="B176" s="219">
        <v>2156</v>
      </c>
      <c r="C176" s="187">
        <v>2412</v>
      </c>
      <c r="D176" s="248" t="s">
        <v>2357</v>
      </c>
      <c r="E176" s="301"/>
      <c r="F176" s="302"/>
      <c r="G176" s="542" t="s">
        <v>2126</v>
      </c>
      <c r="H176" s="543"/>
      <c r="I176" s="451" t="s">
        <v>2125</v>
      </c>
      <c r="J176" s="452"/>
      <c r="K176" s="204">
        <f t="shared" si="8"/>
        <v>2</v>
      </c>
      <c r="L176" s="182" t="s">
        <v>6</v>
      </c>
      <c r="M176" s="159">
        <f>N55*23/1000</f>
        <v>1.7250000000000001</v>
      </c>
      <c r="N176" s="267">
        <f t="shared" si="7"/>
        <v>2</v>
      </c>
    </row>
    <row r="177" spans="1:13" s="159" customFormat="1" ht="20.45" customHeight="1" x14ac:dyDescent="0.4">
      <c r="A177" s="184" t="s">
        <v>11</v>
      </c>
      <c r="B177" s="219">
        <v>2157</v>
      </c>
      <c r="C177" s="187">
        <v>2413</v>
      </c>
      <c r="D177" s="248" t="s">
        <v>2356</v>
      </c>
      <c r="E177" s="297" t="s">
        <v>3347</v>
      </c>
      <c r="F177" s="298"/>
      <c r="G177" s="534" t="s">
        <v>2235</v>
      </c>
      <c r="H177" s="535"/>
      <c r="I177" s="451" t="s">
        <v>2234</v>
      </c>
      <c r="J177" s="452"/>
      <c r="K177" s="203">
        <f t="shared" si="8"/>
        <v>33</v>
      </c>
      <c r="L177" s="184" t="s">
        <v>12</v>
      </c>
      <c r="M177" s="251">
        <f t="shared" ref="M177:M216" si="9">N137*0.9</f>
        <v>33.300000000000004</v>
      </c>
    </row>
    <row r="178" spans="1:13" s="159" customFormat="1" ht="20.45" customHeight="1" x14ac:dyDescent="0.4">
      <c r="A178" s="184" t="s">
        <v>11</v>
      </c>
      <c r="B178" s="219">
        <v>2158</v>
      </c>
      <c r="C178" s="187">
        <v>2414</v>
      </c>
      <c r="D178" s="248" t="s">
        <v>2355</v>
      </c>
      <c r="E178" s="299"/>
      <c r="F178" s="300"/>
      <c r="G178" s="534" t="s">
        <v>2232</v>
      </c>
      <c r="H178" s="535"/>
      <c r="I178" s="451" t="s">
        <v>2231</v>
      </c>
      <c r="J178" s="452" t="s">
        <v>7</v>
      </c>
      <c r="K178" s="204">
        <f t="shared" si="8"/>
        <v>1</v>
      </c>
      <c r="L178" s="184" t="s">
        <v>6</v>
      </c>
      <c r="M178" s="251">
        <f t="shared" si="9"/>
        <v>0.9</v>
      </c>
    </row>
    <row r="179" spans="1:13" s="159" customFormat="1" ht="20.45" customHeight="1" x14ac:dyDescent="0.4">
      <c r="A179" s="184" t="s">
        <v>11</v>
      </c>
      <c r="B179" s="219">
        <v>2159</v>
      </c>
      <c r="C179" s="187">
        <v>2415</v>
      </c>
      <c r="D179" s="248" t="s">
        <v>2354</v>
      </c>
      <c r="E179" s="299"/>
      <c r="F179" s="300"/>
      <c r="G179" s="534" t="s">
        <v>2229</v>
      </c>
      <c r="H179" s="535"/>
      <c r="I179" s="451" t="s">
        <v>2228</v>
      </c>
      <c r="J179" s="452"/>
      <c r="K179" s="203">
        <f t="shared" si="8"/>
        <v>68</v>
      </c>
      <c r="L179" s="184" t="s">
        <v>12</v>
      </c>
      <c r="M179" s="251">
        <f t="shared" si="9"/>
        <v>67.5</v>
      </c>
    </row>
    <row r="180" spans="1:13" s="159" customFormat="1" ht="20.45" customHeight="1" x14ac:dyDescent="0.4">
      <c r="A180" s="184" t="s">
        <v>11</v>
      </c>
      <c r="B180" s="219">
        <v>2160</v>
      </c>
      <c r="C180" s="187">
        <v>2416</v>
      </c>
      <c r="D180" s="248" t="s">
        <v>2353</v>
      </c>
      <c r="E180" s="299"/>
      <c r="F180" s="300"/>
      <c r="G180" s="534" t="s">
        <v>2226</v>
      </c>
      <c r="H180" s="535"/>
      <c r="I180" s="451" t="s">
        <v>2225</v>
      </c>
      <c r="J180" s="452" t="s">
        <v>7</v>
      </c>
      <c r="K180" s="204">
        <f t="shared" si="8"/>
        <v>2</v>
      </c>
      <c r="L180" s="184" t="s">
        <v>6</v>
      </c>
      <c r="M180" s="251">
        <f t="shared" si="9"/>
        <v>1.8</v>
      </c>
    </row>
    <row r="181" spans="1:13" s="159" customFormat="1" ht="20.45" customHeight="1" x14ac:dyDescent="0.4">
      <c r="A181" s="184" t="s">
        <v>11</v>
      </c>
      <c r="B181" s="219">
        <v>2162</v>
      </c>
      <c r="C181" s="187">
        <v>2418</v>
      </c>
      <c r="D181" s="248" t="s">
        <v>2352</v>
      </c>
      <c r="E181" s="299"/>
      <c r="F181" s="300"/>
      <c r="G181" s="534" t="s">
        <v>2223</v>
      </c>
      <c r="H181" s="535" t="s">
        <v>899</v>
      </c>
      <c r="I181" s="451" t="s">
        <v>2222</v>
      </c>
      <c r="J181" s="452" t="s">
        <v>7</v>
      </c>
      <c r="K181" s="204">
        <f t="shared" si="8"/>
        <v>25</v>
      </c>
      <c r="L181" s="420" t="s">
        <v>12</v>
      </c>
      <c r="M181" s="251">
        <f t="shared" si="9"/>
        <v>25.2</v>
      </c>
    </row>
    <row r="182" spans="1:13" s="159" customFormat="1" ht="20.45" customHeight="1" x14ac:dyDescent="0.4">
      <c r="A182" s="184" t="s">
        <v>11</v>
      </c>
      <c r="B182" s="219">
        <v>2163</v>
      </c>
      <c r="C182" s="187">
        <v>2419</v>
      </c>
      <c r="D182" s="248" t="s">
        <v>2351</v>
      </c>
      <c r="E182" s="299"/>
      <c r="F182" s="300"/>
      <c r="G182" s="534" t="s">
        <v>2220</v>
      </c>
      <c r="H182" s="535" t="s">
        <v>895</v>
      </c>
      <c r="I182" s="451" t="s">
        <v>2219</v>
      </c>
      <c r="J182" s="452"/>
      <c r="K182" s="203">
        <f t="shared" si="8"/>
        <v>52</v>
      </c>
      <c r="L182" s="421"/>
      <c r="M182" s="251">
        <f t="shared" si="9"/>
        <v>52.2</v>
      </c>
    </row>
    <row r="183" spans="1:13" s="159" customFormat="1" ht="20.45" customHeight="1" x14ac:dyDescent="0.4">
      <c r="A183" s="184" t="s">
        <v>11</v>
      </c>
      <c r="B183" s="219">
        <v>2164</v>
      </c>
      <c r="C183" s="187">
        <v>2420</v>
      </c>
      <c r="D183" s="248" t="s">
        <v>2350</v>
      </c>
      <c r="E183" s="299"/>
      <c r="F183" s="300"/>
      <c r="G183" s="534" t="s">
        <v>2217</v>
      </c>
      <c r="H183" s="535"/>
      <c r="I183" s="451" t="s">
        <v>2216</v>
      </c>
      <c r="J183" s="452" t="s">
        <v>7</v>
      </c>
      <c r="K183" s="204">
        <f t="shared" si="8"/>
        <v>2</v>
      </c>
      <c r="L183" s="421"/>
      <c r="M183" s="251">
        <f t="shared" si="9"/>
        <v>1.8</v>
      </c>
    </row>
    <row r="184" spans="1:13" s="159" customFormat="1" ht="20.45" customHeight="1" x14ac:dyDescent="0.4">
      <c r="A184" s="184" t="s">
        <v>11</v>
      </c>
      <c r="B184" s="219">
        <v>2165</v>
      </c>
      <c r="C184" s="187">
        <v>2421</v>
      </c>
      <c r="D184" s="248" t="s">
        <v>2349</v>
      </c>
      <c r="E184" s="299"/>
      <c r="F184" s="300"/>
      <c r="G184" s="534" t="s">
        <v>2214</v>
      </c>
      <c r="H184" s="535"/>
      <c r="I184" s="451" t="s">
        <v>2213</v>
      </c>
      <c r="J184" s="452"/>
      <c r="K184" s="204">
        <f t="shared" si="8"/>
        <v>5</v>
      </c>
      <c r="L184" s="421"/>
      <c r="M184" s="251">
        <f t="shared" si="9"/>
        <v>4.5</v>
      </c>
    </row>
    <row r="185" spans="1:13" s="159" customFormat="1" ht="20.45" customHeight="1" x14ac:dyDescent="0.4">
      <c r="A185" s="184" t="s">
        <v>11</v>
      </c>
      <c r="B185" s="219">
        <v>2161</v>
      </c>
      <c r="C185" s="187">
        <v>2417</v>
      </c>
      <c r="D185" s="248" t="s">
        <v>2348</v>
      </c>
      <c r="E185" s="299"/>
      <c r="F185" s="300"/>
      <c r="G185" s="534" t="s">
        <v>2211</v>
      </c>
      <c r="H185" s="535"/>
      <c r="I185" s="451" t="s">
        <v>1820</v>
      </c>
      <c r="J185" s="452" t="s">
        <v>128</v>
      </c>
      <c r="K185" s="204">
        <f t="shared" si="8"/>
        <v>5</v>
      </c>
      <c r="L185" s="421"/>
      <c r="M185" s="251">
        <f t="shared" si="9"/>
        <v>5.4</v>
      </c>
    </row>
    <row r="186" spans="1:13" s="159" customFormat="1" ht="20.45" customHeight="1" x14ac:dyDescent="0.4">
      <c r="A186" s="143" t="s">
        <v>11</v>
      </c>
      <c r="B186" s="221">
        <v>3383</v>
      </c>
      <c r="C186" s="190">
        <v>3460</v>
      </c>
      <c r="D186" s="212" t="s">
        <v>2347</v>
      </c>
      <c r="E186" s="299"/>
      <c r="F186" s="300"/>
      <c r="G186" s="461" t="s">
        <v>2209</v>
      </c>
      <c r="H186" s="462"/>
      <c r="I186" s="443" t="s">
        <v>1817</v>
      </c>
      <c r="J186" s="444" t="s">
        <v>128</v>
      </c>
      <c r="K186" s="205">
        <f t="shared" si="8"/>
        <v>1</v>
      </c>
      <c r="L186" s="421"/>
      <c r="M186" s="251">
        <f t="shared" si="9"/>
        <v>0.9</v>
      </c>
    </row>
    <row r="187" spans="1:13" s="159" customFormat="1" ht="20.45" customHeight="1" x14ac:dyDescent="0.4">
      <c r="A187" s="184" t="s">
        <v>11</v>
      </c>
      <c r="B187" s="219">
        <v>2166</v>
      </c>
      <c r="C187" s="187">
        <v>2422</v>
      </c>
      <c r="D187" s="248" t="s">
        <v>2346</v>
      </c>
      <c r="E187" s="299"/>
      <c r="F187" s="300"/>
      <c r="G187" s="534" t="s">
        <v>2207</v>
      </c>
      <c r="H187" s="535"/>
      <c r="I187" s="451" t="s">
        <v>2206</v>
      </c>
      <c r="J187" s="452" t="s">
        <v>7</v>
      </c>
      <c r="K187" s="203">
        <f t="shared" si="8"/>
        <v>5</v>
      </c>
      <c r="L187" s="421"/>
      <c r="M187" s="251">
        <f t="shared" si="9"/>
        <v>4.5</v>
      </c>
    </row>
    <row r="188" spans="1:13" s="159" customFormat="1" ht="20.45" customHeight="1" x14ac:dyDescent="0.4">
      <c r="A188" s="184" t="s">
        <v>11</v>
      </c>
      <c r="B188" s="219">
        <v>2167</v>
      </c>
      <c r="C188" s="187">
        <v>2423</v>
      </c>
      <c r="D188" s="248" t="s">
        <v>2345</v>
      </c>
      <c r="E188" s="299"/>
      <c r="F188" s="300"/>
      <c r="G188" s="536" t="s">
        <v>2204</v>
      </c>
      <c r="H188" s="537"/>
      <c r="I188" s="451" t="s">
        <v>2203</v>
      </c>
      <c r="J188" s="452"/>
      <c r="K188" s="204">
        <f t="shared" si="8"/>
        <v>3</v>
      </c>
      <c r="L188" s="421"/>
      <c r="M188" s="251">
        <f t="shared" si="9"/>
        <v>2.7</v>
      </c>
    </row>
    <row r="189" spans="1:13" s="159" customFormat="1" ht="20.45" customHeight="1" x14ac:dyDescent="0.4">
      <c r="A189" s="143" t="s">
        <v>11</v>
      </c>
      <c r="B189" s="221">
        <v>3384</v>
      </c>
      <c r="C189" s="190">
        <v>3461</v>
      </c>
      <c r="D189" s="212" t="s">
        <v>2344</v>
      </c>
      <c r="E189" s="299"/>
      <c r="F189" s="300"/>
      <c r="G189" s="461" t="s">
        <v>2201</v>
      </c>
      <c r="H189" s="462"/>
      <c r="I189" s="443" t="s">
        <v>1808</v>
      </c>
      <c r="J189" s="444" t="s">
        <v>128</v>
      </c>
      <c r="K189" s="205">
        <f t="shared" si="8"/>
        <v>4</v>
      </c>
      <c r="L189" s="421"/>
      <c r="M189" s="251">
        <f t="shared" si="9"/>
        <v>3.6</v>
      </c>
    </row>
    <row r="190" spans="1:13" s="159" customFormat="1" ht="20.45" customHeight="1" x14ac:dyDescent="0.4">
      <c r="A190" s="184" t="s">
        <v>11</v>
      </c>
      <c r="B190" s="219">
        <v>2168</v>
      </c>
      <c r="C190" s="187">
        <v>2424</v>
      </c>
      <c r="D190" s="248" t="s">
        <v>2343</v>
      </c>
      <c r="E190" s="299"/>
      <c r="F190" s="300"/>
      <c r="G190" s="534" t="s">
        <v>2199</v>
      </c>
      <c r="H190" s="535" t="s">
        <v>448</v>
      </c>
      <c r="I190" s="451" t="s">
        <v>2198</v>
      </c>
      <c r="J190" s="452" t="s">
        <v>7</v>
      </c>
      <c r="K190" s="204">
        <f t="shared" si="8"/>
        <v>10</v>
      </c>
      <c r="L190" s="421"/>
      <c r="M190" s="251">
        <f t="shared" si="9"/>
        <v>9.9</v>
      </c>
    </row>
    <row r="191" spans="1:13" s="159" customFormat="1" ht="20.45" customHeight="1" x14ac:dyDescent="0.4">
      <c r="A191" s="184" t="s">
        <v>11</v>
      </c>
      <c r="B191" s="219">
        <v>2169</v>
      </c>
      <c r="C191" s="187">
        <v>2425</v>
      </c>
      <c r="D191" s="248" t="s">
        <v>2342</v>
      </c>
      <c r="E191" s="299"/>
      <c r="F191" s="300"/>
      <c r="G191" s="534" t="s">
        <v>2196</v>
      </c>
      <c r="H191" s="535" t="s">
        <v>447</v>
      </c>
      <c r="I191" s="451" t="s">
        <v>2195</v>
      </c>
      <c r="J191" s="452"/>
      <c r="K191" s="204">
        <f t="shared" si="8"/>
        <v>10</v>
      </c>
      <c r="L191" s="421"/>
      <c r="M191" s="251">
        <f t="shared" si="9"/>
        <v>9.9</v>
      </c>
    </row>
    <row r="192" spans="1:13" s="159" customFormat="1" ht="20.45" customHeight="1" x14ac:dyDescent="0.4">
      <c r="A192" s="184" t="s">
        <v>11</v>
      </c>
      <c r="B192" s="219">
        <v>2170</v>
      </c>
      <c r="C192" s="187">
        <v>2426</v>
      </c>
      <c r="D192" s="248" t="s">
        <v>2341</v>
      </c>
      <c r="E192" s="299"/>
      <c r="F192" s="300"/>
      <c r="G192" s="534" t="s">
        <v>2193</v>
      </c>
      <c r="H192" s="535" t="s">
        <v>446</v>
      </c>
      <c r="I192" s="451" t="s">
        <v>2192</v>
      </c>
      <c r="J192" s="452" t="s">
        <v>7</v>
      </c>
      <c r="K192" s="204">
        <f t="shared" si="8"/>
        <v>10</v>
      </c>
      <c r="L192" s="421"/>
      <c r="M192" s="251">
        <f t="shared" si="9"/>
        <v>9.9</v>
      </c>
    </row>
    <row r="193" spans="1:13" s="159" customFormat="1" ht="20.45" customHeight="1" x14ac:dyDescent="0.4">
      <c r="A193" s="184" t="s">
        <v>11</v>
      </c>
      <c r="B193" s="219">
        <v>2171</v>
      </c>
      <c r="C193" s="187">
        <v>2427</v>
      </c>
      <c r="D193" s="248" t="s">
        <v>2340</v>
      </c>
      <c r="E193" s="299"/>
      <c r="F193" s="300"/>
      <c r="G193" s="534" t="s">
        <v>2190</v>
      </c>
      <c r="H193" s="535" t="s">
        <v>443</v>
      </c>
      <c r="I193" s="451" t="s">
        <v>2189</v>
      </c>
      <c r="J193" s="452"/>
      <c r="K193" s="204">
        <f t="shared" si="8"/>
        <v>14</v>
      </c>
      <c r="L193" s="421"/>
      <c r="M193" s="251">
        <f t="shared" si="9"/>
        <v>14.4</v>
      </c>
    </row>
    <row r="194" spans="1:13" s="159" customFormat="1" ht="20.45" customHeight="1" x14ac:dyDescent="0.4">
      <c r="A194" s="184" t="s">
        <v>11</v>
      </c>
      <c r="B194" s="219">
        <v>2172</v>
      </c>
      <c r="C194" s="187">
        <v>2428</v>
      </c>
      <c r="D194" s="248" t="s">
        <v>2339</v>
      </c>
      <c r="E194" s="299"/>
      <c r="F194" s="300"/>
      <c r="G194" s="534" t="s">
        <v>2187</v>
      </c>
      <c r="H194" s="535"/>
      <c r="I194" s="451" t="s">
        <v>2186</v>
      </c>
      <c r="J194" s="452" t="s">
        <v>7</v>
      </c>
      <c r="K194" s="204">
        <f t="shared" si="8"/>
        <v>3</v>
      </c>
      <c r="L194" s="421"/>
      <c r="M194" s="251">
        <f t="shared" si="9"/>
        <v>2.7</v>
      </c>
    </row>
    <row r="195" spans="1:13" s="159" customFormat="1" ht="20.45" customHeight="1" x14ac:dyDescent="0.4">
      <c r="A195" s="143" t="s">
        <v>11</v>
      </c>
      <c r="B195" s="221">
        <v>3385</v>
      </c>
      <c r="C195" s="190">
        <v>3462</v>
      </c>
      <c r="D195" s="212" t="s">
        <v>2338</v>
      </c>
      <c r="E195" s="299"/>
      <c r="F195" s="300"/>
      <c r="G195" s="461" t="s">
        <v>2184</v>
      </c>
      <c r="H195" s="462"/>
      <c r="I195" s="443" t="s">
        <v>1790</v>
      </c>
      <c r="J195" s="444" t="s">
        <v>24</v>
      </c>
      <c r="K195" s="205">
        <f t="shared" si="8"/>
        <v>2</v>
      </c>
      <c r="L195" s="421"/>
      <c r="M195" s="251">
        <f t="shared" si="9"/>
        <v>1.8</v>
      </c>
    </row>
    <row r="196" spans="1:13" s="159" customFormat="1" ht="20.45" customHeight="1" x14ac:dyDescent="0.4">
      <c r="A196" s="143" t="s">
        <v>11</v>
      </c>
      <c r="B196" s="221">
        <v>3386</v>
      </c>
      <c r="C196" s="190">
        <v>3463</v>
      </c>
      <c r="D196" s="212" t="s">
        <v>2337</v>
      </c>
      <c r="E196" s="299"/>
      <c r="F196" s="300"/>
      <c r="G196" s="461" t="s">
        <v>2182</v>
      </c>
      <c r="H196" s="462"/>
      <c r="I196" s="443" t="s">
        <v>1787</v>
      </c>
      <c r="J196" s="444" t="s">
        <v>24</v>
      </c>
      <c r="K196" s="205">
        <f t="shared" si="8"/>
        <v>4</v>
      </c>
      <c r="L196" s="421"/>
      <c r="M196" s="251">
        <f t="shared" si="9"/>
        <v>3.6</v>
      </c>
    </row>
    <row r="197" spans="1:13" s="159" customFormat="1" ht="20.45" customHeight="1" x14ac:dyDescent="0.4">
      <c r="A197" s="184" t="s">
        <v>11</v>
      </c>
      <c r="B197" s="219">
        <v>2173</v>
      </c>
      <c r="C197" s="187">
        <v>2429</v>
      </c>
      <c r="D197" s="248" t="s">
        <v>2336</v>
      </c>
      <c r="E197" s="299"/>
      <c r="F197" s="300"/>
      <c r="G197" s="536" t="s">
        <v>2180</v>
      </c>
      <c r="H197" s="537"/>
      <c r="I197" s="451" t="s">
        <v>2179</v>
      </c>
      <c r="J197" s="452"/>
      <c r="K197" s="204">
        <f t="shared" si="8"/>
        <v>2</v>
      </c>
      <c r="L197" s="421"/>
      <c r="M197" s="251">
        <f t="shared" si="9"/>
        <v>1.8</v>
      </c>
    </row>
    <row r="198" spans="1:13" s="159" customFormat="1" ht="20.45" customHeight="1" x14ac:dyDescent="0.4">
      <c r="A198" s="184" t="s">
        <v>11</v>
      </c>
      <c r="B198" s="219">
        <v>2174</v>
      </c>
      <c r="C198" s="187">
        <v>2430</v>
      </c>
      <c r="D198" s="248" t="s">
        <v>2335</v>
      </c>
      <c r="E198" s="299"/>
      <c r="F198" s="300"/>
      <c r="G198" s="536" t="s">
        <v>2177</v>
      </c>
      <c r="H198" s="537"/>
      <c r="I198" s="451" t="s">
        <v>2176</v>
      </c>
      <c r="J198" s="452" t="s">
        <v>7</v>
      </c>
      <c r="K198" s="204">
        <f t="shared" si="8"/>
        <v>3</v>
      </c>
      <c r="L198" s="421"/>
      <c r="M198" s="251">
        <f t="shared" si="9"/>
        <v>2.7</v>
      </c>
    </row>
    <row r="199" spans="1:13" s="159" customFormat="1" ht="20.45" customHeight="1" x14ac:dyDescent="0.4">
      <c r="A199" s="197" t="s">
        <v>11</v>
      </c>
      <c r="B199" s="198">
        <v>2175</v>
      </c>
      <c r="C199" s="198">
        <v>2431</v>
      </c>
      <c r="D199" s="256" t="s">
        <v>2334</v>
      </c>
      <c r="E199" s="299"/>
      <c r="F199" s="300"/>
      <c r="G199" s="538" t="s">
        <v>2174</v>
      </c>
      <c r="H199" s="539" t="s">
        <v>400</v>
      </c>
      <c r="I199" s="447" t="s">
        <v>2173</v>
      </c>
      <c r="J199" s="448"/>
      <c r="K199" s="206">
        <f t="shared" si="8"/>
        <v>1</v>
      </c>
      <c r="L199" s="421"/>
      <c r="M199" s="251">
        <f t="shared" si="9"/>
        <v>0.9</v>
      </c>
    </row>
    <row r="200" spans="1:13" s="159" customFormat="1" ht="20.45" customHeight="1" x14ac:dyDescent="0.4">
      <c r="A200" s="197" t="s">
        <v>11</v>
      </c>
      <c r="B200" s="198">
        <v>2176</v>
      </c>
      <c r="C200" s="198">
        <v>2432</v>
      </c>
      <c r="D200" s="256" t="s">
        <v>2333</v>
      </c>
      <c r="E200" s="299"/>
      <c r="F200" s="300"/>
      <c r="G200" s="538" t="s">
        <v>2171</v>
      </c>
      <c r="H200" s="539" t="s">
        <v>396</v>
      </c>
      <c r="I200" s="447" t="s">
        <v>2170</v>
      </c>
      <c r="J200" s="448" t="s">
        <v>7</v>
      </c>
      <c r="K200" s="206">
        <f t="shared" ref="K200:K231" si="10">ROUND(M200,0)</f>
        <v>2</v>
      </c>
      <c r="L200" s="421"/>
      <c r="M200" s="251">
        <f t="shared" si="9"/>
        <v>1.8</v>
      </c>
    </row>
    <row r="201" spans="1:13" s="159" customFormat="1" ht="20.45" customHeight="1" x14ac:dyDescent="0.4">
      <c r="A201" s="184" t="s">
        <v>11</v>
      </c>
      <c r="B201" s="219">
        <v>2177</v>
      </c>
      <c r="C201" s="187">
        <v>2433</v>
      </c>
      <c r="D201" s="248" t="s">
        <v>2332</v>
      </c>
      <c r="E201" s="299"/>
      <c r="F201" s="300"/>
      <c r="G201" s="540" t="s">
        <v>2168</v>
      </c>
      <c r="H201" s="541"/>
      <c r="I201" s="459" t="s">
        <v>2167</v>
      </c>
      <c r="J201" s="460"/>
      <c r="K201" s="209">
        <f t="shared" si="10"/>
        <v>1</v>
      </c>
      <c r="L201" s="421"/>
      <c r="M201" s="251">
        <f t="shared" si="9"/>
        <v>0.9</v>
      </c>
    </row>
    <row r="202" spans="1:13" s="159" customFormat="1" ht="20.45" customHeight="1" x14ac:dyDescent="0.4">
      <c r="A202" s="184" t="s">
        <v>11</v>
      </c>
      <c r="B202" s="219">
        <v>2178</v>
      </c>
      <c r="C202" s="187">
        <v>2434</v>
      </c>
      <c r="D202" s="248" t="s">
        <v>2331</v>
      </c>
      <c r="E202" s="299"/>
      <c r="F202" s="300"/>
      <c r="G202" s="536" t="s">
        <v>2165</v>
      </c>
      <c r="H202" s="537"/>
      <c r="I202" s="451" t="s">
        <v>2164</v>
      </c>
      <c r="J202" s="452" t="s">
        <v>7</v>
      </c>
      <c r="K202" s="204">
        <f t="shared" si="10"/>
        <v>1</v>
      </c>
      <c r="L202" s="421"/>
      <c r="M202" s="251">
        <f t="shared" si="9"/>
        <v>0.9</v>
      </c>
    </row>
    <row r="203" spans="1:13" s="159" customFormat="1" ht="20.45" customHeight="1" x14ac:dyDescent="0.4">
      <c r="A203" s="143" t="s">
        <v>11</v>
      </c>
      <c r="B203" s="221">
        <v>3387</v>
      </c>
      <c r="C203" s="190">
        <v>3464</v>
      </c>
      <c r="D203" s="212" t="s">
        <v>2330</v>
      </c>
      <c r="E203" s="299"/>
      <c r="F203" s="300"/>
      <c r="G203" s="461" t="s">
        <v>2162</v>
      </c>
      <c r="H203" s="462"/>
      <c r="I203" s="443" t="s">
        <v>1766</v>
      </c>
      <c r="J203" s="444" t="s">
        <v>24</v>
      </c>
      <c r="K203" s="205">
        <f t="shared" si="10"/>
        <v>2</v>
      </c>
      <c r="L203" s="421"/>
      <c r="M203" s="251">
        <f t="shared" si="9"/>
        <v>1.8</v>
      </c>
    </row>
    <row r="204" spans="1:13" s="159" customFormat="1" ht="20.45" customHeight="1" x14ac:dyDescent="0.4">
      <c r="A204" s="184" t="s">
        <v>11</v>
      </c>
      <c r="B204" s="219">
        <v>2179</v>
      </c>
      <c r="C204" s="187">
        <v>2435</v>
      </c>
      <c r="D204" s="248" t="s">
        <v>2329</v>
      </c>
      <c r="E204" s="299"/>
      <c r="F204" s="300"/>
      <c r="G204" s="536" t="s">
        <v>2160</v>
      </c>
      <c r="H204" s="537"/>
      <c r="I204" s="451" t="s">
        <v>2159</v>
      </c>
      <c r="J204" s="452"/>
      <c r="K204" s="204">
        <f t="shared" si="10"/>
        <v>5</v>
      </c>
      <c r="L204" s="421"/>
      <c r="M204" s="251">
        <f t="shared" si="9"/>
        <v>4.5</v>
      </c>
    </row>
    <row r="205" spans="1:13" s="159" customFormat="1" ht="20.45" customHeight="1" x14ac:dyDescent="0.4">
      <c r="A205" s="184" t="s">
        <v>11</v>
      </c>
      <c r="B205" s="219">
        <v>2180</v>
      </c>
      <c r="C205" s="187">
        <v>2436</v>
      </c>
      <c r="D205" s="248" t="s">
        <v>2328</v>
      </c>
      <c r="E205" s="299"/>
      <c r="F205" s="300"/>
      <c r="G205" s="536" t="s">
        <v>2157</v>
      </c>
      <c r="H205" s="537"/>
      <c r="I205" s="451" t="s">
        <v>2156</v>
      </c>
      <c r="J205" s="452" t="s">
        <v>7</v>
      </c>
      <c r="K205" s="204">
        <f t="shared" si="10"/>
        <v>2</v>
      </c>
      <c r="L205" s="422"/>
      <c r="M205" s="251">
        <f t="shared" si="9"/>
        <v>1.8</v>
      </c>
    </row>
    <row r="206" spans="1:13" s="159" customFormat="1" ht="20.45" customHeight="1" x14ac:dyDescent="0.4">
      <c r="A206" s="143" t="s">
        <v>11</v>
      </c>
      <c r="B206" s="221">
        <v>3388</v>
      </c>
      <c r="C206" s="190">
        <v>3465</v>
      </c>
      <c r="D206" s="212" t="s">
        <v>2327</v>
      </c>
      <c r="E206" s="299"/>
      <c r="F206" s="300"/>
      <c r="G206" s="461" t="s">
        <v>2154</v>
      </c>
      <c r="H206" s="462"/>
      <c r="I206" s="443" t="s">
        <v>1757</v>
      </c>
      <c r="J206" s="444" t="s">
        <v>28</v>
      </c>
      <c r="K206" s="205">
        <f t="shared" si="10"/>
        <v>1</v>
      </c>
      <c r="L206" s="409" t="s">
        <v>68</v>
      </c>
      <c r="M206" s="251">
        <f t="shared" si="9"/>
        <v>0.9</v>
      </c>
    </row>
    <row r="207" spans="1:13" s="159" customFormat="1" ht="20.45" customHeight="1" x14ac:dyDescent="0.4">
      <c r="A207" s="184" t="s">
        <v>11</v>
      </c>
      <c r="B207" s="219">
        <v>2181</v>
      </c>
      <c r="C207" s="187">
        <v>2437</v>
      </c>
      <c r="D207" s="248" t="s">
        <v>2326</v>
      </c>
      <c r="E207" s="299"/>
      <c r="F207" s="300"/>
      <c r="G207" s="536" t="s">
        <v>2152</v>
      </c>
      <c r="H207" s="537"/>
      <c r="I207" s="451" t="s">
        <v>2151</v>
      </c>
      <c r="J207" s="452"/>
      <c r="K207" s="204">
        <f t="shared" si="10"/>
        <v>1</v>
      </c>
      <c r="L207" s="409"/>
      <c r="M207" s="251">
        <f t="shared" si="9"/>
        <v>0.9</v>
      </c>
    </row>
    <row r="208" spans="1:13" s="159" customFormat="1" ht="20.45" customHeight="1" x14ac:dyDescent="0.4">
      <c r="A208" s="143" t="s">
        <v>11</v>
      </c>
      <c r="B208" s="221">
        <v>3389</v>
      </c>
      <c r="C208" s="190">
        <v>3466</v>
      </c>
      <c r="D208" s="212" t="s">
        <v>2325</v>
      </c>
      <c r="E208" s="299"/>
      <c r="F208" s="300"/>
      <c r="G208" s="461" t="s">
        <v>2149</v>
      </c>
      <c r="H208" s="462"/>
      <c r="I208" s="443" t="s">
        <v>1751</v>
      </c>
      <c r="J208" s="444" t="s">
        <v>24</v>
      </c>
      <c r="K208" s="205">
        <f t="shared" si="10"/>
        <v>1</v>
      </c>
      <c r="L208" s="421" t="s">
        <v>12</v>
      </c>
      <c r="M208" s="251">
        <f t="shared" si="9"/>
        <v>0.9</v>
      </c>
    </row>
    <row r="209" spans="1:13" s="159" customFormat="1" ht="20.45" customHeight="1" x14ac:dyDescent="0.4">
      <c r="A209" s="184" t="s">
        <v>11</v>
      </c>
      <c r="B209" s="219">
        <v>2182</v>
      </c>
      <c r="C209" s="187">
        <v>2438</v>
      </c>
      <c r="D209" s="248" t="s">
        <v>2324</v>
      </c>
      <c r="E209" s="299"/>
      <c r="F209" s="300"/>
      <c r="G209" s="534" t="s">
        <v>2147</v>
      </c>
      <c r="H209" s="535"/>
      <c r="I209" s="451" t="s">
        <v>2146</v>
      </c>
      <c r="J209" s="452" t="s">
        <v>7</v>
      </c>
      <c r="K209" s="204">
        <f t="shared" si="10"/>
        <v>23</v>
      </c>
      <c r="L209" s="422"/>
      <c r="M209" s="251">
        <f t="shared" si="9"/>
        <v>23.400000000000002</v>
      </c>
    </row>
    <row r="210" spans="1:13" s="159" customFormat="1" ht="20.45" customHeight="1" x14ac:dyDescent="0.4">
      <c r="A210" s="184" t="s">
        <v>11</v>
      </c>
      <c r="B210" s="219">
        <v>2183</v>
      </c>
      <c r="C210" s="187">
        <v>2439</v>
      </c>
      <c r="D210" s="248" t="s">
        <v>2323</v>
      </c>
      <c r="E210" s="299"/>
      <c r="F210" s="300"/>
      <c r="G210" s="534" t="s">
        <v>2144</v>
      </c>
      <c r="H210" s="535"/>
      <c r="I210" s="451" t="s">
        <v>2143</v>
      </c>
      <c r="J210" s="452"/>
      <c r="K210" s="204">
        <f t="shared" si="10"/>
        <v>1</v>
      </c>
      <c r="L210" s="184" t="s">
        <v>6</v>
      </c>
      <c r="M210" s="251">
        <f t="shared" si="9"/>
        <v>0.9</v>
      </c>
    </row>
    <row r="211" spans="1:13" s="159" customFormat="1" ht="20.45" customHeight="1" x14ac:dyDescent="0.4">
      <c r="A211" s="184" t="s">
        <v>11</v>
      </c>
      <c r="B211" s="219">
        <v>2184</v>
      </c>
      <c r="C211" s="187">
        <v>2440</v>
      </c>
      <c r="D211" s="248" t="s">
        <v>2322</v>
      </c>
      <c r="E211" s="299"/>
      <c r="F211" s="300"/>
      <c r="G211" s="534" t="s">
        <v>2141</v>
      </c>
      <c r="H211" s="535"/>
      <c r="I211" s="451" t="s">
        <v>2140</v>
      </c>
      <c r="J211" s="452" t="s">
        <v>7</v>
      </c>
      <c r="K211" s="204">
        <f t="shared" si="10"/>
        <v>47</v>
      </c>
      <c r="L211" s="184" t="s">
        <v>12</v>
      </c>
      <c r="M211" s="251">
        <f t="shared" si="9"/>
        <v>46.800000000000004</v>
      </c>
    </row>
    <row r="212" spans="1:13" s="159" customFormat="1" ht="20.45" customHeight="1" x14ac:dyDescent="0.4">
      <c r="A212" s="184" t="s">
        <v>11</v>
      </c>
      <c r="B212" s="219">
        <v>2185</v>
      </c>
      <c r="C212" s="187">
        <v>2441</v>
      </c>
      <c r="D212" s="248" t="s">
        <v>2321</v>
      </c>
      <c r="E212" s="299"/>
      <c r="F212" s="300"/>
      <c r="G212" s="534" t="s">
        <v>2138</v>
      </c>
      <c r="H212" s="535"/>
      <c r="I212" s="451" t="s">
        <v>2137</v>
      </c>
      <c r="J212" s="452"/>
      <c r="K212" s="204">
        <f t="shared" si="10"/>
        <v>2</v>
      </c>
      <c r="L212" s="184" t="s">
        <v>6</v>
      </c>
      <c r="M212" s="251">
        <f t="shared" si="9"/>
        <v>1.8</v>
      </c>
    </row>
    <row r="213" spans="1:13" s="159" customFormat="1" ht="20.45" customHeight="1" x14ac:dyDescent="0.4">
      <c r="A213" s="184" t="s">
        <v>11</v>
      </c>
      <c r="B213" s="219">
        <v>2186</v>
      </c>
      <c r="C213" s="187">
        <v>2442</v>
      </c>
      <c r="D213" s="248" t="s">
        <v>2320</v>
      </c>
      <c r="E213" s="299"/>
      <c r="F213" s="300"/>
      <c r="G213" s="534" t="s">
        <v>2135</v>
      </c>
      <c r="H213" s="535"/>
      <c r="I213" s="451" t="s">
        <v>2134</v>
      </c>
      <c r="J213" s="452" t="s">
        <v>7</v>
      </c>
      <c r="K213" s="204">
        <f t="shared" si="10"/>
        <v>23</v>
      </c>
      <c r="L213" s="184" t="s">
        <v>12</v>
      </c>
      <c r="M213" s="251">
        <f t="shared" si="9"/>
        <v>23.400000000000002</v>
      </c>
    </row>
    <row r="214" spans="1:13" s="159" customFormat="1" ht="20.45" customHeight="1" x14ac:dyDescent="0.4">
      <c r="A214" s="184" t="s">
        <v>11</v>
      </c>
      <c r="B214" s="219">
        <v>2187</v>
      </c>
      <c r="C214" s="187">
        <v>2443</v>
      </c>
      <c r="D214" s="248" t="s">
        <v>2319</v>
      </c>
      <c r="E214" s="299"/>
      <c r="F214" s="300"/>
      <c r="G214" s="534" t="s">
        <v>2132</v>
      </c>
      <c r="H214" s="535"/>
      <c r="I214" s="451" t="s">
        <v>2131</v>
      </c>
      <c r="J214" s="452"/>
      <c r="K214" s="204">
        <f t="shared" si="10"/>
        <v>1</v>
      </c>
      <c r="L214" s="184" t="s">
        <v>6</v>
      </c>
      <c r="M214" s="251">
        <f t="shared" si="9"/>
        <v>0.9</v>
      </c>
    </row>
    <row r="215" spans="1:13" s="159" customFormat="1" ht="20.45" customHeight="1" x14ac:dyDescent="0.4">
      <c r="A215" s="184" t="s">
        <v>11</v>
      </c>
      <c r="B215" s="219">
        <v>2188</v>
      </c>
      <c r="C215" s="187">
        <v>2444</v>
      </c>
      <c r="D215" s="248" t="s">
        <v>2318</v>
      </c>
      <c r="E215" s="299"/>
      <c r="F215" s="300"/>
      <c r="G215" s="534" t="s">
        <v>2129</v>
      </c>
      <c r="H215" s="535"/>
      <c r="I215" s="451" t="s">
        <v>2128</v>
      </c>
      <c r="J215" s="452" t="s">
        <v>7</v>
      </c>
      <c r="K215" s="204">
        <f t="shared" si="10"/>
        <v>47</v>
      </c>
      <c r="L215" s="184" t="s">
        <v>12</v>
      </c>
      <c r="M215" s="251">
        <f t="shared" si="9"/>
        <v>46.800000000000004</v>
      </c>
    </row>
    <row r="216" spans="1:13" s="159" customFormat="1" ht="20.45" customHeight="1" x14ac:dyDescent="0.4">
      <c r="A216" s="184" t="s">
        <v>11</v>
      </c>
      <c r="B216" s="219">
        <v>2189</v>
      </c>
      <c r="C216" s="187">
        <v>2445</v>
      </c>
      <c r="D216" s="248" t="s">
        <v>2317</v>
      </c>
      <c r="E216" s="301"/>
      <c r="F216" s="302"/>
      <c r="G216" s="542" t="s">
        <v>2126</v>
      </c>
      <c r="H216" s="543"/>
      <c r="I216" s="451" t="s">
        <v>2125</v>
      </c>
      <c r="J216" s="452"/>
      <c r="K216" s="204">
        <f t="shared" si="10"/>
        <v>2</v>
      </c>
      <c r="L216" s="182" t="s">
        <v>6</v>
      </c>
      <c r="M216" s="251">
        <f t="shared" si="9"/>
        <v>1.8</v>
      </c>
    </row>
    <row r="217" spans="1:13" s="159" customFormat="1" ht="20.45" customHeight="1" x14ac:dyDescent="0.4">
      <c r="A217" s="184" t="s">
        <v>11</v>
      </c>
      <c r="B217" s="219">
        <v>2190</v>
      </c>
      <c r="C217" s="187">
        <v>2446</v>
      </c>
      <c r="D217" s="248" t="s">
        <v>2316</v>
      </c>
      <c r="E217" s="297" t="s">
        <v>3348</v>
      </c>
      <c r="F217" s="298"/>
      <c r="G217" s="534" t="s">
        <v>2235</v>
      </c>
      <c r="H217" s="535"/>
      <c r="I217" s="451" t="s">
        <v>2234</v>
      </c>
      <c r="J217" s="452"/>
      <c r="K217" s="203">
        <f t="shared" si="10"/>
        <v>30</v>
      </c>
      <c r="L217" s="184" t="s">
        <v>12</v>
      </c>
      <c r="M217" s="251">
        <f t="shared" ref="M217:M256" si="11">N137*0.8</f>
        <v>29.6</v>
      </c>
    </row>
    <row r="218" spans="1:13" s="159" customFormat="1" ht="20.45" customHeight="1" x14ac:dyDescent="0.4">
      <c r="A218" s="184" t="s">
        <v>11</v>
      </c>
      <c r="B218" s="219">
        <v>2191</v>
      </c>
      <c r="C218" s="187">
        <v>2447</v>
      </c>
      <c r="D218" s="248" t="s">
        <v>2315</v>
      </c>
      <c r="E218" s="299"/>
      <c r="F218" s="300"/>
      <c r="G218" s="534" t="s">
        <v>2232</v>
      </c>
      <c r="H218" s="535"/>
      <c r="I218" s="451" t="s">
        <v>2231</v>
      </c>
      <c r="J218" s="452" t="s">
        <v>7</v>
      </c>
      <c r="K218" s="204">
        <f t="shared" si="10"/>
        <v>1</v>
      </c>
      <c r="L218" s="184" t="s">
        <v>6</v>
      </c>
      <c r="M218" s="251">
        <f t="shared" si="11"/>
        <v>0.8</v>
      </c>
    </row>
    <row r="219" spans="1:13" s="159" customFormat="1" ht="20.45" customHeight="1" x14ac:dyDescent="0.4">
      <c r="A219" s="184" t="s">
        <v>11</v>
      </c>
      <c r="B219" s="219">
        <v>2192</v>
      </c>
      <c r="C219" s="187">
        <v>2448</v>
      </c>
      <c r="D219" s="248" t="s">
        <v>2314</v>
      </c>
      <c r="E219" s="299"/>
      <c r="F219" s="300"/>
      <c r="G219" s="534" t="s">
        <v>2229</v>
      </c>
      <c r="H219" s="535"/>
      <c r="I219" s="451" t="s">
        <v>2228</v>
      </c>
      <c r="J219" s="452"/>
      <c r="K219" s="203">
        <f t="shared" si="10"/>
        <v>60</v>
      </c>
      <c r="L219" s="184" t="s">
        <v>12</v>
      </c>
      <c r="M219" s="251">
        <f t="shared" si="11"/>
        <v>60</v>
      </c>
    </row>
    <row r="220" spans="1:13" s="159" customFormat="1" ht="20.45" customHeight="1" x14ac:dyDescent="0.4">
      <c r="A220" s="184" t="s">
        <v>11</v>
      </c>
      <c r="B220" s="219">
        <v>2193</v>
      </c>
      <c r="C220" s="187">
        <v>2449</v>
      </c>
      <c r="D220" s="248" t="s">
        <v>2313</v>
      </c>
      <c r="E220" s="299"/>
      <c r="F220" s="300"/>
      <c r="G220" s="534" t="s">
        <v>2226</v>
      </c>
      <c r="H220" s="535"/>
      <c r="I220" s="451" t="s">
        <v>2225</v>
      </c>
      <c r="J220" s="452" t="s">
        <v>7</v>
      </c>
      <c r="K220" s="204">
        <f t="shared" si="10"/>
        <v>2</v>
      </c>
      <c r="L220" s="184" t="s">
        <v>6</v>
      </c>
      <c r="M220" s="251">
        <f t="shared" si="11"/>
        <v>1.6</v>
      </c>
    </row>
    <row r="221" spans="1:13" s="159" customFormat="1" ht="20.45" customHeight="1" x14ac:dyDescent="0.4">
      <c r="A221" s="184" t="s">
        <v>11</v>
      </c>
      <c r="B221" s="219">
        <v>2195</v>
      </c>
      <c r="C221" s="187">
        <v>2451</v>
      </c>
      <c r="D221" s="248" t="s">
        <v>2312</v>
      </c>
      <c r="E221" s="299"/>
      <c r="F221" s="300"/>
      <c r="G221" s="534" t="s">
        <v>2223</v>
      </c>
      <c r="H221" s="535" t="s">
        <v>899</v>
      </c>
      <c r="I221" s="451" t="s">
        <v>2222</v>
      </c>
      <c r="J221" s="452" t="s">
        <v>7</v>
      </c>
      <c r="K221" s="204">
        <f t="shared" si="10"/>
        <v>22</v>
      </c>
      <c r="L221" s="420" t="s">
        <v>12</v>
      </c>
      <c r="M221" s="251">
        <f t="shared" si="11"/>
        <v>22.400000000000002</v>
      </c>
    </row>
    <row r="222" spans="1:13" s="159" customFormat="1" ht="20.45" customHeight="1" x14ac:dyDescent="0.4">
      <c r="A222" s="184" t="s">
        <v>11</v>
      </c>
      <c r="B222" s="219">
        <v>2196</v>
      </c>
      <c r="C222" s="187">
        <v>2452</v>
      </c>
      <c r="D222" s="248" t="s">
        <v>2311</v>
      </c>
      <c r="E222" s="299"/>
      <c r="F222" s="300"/>
      <c r="G222" s="534" t="s">
        <v>2220</v>
      </c>
      <c r="H222" s="535" t="s">
        <v>895</v>
      </c>
      <c r="I222" s="451" t="s">
        <v>2219</v>
      </c>
      <c r="J222" s="452"/>
      <c r="K222" s="204">
        <f t="shared" si="10"/>
        <v>46</v>
      </c>
      <c r="L222" s="421"/>
      <c r="M222" s="251">
        <f t="shared" si="11"/>
        <v>46.400000000000006</v>
      </c>
    </row>
    <row r="223" spans="1:13" s="159" customFormat="1" ht="20.45" customHeight="1" x14ac:dyDescent="0.4">
      <c r="A223" s="184" t="s">
        <v>11</v>
      </c>
      <c r="B223" s="219">
        <v>2197</v>
      </c>
      <c r="C223" s="187">
        <v>2453</v>
      </c>
      <c r="D223" s="248" t="s">
        <v>2310</v>
      </c>
      <c r="E223" s="299"/>
      <c r="F223" s="300"/>
      <c r="G223" s="534" t="s">
        <v>2217</v>
      </c>
      <c r="H223" s="535"/>
      <c r="I223" s="451" t="s">
        <v>2216</v>
      </c>
      <c r="J223" s="452" t="s">
        <v>7</v>
      </c>
      <c r="K223" s="204">
        <f t="shared" si="10"/>
        <v>2</v>
      </c>
      <c r="L223" s="421"/>
      <c r="M223" s="251">
        <f t="shared" si="11"/>
        <v>1.6</v>
      </c>
    </row>
    <row r="224" spans="1:13" s="159" customFormat="1" ht="20.45" customHeight="1" x14ac:dyDescent="0.4">
      <c r="A224" s="184" t="s">
        <v>11</v>
      </c>
      <c r="B224" s="219">
        <v>2198</v>
      </c>
      <c r="C224" s="187">
        <v>2454</v>
      </c>
      <c r="D224" s="248" t="s">
        <v>2309</v>
      </c>
      <c r="E224" s="299"/>
      <c r="F224" s="300"/>
      <c r="G224" s="534" t="s">
        <v>2214</v>
      </c>
      <c r="H224" s="535"/>
      <c r="I224" s="451" t="s">
        <v>2213</v>
      </c>
      <c r="J224" s="452"/>
      <c r="K224" s="204">
        <f t="shared" si="10"/>
        <v>4</v>
      </c>
      <c r="L224" s="421"/>
      <c r="M224" s="251">
        <f t="shared" si="11"/>
        <v>4</v>
      </c>
    </row>
    <row r="225" spans="1:13" s="159" customFormat="1" ht="20.45" customHeight="1" x14ac:dyDescent="0.4">
      <c r="A225" s="184" t="s">
        <v>11</v>
      </c>
      <c r="B225" s="219">
        <v>2194</v>
      </c>
      <c r="C225" s="187">
        <v>2450</v>
      </c>
      <c r="D225" s="248" t="s">
        <v>2308</v>
      </c>
      <c r="E225" s="299"/>
      <c r="F225" s="300"/>
      <c r="G225" s="534" t="s">
        <v>2211</v>
      </c>
      <c r="H225" s="535"/>
      <c r="I225" s="451" t="s">
        <v>1820</v>
      </c>
      <c r="J225" s="452" t="s">
        <v>128</v>
      </c>
      <c r="K225" s="204">
        <f t="shared" si="10"/>
        <v>5</v>
      </c>
      <c r="L225" s="421"/>
      <c r="M225" s="251">
        <f t="shared" si="11"/>
        <v>4.8000000000000007</v>
      </c>
    </row>
    <row r="226" spans="1:13" s="159" customFormat="1" ht="20.45" customHeight="1" x14ac:dyDescent="0.4">
      <c r="A226" s="143" t="s">
        <v>11</v>
      </c>
      <c r="B226" s="221">
        <v>3390</v>
      </c>
      <c r="C226" s="190">
        <v>3467</v>
      </c>
      <c r="D226" s="212" t="s">
        <v>2307</v>
      </c>
      <c r="E226" s="299"/>
      <c r="F226" s="300"/>
      <c r="G226" s="461" t="s">
        <v>2209</v>
      </c>
      <c r="H226" s="462"/>
      <c r="I226" s="443" t="s">
        <v>1817</v>
      </c>
      <c r="J226" s="444" t="s">
        <v>128</v>
      </c>
      <c r="K226" s="205">
        <f t="shared" si="10"/>
        <v>1</v>
      </c>
      <c r="L226" s="421"/>
      <c r="M226" s="251">
        <f t="shared" si="11"/>
        <v>0.8</v>
      </c>
    </row>
    <row r="227" spans="1:13" s="159" customFormat="1" ht="20.45" customHeight="1" x14ac:dyDescent="0.4">
      <c r="A227" s="184" t="s">
        <v>11</v>
      </c>
      <c r="B227" s="219">
        <v>2199</v>
      </c>
      <c r="C227" s="187">
        <v>2455</v>
      </c>
      <c r="D227" s="248" t="s">
        <v>2306</v>
      </c>
      <c r="E227" s="299"/>
      <c r="F227" s="300"/>
      <c r="G227" s="534" t="s">
        <v>2207</v>
      </c>
      <c r="H227" s="535"/>
      <c r="I227" s="451" t="s">
        <v>2206</v>
      </c>
      <c r="J227" s="452" t="s">
        <v>7</v>
      </c>
      <c r="K227" s="203">
        <f t="shared" si="10"/>
        <v>4</v>
      </c>
      <c r="L227" s="421"/>
      <c r="M227" s="251">
        <f t="shared" si="11"/>
        <v>4</v>
      </c>
    </row>
    <row r="228" spans="1:13" s="159" customFormat="1" ht="20.45" customHeight="1" x14ac:dyDescent="0.4">
      <c r="A228" s="184" t="s">
        <v>11</v>
      </c>
      <c r="B228" s="219">
        <v>2200</v>
      </c>
      <c r="C228" s="187">
        <v>2456</v>
      </c>
      <c r="D228" s="248" t="s">
        <v>2305</v>
      </c>
      <c r="E228" s="299"/>
      <c r="F228" s="300"/>
      <c r="G228" s="536" t="s">
        <v>2204</v>
      </c>
      <c r="H228" s="537"/>
      <c r="I228" s="451" t="s">
        <v>2203</v>
      </c>
      <c r="J228" s="452"/>
      <c r="K228" s="204">
        <f t="shared" si="10"/>
        <v>2</v>
      </c>
      <c r="L228" s="421"/>
      <c r="M228" s="251">
        <f t="shared" si="11"/>
        <v>2.4000000000000004</v>
      </c>
    </row>
    <row r="229" spans="1:13" s="159" customFormat="1" ht="20.45" customHeight="1" x14ac:dyDescent="0.4">
      <c r="A229" s="143" t="s">
        <v>11</v>
      </c>
      <c r="B229" s="221">
        <v>3391</v>
      </c>
      <c r="C229" s="190">
        <v>3468</v>
      </c>
      <c r="D229" s="212" t="s">
        <v>2304</v>
      </c>
      <c r="E229" s="299"/>
      <c r="F229" s="300"/>
      <c r="G229" s="461" t="s">
        <v>2201</v>
      </c>
      <c r="H229" s="462"/>
      <c r="I229" s="443" t="s">
        <v>1808</v>
      </c>
      <c r="J229" s="444" t="s">
        <v>128</v>
      </c>
      <c r="K229" s="205">
        <f t="shared" si="10"/>
        <v>3</v>
      </c>
      <c r="L229" s="421"/>
      <c r="M229" s="251">
        <f t="shared" si="11"/>
        <v>3.2</v>
      </c>
    </row>
    <row r="230" spans="1:13" s="159" customFormat="1" ht="20.45" customHeight="1" x14ac:dyDescent="0.4">
      <c r="A230" s="184" t="s">
        <v>11</v>
      </c>
      <c r="B230" s="219">
        <v>2201</v>
      </c>
      <c r="C230" s="187">
        <v>2457</v>
      </c>
      <c r="D230" s="248" t="s">
        <v>2303</v>
      </c>
      <c r="E230" s="299"/>
      <c r="F230" s="300"/>
      <c r="G230" s="534" t="s">
        <v>2199</v>
      </c>
      <c r="H230" s="535" t="s">
        <v>448</v>
      </c>
      <c r="I230" s="451" t="s">
        <v>2198</v>
      </c>
      <c r="J230" s="452" t="s">
        <v>7</v>
      </c>
      <c r="K230" s="204">
        <f t="shared" si="10"/>
        <v>9</v>
      </c>
      <c r="L230" s="421"/>
      <c r="M230" s="251">
        <f t="shared" si="11"/>
        <v>8.8000000000000007</v>
      </c>
    </row>
    <row r="231" spans="1:13" s="159" customFormat="1" ht="20.45" customHeight="1" x14ac:dyDescent="0.4">
      <c r="A231" s="184" t="s">
        <v>11</v>
      </c>
      <c r="B231" s="219">
        <v>2202</v>
      </c>
      <c r="C231" s="187">
        <v>2458</v>
      </c>
      <c r="D231" s="248" t="s">
        <v>2302</v>
      </c>
      <c r="E231" s="299"/>
      <c r="F231" s="300"/>
      <c r="G231" s="534" t="s">
        <v>2196</v>
      </c>
      <c r="H231" s="535" t="s">
        <v>447</v>
      </c>
      <c r="I231" s="451" t="s">
        <v>2195</v>
      </c>
      <c r="J231" s="452"/>
      <c r="K231" s="204">
        <f t="shared" si="10"/>
        <v>9</v>
      </c>
      <c r="L231" s="421"/>
      <c r="M231" s="251">
        <f t="shared" si="11"/>
        <v>8.8000000000000007</v>
      </c>
    </row>
    <row r="232" spans="1:13" s="159" customFormat="1" ht="20.45" customHeight="1" x14ac:dyDescent="0.4">
      <c r="A232" s="184" t="s">
        <v>11</v>
      </c>
      <c r="B232" s="219">
        <v>2203</v>
      </c>
      <c r="C232" s="187">
        <v>2459</v>
      </c>
      <c r="D232" s="248" t="s">
        <v>2301</v>
      </c>
      <c r="E232" s="299"/>
      <c r="F232" s="300"/>
      <c r="G232" s="534" t="s">
        <v>2193</v>
      </c>
      <c r="H232" s="535" t="s">
        <v>446</v>
      </c>
      <c r="I232" s="451" t="s">
        <v>2192</v>
      </c>
      <c r="J232" s="452" t="s">
        <v>7</v>
      </c>
      <c r="K232" s="204">
        <f t="shared" ref="K232:K256" si="12">ROUND(M232,0)</f>
        <v>9</v>
      </c>
      <c r="L232" s="421"/>
      <c r="M232" s="251">
        <f t="shared" si="11"/>
        <v>8.8000000000000007</v>
      </c>
    </row>
    <row r="233" spans="1:13" s="159" customFormat="1" ht="20.45" customHeight="1" x14ac:dyDescent="0.4">
      <c r="A233" s="184" t="s">
        <v>11</v>
      </c>
      <c r="B233" s="219">
        <v>2204</v>
      </c>
      <c r="C233" s="187">
        <v>2460</v>
      </c>
      <c r="D233" s="248" t="s">
        <v>2300</v>
      </c>
      <c r="E233" s="299"/>
      <c r="F233" s="300"/>
      <c r="G233" s="534" t="s">
        <v>2190</v>
      </c>
      <c r="H233" s="535" t="s">
        <v>443</v>
      </c>
      <c r="I233" s="451" t="s">
        <v>2189</v>
      </c>
      <c r="J233" s="452"/>
      <c r="K233" s="204">
        <f t="shared" si="12"/>
        <v>13</v>
      </c>
      <c r="L233" s="421"/>
      <c r="M233" s="251">
        <f t="shared" si="11"/>
        <v>12.8</v>
      </c>
    </row>
    <row r="234" spans="1:13" s="159" customFormat="1" ht="20.45" customHeight="1" x14ac:dyDescent="0.4">
      <c r="A234" s="184" t="s">
        <v>11</v>
      </c>
      <c r="B234" s="219">
        <v>2205</v>
      </c>
      <c r="C234" s="187">
        <v>2461</v>
      </c>
      <c r="D234" s="248" t="s">
        <v>2299</v>
      </c>
      <c r="E234" s="299"/>
      <c r="F234" s="300"/>
      <c r="G234" s="534" t="s">
        <v>2187</v>
      </c>
      <c r="H234" s="535"/>
      <c r="I234" s="451" t="s">
        <v>2186</v>
      </c>
      <c r="J234" s="452" t="s">
        <v>7</v>
      </c>
      <c r="K234" s="204">
        <f t="shared" si="12"/>
        <v>2</v>
      </c>
      <c r="L234" s="421"/>
      <c r="M234" s="251">
        <f t="shared" si="11"/>
        <v>2.4000000000000004</v>
      </c>
    </row>
    <row r="235" spans="1:13" s="159" customFormat="1" ht="20.45" customHeight="1" x14ac:dyDescent="0.4">
      <c r="A235" s="143" t="s">
        <v>11</v>
      </c>
      <c r="B235" s="221">
        <v>3392</v>
      </c>
      <c r="C235" s="190">
        <v>3469</v>
      </c>
      <c r="D235" s="212" t="s">
        <v>2298</v>
      </c>
      <c r="E235" s="299"/>
      <c r="F235" s="300"/>
      <c r="G235" s="461" t="s">
        <v>2184</v>
      </c>
      <c r="H235" s="462"/>
      <c r="I235" s="443" t="s">
        <v>1790</v>
      </c>
      <c r="J235" s="444" t="s">
        <v>24</v>
      </c>
      <c r="K235" s="205">
        <f t="shared" si="12"/>
        <v>2</v>
      </c>
      <c r="L235" s="421"/>
      <c r="M235" s="251">
        <f t="shared" si="11"/>
        <v>1.6</v>
      </c>
    </row>
    <row r="236" spans="1:13" s="159" customFormat="1" ht="20.45" customHeight="1" x14ac:dyDescent="0.4">
      <c r="A236" s="143" t="s">
        <v>11</v>
      </c>
      <c r="B236" s="221">
        <v>3393</v>
      </c>
      <c r="C236" s="190">
        <v>3470</v>
      </c>
      <c r="D236" s="212" t="s">
        <v>2297</v>
      </c>
      <c r="E236" s="299"/>
      <c r="F236" s="300"/>
      <c r="G236" s="461" t="s">
        <v>2182</v>
      </c>
      <c r="H236" s="462"/>
      <c r="I236" s="443" t="s">
        <v>1787</v>
      </c>
      <c r="J236" s="444" t="s">
        <v>24</v>
      </c>
      <c r="K236" s="205">
        <f t="shared" si="12"/>
        <v>3</v>
      </c>
      <c r="L236" s="421"/>
      <c r="M236" s="251">
        <f t="shared" si="11"/>
        <v>3.2</v>
      </c>
    </row>
    <row r="237" spans="1:13" s="159" customFormat="1" ht="20.45" customHeight="1" x14ac:dyDescent="0.4">
      <c r="A237" s="184" t="s">
        <v>11</v>
      </c>
      <c r="B237" s="219">
        <v>2206</v>
      </c>
      <c r="C237" s="187">
        <v>2462</v>
      </c>
      <c r="D237" s="248" t="s">
        <v>2296</v>
      </c>
      <c r="E237" s="299"/>
      <c r="F237" s="300"/>
      <c r="G237" s="536" t="s">
        <v>2180</v>
      </c>
      <c r="H237" s="537"/>
      <c r="I237" s="451" t="s">
        <v>2179</v>
      </c>
      <c r="J237" s="452"/>
      <c r="K237" s="204">
        <f t="shared" si="12"/>
        <v>2</v>
      </c>
      <c r="L237" s="421"/>
      <c r="M237" s="251">
        <f t="shared" si="11"/>
        <v>1.6</v>
      </c>
    </row>
    <row r="238" spans="1:13" s="159" customFormat="1" ht="20.45" customHeight="1" x14ac:dyDescent="0.4">
      <c r="A238" s="184" t="s">
        <v>11</v>
      </c>
      <c r="B238" s="219">
        <v>2207</v>
      </c>
      <c r="C238" s="187">
        <v>2463</v>
      </c>
      <c r="D238" s="248" t="s">
        <v>2295</v>
      </c>
      <c r="E238" s="299"/>
      <c r="F238" s="300"/>
      <c r="G238" s="536" t="s">
        <v>2177</v>
      </c>
      <c r="H238" s="537"/>
      <c r="I238" s="451" t="s">
        <v>2176</v>
      </c>
      <c r="J238" s="452" t="s">
        <v>7</v>
      </c>
      <c r="K238" s="204">
        <f t="shared" si="12"/>
        <v>2</v>
      </c>
      <c r="L238" s="421"/>
      <c r="M238" s="251">
        <f t="shared" si="11"/>
        <v>2.4000000000000004</v>
      </c>
    </row>
    <row r="239" spans="1:13" s="159" customFormat="1" ht="20.45" customHeight="1" x14ac:dyDescent="0.4">
      <c r="A239" s="197" t="s">
        <v>11</v>
      </c>
      <c r="B239" s="198">
        <v>2208</v>
      </c>
      <c r="C239" s="198">
        <v>2464</v>
      </c>
      <c r="D239" s="256" t="s">
        <v>2294</v>
      </c>
      <c r="E239" s="299"/>
      <c r="F239" s="300"/>
      <c r="G239" s="538" t="s">
        <v>2174</v>
      </c>
      <c r="H239" s="539" t="s">
        <v>400</v>
      </c>
      <c r="I239" s="447" t="s">
        <v>2173</v>
      </c>
      <c r="J239" s="448"/>
      <c r="K239" s="206">
        <f t="shared" si="12"/>
        <v>1</v>
      </c>
      <c r="L239" s="421"/>
      <c r="M239" s="251">
        <f t="shared" si="11"/>
        <v>0.8</v>
      </c>
    </row>
    <row r="240" spans="1:13" s="159" customFormat="1" ht="20.45" customHeight="1" x14ac:dyDescent="0.4">
      <c r="A240" s="197" t="s">
        <v>11</v>
      </c>
      <c r="B240" s="198">
        <v>2209</v>
      </c>
      <c r="C240" s="198">
        <v>2465</v>
      </c>
      <c r="D240" s="256" t="s">
        <v>2293</v>
      </c>
      <c r="E240" s="299"/>
      <c r="F240" s="300"/>
      <c r="G240" s="538" t="s">
        <v>2171</v>
      </c>
      <c r="H240" s="539" t="s">
        <v>396</v>
      </c>
      <c r="I240" s="447" t="s">
        <v>2170</v>
      </c>
      <c r="J240" s="448" t="s">
        <v>7</v>
      </c>
      <c r="K240" s="206">
        <f t="shared" si="12"/>
        <v>2</v>
      </c>
      <c r="L240" s="421"/>
      <c r="M240" s="251">
        <f t="shared" si="11"/>
        <v>1.6</v>
      </c>
    </row>
    <row r="241" spans="1:13" s="159" customFormat="1" ht="20.45" customHeight="1" x14ac:dyDescent="0.4">
      <c r="A241" s="184" t="s">
        <v>11</v>
      </c>
      <c r="B241" s="219">
        <v>2210</v>
      </c>
      <c r="C241" s="187">
        <v>2466</v>
      </c>
      <c r="D241" s="248" t="s">
        <v>2292</v>
      </c>
      <c r="E241" s="299"/>
      <c r="F241" s="300"/>
      <c r="G241" s="540" t="s">
        <v>2168</v>
      </c>
      <c r="H241" s="541"/>
      <c r="I241" s="459" t="s">
        <v>2167</v>
      </c>
      <c r="J241" s="460"/>
      <c r="K241" s="209">
        <f t="shared" si="12"/>
        <v>1</v>
      </c>
      <c r="L241" s="421"/>
      <c r="M241" s="251">
        <f t="shared" si="11"/>
        <v>0.8</v>
      </c>
    </row>
    <row r="242" spans="1:13" s="159" customFormat="1" ht="20.45" customHeight="1" x14ac:dyDescent="0.4">
      <c r="A242" s="184" t="s">
        <v>11</v>
      </c>
      <c r="B242" s="219">
        <v>2211</v>
      </c>
      <c r="C242" s="187">
        <v>2467</v>
      </c>
      <c r="D242" s="248" t="s">
        <v>2291</v>
      </c>
      <c r="E242" s="299"/>
      <c r="F242" s="300"/>
      <c r="G242" s="536" t="s">
        <v>2165</v>
      </c>
      <c r="H242" s="537"/>
      <c r="I242" s="451" t="s">
        <v>2164</v>
      </c>
      <c r="J242" s="452" t="s">
        <v>7</v>
      </c>
      <c r="K242" s="204">
        <f t="shared" si="12"/>
        <v>1</v>
      </c>
      <c r="L242" s="421"/>
      <c r="M242" s="251">
        <f t="shared" si="11"/>
        <v>0.8</v>
      </c>
    </row>
    <row r="243" spans="1:13" s="159" customFormat="1" ht="20.45" customHeight="1" x14ac:dyDescent="0.4">
      <c r="A243" s="143" t="s">
        <v>11</v>
      </c>
      <c r="B243" s="221">
        <v>3394</v>
      </c>
      <c r="C243" s="190">
        <v>3471</v>
      </c>
      <c r="D243" s="212" t="s">
        <v>2290</v>
      </c>
      <c r="E243" s="299"/>
      <c r="F243" s="300"/>
      <c r="G243" s="461" t="s">
        <v>2162</v>
      </c>
      <c r="H243" s="462"/>
      <c r="I243" s="443" t="s">
        <v>1766</v>
      </c>
      <c r="J243" s="444" t="s">
        <v>24</v>
      </c>
      <c r="K243" s="205">
        <f t="shared" si="12"/>
        <v>2</v>
      </c>
      <c r="L243" s="421"/>
      <c r="M243" s="251">
        <f t="shared" si="11"/>
        <v>1.6</v>
      </c>
    </row>
    <row r="244" spans="1:13" s="159" customFormat="1" ht="20.45" customHeight="1" x14ac:dyDescent="0.4">
      <c r="A244" s="184" t="s">
        <v>11</v>
      </c>
      <c r="B244" s="219">
        <v>2212</v>
      </c>
      <c r="C244" s="187">
        <v>2468</v>
      </c>
      <c r="D244" s="248" t="s">
        <v>2289</v>
      </c>
      <c r="E244" s="299"/>
      <c r="F244" s="300"/>
      <c r="G244" s="536" t="s">
        <v>2160</v>
      </c>
      <c r="H244" s="537"/>
      <c r="I244" s="451" t="s">
        <v>2159</v>
      </c>
      <c r="J244" s="452"/>
      <c r="K244" s="204">
        <f t="shared" si="12"/>
        <v>4</v>
      </c>
      <c r="L244" s="421"/>
      <c r="M244" s="251">
        <f t="shared" si="11"/>
        <v>4</v>
      </c>
    </row>
    <row r="245" spans="1:13" s="159" customFormat="1" ht="20.45" customHeight="1" x14ac:dyDescent="0.4">
      <c r="A245" s="184" t="s">
        <v>11</v>
      </c>
      <c r="B245" s="219">
        <v>2213</v>
      </c>
      <c r="C245" s="187">
        <v>2469</v>
      </c>
      <c r="D245" s="248" t="s">
        <v>2288</v>
      </c>
      <c r="E245" s="299"/>
      <c r="F245" s="300"/>
      <c r="G245" s="536" t="s">
        <v>2157</v>
      </c>
      <c r="H245" s="537"/>
      <c r="I245" s="451" t="s">
        <v>2156</v>
      </c>
      <c r="J245" s="452" t="s">
        <v>7</v>
      </c>
      <c r="K245" s="204">
        <f t="shared" si="12"/>
        <v>2</v>
      </c>
      <c r="L245" s="422"/>
      <c r="M245" s="251">
        <f t="shared" si="11"/>
        <v>1.6</v>
      </c>
    </row>
    <row r="246" spans="1:13" s="159" customFormat="1" ht="20.45" customHeight="1" x14ac:dyDescent="0.4">
      <c r="A246" s="143" t="s">
        <v>11</v>
      </c>
      <c r="B246" s="221">
        <v>3395</v>
      </c>
      <c r="C246" s="190">
        <v>3472</v>
      </c>
      <c r="D246" s="212" t="s">
        <v>2287</v>
      </c>
      <c r="E246" s="299"/>
      <c r="F246" s="300"/>
      <c r="G246" s="461" t="s">
        <v>2154</v>
      </c>
      <c r="H246" s="462"/>
      <c r="I246" s="443" t="s">
        <v>1757</v>
      </c>
      <c r="J246" s="444" t="s">
        <v>28</v>
      </c>
      <c r="K246" s="205">
        <f t="shared" si="12"/>
        <v>1</v>
      </c>
      <c r="L246" s="409" t="s">
        <v>68</v>
      </c>
      <c r="M246" s="251">
        <f t="shared" si="11"/>
        <v>0.8</v>
      </c>
    </row>
    <row r="247" spans="1:13" s="159" customFormat="1" ht="20.45" customHeight="1" x14ac:dyDescent="0.4">
      <c r="A247" s="184" t="s">
        <v>11</v>
      </c>
      <c r="B247" s="219">
        <v>2214</v>
      </c>
      <c r="C247" s="187">
        <v>2470</v>
      </c>
      <c r="D247" s="248" t="s">
        <v>2286</v>
      </c>
      <c r="E247" s="299"/>
      <c r="F247" s="300"/>
      <c r="G247" s="536" t="s">
        <v>2152</v>
      </c>
      <c r="H247" s="537"/>
      <c r="I247" s="451" t="s">
        <v>2151</v>
      </c>
      <c r="J247" s="452"/>
      <c r="K247" s="204">
        <f t="shared" si="12"/>
        <v>1</v>
      </c>
      <c r="L247" s="409"/>
      <c r="M247" s="251">
        <f t="shared" si="11"/>
        <v>0.8</v>
      </c>
    </row>
    <row r="248" spans="1:13" s="159" customFormat="1" ht="20.45" customHeight="1" x14ac:dyDescent="0.4">
      <c r="A248" s="143" t="s">
        <v>11</v>
      </c>
      <c r="B248" s="221">
        <v>3396</v>
      </c>
      <c r="C248" s="190">
        <v>3473</v>
      </c>
      <c r="D248" s="212" t="s">
        <v>2285</v>
      </c>
      <c r="E248" s="299"/>
      <c r="F248" s="300"/>
      <c r="G248" s="461" t="s">
        <v>2149</v>
      </c>
      <c r="H248" s="462"/>
      <c r="I248" s="443" t="s">
        <v>1751</v>
      </c>
      <c r="J248" s="444" t="s">
        <v>24</v>
      </c>
      <c r="K248" s="205">
        <f t="shared" si="12"/>
        <v>1</v>
      </c>
      <c r="L248" s="421" t="s">
        <v>12</v>
      </c>
      <c r="M248" s="251">
        <f t="shared" si="11"/>
        <v>0.8</v>
      </c>
    </row>
    <row r="249" spans="1:13" s="159" customFormat="1" ht="20.45" customHeight="1" x14ac:dyDescent="0.4">
      <c r="A249" s="184" t="s">
        <v>11</v>
      </c>
      <c r="B249" s="219">
        <v>2215</v>
      </c>
      <c r="C249" s="187">
        <v>2471</v>
      </c>
      <c r="D249" s="248" t="s">
        <v>2284</v>
      </c>
      <c r="E249" s="299"/>
      <c r="F249" s="300"/>
      <c r="G249" s="534" t="s">
        <v>2147</v>
      </c>
      <c r="H249" s="535"/>
      <c r="I249" s="451" t="s">
        <v>2146</v>
      </c>
      <c r="J249" s="452" t="s">
        <v>7</v>
      </c>
      <c r="K249" s="203">
        <f t="shared" si="12"/>
        <v>21</v>
      </c>
      <c r="L249" s="422"/>
      <c r="M249" s="251">
        <f t="shared" si="11"/>
        <v>20.8</v>
      </c>
    </row>
    <row r="250" spans="1:13" s="159" customFormat="1" ht="20.45" customHeight="1" x14ac:dyDescent="0.4">
      <c r="A250" s="184" t="s">
        <v>11</v>
      </c>
      <c r="B250" s="219">
        <v>2216</v>
      </c>
      <c r="C250" s="187">
        <v>2472</v>
      </c>
      <c r="D250" s="248" t="s">
        <v>2283</v>
      </c>
      <c r="E250" s="299"/>
      <c r="F250" s="300"/>
      <c r="G250" s="534" t="s">
        <v>2144</v>
      </c>
      <c r="H250" s="535"/>
      <c r="I250" s="451" t="s">
        <v>2143</v>
      </c>
      <c r="J250" s="452"/>
      <c r="K250" s="204">
        <f t="shared" si="12"/>
        <v>1</v>
      </c>
      <c r="L250" s="184" t="s">
        <v>6</v>
      </c>
      <c r="M250" s="251">
        <f t="shared" si="11"/>
        <v>0.8</v>
      </c>
    </row>
    <row r="251" spans="1:13" s="159" customFormat="1" ht="20.45" customHeight="1" x14ac:dyDescent="0.4">
      <c r="A251" s="184" t="s">
        <v>11</v>
      </c>
      <c r="B251" s="219">
        <v>2217</v>
      </c>
      <c r="C251" s="187">
        <v>2473</v>
      </c>
      <c r="D251" s="248" t="s">
        <v>2282</v>
      </c>
      <c r="E251" s="299"/>
      <c r="F251" s="300"/>
      <c r="G251" s="534" t="s">
        <v>2141</v>
      </c>
      <c r="H251" s="535"/>
      <c r="I251" s="451" t="s">
        <v>2140</v>
      </c>
      <c r="J251" s="452" t="s">
        <v>7</v>
      </c>
      <c r="K251" s="204">
        <f t="shared" si="12"/>
        <v>42</v>
      </c>
      <c r="L251" s="184" t="s">
        <v>12</v>
      </c>
      <c r="M251" s="251">
        <f t="shared" si="11"/>
        <v>41.6</v>
      </c>
    </row>
    <row r="252" spans="1:13" s="159" customFormat="1" ht="20.45" customHeight="1" x14ac:dyDescent="0.4">
      <c r="A252" s="184" t="s">
        <v>11</v>
      </c>
      <c r="B252" s="219">
        <v>2218</v>
      </c>
      <c r="C252" s="187">
        <v>2474</v>
      </c>
      <c r="D252" s="248" t="s">
        <v>2281</v>
      </c>
      <c r="E252" s="299"/>
      <c r="F252" s="300"/>
      <c r="G252" s="534" t="s">
        <v>2138</v>
      </c>
      <c r="H252" s="535"/>
      <c r="I252" s="451" t="s">
        <v>2137</v>
      </c>
      <c r="J252" s="452"/>
      <c r="K252" s="204">
        <f t="shared" si="12"/>
        <v>2</v>
      </c>
      <c r="L252" s="184" t="s">
        <v>6</v>
      </c>
      <c r="M252" s="251">
        <f t="shared" si="11"/>
        <v>1.6</v>
      </c>
    </row>
    <row r="253" spans="1:13" s="159" customFormat="1" ht="20.45" customHeight="1" x14ac:dyDescent="0.4">
      <c r="A253" s="184" t="s">
        <v>11</v>
      </c>
      <c r="B253" s="219">
        <v>2219</v>
      </c>
      <c r="C253" s="187">
        <v>2475</v>
      </c>
      <c r="D253" s="248" t="s">
        <v>2280</v>
      </c>
      <c r="E253" s="299"/>
      <c r="F253" s="300"/>
      <c r="G253" s="534" t="s">
        <v>2135</v>
      </c>
      <c r="H253" s="535"/>
      <c r="I253" s="451" t="s">
        <v>2134</v>
      </c>
      <c r="J253" s="452" t="s">
        <v>7</v>
      </c>
      <c r="K253" s="203">
        <f t="shared" si="12"/>
        <v>21</v>
      </c>
      <c r="L253" s="184" t="s">
        <v>12</v>
      </c>
      <c r="M253" s="251">
        <f t="shared" si="11"/>
        <v>20.8</v>
      </c>
    </row>
    <row r="254" spans="1:13" s="159" customFormat="1" ht="20.45" customHeight="1" x14ac:dyDescent="0.4">
      <c r="A254" s="184" t="s">
        <v>11</v>
      </c>
      <c r="B254" s="219">
        <v>2220</v>
      </c>
      <c r="C254" s="187">
        <v>2476</v>
      </c>
      <c r="D254" s="248" t="s">
        <v>2279</v>
      </c>
      <c r="E254" s="299"/>
      <c r="F254" s="300"/>
      <c r="G254" s="534" t="s">
        <v>2132</v>
      </c>
      <c r="H254" s="535"/>
      <c r="I254" s="451" t="s">
        <v>2131</v>
      </c>
      <c r="J254" s="452"/>
      <c r="K254" s="204">
        <f t="shared" si="12"/>
        <v>1</v>
      </c>
      <c r="L254" s="184" t="s">
        <v>6</v>
      </c>
      <c r="M254" s="251">
        <f t="shared" si="11"/>
        <v>0.8</v>
      </c>
    </row>
    <row r="255" spans="1:13" s="159" customFormat="1" ht="20.45" customHeight="1" x14ac:dyDescent="0.4">
      <c r="A255" s="184" t="s">
        <v>11</v>
      </c>
      <c r="B255" s="219">
        <v>2221</v>
      </c>
      <c r="C255" s="187">
        <v>2477</v>
      </c>
      <c r="D255" s="248" t="s">
        <v>2278</v>
      </c>
      <c r="E255" s="299"/>
      <c r="F255" s="300"/>
      <c r="G255" s="534" t="s">
        <v>2129</v>
      </c>
      <c r="H255" s="535"/>
      <c r="I255" s="451" t="s">
        <v>2128</v>
      </c>
      <c r="J255" s="452" t="s">
        <v>7</v>
      </c>
      <c r="K255" s="204">
        <f t="shared" si="12"/>
        <v>42</v>
      </c>
      <c r="L255" s="184" t="s">
        <v>12</v>
      </c>
      <c r="M255" s="251">
        <f t="shared" si="11"/>
        <v>41.6</v>
      </c>
    </row>
    <row r="256" spans="1:13" s="159" customFormat="1" ht="20.45" customHeight="1" x14ac:dyDescent="0.4">
      <c r="A256" s="182" t="s">
        <v>11</v>
      </c>
      <c r="B256" s="219">
        <v>2222</v>
      </c>
      <c r="C256" s="224">
        <v>2478</v>
      </c>
      <c r="D256" s="269" t="s">
        <v>2277</v>
      </c>
      <c r="E256" s="301"/>
      <c r="F256" s="302"/>
      <c r="G256" s="542" t="s">
        <v>2126</v>
      </c>
      <c r="H256" s="543"/>
      <c r="I256" s="451" t="s">
        <v>2125</v>
      </c>
      <c r="J256" s="452"/>
      <c r="K256" s="204">
        <f t="shared" si="12"/>
        <v>2</v>
      </c>
      <c r="L256" s="182" t="s">
        <v>6</v>
      </c>
      <c r="M256" s="251">
        <f t="shared" si="11"/>
        <v>1.6</v>
      </c>
    </row>
    <row r="257" spans="1:13" s="159" customFormat="1" ht="20.45" customHeight="1" x14ac:dyDescent="0.4">
      <c r="A257" s="268" t="s">
        <v>191</v>
      </c>
      <c r="B257" s="268"/>
      <c r="C257" s="268"/>
      <c r="D257" s="268"/>
      <c r="E257" s="268"/>
      <c r="F257" s="268"/>
      <c r="G257" s="268"/>
      <c r="H257" s="268"/>
      <c r="I257" s="268"/>
      <c r="J257" s="268"/>
      <c r="K257" s="268"/>
      <c r="L257" s="268"/>
      <c r="M257" s="251"/>
    </row>
    <row r="258" spans="1:13" s="159" customFormat="1" ht="20.25" customHeight="1" x14ac:dyDescent="0.4">
      <c r="A258" s="183" t="s">
        <v>11</v>
      </c>
      <c r="B258" s="225">
        <v>2223</v>
      </c>
      <c r="C258" s="183">
        <v>2479</v>
      </c>
      <c r="D258" s="544" t="s">
        <v>2276</v>
      </c>
      <c r="E258" s="297" t="s">
        <v>3349</v>
      </c>
      <c r="F258" s="298"/>
      <c r="G258" s="534" t="s">
        <v>2235</v>
      </c>
      <c r="H258" s="535"/>
      <c r="I258" s="451" t="s">
        <v>2234</v>
      </c>
      <c r="J258" s="452"/>
      <c r="K258" s="204">
        <f t="shared" ref="K258:K281" si="13">ROUND(M258,0)</f>
        <v>19</v>
      </c>
      <c r="L258" s="184" t="s">
        <v>12</v>
      </c>
      <c r="M258" s="170">
        <f t="shared" ref="M258:M289" si="14">N10*12/1000</f>
        <v>19.056000000000001</v>
      </c>
    </row>
    <row r="259" spans="1:13" s="159" customFormat="1" ht="20.45" customHeight="1" x14ac:dyDescent="0.4">
      <c r="A259" s="184" t="s">
        <v>11</v>
      </c>
      <c r="B259" s="223">
        <v>2224</v>
      </c>
      <c r="C259" s="184">
        <v>2480</v>
      </c>
      <c r="D259" s="248" t="s">
        <v>2275</v>
      </c>
      <c r="E259" s="299"/>
      <c r="F259" s="300"/>
      <c r="G259" s="534" t="s">
        <v>2232</v>
      </c>
      <c r="H259" s="535"/>
      <c r="I259" s="451" t="s">
        <v>2231</v>
      </c>
      <c r="J259" s="452" t="s">
        <v>7</v>
      </c>
      <c r="K259" s="204">
        <f t="shared" si="13"/>
        <v>1</v>
      </c>
      <c r="L259" s="184" t="s">
        <v>6</v>
      </c>
      <c r="M259" s="170">
        <f t="shared" si="14"/>
        <v>0.624</v>
      </c>
    </row>
    <row r="260" spans="1:13" s="159" customFormat="1" ht="20.45" customHeight="1" x14ac:dyDescent="0.4">
      <c r="A260" s="184" t="s">
        <v>11</v>
      </c>
      <c r="B260" s="225">
        <v>2225</v>
      </c>
      <c r="C260" s="183">
        <v>2481</v>
      </c>
      <c r="D260" s="248" t="s">
        <v>2274</v>
      </c>
      <c r="E260" s="299"/>
      <c r="F260" s="300"/>
      <c r="G260" s="534" t="s">
        <v>2229</v>
      </c>
      <c r="H260" s="535"/>
      <c r="I260" s="451" t="s">
        <v>2228</v>
      </c>
      <c r="J260" s="452"/>
      <c r="K260" s="204">
        <f t="shared" si="13"/>
        <v>39</v>
      </c>
      <c r="L260" s="184" t="s">
        <v>12</v>
      </c>
      <c r="M260" s="170">
        <f t="shared" si="14"/>
        <v>39.084000000000003</v>
      </c>
    </row>
    <row r="261" spans="1:13" s="159" customFormat="1" ht="20.45" customHeight="1" x14ac:dyDescent="0.4">
      <c r="A261" s="184" t="s">
        <v>11</v>
      </c>
      <c r="B261" s="223">
        <v>2226</v>
      </c>
      <c r="C261" s="184">
        <v>2482</v>
      </c>
      <c r="D261" s="248" t="s">
        <v>2273</v>
      </c>
      <c r="E261" s="299"/>
      <c r="F261" s="300"/>
      <c r="G261" s="534" t="s">
        <v>2226</v>
      </c>
      <c r="H261" s="535"/>
      <c r="I261" s="451" t="s">
        <v>2225</v>
      </c>
      <c r="J261" s="452" t="s">
        <v>7</v>
      </c>
      <c r="K261" s="204">
        <f t="shared" si="13"/>
        <v>1</v>
      </c>
      <c r="L261" s="184" t="s">
        <v>6</v>
      </c>
      <c r="M261" s="170">
        <f t="shared" si="14"/>
        <v>1.284</v>
      </c>
    </row>
    <row r="262" spans="1:13" s="159" customFormat="1" ht="20.45" customHeight="1" x14ac:dyDescent="0.4">
      <c r="A262" s="184" t="s">
        <v>11</v>
      </c>
      <c r="B262" s="223">
        <v>2228</v>
      </c>
      <c r="C262" s="183">
        <v>2484</v>
      </c>
      <c r="D262" s="248" t="s">
        <v>2272</v>
      </c>
      <c r="E262" s="299"/>
      <c r="F262" s="300"/>
      <c r="G262" s="534" t="s">
        <v>2223</v>
      </c>
      <c r="H262" s="535" t="s">
        <v>899</v>
      </c>
      <c r="I262" s="451" t="s">
        <v>2222</v>
      </c>
      <c r="J262" s="452" t="s">
        <v>7</v>
      </c>
      <c r="K262" s="203">
        <f t="shared" si="13"/>
        <v>15</v>
      </c>
      <c r="L262" s="420" t="s">
        <v>12</v>
      </c>
      <c r="M262" s="170">
        <f t="shared" si="14"/>
        <v>14.544</v>
      </c>
    </row>
    <row r="263" spans="1:13" s="159" customFormat="1" ht="20.45" customHeight="1" x14ac:dyDescent="0.4">
      <c r="A263" s="184" t="s">
        <v>11</v>
      </c>
      <c r="B263" s="225">
        <v>2229</v>
      </c>
      <c r="C263" s="184">
        <v>2485</v>
      </c>
      <c r="D263" s="248" t="s">
        <v>2271</v>
      </c>
      <c r="E263" s="299"/>
      <c r="F263" s="300"/>
      <c r="G263" s="534" t="s">
        <v>2220</v>
      </c>
      <c r="H263" s="535" t="s">
        <v>895</v>
      </c>
      <c r="I263" s="451" t="s">
        <v>2219</v>
      </c>
      <c r="J263" s="452"/>
      <c r="K263" s="204">
        <f t="shared" si="13"/>
        <v>30</v>
      </c>
      <c r="L263" s="421"/>
      <c r="M263" s="170">
        <f t="shared" si="14"/>
        <v>30.06</v>
      </c>
    </row>
    <row r="264" spans="1:13" s="159" customFormat="1" ht="20.45" customHeight="1" x14ac:dyDescent="0.4">
      <c r="A264" s="184" t="s">
        <v>11</v>
      </c>
      <c r="B264" s="223">
        <v>2230</v>
      </c>
      <c r="C264" s="183">
        <v>2486</v>
      </c>
      <c r="D264" s="248" t="s">
        <v>2270</v>
      </c>
      <c r="E264" s="299"/>
      <c r="F264" s="300"/>
      <c r="G264" s="534" t="s">
        <v>2217</v>
      </c>
      <c r="H264" s="535"/>
      <c r="I264" s="451" t="s">
        <v>2216</v>
      </c>
      <c r="J264" s="452" t="s">
        <v>7</v>
      </c>
      <c r="K264" s="204">
        <f t="shared" si="13"/>
        <v>1</v>
      </c>
      <c r="L264" s="421"/>
      <c r="M264" s="170">
        <f t="shared" si="14"/>
        <v>1.2</v>
      </c>
    </row>
    <row r="265" spans="1:13" s="159" customFormat="1" ht="20.45" customHeight="1" x14ac:dyDescent="0.4">
      <c r="A265" s="184" t="s">
        <v>11</v>
      </c>
      <c r="B265" s="225">
        <v>2231</v>
      </c>
      <c r="C265" s="183">
        <v>2487</v>
      </c>
      <c r="D265" s="248" t="s">
        <v>2269</v>
      </c>
      <c r="E265" s="299"/>
      <c r="F265" s="300"/>
      <c r="G265" s="534" t="s">
        <v>2214</v>
      </c>
      <c r="H265" s="535"/>
      <c r="I265" s="451" t="s">
        <v>2213</v>
      </c>
      <c r="J265" s="452"/>
      <c r="K265" s="204">
        <f t="shared" si="13"/>
        <v>3</v>
      </c>
      <c r="L265" s="421"/>
      <c r="M265" s="170">
        <f t="shared" si="14"/>
        <v>2.7</v>
      </c>
    </row>
    <row r="266" spans="1:13" s="159" customFormat="1" ht="20.45" customHeight="1" x14ac:dyDescent="0.4">
      <c r="A266" s="184" t="s">
        <v>11</v>
      </c>
      <c r="B266" s="225">
        <v>2227</v>
      </c>
      <c r="C266" s="184">
        <v>2483</v>
      </c>
      <c r="D266" s="248" t="s">
        <v>2268</v>
      </c>
      <c r="E266" s="299"/>
      <c r="F266" s="300"/>
      <c r="G266" s="534" t="s">
        <v>2211</v>
      </c>
      <c r="H266" s="535"/>
      <c r="I266" s="451" t="s">
        <v>1820</v>
      </c>
      <c r="J266" s="452" t="s">
        <v>128</v>
      </c>
      <c r="K266" s="204">
        <f t="shared" si="13"/>
        <v>3</v>
      </c>
      <c r="L266" s="421"/>
      <c r="M266" s="170">
        <f t="shared" si="14"/>
        <v>2.88</v>
      </c>
    </row>
    <row r="267" spans="1:13" s="159" customFormat="1" ht="20.45" customHeight="1" x14ac:dyDescent="0.4">
      <c r="A267" s="143" t="s">
        <v>11</v>
      </c>
      <c r="B267" s="173">
        <v>3397</v>
      </c>
      <c r="C267" s="185">
        <v>3474</v>
      </c>
      <c r="D267" s="212" t="s">
        <v>2267</v>
      </c>
      <c r="E267" s="299"/>
      <c r="F267" s="300"/>
      <c r="G267" s="461" t="s">
        <v>2209</v>
      </c>
      <c r="H267" s="462"/>
      <c r="I267" s="443" t="s">
        <v>1817</v>
      </c>
      <c r="J267" s="444" t="s">
        <v>128</v>
      </c>
      <c r="K267" s="205">
        <f t="shared" si="13"/>
        <v>1</v>
      </c>
      <c r="L267" s="421"/>
      <c r="M267" s="170">
        <f t="shared" si="14"/>
        <v>0.6</v>
      </c>
    </row>
    <row r="268" spans="1:13" s="159" customFormat="1" ht="20.45" customHeight="1" x14ac:dyDescent="0.4">
      <c r="A268" s="184" t="s">
        <v>11</v>
      </c>
      <c r="B268" s="223">
        <v>2232</v>
      </c>
      <c r="C268" s="184">
        <v>2488</v>
      </c>
      <c r="D268" s="248" t="s">
        <v>2266</v>
      </c>
      <c r="E268" s="299"/>
      <c r="F268" s="300"/>
      <c r="G268" s="534" t="s">
        <v>2207</v>
      </c>
      <c r="H268" s="535"/>
      <c r="I268" s="451" t="s">
        <v>2206</v>
      </c>
      <c r="J268" s="452" t="s">
        <v>7</v>
      </c>
      <c r="K268" s="204">
        <f t="shared" si="13"/>
        <v>2</v>
      </c>
      <c r="L268" s="421"/>
      <c r="M268" s="170">
        <f t="shared" si="14"/>
        <v>2.4</v>
      </c>
    </row>
    <row r="269" spans="1:13" s="159" customFormat="1" ht="20.45" customHeight="1" x14ac:dyDescent="0.4">
      <c r="A269" s="184" t="s">
        <v>11</v>
      </c>
      <c r="B269" s="225">
        <v>2233</v>
      </c>
      <c r="C269" s="183">
        <v>2489</v>
      </c>
      <c r="D269" s="248" t="s">
        <v>2265</v>
      </c>
      <c r="E269" s="299"/>
      <c r="F269" s="300"/>
      <c r="G269" s="536" t="s">
        <v>2204</v>
      </c>
      <c r="H269" s="537"/>
      <c r="I269" s="451" t="s">
        <v>2203</v>
      </c>
      <c r="J269" s="452"/>
      <c r="K269" s="204">
        <f t="shared" si="13"/>
        <v>2</v>
      </c>
      <c r="L269" s="421"/>
      <c r="M269" s="170">
        <f t="shared" si="14"/>
        <v>1.8</v>
      </c>
    </row>
    <row r="270" spans="1:13" s="159" customFormat="1" ht="20.45" customHeight="1" x14ac:dyDescent="0.4">
      <c r="A270" s="143" t="s">
        <v>11</v>
      </c>
      <c r="B270" s="173">
        <v>3398</v>
      </c>
      <c r="C270" s="185">
        <v>3475</v>
      </c>
      <c r="D270" s="212" t="s">
        <v>2264</v>
      </c>
      <c r="E270" s="299"/>
      <c r="F270" s="300"/>
      <c r="G270" s="461" t="s">
        <v>2201</v>
      </c>
      <c r="H270" s="462"/>
      <c r="I270" s="443" t="s">
        <v>1808</v>
      </c>
      <c r="J270" s="444" t="s">
        <v>128</v>
      </c>
      <c r="K270" s="205">
        <f t="shared" si="13"/>
        <v>2</v>
      </c>
      <c r="L270" s="421"/>
      <c r="M270" s="170">
        <f t="shared" si="14"/>
        <v>1.92</v>
      </c>
    </row>
    <row r="271" spans="1:13" s="159" customFormat="1" ht="20.45" customHeight="1" x14ac:dyDescent="0.4">
      <c r="A271" s="184" t="s">
        <v>11</v>
      </c>
      <c r="B271" s="223">
        <v>2234</v>
      </c>
      <c r="C271" s="184">
        <v>2490</v>
      </c>
      <c r="D271" s="248" t="s">
        <v>2263</v>
      </c>
      <c r="E271" s="299"/>
      <c r="F271" s="300"/>
      <c r="G271" s="534" t="s">
        <v>2199</v>
      </c>
      <c r="H271" s="535" t="s">
        <v>448</v>
      </c>
      <c r="I271" s="451" t="s">
        <v>2198</v>
      </c>
      <c r="J271" s="452" t="s">
        <v>7</v>
      </c>
      <c r="K271" s="204">
        <f t="shared" si="13"/>
        <v>6</v>
      </c>
      <c r="L271" s="421"/>
      <c r="M271" s="170">
        <f t="shared" si="14"/>
        <v>5.76</v>
      </c>
    </row>
    <row r="272" spans="1:13" s="159" customFormat="1" ht="20.45" customHeight="1" x14ac:dyDescent="0.4">
      <c r="A272" s="184" t="s">
        <v>11</v>
      </c>
      <c r="B272" s="225">
        <v>2235</v>
      </c>
      <c r="C272" s="183">
        <v>2491</v>
      </c>
      <c r="D272" s="248" t="s">
        <v>2262</v>
      </c>
      <c r="E272" s="299"/>
      <c r="F272" s="300"/>
      <c r="G272" s="534" t="s">
        <v>2196</v>
      </c>
      <c r="H272" s="535" t="s">
        <v>447</v>
      </c>
      <c r="I272" s="451" t="s">
        <v>2195</v>
      </c>
      <c r="J272" s="452"/>
      <c r="K272" s="204">
        <f t="shared" si="13"/>
        <v>6</v>
      </c>
      <c r="L272" s="421"/>
      <c r="M272" s="170">
        <f t="shared" si="14"/>
        <v>5.76</v>
      </c>
    </row>
    <row r="273" spans="1:14" s="159" customFormat="1" ht="20.45" customHeight="1" x14ac:dyDescent="0.4">
      <c r="A273" s="184" t="s">
        <v>11</v>
      </c>
      <c r="B273" s="223">
        <v>2236</v>
      </c>
      <c r="C273" s="184">
        <v>2492</v>
      </c>
      <c r="D273" s="248" t="s">
        <v>2261</v>
      </c>
      <c r="E273" s="299"/>
      <c r="F273" s="300"/>
      <c r="G273" s="534" t="s">
        <v>2193</v>
      </c>
      <c r="H273" s="535" t="s">
        <v>446</v>
      </c>
      <c r="I273" s="451" t="s">
        <v>2192</v>
      </c>
      <c r="J273" s="452" t="s">
        <v>7</v>
      </c>
      <c r="K273" s="204">
        <f t="shared" si="13"/>
        <v>6</v>
      </c>
      <c r="L273" s="421"/>
      <c r="M273" s="170">
        <f t="shared" si="14"/>
        <v>5.76</v>
      </c>
    </row>
    <row r="274" spans="1:14" s="159" customFormat="1" ht="20.45" customHeight="1" x14ac:dyDescent="0.4">
      <c r="A274" s="184" t="s">
        <v>11</v>
      </c>
      <c r="B274" s="225">
        <v>2237</v>
      </c>
      <c r="C274" s="183">
        <v>2493</v>
      </c>
      <c r="D274" s="248" t="s">
        <v>2260</v>
      </c>
      <c r="E274" s="299"/>
      <c r="F274" s="300"/>
      <c r="G274" s="534" t="s">
        <v>2190</v>
      </c>
      <c r="H274" s="535" t="s">
        <v>443</v>
      </c>
      <c r="I274" s="451" t="s">
        <v>2189</v>
      </c>
      <c r="J274" s="452"/>
      <c r="K274" s="204">
        <f t="shared" si="13"/>
        <v>8</v>
      </c>
      <c r="L274" s="421"/>
      <c r="M274" s="170">
        <f t="shared" si="14"/>
        <v>8.4</v>
      </c>
    </row>
    <row r="275" spans="1:14" s="159" customFormat="1" ht="20.45" customHeight="1" x14ac:dyDescent="0.4">
      <c r="A275" s="184" t="s">
        <v>11</v>
      </c>
      <c r="B275" s="223">
        <v>2238</v>
      </c>
      <c r="C275" s="184">
        <v>2494</v>
      </c>
      <c r="D275" s="248" t="s">
        <v>2259</v>
      </c>
      <c r="E275" s="299"/>
      <c r="F275" s="300"/>
      <c r="G275" s="534" t="s">
        <v>2187</v>
      </c>
      <c r="H275" s="535"/>
      <c r="I275" s="451" t="s">
        <v>2186</v>
      </c>
      <c r="J275" s="452" t="s">
        <v>7</v>
      </c>
      <c r="K275" s="204">
        <f t="shared" si="13"/>
        <v>1</v>
      </c>
      <c r="L275" s="421"/>
      <c r="M275" s="170">
        <f t="shared" si="14"/>
        <v>1.44</v>
      </c>
    </row>
    <row r="276" spans="1:14" s="159" customFormat="1" ht="20.45" customHeight="1" x14ac:dyDescent="0.4">
      <c r="A276" s="143" t="s">
        <v>11</v>
      </c>
      <c r="B276" s="173">
        <v>3399</v>
      </c>
      <c r="C276" s="185">
        <v>3476</v>
      </c>
      <c r="D276" s="212" t="s">
        <v>2258</v>
      </c>
      <c r="E276" s="299"/>
      <c r="F276" s="300"/>
      <c r="G276" s="461" t="s">
        <v>2184</v>
      </c>
      <c r="H276" s="462"/>
      <c r="I276" s="443" t="s">
        <v>1790</v>
      </c>
      <c r="J276" s="444" t="s">
        <v>24</v>
      </c>
      <c r="K276" s="205">
        <f t="shared" si="13"/>
        <v>1</v>
      </c>
      <c r="L276" s="421"/>
      <c r="M276" s="170">
        <f t="shared" si="14"/>
        <v>1.056</v>
      </c>
    </row>
    <row r="277" spans="1:14" s="159" customFormat="1" ht="20.45" customHeight="1" x14ac:dyDescent="0.4">
      <c r="A277" s="143" t="s">
        <v>11</v>
      </c>
      <c r="B277" s="173">
        <v>3400</v>
      </c>
      <c r="C277" s="185">
        <v>3477</v>
      </c>
      <c r="D277" s="212" t="s">
        <v>2257</v>
      </c>
      <c r="E277" s="299"/>
      <c r="F277" s="300"/>
      <c r="G277" s="461" t="s">
        <v>2182</v>
      </c>
      <c r="H277" s="462"/>
      <c r="I277" s="443" t="s">
        <v>1787</v>
      </c>
      <c r="J277" s="444" t="s">
        <v>24</v>
      </c>
      <c r="K277" s="205">
        <f t="shared" si="13"/>
        <v>2</v>
      </c>
      <c r="L277" s="421"/>
      <c r="M277" s="170">
        <f t="shared" si="14"/>
        <v>2.1120000000000001</v>
      </c>
    </row>
    <row r="278" spans="1:14" s="159" customFormat="1" ht="20.45" customHeight="1" x14ac:dyDescent="0.4">
      <c r="A278" s="184" t="s">
        <v>11</v>
      </c>
      <c r="B278" s="225">
        <v>2239</v>
      </c>
      <c r="C278" s="183">
        <v>2495</v>
      </c>
      <c r="D278" s="248" t="s">
        <v>2256</v>
      </c>
      <c r="E278" s="299"/>
      <c r="F278" s="300"/>
      <c r="G278" s="536" t="s">
        <v>2180</v>
      </c>
      <c r="H278" s="537"/>
      <c r="I278" s="451" t="s">
        <v>2179</v>
      </c>
      <c r="J278" s="452"/>
      <c r="K278" s="204">
        <f t="shared" si="13"/>
        <v>1</v>
      </c>
      <c r="L278" s="421"/>
      <c r="M278" s="170">
        <f t="shared" si="14"/>
        <v>0.86399999999999999</v>
      </c>
    </row>
    <row r="279" spans="1:14" s="159" customFormat="1" ht="20.45" customHeight="1" x14ac:dyDescent="0.4">
      <c r="A279" s="184" t="s">
        <v>11</v>
      </c>
      <c r="B279" s="223">
        <v>2240</v>
      </c>
      <c r="C279" s="184">
        <v>2496</v>
      </c>
      <c r="D279" s="248" t="s">
        <v>2255</v>
      </c>
      <c r="E279" s="299"/>
      <c r="F279" s="300"/>
      <c r="G279" s="536" t="s">
        <v>2177</v>
      </c>
      <c r="H279" s="537"/>
      <c r="I279" s="451" t="s">
        <v>2176</v>
      </c>
      <c r="J279" s="452" t="s">
        <v>7</v>
      </c>
      <c r="K279" s="204">
        <f t="shared" si="13"/>
        <v>2</v>
      </c>
      <c r="L279" s="421"/>
      <c r="M279" s="170">
        <f t="shared" si="14"/>
        <v>1.728</v>
      </c>
    </row>
    <row r="280" spans="1:14" s="159" customFormat="1" ht="20.45" customHeight="1" x14ac:dyDescent="0.4">
      <c r="A280" s="197" t="s">
        <v>11</v>
      </c>
      <c r="B280" s="213">
        <v>2241</v>
      </c>
      <c r="C280" s="213">
        <v>2497</v>
      </c>
      <c r="D280" s="256" t="s">
        <v>2254</v>
      </c>
      <c r="E280" s="299"/>
      <c r="F280" s="300"/>
      <c r="G280" s="538" t="s">
        <v>2174</v>
      </c>
      <c r="H280" s="539" t="s">
        <v>400</v>
      </c>
      <c r="I280" s="447" t="s">
        <v>2173</v>
      </c>
      <c r="J280" s="448"/>
      <c r="K280" s="206">
        <f t="shared" si="13"/>
        <v>1</v>
      </c>
      <c r="L280" s="421"/>
      <c r="M280" s="170">
        <f t="shared" si="14"/>
        <v>0.57599999999999996</v>
      </c>
    </row>
    <row r="281" spans="1:14" s="159" customFormat="1" ht="20.45" customHeight="1" x14ac:dyDescent="0.4">
      <c r="A281" s="197" t="s">
        <v>11</v>
      </c>
      <c r="B281" s="197">
        <v>2242</v>
      </c>
      <c r="C281" s="197">
        <v>2498</v>
      </c>
      <c r="D281" s="256" t="s">
        <v>2253</v>
      </c>
      <c r="E281" s="299"/>
      <c r="F281" s="300"/>
      <c r="G281" s="538" t="s">
        <v>2171</v>
      </c>
      <c r="H281" s="539" t="s">
        <v>396</v>
      </c>
      <c r="I281" s="447" t="s">
        <v>2170</v>
      </c>
      <c r="J281" s="448" t="s">
        <v>7</v>
      </c>
      <c r="K281" s="206">
        <f t="shared" si="13"/>
        <v>1</v>
      </c>
      <c r="L281" s="421"/>
      <c r="M281" s="170">
        <f t="shared" si="14"/>
        <v>1.1519999999999999</v>
      </c>
    </row>
    <row r="282" spans="1:14" s="159" customFormat="1" ht="20.45" customHeight="1" x14ac:dyDescent="0.4">
      <c r="A282" s="143" t="s">
        <v>11</v>
      </c>
      <c r="B282" s="226">
        <v>3401</v>
      </c>
      <c r="C282" s="143">
        <v>3478</v>
      </c>
      <c r="D282" s="212" t="s">
        <v>2252</v>
      </c>
      <c r="E282" s="299"/>
      <c r="F282" s="300"/>
      <c r="G282" s="545" t="s">
        <v>2168</v>
      </c>
      <c r="H282" s="546"/>
      <c r="I282" s="449" t="s">
        <v>2167</v>
      </c>
      <c r="J282" s="450"/>
      <c r="K282" s="214">
        <v>1</v>
      </c>
      <c r="L282" s="421"/>
      <c r="M282" s="170">
        <f t="shared" si="14"/>
        <v>0.28799999999999998</v>
      </c>
      <c r="N282" s="159" t="s">
        <v>1744</v>
      </c>
    </row>
    <row r="283" spans="1:14" s="159" customFormat="1" ht="20.45" customHeight="1" x14ac:dyDescent="0.4">
      <c r="A283" s="184" t="s">
        <v>11</v>
      </c>
      <c r="B283" s="223">
        <v>2243</v>
      </c>
      <c r="C283" s="184">
        <v>2499</v>
      </c>
      <c r="D283" s="248" t="s">
        <v>2251</v>
      </c>
      <c r="E283" s="299"/>
      <c r="F283" s="300"/>
      <c r="G283" s="536" t="s">
        <v>2165</v>
      </c>
      <c r="H283" s="537"/>
      <c r="I283" s="451" t="s">
        <v>2164</v>
      </c>
      <c r="J283" s="452" t="s">
        <v>7</v>
      </c>
      <c r="K283" s="204">
        <f>ROUND(M283,0)</f>
        <v>1</v>
      </c>
      <c r="L283" s="421"/>
      <c r="M283" s="170">
        <f t="shared" si="14"/>
        <v>0.57599999999999996</v>
      </c>
    </row>
    <row r="284" spans="1:14" s="159" customFormat="1" ht="20.45" customHeight="1" x14ac:dyDescent="0.4">
      <c r="A284" s="143" t="s">
        <v>11</v>
      </c>
      <c r="B284" s="226">
        <v>3402</v>
      </c>
      <c r="C284" s="143">
        <v>3479</v>
      </c>
      <c r="D284" s="212" t="s">
        <v>2250</v>
      </c>
      <c r="E284" s="299"/>
      <c r="F284" s="300"/>
      <c r="G284" s="461" t="s">
        <v>2162</v>
      </c>
      <c r="H284" s="462"/>
      <c r="I284" s="443" t="s">
        <v>1766</v>
      </c>
      <c r="J284" s="444" t="s">
        <v>24</v>
      </c>
      <c r="K284" s="205">
        <f>ROUND(M284,0)</f>
        <v>1</v>
      </c>
      <c r="L284" s="421"/>
      <c r="M284" s="170">
        <f t="shared" si="14"/>
        <v>1.2</v>
      </c>
    </row>
    <row r="285" spans="1:14" s="159" customFormat="1" ht="20.45" customHeight="1" x14ac:dyDescent="0.4">
      <c r="A285" s="184" t="s">
        <v>11</v>
      </c>
      <c r="B285" s="223">
        <v>2244</v>
      </c>
      <c r="C285" s="184">
        <v>2500</v>
      </c>
      <c r="D285" s="248" t="s">
        <v>2249</v>
      </c>
      <c r="E285" s="299"/>
      <c r="F285" s="300"/>
      <c r="G285" s="536" t="s">
        <v>2160</v>
      </c>
      <c r="H285" s="537"/>
      <c r="I285" s="451" t="s">
        <v>2159</v>
      </c>
      <c r="J285" s="452"/>
      <c r="K285" s="204">
        <f>ROUND(M285,0)</f>
        <v>2</v>
      </c>
      <c r="L285" s="421"/>
      <c r="M285" s="170">
        <f t="shared" si="14"/>
        <v>2.4</v>
      </c>
    </row>
    <row r="286" spans="1:14" s="159" customFormat="1" ht="20.45" customHeight="1" x14ac:dyDescent="0.4">
      <c r="A286" s="184" t="s">
        <v>11</v>
      </c>
      <c r="B286" s="223">
        <v>2245</v>
      </c>
      <c r="C286" s="184">
        <v>2501</v>
      </c>
      <c r="D286" s="248" t="s">
        <v>2248</v>
      </c>
      <c r="E286" s="299"/>
      <c r="F286" s="300"/>
      <c r="G286" s="536" t="s">
        <v>2157</v>
      </c>
      <c r="H286" s="537"/>
      <c r="I286" s="451" t="s">
        <v>2156</v>
      </c>
      <c r="J286" s="452" t="s">
        <v>7</v>
      </c>
      <c r="K286" s="204">
        <f>ROUND(M286,0)</f>
        <v>1</v>
      </c>
      <c r="L286" s="422"/>
      <c r="M286" s="170">
        <f t="shared" si="14"/>
        <v>1.2</v>
      </c>
    </row>
    <row r="287" spans="1:14" s="159" customFormat="1" ht="20.45" customHeight="1" x14ac:dyDescent="0.4">
      <c r="A287" s="143" t="s">
        <v>11</v>
      </c>
      <c r="B287" s="226">
        <v>3403</v>
      </c>
      <c r="C287" s="143">
        <v>3480</v>
      </c>
      <c r="D287" s="212" t="s">
        <v>2247</v>
      </c>
      <c r="E287" s="299"/>
      <c r="F287" s="300"/>
      <c r="G287" s="461" t="s">
        <v>2154</v>
      </c>
      <c r="H287" s="462"/>
      <c r="I287" s="443" t="s">
        <v>1757</v>
      </c>
      <c r="J287" s="444" t="s">
        <v>28</v>
      </c>
      <c r="K287" s="205">
        <v>1</v>
      </c>
      <c r="L287" s="409" t="s">
        <v>68</v>
      </c>
      <c r="M287" s="170">
        <f t="shared" si="14"/>
        <v>0.24</v>
      </c>
      <c r="N287" s="159" t="s">
        <v>1744</v>
      </c>
    </row>
    <row r="288" spans="1:14" s="159" customFormat="1" ht="20.45" customHeight="1" x14ac:dyDescent="0.4">
      <c r="A288" s="184" t="s">
        <v>11</v>
      </c>
      <c r="B288" s="223">
        <v>2246</v>
      </c>
      <c r="C288" s="184">
        <v>2502</v>
      </c>
      <c r="D288" s="248" t="s">
        <v>2246</v>
      </c>
      <c r="E288" s="299"/>
      <c r="F288" s="300"/>
      <c r="G288" s="536" t="s">
        <v>2152</v>
      </c>
      <c r="H288" s="537"/>
      <c r="I288" s="451" t="s">
        <v>2151</v>
      </c>
      <c r="J288" s="452"/>
      <c r="K288" s="204">
        <v>1</v>
      </c>
      <c r="L288" s="409"/>
      <c r="M288" s="170">
        <f t="shared" si="14"/>
        <v>0.06</v>
      </c>
      <c r="N288" s="159" t="s">
        <v>1744</v>
      </c>
    </row>
    <row r="289" spans="1:14" s="159" customFormat="1" ht="20.45" customHeight="1" x14ac:dyDescent="0.4">
      <c r="A289" s="143" t="s">
        <v>11</v>
      </c>
      <c r="B289" s="226">
        <v>3404</v>
      </c>
      <c r="C289" s="143">
        <v>3481</v>
      </c>
      <c r="D289" s="212" t="s">
        <v>2245</v>
      </c>
      <c r="E289" s="299"/>
      <c r="F289" s="300"/>
      <c r="G289" s="461" t="s">
        <v>2149</v>
      </c>
      <c r="H289" s="462"/>
      <c r="I289" s="443" t="s">
        <v>1751</v>
      </c>
      <c r="J289" s="444" t="s">
        <v>24</v>
      </c>
      <c r="K289" s="205">
        <v>1</v>
      </c>
      <c r="L289" s="421" t="s">
        <v>12</v>
      </c>
      <c r="M289" s="170">
        <f t="shared" si="14"/>
        <v>0.48</v>
      </c>
      <c r="N289" s="159" t="s">
        <v>1744</v>
      </c>
    </row>
    <row r="290" spans="1:14" s="159" customFormat="1" ht="20.45" customHeight="1" x14ac:dyDescent="0.4">
      <c r="A290" s="184" t="s">
        <v>11</v>
      </c>
      <c r="B290" s="223">
        <v>2247</v>
      </c>
      <c r="C290" s="184">
        <v>2503</v>
      </c>
      <c r="D290" s="248" t="s">
        <v>2244</v>
      </c>
      <c r="E290" s="299"/>
      <c r="F290" s="300"/>
      <c r="G290" s="534" t="s">
        <v>2147</v>
      </c>
      <c r="H290" s="535"/>
      <c r="I290" s="451" t="s">
        <v>2146</v>
      </c>
      <c r="J290" s="452" t="s">
        <v>7</v>
      </c>
      <c r="K290" s="204">
        <f>ROUND(M290,0)</f>
        <v>13</v>
      </c>
      <c r="L290" s="422"/>
      <c r="M290" s="159">
        <f>N45*12/1000</f>
        <v>13.343999999999999</v>
      </c>
    </row>
    <row r="291" spans="1:14" s="159" customFormat="1" ht="20.45" customHeight="1" x14ac:dyDescent="0.4">
      <c r="A291" s="143" t="s">
        <v>11</v>
      </c>
      <c r="B291" s="226">
        <v>3405</v>
      </c>
      <c r="C291" s="143">
        <v>3482</v>
      </c>
      <c r="D291" s="212" t="s">
        <v>2243</v>
      </c>
      <c r="E291" s="299"/>
      <c r="F291" s="300"/>
      <c r="G291" s="461" t="s">
        <v>2144</v>
      </c>
      <c r="H291" s="462"/>
      <c r="I291" s="443" t="s">
        <v>2143</v>
      </c>
      <c r="J291" s="444"/>
      <c r="K291" s="205">
        <v>1</v>
      </c>
      <c r="L291" s="143" t="s">
        <v>6</v>
      </c>
      <c r="M291" s="159">
        <f>N46*12/1000</f>
        <v>0.432</v>
      </c>
      <c r="N291" s="159" t="s">
        <v>1744</v>
      </c>
    </row>
    <row r="292" spans="1:14" s="159" customFormat="1" ht="20.45" customHeight="1" x14ac:dyDescent="0.4">
      <c r="A292" s="184" t="s">
        <v>11</v>
      </c>
      <c r="B292" s="223">
        <v>2248</v>
      </c>
      <c r="C292" s="184">
        <v>2504</v>
      </c>
      <c r="D292" s="248" t="s">
        <v>2242</v>
      </c>
      <c r="E292" s="299"/>
      <c r="F292" s="300"/>
      <c r="G292" s="534" t="s">
        <v>2141</v>
      </c>
      <c r="H292" s="535"/>
      <c r="I292" s="451" t="s">
        <v>2140</v>
      </c>
      <c r="J292" s="452" t="s">
        <v>7</v>
      </c>
      <c r="K292" s="204">
        <f>ROUND(M292,0)</f>
        <v>27</v>
      </c>
      <c r="L292" s="184" t="s">
        <v>12</v>
      </c>
      <c r="M292" s="159">
        <f>N47*12/1000</f>
        <v>27.36</v>
      </c>
    </row>
    <row r="293" spans="1:14" s="159" customFormat="1" ht="20.45" customHeight="1" x14ac:dyDescent="0.4">
      <c r="A293" s="184" t="s">
        <v>11</v>
      </c>
      <c r="B293" s="223">
        <v>2249</v>
      </c>
      <c r="C293" s="184">
        <v>2505</v>
      </c>
      <c r="D293" s="248" t="s">
        <v>2241</v>
      </c>
      <c r="E293" s="299"/>
      <c r="F293" s="300"/>
      <c r="G293" s="534" t="s">
        <v>2138</v>
      </c>
      <c r="H293" s="535"/>
      <c r="I293" s="451" t="s">
        <v>2137</v>
      </c>
      <c r="J293" s="452"/>
      <c r="K293" s="204">
        <f>ROUND(M293,0)</f>
        <v>1</v>
      </c>
      <c r="L293" s="184" t="s">
        <v>6</v>
      </c>
      <c r="M293" s="159">
        <f>N48*12/1000</f>
        <v>0.9</v>
      </c>
    </row>
    <row r="294" spans="1:14" s="159" customFormat="1" ht="20.45" customHeight="1" x14ac:dyDescent="0.4">
      <c r="A294" s="184" t="s">
        <v>11</v>
      </c>
      <c r="B294" s="223">
        <v>2250</v>
      </c>
      <c r="C294" s="184">
        <v>2506</v>
      </c>
      <c r="D294" s="248" t="s">
        <v>2240</v>
      </c>
      <c r="E294" s="299"/>
      <c r="F294" s="300"/>
      <c r="G294" s="534" t="s">
        <v>2135</v>
      </c>
      <c r="H294" s="535"/>
      <c r="I294" s="451" t="s">
        <v>2134</v>
      </c>
      <c r="J294" s="452" t="s">
        <v>7</v>
      </c>
      <c r="K294" s="204">
        <f>ROUND(M294,0)</f>
        <v>13</v>
      </c>
      <c r="L294" s="184" t="s">
        <v>12</v>
      </c>
      <c r="M294" s="159">
        <f>N52*12/1000</f>
        <v>13.343999999999999</v>
      </c>
    </row>
    <row r="295" spans="1:14" s="159" customFormat="1" ht="20.45" customHeight="1" x14ac:dyDescent="0.4">
      <c r="A295" s="143" t="s">
        <v>11</v>
      </c>
      <c r="B295" s="226">
        <v>3406</v>
      </c>
      <c r="C295" s="143">
        <v>3483</v>
      </c>
      <c r="D295" s="212" t="s">
        <v>2239</v>
      </c>
      <c r="E295" s="299"/>
      <c r="F295" s="300"/>
      <c r="G295" s="461" t="s">
        <v>2132</v>
      </c>
      <c r="H295" s="462"/>
      <c r="I295" s="443" t="s">
        <v>2131</v>
      </c>
      <c r="J295" s="444"/>
      <c r="K295" s="205">
        <v>1</v>
      </c>
      <c r="L295" s="143" t="s">
        <v>6</v>
      </c>
      <c r="M295" s="159">
        <f>N53*12/1000</f>
        <v>0.432</v>
      </c>
      <c r="N295" s="159" t="s">
        <v>1744</v>
      </c>
    </row>
    <row r="296" spans="1:14" s="159" customFormat="1" ht="20.45" customHeight="1" x14ac:dyDescent="0.4">
      <c r="A296" s="184" t="s">
        <v>11</v>
      </c>
      <c r="B296" s="223">
        <v>2251</v>
      </c>
      <c r="C296" s="184">
        <v>2507</v>
      </c>
      <c r="D296" s="248" t="s">
        <v>2238</v>
      </c>
      <c r="E296" s="299"/>
      <c r="F296" s="300"/>
      <c r="G296" s="534" t="s">
        <v>2129</v>
      </c>
      <c r="H296" s="535"/>
      <c r="I296" s="451" t="s">
        <v>2128</v>
      </c>
      <c r="J296" s="452" t="s">
        <v>7</v>
      </c>
      <c r="K296" s="204">
        <f t="shared" ref="K296:K321" si="15">ROUND(M296,0)</f>
        <v>27</v>
      </c>
      <c r="L296" s="184" t="s">
        <v>12</v>
      </c>
      <c r="M296" s="159">
        <f>N54*12/1000</f>
        <v>27.36</v>
      </c>
    </row>
    <row r="297" spans="1:14" s="159" customFormat="1" ht="20.45" customHeight="1" x14ac:dyDescent="0.4">
      <c r="A297" s="184" t="s">
        <v>11</v>
      </c>
      <c r="B297" s="223">
        <v>2252</v>
      </c>
      <c r="C297" s="184">
        <v>2508</v>
      </c>
      <c r="D297" s="248" t="s">
        <v>2237</v>
      </c>
      <c r="E297" s="301"/>
      <c r="F297" s="302"/>
      <c r="G297" s="542" t="s">
        <v>2126</v>
      </c>
      <c r="H297" s="543"/>
      <c r="I297" s="451" t="s">
        <v>2125</v>
      </c>
      <c r="J297" s="452"/>
      <c r="K297" s="204">
        <f t="shared" si="15"/>
        <v>1</v>
      </c>
      <c r="L297" s="182" t="s">
        <v>6</v>
      </c>
      <c r="M297" s="159">
        <f>N55*12/1000</f>
        <v>0.9</v>
      </c>
    </row>
    <row r="298" spans="1:14" s="159" customFormat="1" ht="20.45" customHeight="1" x14ac:dyDescent="0.4">
      <c r="A298" s="184" t="s">
        <v>11</v>
      </c>
      <c r="B298" s="223">
        <v>2253</v>
      </c>
      <c r="C298" s="184">
        <v>2509</v>
      </c>
      <c r="D298" s="276" t="s">
        <v>2236</v>
      </c>
      <c r="E298" s="297" t="s">
        <v>3350</v>
      </c>
      <c r="F298" s="298"/>
      <c r="G298" s="534" t="s">
        <v>2235</v>
      </c>
      <c r="H298" s="535"/>
      <c r="I298" s="451" t="s">
        <v>2234</v>
      </c>
      <c r="J298" s="452"/>
      <c r="K298" s="204">
        <f t="shared" si="15"/>
        <v>16</v>
      </c>
      <c r="L298" s="184" t="s">
        <v>12</v>
      </c>
      <c r="M298" s="170">
        <f t="shared" ref="M298:M329" si="16">N10*10/1000</f>
        <v>15.88</v>
      </c>
    </row>
    <row r="299" spans="1:14" s="159" customFormat="1" ht="20.45" customHeight="1" x14ac:dyDescent="0.4">
      <c r="A299" s="184" t="s">
        <v>11</v>
      </c>
      <c r="B299" s="223">
        <v>2254</v>
      </c>
      <c r="C299" s="184">
        <v>2510</v>
      </c>
      <c r="D299" s="276" t="s">
        <v>2233</v>
      </c>
      <c r="E299" s="299"/>
      <c r="F299" s="300"/>
      <c r="G299" s="534" t="s">
        <v>2232</v>
      </c>
      <c r="H299" s="535"/>
      <c r="I299" s="451" t="s">
        <v>2231</v>
      </c>
      <c r="J299" s="452" t="s">
        <v>7</v>
      </c>
      <c r="K299" s="204">
        <f t="shared" si="15"/>
        <v>1</v>
      </c>
      <c r="L299" s="184" t="s">
        <v>6</v>
      </c>
      <c r="M299" s="170">
        <f t="shared" si="16"/>
        <v>0.52</v>
      </c>
    </row>
    <row r="300" spans="1:14" s="159" customFormat="1" ht="20.45" customHeight="1" x14ac:dyDescent="0.4">
      <c r="A300" s="184" t="s">
        <v>11</v>
      </c>
      <c r="B300" s="223">
        <v>2255</v>
      </c>
      <c r="C300" s="184">
        <v>2511</v>
      </c>
      <c r="D300" s="276" t="s">
        <v>2230</v>
      </c>
      <c r="E300" s="299"/>
      <c r="F300" s="300"/>
      <c r="G300" s="534" t="s">
        <v>2229</v>
      </c>
      <c r="H300" s="535"/>
      <c r="I300" s="451" t="s">
        <v>2228</v>
      </c>
      <c r="J300" s="452"/>
      <c r="K300" s="203">
        <f t="shared" si="15"/>
        <v>33</v>
      </c>
      <c r="L300" s="184" t="s">
        <v>12</v>
      </c>
      <c r="M300" s="170">
        <f t="shared" si="16"/>
        <v>32.57</v>
      </c>
    </row>
    <row r="301" spans="1:14" s="159" customFormat="1" ht="20.45" customHeight="1" x14ac:dyDescent="0.4">
      <c r="A301" s="184" t="s">
        <v>11</v>
      </c>
      <c r="B301" s="223">
        <v>2256</v>
      </c>
      <c r="C301" s="184">
        <v>2512</v>
      </c>
      <c r="D301" s="276" t="s">
        <v>2227</v>
      </c>
      <c r="E301" s="299"/>
      <c r="F301" s="300"/>
      <c r="G301" s="534" t="s">
        <v>2226</v>
      </c>
      <c r="H301" s="535"/>
      <c r="I301" s="451" t="s">
        <v>2225</v>
      </c>
      <c r="J301" s="452" t="s">
        <v>7</v>
      </c>
      <c r="K301" s="204">
        <f t="shared" si="15"/>
        <v>1</v>
      </c>
      <c r="L301" s="184" t="s">
        <v>6</v>
      </c>
      <c r="M301" s="170">
        <f t="shared" si="16"/>
        <v>1.07</v>
      </c>
    </row>
    <row r="302" spans="1:14" s="159" customFormat="1" ht="20.45" customHeight="1" x14ac:dyDescent="0.4">
      <c r="A302" s="184" t="s">
        <v>11</v>
      </c>
      <c r="B302" s="223">
        <v>2258</v>
      </c>
      <c r="C302" s="184">
        <v>2514</v>
      </c>
      <c r="D302" s="276" t="s">
        <v>2224</v>
      </c>
      <c r="E302" s="299"/>
      <c r="F302" s="300"/>
      <c r="G302" s="534" t="s">
        <v>2223</v>
      </c>
      <c r="H302" s="535" t="s">
        <v>899</v>
      </c>
      <c r="I302" s="451" t="s">
        <v>2222</v>
      </c>
      <c r="J302" s="452" t="s">
        <v>7</v>
      </c>
      <c r="K302" s="204">
        <f t="shared" si="15"/>
        <v>12</v>
      </c>
      <c r="L302" s="420" t="s">
        <v>12</v>
      </c>
      <c r="M302" s="170">
        <f t="shared" si="16"/>
        <v>12.12</v>
      </c>
    </row>
    <row r="303" spans="1:14" s="159" customFormat="1" ht="20.45" customHeight="1" x14ac:dyDescent="0.4">
      <c r="A303" s="184" t="s">
        <v>11</v>
      </c>
      <c r="B303" s="223">
        <v>2259</v>
      </c>
      <c r="C303" s="184">
        <v>2515</v>
      </c>
      <c r="D303" s="276" t="s">
        <v>2221</v>
      </c>
      <c r="E303" s="299"/>
      <c r="F303" s="300"/>
      <c r="G303" s="534" t="s">
        <v>2220</v>
      </c>
      <c r="H303" s="535" t="s">
        <v>895</v>
      </c>
      <c r="I303" s="451" t="s">
        <v>2219</v>
      </c>
      <c r="J303" s="452"/>
      <c r="K303" s="204">
        <f t="shared" si="15"/>
        <v>25</v>
      </c>
      <c r="L303" s="421"/>
      <c r="M303" s="170">
        <f t="shared" si="16"/>
        <v>25.05</v>
      </c>
    </row>
    <row r="304" spans="1:14" s="159" customFormat="1" ht="20.45" customHeight="1" x14ac:dyDescent="0.4">
      <c r="A304" s="184" t="s">
        <v>11</v>
      </c>
      <c r="B304" s="223">
        <v>2260</v>
      </c>
      <c r="C304" s="184">
        <v>2516</v>
      </c>
      <c r="D304" s="276" t="s">
        <v>2218</v>
      </c>
      <c r="E304" s="299"/>
      <c r="F304" s="300"/>
      <c r="G304" s="534" t="s">
        <v>2217</v>
      </c>
      <c r="H304" s="535"/>
      <c r="I304" s="451" t="s">
        <v>2216</v>
      </c>
      <c r="J304" s="452" t="s">
        <v>7</v>
      </c>
      <c r="K304" s="204">
        <f t="shared" si="15"/>
        <v>1</v>
      </c>
      <c r="L304" s="421"/>
      <c r="M304" s="170">
        <f t="shared" si="16"/>
        <v>1</v>
      </c>
    </row>
    <row r="305" spans="1:13" s="159" customFormat="1" ht="20.45" customHeight="1" x14ac:dyDescent="0.4">
      <c r="A305" s="184" t="s">
        <v>11</v>
      </c>
      <c r="B305" s="223">
        <v>2261</v>
      </c>
      <c r="C305" s="184">
        <v>2517</v>
      </c>
      <c r="D305" s="276" t="s">
        <v>2215</v>
      </c>
      <c r="E305" s="299"/>
      <c r="F305" s="300"/>
      <c r="G305" s="534" t="s">
        <v>2214</v>
      </c>
      <c r="H305" s="535"/>
      <c r="I305" s="451" t="s">
        <v>2213</v>
      </c>
      <c r="J305" s="452"/>
      <c r="K305" s="204">
        <f t="shared" si="15"/>
        <v>2</v>
      </c>
      <c r="L305" s="421"/>
      <c r="M305" s="170">
        <f t="shared" si="16"/>
        <v>2.25</v>
      </c>
    </row>
    <row r="306" spans="1:13" s="159" customFormat="1" ht="20.45" customHeight="1" x14ac:dyDescent="0.4">
      <c r="A306" s="184" t="s">
        <v>11</v>
      </c>
      <c r="B306" s="223">
        <v>2257</v>
      </c>
      <c r="C306" s="184">
        <v>2513</v>
      </c>
      <c r="D306" s="276" t="s">
        <v>2212</v>
      </c>
      <c r="E306" s="299"/>
      <c r="F306" s="300"/>
      <c r="G306" s="534" t="s">
        <v>2211</v>
      </c>
      <c r="H306" s="535"/>
      <c r="I306" s="451" t="s">
        <v>1820</v>
      </c>
      <c r="J306" s="452" t="s">
        <v>128</v>
      </c>
      <c r="K306" s="204">
        <f t="shared" si="15"/>
        <v>2</v>
      </c>
      <c r="L306" s="421"/>
      <c r="M306" s="170">
        <f t="shared" si="16"/>
        <v>2.4</v>
      </c>
    </row>
    <row r="307" spans="1:13" s="159" customFormat="1" ht="20.45" customHeight="1" x14ac:dyDescent="0.4">
      <c r="A307" s="143" t="s">
        <v>11</v>
      </c>
      <c r="B307" s="226">
        <v>3407</v>
      </c>
      <c r="C307" s="143">
        <v>3484</v>
      </c>
      <c r="D307" s="277" t="s">
        <v>2210</v>
      </c>
      <c r="E307" s="299"/>
      <c r="F307" s="300"/>
      <c r="G307" s="461" t="s">
        <v>2209</v>
      </c>
      <c r="H307" s="462"/>
      <c r="I307" s="443" t="s">
        <v>1817</v>
      </c>
      <c r="J307" s="444" t="s">
        <v>128</v>
      </c>
      <c r="K307" s="205">
        <f t="shared" si="15"/>
        <v>1</v>
      </c>
      <c r="L307" s="421"/>
      <c r="M307" s="170">
        <f t="shared" si="16"/>
        <v>0.5</v>
      </c>
    </row>
    <row r="308" spans="1:13" s="159" customFormat="1" ht="20.45" customHeight="1" x14ac:dyDescent="0.4">
      <c r="A308" s="184" t="s">
        <v>11</v>
      </c>
      <c r="B308" s="223">
        <v>2262</v>
      </c>
      <c r="C308" s="184">
        <v>2518</v>
      </c>
      <c r="D308" s="276" t="s">
        <v>2208</v>
      </c>
      <c r="E308" s="299"/>
      <c r="F308" s="300"/>
      <c r="G308" s="534" t="s">
        <v>2207</v>
      </c>
      <c r="H308" s="535"/>
      <c r="I308" s="451" t="s">
        <v>2206</v>
      </c>
      <c r="J308" s="452" t="s">
        <v>7</v>
      </c>
      <c r="K308" s="204">
        <f t="shared" si="15"/>
        <v>2</v>
      </c>
      <c r="L308" s="421"/>
      <c r="M308" s="170">
        <f t="shared" si="16"/>
        <v>2</v>
      </c>
    </row>
    <row r="309" spans="1:13" s="159" customFormat="1" ht="20.45" customHeight="1" x14ac:dyDescent="0.4">
      <c r="A309" s="184" t="s">
        <v>11</v>
      </c>
      <c r="B309" s="223">
        <v>2263</v>
      </c>
      <c r="C309" s="184">
        <v>2519</v>
      </c>
      <c r="D309" s="276" t="s">
        <v>2205</v>
      </c>
      <c r="E309" s="299"/>
      <c r="F309" s="300"/>
      <c r="G309" s="536" t="s">
        <v>2204</v>
      </c>
      <c r="H309" s="537"/>
      <c r="I309" s="451" t="s">
        <v>2203</v>
      </c>
      <c r="J309" s="452"/>
      <c r="K309" s="204">
        <f t="shared" si="15"/>
        <v>2</v>
      </c>
      <c r="L309" s="421"/>
      <c r="M309" s="170">
        <f t="shared" si="16"/>
        <v>1.5</v>
      </c>
    </row>
    <row r="310" spans="1:13" s="159" customFormat="1" ht="20.45" customHeight="1" x14ac:dyDescent="0.4">
      <c r="A310" s="143" t="s">
        <v>11</v>
      </c>
      <c r="B310" s="226">
        <v>3408</v>
      </c>
      <c r="C310" s="143">
        <v>3485</v>
      </c>
      <c r="D310" s="277" t="s">
        <v>2202</v>
      </c>
      <c r="E310" s="299"/>
      <c r="F310" s="300"/>
      <c r="G310" s="461" t="s">
        <v>2201</v>
      </c>
      <c r="H310" s="462"/>
      <c r="I310" s="443" t="s">
        <v>1808</v>
      </c>
      <c r="J310" s="444" t="s">
        <v>128</v>
      </c>
      <c r="K310" s="205">
        <f t="shared" si="15"/>
        <v>2</v>
      </c>
      <c r="L310" s="421"/>
      <c r="M310" s="170">
        <f t="shared" si="16"/>
        <v>1.6</v>
      </c>
    </row>
    <row r="311" spans="1:13" s="159" customFormat="1" ht="20.45" customHeight="1" x14ac:dyDescent="0.4">
      <c r="A311" s="184" t="s">
        <v>11</v>
      </c>
      <c r="B311" s="223">
        <v>2264</v>
      </c>
      <c r="C311" s="184">
        <v>2520</v>
      </c>
      <c r="D311" s="276" t="s">
        <v>2200</v>
      </c>
      <c r="E311" s="299"/>
      <c r="F311" s="300"/>
      <c r="G311" s="534" t="s">
        <v>2199</v>
      </c>
      <c r="H311" s="535" t="s">
        <v>448</v>
      </c>
      <c r="I311" s="451" t="s">
        <v>2198</v>
      </c>
      <c r="J311" s="452" t="s">
        <v>7</v>
      </c>
      <c r="K311" s="204">
        <f t="shared" si="15"/>
        <v>5</v>
      </c>
      <c r="L311" s="421"/>
      <c r="M311" s="170">
        <f t="shared" si="16"/>
        <v>4.8</v>
      </c>
    </row>
    <row r="312" spans="1:13" s="159" customFormat="1" ht="20.45" customHeight="1" x14ac:dyDescent="0.4">
      <c r="A312" s="184" t="s">
        <v>11</v>
      </c>
      <c r="B312" s="223">
        <v>2265</v>
      </c>
      <c r="C312" s="184">
        <v>2521</v>
      </c>
      <c r="D312" s="276" t="s">
        <v>2197</v>
      </c>
      <c r="E312" s="299"/>
      <c r="F312" s="300"/>
      <c r="G312" s="534" t="s">
        <v>2196</v>
      </c>
      <c r="H312" s="535" t="s">
        <v>447</v>
      </c>
      <c r="I312" s="451" t="s">
        <v>2195</v>
      </c>
      <c r="J312" s="452"/>
      <c r="K312" s="204">
        <f t="shared" si="15"/>
        <v>5</v>
      </c>
      <c r="L312" s="421"/>
      <c r="M312" s="170">
        <f t="shared" si="16"/>
        <v>4.8</v>
      </c>
    </row>
    <row r="313" spans="1:13" s="159" customFormat="1" ht="20.45" customHeight="1" x14ac:dyDescent="0.4">
      <c r="A313" s="184" t="s">
        <v>11</v>
      </c>
      <c r="B313" s="223">
        <v>2266</v>
      </c>
      <c r="C313" s="184">
        <v>2522</v>
      </c>
      <c r="D313" s="276" t="s">
        <v>2194</v>
      </c>
      <c r="E313" s="299"/>
      <c r="F313" s="300"/>
      <c r="G313" s="534" t="s">
        <v>2193</v>
      </c>
      <c r="H313" s="535" t="s">
        <v>446</v>
      </c>
      <c r="I313" s="451" t="s">
        <v>2192</v>
      </c>
      <c r="J313" s="452" t="s">
        <v>7</v>
      </c>
      <c r="K313" s="204">
        <f t="shared" si="15"/>
        <v>5</v>
      </c>
      <c r="L313" s="421"/>
      <c r="M313" s="170">
        <f t="shared" si="16"/>
        <v>4.8</v>
      </c>
    </row>
    <row r="314" spans="1:13" s="159" customFormat="1" ht="20.45" customHeight="1" x14ac:dyDescent="0.4">
      <c r="A314" s="184" t="s">
        <v>11</v>
      </c>
      <c r="B314" s="223">
        <v>2267</v>
      </c>
      <c r="C314" s="184">
        <v>2523</v>
      </c>
      <c r="D314" s="276" t="s">
        <v>2191</v>
      </c>
      <c r="E314" s="299"/>
      <c r="F314" s="300"/>
      <c r="G314" s="534" t="s">
        <v>2190</v>
      </c>
      <c r="H314" s="535" t="s">
        <v>443</v>
      </c>
      <c r="I314" s="451" t="s">
        <v>2189</v>
      </c>
      <c r="J314" s="452"/>
      <c r="K314" s="204">
        <f t="shared" si="15"/>
        <v>7</v>
      </c>
      <c r="L314" s="421"/>
      <c r="M314" s="170">
        <f t="shared" si="16"/>
        <v>7</v>
      </c>
    </row>
    <row r="315" spans="1:13" s="159" customFormat="1" ht="20.45" customHeight="1" x14ac:dyDescent="0.4">
      <c r="A315" s="184" t="s">
        <v>11</v>
      </c>
      <c r="B315" s="223">
        <v>2268</v>
      </c>
      <c r="C315" s="184">
        <v>2524</v>
      </c>
      <c r="D315" s="276" t="s">
        <v>2188</v>
      </c>
      <c r="E315" s="299"/>
      <c r="F315" s="300"/>
      <c r="G315" s="534" t="s">
        <v>2187</v>
      </c>
      <c r="H315" s="535"/>
      <c r="I315" s="451" t="s">
        <v>2186</v>
      </c>
      <c r="J315" s="452" t="s">
        <v>7</v>
      </c>
      <c r="K315" s="204">
        <f t="shared" si="15"/>
        <v>1</v>
      </c>
      <c r="L315" s="421"/>
      <c r="M315" s="170">
        <f t="shared" si="16"/>
        <v>1.2</v>
      </c>
    </row>
    <row r="316" spans="1:13" s="159" customFormat="1" ht="20.45" customHeight="1" x14ac:dyDescent="0.4">
      <c r="A316" s="143" t="s">
        <v>11</v>
      </c>
      <c r="B316" s="226">
        <v>3409</v>
      </c>
      <c r="C316" s="143">
        <v>3486</v>
      </c>
      <c r="D316" s="277" t="s">
        <v>2185</v>
      </c>
      <c r="E316" s="299"/>
      <c r="F316" s="300"/>
      <c r="G316" s="461" t="s">
        <v>2184</v>
      </c>
      <c r="H316" s="462"/>
      <c r="I316" s="443" t="s">
        <v>1790</v>
      </c>
      <c r="J316" s="444" t="s">
        <v>24</v>
      </c>
      <c r="K316" s="205">
        <f t="shared" si="15"/>
        <v>1</v>
      </c>
      <c r="L316" s="421"/>
      <c r="M316" s="170">
        <f t="shared" si="16"/>
        <v>0.88</v>
      </c>
    </row>
    <row r="317" spans="1:13" s="159" customFormat="1" ht="20.45" customHeight="1" x14ac:dyDescent="0.4">
      <c r="A317" s="143" t="s">
        <v>11</v>
      </c>
      <c r="B317" s="226">
        <v>3410</v>
      </c>
      <c r="C317" s="143">
        <v>3487</v>
      </c>
      <c r="D317" s="277" t="s">
        <v>2183</v>
      </c>
      <c r="E317" s="299"/>
      <c r="F317" s="300"/>
      <c r="G317" s="461" t="s">
        <v>2182</v>
      </c>
      <c r="H317" s="462"/>
      <c r="I317" s="443" t="s">
        <v>1787</v>
      </c>
      <c r="J317" s="444" t="s">
        <v>24</v>
      </c>
      <c r="K317" s="205">
        <f t="shared" si="15"/>
        <v>2</v>
      </c>
      <c r="L317" s="421"/>
      <c r="M317" s="170">
        <f t="shared" si="16"/>
        <v>1.76</v>
      </c>
    </row>
    <row r="318" spans="1:13" s="159" customFormat="1" ht="20.45" customHeight="1" x14ac:dyDescent="0.4">
      <c r="A318" s="184" t="s">
        <v>11</v>
      </c>
      <c r="B318" s="223">
        <v>2269</v>
      </c>
      <c r="C318" s="184">
        <v>2525</v>
      </c>
      <c r="D318" s="276" t="s">
        <v>2181</v>
      </c>
      <c r="E318" s="299"/>
      <c r="F318" s="300"/>
      <c r="G318" s="536" t="s">
        <v>2180</v>
      </c>
      <c r="H318" s="537"/>
      <c r="I318" s="451" t="s">
        <v>2179</v>
      </c>
      <c r="J318" s="452"/>
      <c r="K318" s="204">
        <f t="shared" si="15"/>
        <v>1</v>
      </c>
      <c r="L318" s="421"/>
      <c r="M318" s="170">
        <f t="shared" si="16"/>
        <v>0.72</v>
      </c>
    </row>
    <row r="319" spans="1:13" s="159" customFormat="1" ht="20.45" customHeight="1" x14ac:dyDescent="0.4">
      <c r="A319" s="184" t="s">
        <v>11</v>
      </c>
      <c r="B319" s="223">
        <v>2270</v>
      </c>
      <c r="C319" s="184">
        <v>2526</v>
      </c>
      <c r="D319" s="276" t="s">
        <v>2178</v>
      </c>
      <c r="E319" s="299"/>
      <c r="F319" s="300"/>
      <c r="G319" s="536" t="s">
        <v>2177</v>
      </c>
      <c r="H319" s="537"/>
      <c r="I319" s="451" t="s">
        <v>2176</v>
      </c>
      <c r="J319" s="452" t="s">
        <v>7</v>
      </c>
      <c r="K319" s="204">
        <f t="shared" si="15"/>
        <v>1</v>
      </c>
      <c r="L319" s="421"/>
      <c r="M319" s="170">
        <f t="shared" si="16"/>
        <v>1.44</v>
      </c>
    </row>
    <row r="320" spans="1:13" s="159" customFormat="1" ht="20.25" hidden="1" customHeight="1" x14ac:dyDescent="0.4">
      <c r="A320" s="197" t="s">
        <v>11</v>
      </c>
      <c r="B320" s="197"/>
      <c r="C320" s="197"/>
      <c r="D320" s="271" t="s">
        <v>2175</v>
      </c>
      <c r="E320" s="299"/>
      <c r="F320" s="300"/>
      <c r="G320" s="538" t="s">
        <v>2174</v>
      </c>
      <c r="H320" s="539" t="s">
        <v>400</v>
      </c>
      <c r="I320" s="447" t="s">
        <v>2173</v>
      </c>
      <c r="J320" s="448"/>
      <c r="K320" s="206">
        <f t="shared" si="15"/>
        <v>0</v>
      </c>
      <c r="L320" s="421"/>
      <c r="M320" s="170">
        <f t="shared" si="16"/>
        <v>0.48</v>
      </c>
    </row>
    <row r="321" spans="1:14" s="159" customFormat="1" ht="20.45" customHeight="1" x14ac:dyDescent="0.4">
      <c r="A321" s="197" t="s">
        <v>11</v>
      </c>
      <c r="B321" s="197">
        <v>2271</v>
      </c>
      <c r="C321" s="197">
        <v>2527</v>
      </c>
      <c r="D321" s="271" t="s">
        <v>2172</v>
      </c>
      <c r="E321" s="299"/>
      <c r="F321" s="300"/>
      <c r="G321" s="538" t="s">
        <v>2171</v>
      </c>
      <c r="H321" s="539" t="s">
        <v>396</v>
      </c>
      <c r="I321" s="447" t="s">
        <v>2170</v>
      </c>
      <c r="J321" s="448" t="s">
        <v>7</v>
      </c>
      <c r="K321" s="206">
        <f t="shared" si="15"/>
        <v>1</v>
      </c>
      <c r="L321" s="421"/>
      <c r="M321" s="170">
        <f t="shared" si="16"/>
        <v>0.96</v>
      </c>
    </row>
    <row r="322" spans="1:14" s="159" customFormat="1" ht="20.45" customHeight="1" x14ac:dyDescent="0.4">
      <c r="A322" s="143" t="s">
        <v>11</v>
      </c>
      <c r="B322" s="226">
        <v>3411</v>
      </c>
      <c r="C322" s="143">
        <v>3488</v>
      </c>
      <c r="D322" s="277" t="s">
        <v>2169</v>
      </c>
      <c r="E322" s="299"/>
      <c r="F322" s="300"/>
      <c r="G322" s="545" t="s">
        <v>2168</v>
      </c>
      <c r="H322" s="546"/>
      <c r="I322" s="449" t="s">
        <v>2167</v>
      </c>
      <c r="J322" s="450"/>
      <c r="K322" s="214">
        <v>1</v>
      </c>
      <c r="L322" s="421"/>
      <c r="M322" s="170">
        <f t="shared" si="16"/>
        <v>0.24</v>
      </c>
      <c r="N322" s="159" t="s">
        <v>1744</v>
      </c>
    </row>
    <row r="323" spans="1:14" s="159" customFormat="1" ht="20.45" customHeight="1" x14ac:dyDescent="0.4">
      <c r="A323" s="143" t="s">
        <v>11</v>
      </c>
      <c r="B323" s="226">
        <v>3412</v>
      </c>
      <c r="C323" s="143">
        <v>3489</v>
      </c>
      <c r="D323" s="277" t="s">
        <v>2166</v>
      </c>
      <c r="E323" s="299"/>
      <c r="F323" s="300"/>
      <c r="G323" s="461" t="s">
        <v>2165</v>
      </c>
      <c r="H323" s="462"/>
      <c r="I323" s="443" t="s">
        <v>2164</v>
      </c>
      <c r="J323" s="444" t="s">
        <v>7</v>
      </c>
      <c r="K323" s="205">
        <f>ROUND(M323,0)</f>
        <v>0</v>
      </c>
      <c r="L323" s="421"/>
      <c r="M323" s="170">
        <f t="shared" si="16"/>
        <v>0.48</v>
      </c>
      <c r="N323" s="159" t="s">
        <v>1744</v>
      </c>
    </row>
    <row r="324" spans="1:14" s="159" customFormat="1" ht="20.45" customHeight="1" x14ac:dyDescent="0.4">
      <c r="A324" s="143" t="s">
        <v>11</v>
      </c>
      <c r="B324" s="226">
        <v>3413</v>
      </c>
      <c r="C324" s="143">
        <v>3490</v>
      </c>
      <c r="D324" s="277" t="s">
        <v>2163</v>
      </c>
      <c r="E324" s="299"/>
      <c r="F324" s="300"/>
      <c r="G324" s="461" t="s">
        <v>2162</v>
      </c>
      <c r="H324" s="462"/>
      <c r="I324" s="443" t="s">
        <v>1766</v>
      </c>
      <c r="J324" s="444" t="s">
        <v>24</v>
      </c>
      <c r="K324" s="205">
        <f>ROUND(M324,0)</f>
        <v>1</v>
      </c>
      <c r="L324" s="421"/>
      <c r="M324" s="170">
        <f t="shared" si="16"/>
        <v>1</v>
      </c>
    </row>
    <row r="325" spans="1:14" s="159" customFormat="1" ht="20.45" customHeight="1" x14ac:dyDescent="0.4">
      <c r="A325" s="184" t="s">
        <v>11</v>
      </c>
      <c r="B325" s="223">
        <v>2272</v>
      </c>
      <c r="C325" s="184">
        <v>2528</v>
      </c>
      <c r="D325" s="276" t="s">
        <v>2161</v>
      </c>
      <c r="E325" s="299"/>
      <c r="F325" s="300"/>
      <c r="G325" s="536" t="s">
        <v>2160</v>
      </c>
      <c r="H325" s="537"/>
      <c r="I325" s="451" t="s">
        <v>2159</v>
      </c>
      <c r="J325" s="452"/>
      <c r="K325" s="204">
        <f>ROUND(M325,0)</f>
        <v>2</v>
      </c>
      <c r="L325" s="421"/>
      <c r="M325" s="170">
        <f t="shared" si="16"/>
        <v>2</v>
      </c>
    </row>
    <row r="326" spans="1:14" s="159" customFormat="1" ht="20.45" customHeight="1" x14ac:dyDescent="0.4">
      <c r="A326" s="184" t="s">
        <v>11</v>
      </c>
      <c r="B326" s="223">
        <v>2273</v>
      </c>
      <c r="C326" s="184">
        <v>2529</v>
      </c>
      <c r="D326" s="276" t="s">
        <v>2158</v>
      </c>
      <c r="E326" s="299"/>
      <c r="F326" s="300"/>
      <c r="G326" s="536" t="s">
        <v>2157</v>
      </c>
      <c r="H326" s="537"/>
      <c r="I326" s="451" t="s">
        <v>2156</v>
      </c>
      <c r="J326" s="452" t="s">
        <v>7</v>
      </c>
      <c r="K326" s="204">
        <f>ROUND(M326,0)</f>
        <v>1</v>
      </c>
      <c r="L326" s="422"/>
      <c r="M326" s="170">
        <f t="shared" si="16"/>
        <v>1</v>
      </c>
    </row>
    <row r="327" spans="1:14" s="159" customFormat="1" ht="20.45" customHeight="1" x14ac:dyDescent="0.4">
      <c r="A327" s="143" t="s">
        <v>11</v>
      </c>
      <c r="B327" s="226">
        <v>3414</v>
      </c>
      <c r="C327" s="143">
        <v>3491</v>
      </c>
      <c r="D327" s="277" t="s">
        <v>2155</v>
      </c>
      <c r="E327" s="299"/>
      <c r="F327" s="300"/>
      <c r="G327" s="461" t="s">
        <v>2154</v>
      </c>
      <c r="H327" s="462"/>
      <c r="I327" s="443" t="s">
        <v>1757</v>
      </c>
      <c r="J327" s="444" t="s">
        <v>28</v>
      </c>
      <c r="K327" s="205">
        <v>1</v>
      </c>
      <c r="L327" s="409" t="s">
        <v>68</v>
      </c>
      <c r="M327" s="170">
        <f t="shared" si="16"/>
        <v>0.2</v>
      </c>
      <c r="N327" s="159" t="s">
        <v>1744</v>
      </c>
    </row>
    <row r="328" spans="1:14" s="159" customFormat="1" ht="20.45" customHeight="1" x14ac:dyDescent="0.4">
      <c r="A328" s="184" t="s">
        <v>11</v>
      </c>
      <c r="B328" s="223">
        <v>2274</v>
      </c>
      <c r="C328" s="184">
        <v>2530</v>
      </c>
      <c r="D328" s="276" t="s">
        <v>2153</v>
      </c>
      <c r="E328" s="299"/>
      <c r="F328" s="300"/>
      <c r="G328" s="536" t="s">
        <v>2152</v>
      </c>
      <c r="H328" s="537"/>
      <c r="I328" s="451" t="s">
        <v>2151</v>
      </c>
      <c r="J328" s="452"/>
      <c r="K328" s="204">
        <v>1</v>
      </c>
      <c r="L328" s="409"/>
      <c r="M328" s="170">
        <f t="shared" si="16"/>
        <v>0.05</v>
      </c>
      <c r="N328" s="159" t="s">
        <v>1744</v>
      </c>
    </row>
    <row r="329" spans="1:14" s="159" customFormat="1" ht="20.45" customHeight="1" x14ac:dyDescent="0.4">
      <c r="A329" s="143" t="s">
        <v>11</v>
      </c>
      <c r="B329" s="226">
        <v>3415</v>
      </c>
      <c r="C329" s="143">
        <v>3492</v>
      </c>
      <c r="D329" s="277" t="s">
        <v>2150</v>
      </c>
      <c r="E329" s="299"/>
      <c r="F329" s="300"/>
      <c r="G329" s="461" t="s">
        <v>2149</v>
      </c>
      <c r="H329" s="462"/>
      <c r="I329" s="443" t="s">
        <v>1751</v>
      </c>
      <c r="J329" s="444" t="s">
        <v>24</v>
      </c>
      <c r="K329" s="205">
        <v>1</v>
      </c>
      <c r="L329" s="421" t="s">
        <v>12</v>
      </c>
      <c r="M329" s="170">
        <f t="shared" si="16"/>
        <v>0.4</v>
      </c>
      <c r="N329" s="159" t="s">
        <v>1744</v>
      </c>
    </row>
    <row r="330" spans="1:14" s="159" customFormat="1" ht="20.45" customHeight="1" x14ac:dyDescent="0.4">
      <c r="A330" s="184" t="s">
        <v>11</v>
      </c>
      <c r="B330" s="223">
        <v>2275</v>
      </c>
      <c r="C330" s="184">
        <v>2531</v>
      </c>
      <c r="D330" s="276" t="s">
        <v>2148</v>
      </c>
      <c r="E330" s="299"/>
      <c r="F330" s="300"/>
      <c r="G330" s="534" t="s">
        <v>2147</v>
      </c>
      <c r="H330" s="535"/>
      <c r="I330" s="451" t="s">
        <v>2146</v>
      </c>
      <c r="J330" s="452" t="s">
        <v>7</v>
      </c>
      <c r="K330" s="204">
        <f>ROUND(M330,0)</f>
        <v>11</v>
      </c>
      <c r="L330" s="422"/>
      <c r="M330" s="170">
        <f>N45*10/1000</f>
        <v>11.12</v>
      </c>
    </row>
    <row r="331" spans="1:14" s="159" customFormat="1" ht="20.45" customHeight="1" x14ac:dyDescent="0.4">
      <c r="A331" s="143" t="s">
        <v>11</v>
      </c>
      <c r="B331" s="226">
        <v>3416</v>
      </c>
      <c r="C331" s="143">
        <v>3493</v>
      </c>
      <c r="D331" s="277" t="s">
        <v>2145</v>
      </c>
      <c r="E331" s="299"/>
      <c r="F331" s="300"/>
      <c r="G331" s="461" t="s">
        <v>2144</v>
      </c>
      <c r="H331" s="462"/>
      <c r="I331" s="443" t="s">
        <v>2143</v>
      </c>
      <c r="J331" s="444"/>
      <c r="K331" s="205">
        <v>1</v>
      </c>
      <c r="L331" s="143" t="s">
        <v>6</v>
      </c>
      <c r="M331" s="170">
        <f>N46*10/1000</f>
        <v>0.36</v>
      </c>
      <c r="N331" s="159" t="s">
        <v>1744</v>
      </c>
    </row>
    <row r="332" spans="1:14" s="159" customFormat="1" ht="20.45" customHeight="1" x14ac:dyDescent="0.4">
      <c r="A332" s="184" t="s">
        <v>11</v>
      </c>
      <c r="B332" s="223">
        <v>2276</v>
      </c>
      <c r="C332" s="184">
        <v>2532</v>
      </c>
      <c r="D332" s="276" t="s">
        <v>2142</v>
      </c>
      <c r="E332" s="299"/>
      <c r="F332" s="300"/>
      <c r="G332" s="534" t="s">
        <v>2141</v>
      </c>
      <c r="H332" s="535"/>
      <c r="I332" s="451" t="s">
        <v>2140</v>
      </c>
      <c r="J332" s="452" t="s">
        <v>7</v>
      </c>
      <c r="K332" s="204">
        <f>ROUND(M332,0)</f>
        <v>23</v>
      </c>
      <c r="L332" s="184" t="s">
        <v>12</v>
      </c>
      <c r="M332" s="170">
        <f>N47*10/1000</f>
        <v>22.8</v>
      </c>
    </row>
    <row r="333" spans="1:14" s="159" customFormat="1" ht="20.45" customHeight="1" x14ac:dyDescent="0.4">
      <c r="A333" s="184" t="s">
        <v>11</v>
      </c>
      <c r="B333" s="223">
        <v>2277</v>
      </c>
      <c r="C333" s="184">
        <v>2533</v>
      </c>
      <c r="D333" s="276" t="s">
        <v>2139</v>
      </c>
      <c r="E333" s="299"/>
      <c r="F333" s="300"/>
      <c r="G333" s="534" t="s">
        <v>2138</v>
      </c>
      <c r="H333" s="535"/>
      <c r="I333" s="451" t="s">
        <v>2137</v>
      </c>
      <c r="J333" s="452"/>
      <c r="K333" s="204">
        <f>ROUND(M333,0)</f>
        <v>1</v>
      </c>
      <c r="L333" s="184" t="s">
        <v>6</v>
      </c>
      <c r="M333" s="170">
        <f>N48*10/1000</f>
        <v>0.75</v>
      </c>
    </row>
    <row r="334" spans="1:14" s="159" customFormat="1" ht="20.45" customHeight="1" x14ac:dyDescent="0.4">
      <c r="A334" s="184" t="s">
        <v>11</v>
      </c>
      <c r="B334" s="223">
        <v>2278</v>
      </c>
      <c r="C334" s="184">
        <v>2534</v>
      </c>
      <c r="D334" s="276" t="s">
        <v>2136</v>
      </c>
      <c r="E334" s="299"/>
      <c r="F334" s="300"/>
      <c r="G334" s="534" t="s">
        <v>2135</v>
      </c>
      <c r="H334" s="535"/>
      <c r="I334" s="451" t="s">
        <v>2134</v>
      </c>
      <c r="J334" s="452" t="s">
        <v>7</v>
      </c>
      <c r="K334" s="204">
        <f>ROUND(M334,0)</f>
        <v>11</v>
      </c>
      <c r="L334" s="184" t="s">
        <v>12</v>
      </c>
      <c r="M334" s="170">
        <f>N52*10/1000</f>
        <v>11.12</v>
      </c>
    </row>
    <row r="335" spans="1:14" s="159" customFormat="1" ht="20.45" customHeight="1" x14ac:dyDescent="0.4">
      <c r="A335" s="143" t="s">
        <v>11</v>
      </c>
      <c r="B335" s="226">
        <v>3417</v>
      </c>
      <c r="C335" s="143">
        <v>3494</v>
      </c>
      <c r="D335" s="277" t="s">
        <v>2133</v>
      </c>
      <c r="E335" s="299"/>
      <c r="F335" s="300"/>
      <c r="G335" s="461" t="s">
        <v>2132</v>
      </c>
      <c r="H335" s="462"/>
      <c r="I335" s="443" t="s">
        <v>2131</v>
      </c>
      <c r="J335" s="444"/>
      <c r="K335" s="205">
        <v>1</v>
      </c>
      <c r="L335" s="143" t="s">
        <v>6</v>
      </c>
      <c r="M335" s="170">
        <f>N53*10/1000</f>
        <v>0.36</v>
      </c>
      <c r="N335" s="159" t="s">
        <v>1744</v>
      </c>
    </row>
    <row r="336" spans="1:14" s="159" customFormat="1" ht="20.45" customHeight="1" x14ac:dyDescent="0.4">
      <c r="A336" s="184" t="s">
        <v>11</v>
      </c>
      <c r="B336" s="223">
        <v>2279</v>
      </c>
      <c r="C336" s="184">
        <v>2535</v>
      </c>
      <c r="D336" s="276" t="s">
        <v>2130</v>
      </c>
      <c r="E336" s="299"/>
      <c r="F336" s="300"/>
      <c r="G336" s="534" t="s">
        <v>2129</v>
      </c>
      <c r="H336" s="535"/>
      <c r="I336" s="451" t="s">
        <v>2128</v>
      </c>
      <c r="J336" s="452" t="s">
        <v>7</v>
      </c>
      <c r="K336" s="204">
        <f>ROUND(M336,0)</f>
        <v>23</v>
      </c>
      <c r="L336" s="184" t="s">
        <v>12</v>
      </c>
      <c r="M336" s="170">
        <f>N54*10/1000</f>
        <v>22.8</v>
      </c>
    </row>
    <row r="337" spans="1:14" s="159" customFormat="1" ht="20.45" customHeight="1" x14ac:dyDescent="0.4">
      <c r="A337" s="184" t="s">
        <v>11</v>
      </c>
      <c r="B337" s="223">
        <v>2280</v>
      </c>
      <c r="C337" s="184">
        <v>2536</v>
      </c>
      <c r="D337" s="238" t="s">
        <v>2127</v>
      </c>
      <c r="E337" s="301"/>
      <c r="F337" s="302"/>
      <c r="G337" s="542" t="s">
        <v>2126</v>
      </c>
      <c r="H337" s="543"/>
      <c r="I337" s="451" t="s">
        <v>2125</v>
      </c>
      <c r="J337" s="452"/>
      <c r="K337" s="204">
        <f>ROUND(M337,0)</f>
        <v>1</v>
      </c>
      <c r="L337" s="184" t="s">
        <v>6</v>
      </c>
      <c r="M337" s="170">
        <f>N55*10/1000</f>
        <v>0.75</v>
      </c>
    </row>
    <row r="338" spans="1:14" s="159" customFormat="1" ht="20.45" customHeight="1" x14ac:dyDescent="0.4">
      <c r="A338" s="268" t="s">
        <v>52</v>
      </c>
      <c r="B338" s="268"/>
      <c r="C338" s="268"/>
      <c r="D338" s="268"/>
      <c r="E338" s="268"/>
      <c r="F338" s="268"/>
      <c r="G338" s="268"/>
      <c r="H338" s="268"/>
      <c r="I338" s="268"/>
      <c r="J338" s="268"/>
      <c r="K338" s="268"/>
      <c r="L338" s="268"/>
      <c r="M338" s="251"/>
    </row>
    <row r="339" spans="1:14" s="169" customFormat="1" ht="20.45" customHeight="1" x14ac:dyDescent="0.4">
      <c r="A339" s="185" t="s">
        <v>11</v>
      </c>
      <c r="B339" s="173">
        <v>3418</v>
      </c>
      <c r="C339" s="185">
        <v>3495</v>
      </c>
      <c r="D339" s="172" t="s">
        <v>2124</v>
      </c>
      <c r="E339" s="463" t="s">
        <v>50</v>
      </c>
      <c r="F339" s="464"/>
      <c r="G339" s="461" t="s">
        <v>1740</v>
      </c>
      <c r="H339" s="462"/>
      <c r="I339" s="469" t="s">
        <v>1739</v>
      </c>
      <c r="J339" s="470"/>
      <c r="K339" s="171">
        <f>ROUND(M339,0)</f>
        <v>2</v>
      </c>
      <c r="L339" s="185" t="s">
        <v>12</v>
      </c>
      <c r="M339" s="170">
        <f t="shared" ref="M339:M344" si="17">N10*1/1000</f>
        <v>1.5880000000000001</v>
      </c>
      <c r="N339" s="159"/>
    </row>
    <row r="340" spans="1:14" s="169" customFormat="1" ht="20.45" customHeight="1" x14ac:dyDescent="0.4">
      <c r="A340" s="143" t="s">
        <v>11</v>
      </c>
      <c r="B340" s="173">
        <v>3419</v>
      </c>
      <c r="C340" s="185">
        <v>3496</v>
      </c>
      <c r="D340" s="172" t="s">
        <v>2123</v>
      </c>
      <c r="E340" s="465"/>
      <c r="F340" s="466"/>
      <c r="G340" s="461" t="s">
        <v>1737</v>
      </c>
      <c r="H340" s="462"/>
      <c r="I340" s="443" t="s">
        <v>1736</v>
      </c>
      <c r="J340" s="444" t="s">
        <v>7</v>
      </c>
      <c r="K340" s="171">
        <v>1</v>
      </c>
      <c r="L340" s="143" t="s">
        <v>6</v>
      </c>
      <c r="M340" s="170">
        <f t="shared" si="17"/>
        <v>5.1999999999999998E-2</v>
      </c>
      <c r="N340" s="159" t="s">
        <v>5</v>
      </c>
    </row>
    <row r="341" spans="1:14" s="169" customFormat="1" ht="20.45" customHeight="1" x14ac:dyDescent="0.4">
      <c r="A341" s="143" t="s">
        <v>11</v>
      </c>
      <c r="B341" s="173">
        <v>3420</v>
      </c>
      <c r="C341" s="185">
        <v>3497</v>
      </c>
      <c r="D341" s="172" t="s">
        <v>2122</v>
      </c>
      <c r="E341" s="465"/>
      <c r="F341" s="466"/>
      <c r="G341" s="461" t="s">
        <v>1734</v>
      </c>
      <c r="H341" s="462"/>
      <c r="I341" s="443" t="s">
        <v>1733</v>
      </c>
      <c r="J341" s="444" t="s">
        <v>28</v>
      </c>
      <c r="K341" s="171">
        <f>ROUND(M341,0)</f>
        <v>3</v>
      </c>
      <c r="L341" s="143" t="s">
        <v>12</v>
      </c>
      <c r="M341" s="170">
        <f t="shared" si="17"/>
        <v>3.2570000000000001</v>
      </c>
      <c r="N341" s="159"/>
    </row>
    <row r="342" spans="1:14" s="169" customFormat="1" ht="20.45" customHeight="1" x14ac:dyDescent="0.4">
      <c r="A342" s="143" t="s">
        <v>11</v>
      </c>
      <c r="B342" s="173">
        <v>3421</v>
      </c>
      <c r="C342" s="185">
        <v>3498</v>
      </c>
      <c r="D342" s="172" t="s">
        <v>2121</v>
      </c>
      <c r="E342" s="465"/>
      <c r="F342" s="466"/>
      <c r="G342" s="461" t="s">
        <v>1731</v>
      </c>
      <c r="H342" s="462"/>
      <c r="I342" s="443" t="s">
        <v>1730</v>
      </c>
      <c r="J342" s="444" t="s">
        <v>24</v>
      </c>
      <c r="K342" s="171">
        <v>1</v>
      </c>
      <c r="L342" s="143" t="s">
        <v>6</v>
      </c>
      <c r="M342" s="170">
        <f t="shared" si="17"/>
        <v>0.107</v>
      </c>
      <c r="N342" s="159" t="s">
        <v>5</v>
      </c>
    </row>
    <row r="343" spans="1:14" s="169" customFormat="1" ht="20.45" customHeight="1" x14ac:dyDescent="0.4">
      <c r="A343" s="143" t="s">
        <v>11</v>
      </c>
      <c r="B343" s="173">
        <v>3422</v>
      </c>
      <c r="C343" s="185">
        <v>3499</v>
      </c>
      <c r="D343" s="172" t="s">
        <v>2120</v>
      </c>
      <c r="E343" s="465"/>
      <c r="F343" s="466"/>
      <c r="G343" s="461" t="s">
        <v>1728</v>
      </c>
      <c r="H343" s="462" t="s">
        <v>899</v>
      </c>
      <c r="I343" s="443" t="s">
        <v>1727</v>
      </c>
      <c r="J343" s="444" t="s">
        <v>28</v>
      </c>
      <c r="K343" s="171">
        <f>ROUND(M343,0)</f>
        <v>1</v>
      </c>
      <c r="L343" s="431" t="s">
        <v>12</v>
      </c>
      <c r="M343" s="170">
        <f t="shared" si="17"/>
        <v>1.212</v>
      </c>
      <c r="N343" s="159"/>
    </row>
    <row r="344" spans="1:14" s="169" customFormat="1" ht="20.45" customHeight="1" x14ac:dyDescent="0.4">
      <c r="A344" s="143" t="s">
        <v>11</v>
      </c>
      <c r="B344" s="173">
        <v>3423</v>
      </c>
      <c r="C344" s="185">
        <v>3500</v>
      </c>
      <c r="D344" s="172" t="s">
        <v>2119</v>
      </c>
      <c r="E344" s="465"/>
      <c r="F344" s="466"/>
      <c r="G344" s="461" t="s">
        <v>1725</v>
      </c>
      <c r="H344" s="462" t="s">
        <v>895</v>
      </c>
      <c r="I344" s="443" t="s">
        <v>1724</v>
      </c>
      <c r="J344" s="444" t="s">
        <v>24</v>
      </c>
      <c r="K344" s="171">
        <f>ROUND(M344,0)</f>
        <v>3</v>
      </c>
      <c r="L344" s="432"/>
      <c r="M344" s="170">
        <f t="shared" si="17"/>
        <v>2.5049999999999999</v>
      </c>
    </row>
    <row r="345" spans="1:14" s="169" customFormat="1" ht="20.45" customHeight="1" x14ac:dyDescent="0.4">
      <c r="A345" s="185" t="s">
        <v>11</v>
      </c>
      <c r="B345" s="173">
        <v>3424</v>
      </c>
      <c r="C345" s="185">
        <v>3501</v>
      </c>
      <c r="D345" s="172" t="s">
        <v>2118</v>
      </c>
      <c r="E345" s="465"/>
      <c r="F345" s="466"/>
      <c r="G345" s="461" t="s">
        <v>1722</v>
      </c>
      <c r="H345" s="462"/>
      <c r="I345" s="469" t="s">
        <v>1721</v>
      </c>
      <c r="J345" s="470" t="s">
        <v>128</v>
      </c>
      <c r="K345" s="171">
        <f>ROUND(M345,0)</f>
        <v>1</v>
      </c>
      <c r="L345" s="433"/>
      <c r="M345" s="170">
        <f>N45*1/1000</f>
        <v>1.1120000000000001</v>
      </c>
      <c r="N345" s="159"/>
    </row>
    <row r="346" spans="1:14" s="169" customFormat="1" ht="20.45" customHeight="1" x14ac:dyDescent="0.4">
      <c r="A346" s="143" t="s">
        <v>11</v>
      </c>
      <c r="B346" s="173">
        <v>3425</v>
      </c>
      <c r="C346" s="185">
        <v>3502</v>
      </c>
      <c r="D346" s="172" t="s">
        <v>2117</v>
      </c>
      <c r="E346" s="465"/>
      <c r="F346" s="466"/>
      <c r="G346" s="461" t="s">
        <v>1719</v>
      </c>
      <c r="H346" s="462"/>
      <c r="I346" s="443" t="s">
        <v>1718</v>
      </c>
      <c r="J346" s="444" t="s">
        <v>28</v>
      </c>
      <c r="K346" s="171">
        <v>1</v>
      </c>
      <c r="L346" s="143" t="s">
        <v>6</v>
      </c>
      <c r="M346" s="170">
        <f>N46*1/1000</f>
        <v>3.5999999999999997E-2</v>
      </c>
      <c r="N346" s="159" t="s">
        <v>5</v>
      </c>
    </row>
    <row r="347" spans="1:14" s="169" customFormat="1" ht="20.45" customHeight="1" x14ac:dyDescent="0.4">
      <c r="A347" s="143" t="s">
        <v>11</v>
      </c>
      <c r="B347" s="173">
        <v>3426</v>
      </c>
      <c r="C347" s="185">
        <v>3503</v>
      </c>
      <c r="D347" s="172" t="s">
        <v>2116</v>
      </c>
      <c r="E347" s="465"/>
      <c r="F347" s="466"/>
      <c r="G347" s="461" t="s">
        <v>1716</v>
      </c>
      <c r="H347" s="462"/>
      <c r="I347" s="443" t="s">
        <v>1715</v>
      </c>
      <c r="J347" s="444" t="s">
        <v>24</v>
      </c>
      <c r="K347" s="171">
        <f>ROUND(M347,0)</f>
        <v>2</v>
      </c>
      <c r="L347" s="143" t="s">
        <v>12</v>
      </c>
      <c r="M347" s="170">
        <f>N47*1/1000</f>
        <v>2.2799999999999998</v>
      </c>
      <c r="N347" s="159"/>
    </row>
    <row r="348" spans="1:14" s="169" customFormat="1" ht="20.45" customHeight="1" x14ac:dyDescent="0.4">
      <c r="A348" s="143" t="s">
        <v>11</v>
      </c>
      <c r="B348" s="173">
        <v>3427</v>
      </c>
      <c r="C348" s="185">
        <v>3504</v>
      </c>
      <c r="D348" s="172" t="s">
        <v>2115</v>
      </c>
      <c r="E348" s="465"/>
      <c r="F348" s="466"/>
      <c r="G348" s="461" t="s">
        <v>1713</v>
      </c>
      <c r="H348" s="462"/>
      <c r="I348" s="443" t="s">
        <v>1712</v>
      </c>
      <c r="J348" s="444" t="s">
        <v>128</v>
      </c>
      <c r="K348" s="171">
        <v>1</v>
      </c>
      <c r="L348" s="143" t="s">
        <v>6</v>
      </c>
      <c r="M348" s="170">
        <f>N48*1/1000</f>
        <v>7.4999999999999997E-2</v>
      </c>
      <c r="N348" s="159" t="s">
        <v>5</v>
      </c>
    </row>
    <row r="349" spans="1:14" s="169" customFormat="1" ht="20.45" customHeight="1" x14ac:dyDescent="0.4">
      <c r="A349" s="143" t="s">
        <v>11</v>
      </c>
      <c r="B349" s="173">
        <v>3428</v>
      </c>
      <c r="C349" s="185">
        <v>3505</v>
      </c>
      <c r="D349" s="172" t="s">
        <v>2114</v>
      </c>
      <c r="E349" s="465"/>
      <c r="F349" s="466"/>
      <c r="G349" s="461" t="s">
        <v>1710</v>
      </c>
      <c r="H349" s="462"/>
      <c r="I349" s="443" t="s">
        <v>1709</v>
      </c>
      <c r="J349" s="444" t="s">
        <v>28</v>
      </c>
      <c r="K349" s="171">
        <f>ROUND(M349,0)</f>
        <v>1</v>
      </c>
      <c r="L349" s="143" t="s">
        <v>12</v>
      </c>
      <c r="M349" s="170">
        <f>N52*1/1000</f>
        <v>1.1120000000000001</v>
      </c>
      <c r="N349" s="159"/>
    </row>
    <row r="350" spans="1:14" s="169" customFormat="1" ht="20.45" customHeight="1" x14ac:dyDescent="0.4">
      <c r="A350" s="143" t="s">
        <v>11</v>
      </c>
      <c r="B350" s="173">
        <v>3429</v>
      </c>
      <c r="C350" s="185">
        <v>3506</v>
      </c>
      <c r="D350" s="172" t="s">
        <v>2113</v>
      </c>
      <c r="E350" s="465"/>
      <c r="F350" s="466"/>
      <c r="G350" s="461" t="s">
        <v>1707</v>
      </c>
      <c r="H350" s="462"/>
      <c r="I350" s="443" t="s">
        <v>1706</v>
      </c>
      <c r="J350" s="444" t="s">
        <v>24</v>
      </c>
      <c r="K350" s="171">
        <v>1</v>
      </c>
      <c r="L350" s="143" t="s">
        <v>6</v>
      </c>
      <c r="M350" s="170">
        <f>N53*1/1000</f>
        <v>3.5999999999999997E-2</v>
      </c>
      <c r="N350" s="159" t="s">
        <v>5</v>
      </c>
    </row>
    <row r="351" spans="1:14" s="169" customFormat="1" ht="20.45" customHeight="1" x14ac:dyDescent="0.4">
      <c r="A351" s="185" t="s">
        <v>11</v>
      </c>
      <c r="B351" s="173">
        <v>3430</v>
      </c>
      <c r="C351" s="185">
        <v>3507</v>
      </c>
      <c r="D351" s="172" t="s">
        <v>2112</v>
      </c>
      <c r="E351" s="465"/>
      <c r="F351" s="466"/>
      <c r="G351" s="461" t="s">
        <v>1704</v>
      </c>
      <c r="H351" s="462"/>
      <c r="I351" s="469" t="s">
        <v>1703</v>
      </c>
      <c r="J351" s="470" t="s">
        <v>128</v>
      </c>
      <c r="K351" s="171">
        <f>ROUND(M351,0)</f>
        <v>2</v>
      </c>
      <c r="L351" s="185" t="s">
        <v>12</v>
      </c>
      <c r="M351" s="170">
        <f>N54*1/1000</f>
        <v>2.2799999999999998</v>
      </c>
      <c r="N351" s="159"/>
    </row>
    <row r="352" spans="1:14" s="169" customFormat="1" ht="20.45" customHeight="1" x14ac:dyDescent="0.4">
      <c r="A352" s="143" t="s">
        <v>11</v>
      </c>
      <c r="B352" s="173">
        <v>3431</v>
      </c>
      <c r="C352" s="185">
        <v>3508</v>
      </c>
      <c r="D352" s="172" t="s">
        <v>2111</v>
      </c>
      <c r="E352" s="467"/>
      <c r="F352" s="468"/>
      <c r="G352" s="461" t="s">
        <v>1701</v>
      </c>
      <c r="H352" s="462"/>
      <c r="I352" s="443" t="s">
        <v>1700</v>
      </c>
      <c r="J352" s="444" t="s">
        <v>28</v>
      </c>
      <c r="K352" s="171">
        <v>1</v>
      </c>
      <c r="L352" s="143" t="s">
        <v>6</v>
      </c>
      <c r="M352" s="170">
        <f>N55*1/1000</f>
        <v>7.4999999999999997E-2</v>
      </c>
      <c r="N352" s="159" t="s">
        <v>5</v>
      </c>
    </row>
    <row r="353" spans="1:14" s="169" customFormat="1" ht="20.45" customHeight="1" x14ac:dyDescent="0.4">
      <c r="A353" s="140"/>
      <c r="B353" s="556"/>
      <c r="C353" s="140"/>
      <c r="D353" s="547"/>
      <c r="E353" s="548"/>
      <c r="F353" s="548"/>
      <c r="G353" s="548"/>
      <c r="H353" s="548"/>
      <c r="I353" s="159"/>
      <c r="J353" s="159"/>
      <c r="K353" s="549"/>
      <c r="L353" s="140"/>
      <c r="N353" s="159"/>
    </row>
    <row r="354" spans="1:14" s="169" customFormat="1" ht="20.100000000000001" customHeight="1" x14ac:dyDescent="0.4">
      <c r="A354" s="142"/>
      <c r="B354" s="557"/>
      <c r="C354" s="550" t="s">
        <v>3</v>
      </c>
      <c r="D354" s="551" t="s">
        <v>4</v>
      </c>
      <c r="F354" s="552"/>
      <c r="K354" s="553"/>
      <c r="L354" s="142"/>
      <c r="N354" s="159"/>
    </row>
    <row r="355" spans="1:14" s="169" customFormat="1" ht="20.100000000000001" customHeight="1" x14ac:dyDescent="0.4">
      <c r="A355" s="142"/>
      <c r="B355" s="557"/>
      <c r="C355" s="554" t="s">
        <v>3</v>
      </c>
      <c r="D355" s="551" t="s">
        <v>2</v>
      </c>
      <c r="K355" s="553"/>
      <c r="L355" s="142"/>
      <c r="N355" s="159"/>
    </row>
    <row r="356" spans="1:14" s="169" customFormat="1" ht="20.100000000000001" customHeight="1" x14ac:dyDescent="0.4">
      <c r="A356" s="142"/>
      <c r="B356" s="557"/>
      <c r="C356" s="555" t="s">
        <v>1</v>
      </c>
      <c r="D356" s="551" t="s">
        <v>0</v>
      </c>
      <c r="E356" s="552"/>
      <c r="F356" s="552"/>
      <c r="G356" s="552"/>
      <c r="H356" s="552"/>
      <c r="K356" s="553"/>
      <c r="L356" s="142"/>
      <c r="N356" s="159"/>
    </row>
    <row r="357" spans="1:14" s="2" customFormat="1" ht="20.45" customHeight="1" x14ac:dyDescent="0.4">
      <c r="A357" s="4"/>
      <c r="B357" s="131"/>
      <c r="C357" s="4"/>
      <c r="D357" s="100"/>
      <c r="E357" s="141"/>
      <c r="F357" s="141"/>
      <c r="G357" s="141"/>
      <c r="H357" s="141"/>
      <c r="K357" s="102"/>
      <c r="L357" s="140"/>
    </row>
  </sheetData>
  <mergeCells count="695">
    <mergeCell ref="E97:F136"/>
    <mergeCell ref="G168:H168"/>
    <mergeCell ref="I168:J168"/>
    <mergeCell ref="G166:H166"/>
    <mergeCell ref="I166:J166"/>
    <mergeCell ref="G163:H163"/>
    <mergeCell ref="L141:L165"/>
    <mergeCell ref="G146:H146"/>
    <mergeCell ref="I146:J146"/>
    <mergeCell ref="L166:L167"/>
    <mergeCell ref="L168:L169"/>
    <mergeCell ref="E137:F176"/>
    <mergeCell ref="G175:H175"/>
    <mergeCell ref="I175:J175"/>
    <mergeCell ref="G176:H176"/>
    <mergeCell ref="I176:J176"/>
    <mergeCell ref="I163:J163"/>
    <mergeCell ref="G155:H155"/>
    <mergeCell ref="G156:H156"/>
    <mergeCell ref="I155:J155"/>
    <mergeCell ref="I156:J156"/>
    <mergeCell ref="I306:J306"/>
    <mergeCell ref="I302:J302"/>
    <mergeCell ref="G303:H303"/>
    <mergeCell ref="I303:J303"/>
    <mergeCell ref="G300:H300"/>
    <mergeCell ref="G327:H327"/>
    <mergeCell ref="L101:L125"/>
    <mergeCell ref="L126:L127"/>
    <mergeCell ref="L128:L129"/>
    <mergeCell ref="G83:H83"/>
    <mergeCell ref="I83:J83"/>
    <mergeCell ref="G332:H332"/>
    <mergeCell ref="I332:J332"/>
    <mergeCell ref="G330:H330"/>
    <mergeCell ref="I330:J330"/>
    <mergeCell ref="G88:H88"/>
    <mergeCell ref="G86:H86"/>
    <mergeCell ref="I112:J112"/>
    <mergeCell ref="G92:H92"/>
    <mergeCell ref="I92:J92"/>
    <mergeCell ref="G93:H93"/>
    <mergeCell ref="I93:J93"/>
    <mergeCell ref="G331:H331"/>
    <mergeCell ref="I331:J331"/>
    <mergeCell ref="G328:H328"/>
    <mergeCell ref="G313:H313"/>
    <mergeCell ref="I313:J313"/>
    <mergeCell ref="G314:H314"/>
    <mergeCell ref="I314:J314"/>
    <mergeCell ref="G325:H325"/>
    <mergeCell ref="I325:J325"/>
    <mergeCell ref="G326:H326"/>
    <mergeCell ref="I326:J326"/>
    <mergeCell ref="G305:H305"/>
    <mergeCell ref="I305:J305"/>
    <mergeCell ref="G308:H308"/>
    <mergeCell ref="I308:J308"/>
    <mergeCell ref="G316:H316"/>
    <mergeCell ref="I316:J316"/>
    <mergeCell ref="G317:H317"/>
    <mergeCell ref="I317:J317"/>
    <mergeCell ref="I323:J323"/>
    <mergeCell ref="G318:H318"/>
    <mergeCell ref="I318:J318"/>
    <mergeCell ref="G319:H319"/>
    <mergeCell ref="I319:J319"/>
    <mergeCell ref="G320:H320"/>
    <mergeCell ref="I320:J320"/>
    <mergeCell ref="G321:H321"/>
    <mergeCell ref="G315:H315"/>
    <mergeCell ref="I315:J315"/>
    <mergeCell ref="G309:H309"/>
    <mergeCell ref="I309:J309"/>
    <mergeCell ref="G311:H311"/>
    <mergeCell ref="I311:J311"/>
    <mergeCell ref="G323:H323"/>
    <mergeCell ref="G306:H306"/>
    <mergeCell ref="I296:J296"/>
    <mergeCell ref="G297:H297"/>
    <mergeCell ref="I297:J297"/>
    <mergeCell ref="G304:H304"/>
    <mergeCell ref="I304:J304"/>
    <mergeCell ref="G298:H298"/>
    <mergeCell ref="I298:J298"/>
    <mergeCell ref="G299:H299"/>
    <mergeCell ref="I299:J299"/>
    <mergeCell ref="I300:J300"/>
    <mergeCell ref="G301:H301"/>
    <mergeCell ref="I301:J301"/>
    <mergeCell ref="G283:H283"/>
    <mergeCell ref="I283:J283"/>
    <mergeCell ref="G285:H285"/>
    <mergeCell ref="I285:J285"/>
    <mergeCell ref="G286:H286"/>
    <mergeCell ref="I286:J286"/>
    <mergeCell ref="G288:H288"/>
    <mergeCell ref="I288:J288"/>
    <mergeCell ref="G287:H287"/>
    <mergeCell ref="I287:J287"/>
    <mergeCell ref="G278:H278"/>
    <mergeCell ref="I278:J278"/>
    <mergeCell ref="G279:H279"/>
    <mergeCell ref="I279:J279"/>
    <mergeCell ref="G280:H280"/>
    <mergeCell ref="I280:J280"/>
    <mergeCell ref="G281:H281"/>
    <mergeCell ref="I281:J281"/>
    <mergeCell ref="G282:H282"/>
    <mergeCell ref="I282:J282"/>
    <mergeCell ref="G273:H273"/>
    <mergeCell ref="I273:J273"/>
    <mergeCell ref="G274:H274"/>
    <mergeCell ref="I274:J274"/>
    <mergeCell ref="G275:H275"/>
    <mergeCell ref="I275:J275"/>
    <mergeCell ref="I268:J268"/>
    <mergeCell ref="G269:H269"/>
    <mergeCell ref="I269:J269"/>
    <mergeCell ref="G271:H271"/>
    <mergeCell ref="I271:J271"/>
    <mergeCell ref="G272:H272"/>
    <mergeCell ref="I272:J272"/>
    <mergeCell ref="G260:H260"/>
    <mergeCell ref="I260:J260"/>
    <mergeCell ref="G263:H263"/>
    <mergeCell ref="I263:J263"/>
    <mergeCell ref="G264:H264"/>
    <mergeCell ref="I264:J264"/>
    <mergeCell ref="G268:H268"/>
    <mergeCell ref="G265:H265"/>
    <mergeCell ref="I265:J265"/>
    <mergeCell ref="G262:H262"/>
    <mergeCell ref="I262:J262"/>
    <mergeCell ref="G261:H261"/>
    <mergeCell ref="I232:J232"/>
    <mergeCell ref="G233:H233"/>
    <mergeCell ref="I233:J233"/>
    <mergeCell ref="G266:H266"/>
    <mergeCell ref="I266:J266"/>
    <mergeCell ref="G255:H255"/>
    <mergeCell ref="I255:J255"/>
    <mergeCell ref="G256:H256"/>
    <mergeCell ref="I256:J256"/>
    <mergeCell ref="G259:H259"/>
    <mergeCell ref="I259:J259"/>
    <mergeCell ref="I261:J261"/>
    <mergeCell ref="I250:J250"/>
    <mergeCell ref="G251:H251"/>
    <mergeCell ref="I251:J251"/>
    <mergeCell ref="G247:H247"/>
    <mergeCell ref="I247:J247"/>
    <mergeCell ref="G240:H240"/>
    <mergeCell ref="I240:J240"/>
    <mergeCell ref="G241:H241"/>
    <mergeCell ref="I241:J241"/>
    <mergeCell ref="G242:H242"/>
    <mergeCell ref="G253:H253"/>
    <mergeCell ref="I253:J253"/>
    <mergeCell ref="G254:H254"/>
    <mergeCell ref="I254:J254"/>
    <mergeCell ref="G249:H249"/>
    <mergeCell ref="I249:J249"/>
    <mergeCell ref="G250:H250"/>
    <mergeCell ref="G258:H258"/>
    <mergeCell ref="I258:J258"/>
    <mergeCell ref="G252:H252"/>
    <mergeCell ref="I252:J252"/>
    <mergeCell ref="G246:H246"/>
    <mergeCell ref="I246:J246"/>
    <mergeCell ref="G245:H245"/>
    <mergeCell ref="I245:J245"/>
    <mergeCell ref="G244:H244"/>
    <mergeCell ref="I244:J244"/>
    <mergeCell ref="I242:J242"/>
    <mergeCell ref="G237:H237"/>
    <mergeCell ref="I237:J237"/>
    <mergeCell ref="G238:H238"/>
    <mergeCell ref="I238:J238"/>
    <mergeCell ref="G239:H239"/>
    <mergeCell ref="I239:J239"/>
    <mergeCell ref="I228:J228"/>
    <mergeCell ref="G230:H230"/>
    <mergeCell ref="I220:J220"/>
    <mergeCell ref="G225:H225"/>
    <mergeCell ref="I225:J225"/>
    <mergeCell ref="I230:J230"/>
    <mergeCell ref="G231:H231"/>
    <mergeCell ref="G223:H223"/>
    <mergeCell ref="I223:J223"/>
    <mergeCell ref="I231:J231"/>
    <mergeCell ref="G213:H213"/>
    <mergeCell ref="I213:J213"/>
    <mergeCell ref="G214:H214"/>
    <mergeCell ref="I214:J214"/>
    <mergeCell ref="G209:H209"/>
    <mergeCell ref="I209:J209"/>
    <mergeCell ref="G210:H210"/>
    <mergeCell ref="I210:J210"/>
    <mergeCell ref="G218:H218"/>
    <mergeCell ref="I218:J218"/>
    <mergeCell ref="G212:H212"/>
    <mergeCell ref="I212:J212"/>
    <mergeCell ref="G215:H215"/>
    <mergeCell ref="I215:J215"/>
    <mergeCell ref="G216:H216"/>
    <mergeCell ref="I216:J216"/>
    <mergeCell ref="G217:H217"/>
    <mergeCell ref="I217:J217"/>
    <mergeCell ref="G211:H211"/>
    <mergeCell ref="I211:J211"/>
    <mergeCell ref="G207:H207"/>
    <mergeCell ref="I207:J207"/>
    <mergeCell ref="G200:H200"/>
    <mergeCell ref="G206:H206"/>
    <mergeCell ref="I206:J206"/>
    <mergeCell ref="I200:J200"/>
    <mergeCell ref="G201:H201"/>
    <mergeCell ref="I201:J201"/>
    <mergeCell ref="G202:H202"/>
    <mergeCell ref="I202:J202"/>
    <mergeCell ref="G198:H198"/>
    <mergeCell ref="I198:J198"/>
    <mergeCell ref="G199:H199"/>
    <mergeCell ref="I199:J199"/>
    <mergeCell ref="G192:H192"/>
    <mergeCell ref="I195:J195"/>
    <mergeCell ref="G196:H196"/>
    <mergeCell ref="I196:J196"/>
    <mergeCell ref="G180:H180"/>
    <mergeCell ref="I180:J180"/>
    <mergeCell ref="G185:H185"/>
    <mergeCell ref="G182:H182"/>
    <mergeCell ref="I182:J182"/>
    <mergeCell ref="G188:H188"/>
    <mergeCell ref="I183:J183"/>
    <mergeCell ref="G184:H184"/>
    <mergeCell ref="I184:J184"/>
    <mergeCell ref="G187:H187"/>
    <mergeCell ref="I187:J187"/>
    <mergeCell ref="I188:J188"/>
    <mergeCell ref="G177:H177"/>
    <mergeCell ref="I177:J177"/>
    <mergeCell ref="G165:H165"/>
    <mergeCell ref="I165:J165"/>
    <mergeCell ref="G173:H173"/>
    <mergeCell ref="I173:J173"/>
    <mergeCell ref="G174:H174"/>
    <mergeCell ref="I174:J174"/>
    <mergeCell ref="G197:H197"/>
    <mergeCell ref="I197:J197"/>
    <mergeCell ref="G178:H178"/>
    <mergeCell ref="I178:J178"/>
    <mergeCell ref="G179:H179"/>
    <mergeCell ref="I179:J179"/>
    <mergeCell ref="G172:H172"/>
    <mergeCell ref="I172:J172"/>
    <mergeCell ref="G141:H141"/>
    <mergeCell ref="I141:J141"/>
    <mergeCell ref="G142:H142"/>
    <mergeCell ref="I142:J142"/>
    <mergeCell ref="I170:J170"/>
    <mergeCell ref="G171:H171"/>
    <mergeCell ref="I171:J171"/>
    <mergeCell ref="G167:H167"/>
    <mergeCell ref="I167:J167"/>
    <mergeCell ref="G160:H160"/>
    <mergeCell ref="I160:J160"/>
    <mergeCell ref="G161:H161"/>
    <mergeCell ref="I161:J161"/>
    <mergeCell ref="G162:H162"/>
    <mergeCell ref="G158:H158"/>
    <mergeCell ref="I158:J158"/>
    <mergeCell ref="G159:H159"/>
    <mergeCell ref="I159:J159"/>
    <mergeCell ref="G169:H169"/>
    <mergeCell ref="I169:J169"/>
    <mergeCell ref="G170:H170"/>
    <mergeCell ref="G149:H149"/>
    <mergeCell ref="I139:J139"/>
    <mergeCell ref="G150:H150"/>
    <mergeCell ref="I150:J150"/>
    <mergeCell ref="G151:H151"/>
    <mergeCell ref="I151:J151"/>
    <mergeCell ref="I140:J140"/>
    <mergeCell ref="G145:H145"/>
    <mergeCell ref="I145:J145"/>
    <mergeCell ref="I152:J152"/>
    <mergeCell ref="I149:J149"/>
    <mergeCell ref="G164:H164"/>
    <mergeCell ref="I164:J164"/>
    <mergeCell ref="G143:H143"/>
    <mergeCell ref="I143:J143"/>
    <mergeCell ref="G144:H144"/>
    <mergeCell ref="I144:J144"/>
    <mergeCell ref="G147:H147"/>
    <mergeCell ref="I147:J147"/>
    <mergeCell ref="G148:H148"/>
    <mergeCell ref="I148:J148"/>
    <mergeCell ref="G152:H152"/>
    <mergeCell ref="G153:H153"/>
    <mergeCell ref="I153:J153"/>
    <mergeCell ref="I162:J162"/>
    <mergeCell ref="G157:H157"/>
    <mergeCell ref="I157:J157"/>
    <mergeCell ref="I131:J131"/>
    <mergeCell ref="G127:H127"/>
    <mergeCell ref="I127:J127"/>
    <mergeCell ref="G120:H120"/>
    <mergeCell ref="I120:J120"/>
    <mergeCell ref="G121:H121"/>
    <mergeCell ref="I121:J121"/>
    <mergeCell ref="G122:H122"/>
    <mergeCell ref="G154:H154"/>
    <mergeCell ref="I154:J154"/>
    <mergeCell ref="G133:H133"/>
    <mergeCell ref="I133:J133"/>
    <mergeCell ref="G134:H134"/>
    <mergeCell ref="I134:J134"/>
    <mergeCell ref="G135:H135"/>
    <mergeCell ref="I135:J135"/>
    <mergeCell ref="G136:H136"/>
    <mergeCell ref="G140:H140"/>
    <mergeCell ref="I136:J136"/>
    <mergeCell ref="G137:H137"/>
    <mergeCell ref="I137:J137"/>
    <mergeCell ref="G138:H138"/>
    <mergeCell ref="I138:J138"/>
    <mergeCell ref="G139:H139"/>
    <mergeCell ref="G132:H132"/>
    <mergeCell ref="I132:J132"/>
    <mergeCell ref="G126:H126"/>
    <mergeCell ref="I126:J126"/>
    <mergeCell ref="I128:J128"/>
    <mergeCell ref="G128:H128"/>
    <mergeCell ref="G130:H130"/>
    <mergeCell ref="I130:J130"/>
    <mergeCell ref="G116:H116"/>
    <mergeCell ref="I116:J116"/>
    <mergeCell ref="G118:H118"/>
    <mergeCell ref="I118:J118"/>
    <mergeCell ref="G119:H119"/>
    <mergeCell ref="I119:J119"/>
    <mergeCell ref="G125:H125"/>
    <mergeCell ref="I125:J125"/>
    <mergeCell ref="I122:J122"/>
    <mergeCell ref="I123:J123"/>
    <mergeCell ref="G123:H123"/>
    <mergeCell ref="G117:H117"/>
    <mergeCell ref="I117:J117"/>
    <mergeCell ref="G129:H129"/>
    <mergeCell ref="I129:J129"/>
    <mergeCell ref="G131:H131"/>
    <mergeCell ref="G114:H114"/>
    <mergeCell ref="I114:J114"/>
    <mergeCell ref="G124:H124"/>
    <mergeCell ref="I124:J124"/>
    <mergeCell ref="G110:H110"/>
    <mergeCell ref="I110:J110"/>
    <mergeCell ref="G111:H111"/>
    <mergeCell ref="I111:J111"/>
    <mergeCell ref="G103:H103"/>
    <mergeCell ref="I103:J103"/>
    <mergeCell ref="G108:H108"/>
    <mergeCell ref="I108:J108"/>
    <mergeCell ref="I109:J109"/>
    <mergeCell ref="G109:H109"/>
    <mergeCell ref="G115:H115"/>
    <mergeCell ref="I115:J115"/>
    <mergeCell ref="G104:H104"/>
    <mergeCell ref="I104:J104"/>
    <mergeCell ref="G107:H107"/>
    <mergeCell ref="I107:J107"/>
    <mergeCell ref="G105:H105"/>
    <mergeCell ref="I105:J105"/>
    <mergeCell ref="G106:H106"/>
    <mergeCell ref="G112:H112"/>
    <mergeCell ref="G95:H95"/>
    <mergeCell ref="I95:J95"/>
    <mergeCell ref="G96:H96"/>
    <mergeCell ref="I96:J96"/>
    <mergeCell ref="G97:H97"/>
    <mergeCell ref="I97:J97"/>
    <mergeCell ref="G98:H98"/>
    <mergeCell ref="G113:H113"/>
    <mergeCell ref="I113:J113"/>
    <mergeCell ref="G101:H101"/>
    <mergeCell ref="I101:J101"/>
    <mergeCell ref="G102:H102"/>
    <mergeCell ref="I102:J102"/>
    <mergeCell ref="I99:J99"/>
    <mergeCell ref="G100:H100"/>
    <mergeCell ref="I100:J100"/>
    <mergeCell ref="G80:H80"/>
    <mergeCell ref="I80:J80"/>
    <mergeCell ref="G81:H81"/>
    <mergeCell ref="I81:J81"/>
    <mergeCell ref="G82:H82"/>
    <mergeCell ref="I82:J82"/>
    <mergeCell ref="I98:J98"/>
    <mergeCell ref="G99:H99"/>
    <mergeCell ref="I106:J106"/>
    <mergeCell ref="G84:H84"/>
    <mergeCell ref="I84:J84"/>
    <mergeCell ref="G85:H85"/>
    <mergeCell ref="I85:J85"/>
    <mergeCell ref="G87:H87"/>
    <mergeCell ref="I87:J87"/>
    <mergeCell ref="G94:H94"/>
    <mergeCell ref="I94:J94"/>
    <mergeCell ref="I86:J86"/>
    <mergeCell ref="I88:J88"/>
    <mergeCell ref="G89:H89"/>
    <mergeCell ref="I89:J89"/>
    <mergeCell ref="G90:H90"/>
    <mergeCell ref="I90:J90"/>
    <mergeCell ref="G91:H91"/>
    <mergeCell ref="G79:H79"/>
    <mergeCell ref="I79:J79"/>
    <mergeCell ref="G72:H72"/>
    <mergeCell ref="I72:J72"/>
    <mergeCell ref="G73:H73"/>
    <mergeCell ref="I73:J73"/>
    <mergeCell ref="G74:H74"/>
    <mergeCell ref="I74:J74"/>
    <mergeCell ref="G67:H67"/>
    <mergeCell ref="I67:J67"/>
    <mergeCell ref="G77:H77"/>
    <mergeCell ref="I77:J77"/>
    <mergeCell ref="G78:H78"/>
    <mergeCell ref="I78:J78"/>
    <mergeCell ref="G68:H68"/>
    <mergeCell ref="I68:J68"/>
    <mergeCell ref="G70:H70"/>
    <mergeCell ref="I70:J70"/>
    <mergeCell ref="G76:H76"/>
    <mergeCell ref="G75:H75"/>
    <mergeCell ref="G69:H69"/>
    <mergeCell ref="I69:J69"/>
    <mergeCell ref="I75:J75"/>
    <mergeCell ref="I76:J76"/>
    <mergeCell ref="G60:H60"/>
    <mergeCell ref="I60:J60"/>
    <mergeCell ref="G65:H65"/>
    <mergeCell ref="I65:J65"/>
    <mergeCell ref="G63:H63"/>
    <mergeCell ref="I63:J63"/>
    <mergeCell ref="G64:H64"/>
    <mergeCell ref="I64:J64"/>
    <mergeCell ref="G66:H66"/>
    <mergeCell ref="I66:J66"/>
    <mergeCell ref="G61:H61"/>
    <mergeCell ref="I61:J61"/>
    <mergeCell ref="G62:H62"/>
    <mergeCell ref="I62:J62"/>
    <mergeCell ref="D50:D51"/>
    <mergeCell ref="E50:J51"/>
    <mergeCell ref="K50:K51"/>
    <mergeCell ref="L50:L51"/>
    <mergeCell ref="E45:F48"/>
    <mergeCell ref="G45:H46"/>
    <mergeCell ref="G58:H58"/>
    <mergeCell ref="I58:J58"/>
    <mergeCell ref="G59:H59"/>
    <mergeCell ref="I59:J59"/>
    <mergeCell ref="E52:F55"/>
    <mergeCell ref="G52:H53"/>
    <mergeCell ref="J52:J55"/>
    <mergeCell ref="G54:H55"/>
    <mergeCell ref="A56:L56"/>
    <mergeCell ref="G57:H57"/>
    <mergeCell ref="I57:J57"/>
    <mergeCell ref="E57:F96"/>
    <mergeCell ref="L61:L85"/>
    <mergeCell ref="L86:L87"/>
    <mergeCell ref="L88:L89"/>
    <mergeCell ref="I91:J91"/>
    <mergeCell ref="G71:H71"/>
    <mergeCell ref="I71:J71"/>
    <mergeCell ref="A1:K1"/>
    <mergeCell ref="A8:C8"/>
    <mergeCell ref="D8:D9"/>
    <mergeCell ref="E8:J9"/>
    <mergeCell ref="K8:K9"/>
    <mergeCell ref="L8:L9"/>
    <mergeCell ref="I7:L7"/>
    <mergeCell ref="J45:J48"/>
    <mergeCell ref="G47:H48"/>
    <mergeCell ref="G37:H38"/>
    <mergeCell ref="A6:L6"/>
    <mergeCell ref="E10:F13"/>
    <mergeCell ref="D43:D44"/>
    <mergeCell ref="E43:J44"/>
    <mergeCell ref="K43:K44"/>
    <mergeCell ref="H34:I34"/>
    <mergeCell ref="H35:I35"/>
    <mergeCell ref="E39:F40"/>
    <mergeCell ref="I20:J20"/>
    <mergeCell ref="I21:J21"/>
    <mergeCell ref="E23:E26"/>
    <mergeCell ref="E27:H27"/>
    <mergeCell ref="G30:G31"/>
    <mergeCell ref="H30:I30"/>
    <mergeCell ref="G204:H204"/>
    <mergeCell ref="I204:J204"/>
    <mergeCell ref="G205:H205"/>
    <mergeCell ref="G10:H11"/>
    <mergeCell ref="I10:J10"/>
    <mergeCell ref="I11:J11"/>
    <mergeCell ref="G12:H13"/>
    <mergeCell ref="I12:J12"/>
    <mergeCell ref="I13:J13"/>
    <mergeCell ref="H24:I24"/>
    <mergeCell ref="H25:I25"/>
    <mergeCell ref="G34:G35"/>
    <mergeCell ref="G21:H21"/>
    <mergeCell ref="G22:H22"/>
    <mergeCell ref="G28:G29"/>
    <mergeCell ref="E16:H16"/>
    <mergeCell ref="I16:J16"/>
    <mergeCell ref="E17:H17"/>
    <mergeCell ref="I17:J17"/>
    <mergeCell ref="F26:G26"/>
    <mergeCell ref="H26:I26"/>
    <mergeCell ref="E20:H20"/>
    <mergeCell ref="E19:H19"/>
    <mergeCell ref="E21:F22"/>
    <mergeCell ref="G195:H195"/>
    <mergeCell ref="E36:F38"/>
    <mergeCell ref="G36:I36"/>
    <mergeCell ref="A42:L42"/>
    <mergeCell ref="A43:C43"/>
    <mergeCell ref="L43:L44"/>
    <mergeCell ref="L39:L40"/>
    <mergeCell ref="L14:L38"/>
    <mergeCell ref="A49:L49"/>
    <mergeCell ref="G194:H194"/>
    <mergeCell ref="I194:J194"/>
    <mergeCell ref="E28:F35"/>
    <mergeCell ref="H31:I31"/>
    <mergeCell ref="G32:G33"/>
    <mergeCell ref="H32:I32"/>
    <mergeCell ref="F23:G25"/>
    <mergeCell ref="H23:I23"/>
    <mergeCell ref="H33:I33"/>
    <mergeCell ref="E18:H18"/>
    <mergeCell ref="I18:J18"/>
    <mergeCell ref="E14:G15"/>
    <mergeCell ref="H14:I14"/>
    <mergeCell ref="H15:I15"/>
    <mergeCell ref="A50:C50"/>
    <mergeCell ref="G208:H208"/>
    <mergeCell ref="I208:J208"/>
    <mergeCell ref="L208:L209"/>
    <mergeCell ref="E177:F216"/>
    <mergeCell ref="G190:H190"/>
    <mergeCell ref="I190:J190"/>
    <mergeCell ref="G191:H191"/>
    <mergeCell ref="I191:J191"/>
    <mergeCell ref="G183:H183"/>
    <mergeCell ref="L206:L207"/>
    <mergeCell ref="I205:J205"/>
    <mergeCell ref="I185:J185"/>
    <mergeCell ref="I192:J192"/>
    <mergeCell ref="G203:H203"/>
    <mergeCell ref="I203:J203"/>
    <mergeCell ref="G193:H193"/>
    <mergeCell ref="I193:J193"/>
    <mergeCell ref="G181:H181"/>
    <mergeCell ref="I181:J181"/>
    <mergeCell ref="L181:L205"/>
    <mergeCell ref="G186:H186"/>
    <mergeCell ref="I186:J186"/>
    <mergeCell ref="G189:H189"/>
    <mergeCell ref="I189:J189"/>
    <mergeCell ref="E217:F256"/>
    <mergeCell ref="E258:F297"/>
    <mergeCell ref="L262:L286"/>
    <mergeCell ref="G267:H267"/>
    <mergeCell ref="I267:J267"/>
    <mergeCell ref="G270:H270"/>
    <mergeCell ref="I235:J235"/>
    <mergeCell ref="G236:H236"/>
    <mergeCell ref="I236:J236"/>
    <mergeCell ref="G243:H243"/>
    <mergeCell ref="I243:J243"/>
    <mergeCell ref="L221:L245"/>
    <mergeCell ref="G226:H226"/>
    <mergeCell ref="I226:J226"/>
    <mergeCell ref="G229:H229"/>
    <mergeCell ref="I229:J229"/>
    <mergeCell ref="G235:H235"/>
    <mergeCell ref="G219:H219"/>
    <mergeCell ref="I219:J219"/>
    <mergeCell ref="G224:H224"/>
    <mergeCell ref="I224:J224"/>
    <mergeCell ref="G227:H227"/>
    <mergeCell ref="I227:J227"/>
    <mergeCell ref="G234:H234"/>
    <mergeCell ref="G220:H220"/>
    <mergeCell ref="L302:L326"/>
    <mergeCell ref="G307:H307"/>
    <mergeCell ref="I307:J307"/>
    <mergeCell ref="G310:H310"/>
    <mergeCell ref="I310:J310"/>
    <mergeCell ref="I270:J270"/>
    <mergeCell ref="G276:H276"/>
    <mergeCell ref="I276:J276"/>
    <mergeCell ref="G277:H277"/>
    <mergeCell ref="I277:J277"/>
    <mergeCell ref="G284:H284"/>
    <mergeCell ref="I284:J284"/>
    <mergeCell ref="L246:L247"/>
    <mergeCell ref="G248:H248"/>
    <mergeCell ref="I248:J248"/>
    <mergeCell ref="L248:L249"/>
    <mergeCell ref="I234:J234"/>
    <mergeCell ref="G232:H232"/>
    <mergeCell ref="G221:H221"/>
    <mergeCell ref="I221:J221"/>
    <mergeCell ref="G222:H222"/>
    <mergeCell ref="I222:J222"/>
    <mergeCell ref="G228:H228"/>
    <mergeCell ref="L343:L345"/>
    <mergeCell ref="G344:H344"/>
    <mergeCell ref="I344:J344"/>
    <mergeCell ref="G345:H345"/>
    <mergeCell ref="I345:J345"/>
    <mergeCell ref="L327:L328"/>
    <mergeCell ref="L329:L330"/>
    <mergeCell ref="L287:L288"/>
    <mergeCell ref="G289:H289"/>
    <mergeCell ref="I289:J289"/>
    <mergeCell ref="L289:L290"/>
    <mergeCell ref="G290:H290"/>
    <mergeCell ref="I290:J290"/>
    <mergeCell ref="G291:H291"/>
    <mergeCell ref="I291:J291"/>
    <mergeCell ref="G292:H292"/>
    <mergeCell ref="I292:J292"/>
    <mergeCell ref="G293:H293"/>
    <mergeCell ref="I293:J293"/>
    <mergeCell ref="G294:H294"/>
    <mergeCell ref="I294:J294"/>
    <mergeCell ref="G295:H295"/>
    <mergeCell ref="I295:J295"/>
    <mergeCell ref="G296:H296"/>
    <mergeCell ref="G346:H346"/>
    <mergeCell ref="I346:J346"/>
    <mergeCell ref="G352:H352"/>
    <mergeCell ref="I352:J352"/>
    <mergeCell ref="G347:H347"/>
    <mergeCell ref="G312:H312"/>
    <mergeCell ref="I312:J312"/>
    <mergeCell ref="I321:J321"/>
    <mergeCell ref="G322:H322"/>
    <mergeCell ref="G343:H343"/>
    <mergeCell ref="I343:J343"/>
    <mergeCell ref="I327:J327"/>
    <mergeCell ref="I324:J324"/>
    <mergeCell ref="G336:H336"/>
    <mergeCell ref="I336:J336"/>
    <mergeCell ref="G337:H337"/>
    <mergeCell ref="I337:J337"/>
    <mergeCell ref="G333:H333"/>
    <mergeCell ref="I333:J333"/>
    <mergeCell ref="G334:H334"/>
    <mergeCell ref="I334:J334"/>
    <mergeCell ref="G335:H335"/>
    <mergeCell ref="I335:J335"/>
    <mergeCell ref="I328:J328"/>
    <mergeCell ref="I347:J347"/>
    <mergeCell ref="G348:H348"/>
    <mergeCell ref="I348:J348"/>
    <mergeCell ref="G349:H349"/>
    <mergeCell ref="I349:J349"/>
    <mergeCell ref="E298:F337"/>
    <mergeCell ref="E339:F352"/>
    <mergeCell ref="G339:H339"/>
    <mergeCell ref="I339:J339"/>
    <mergeCell ref="G340:H340"/>
    <mergeCell ref="I340:J340"/>
    <mergeCell ref="G341:H341"/>
    <mergeCell ref="I341:J341"/>
    <mergeCell ref="G342:H342"/>
    <mergeCell ref="I342:J342"/>
    <mergeCell ref="I322:J322"/>
    <mergeCell ref="G302:H302"/>
    <mergeCell ref="G329:H329"/>
    <mergeCell ref="I329:J329"/>
    <mergeCell ref="G324:H324"/>
    <mergeCell ref="G350:H350"/>
    <mergeCell ref="I350:J350"/>
    <mergeCell ref="G351:H351"/>
    <mergeCell ref="I351:J351"/>
  </mergeCells>
  <phoneticPr fontId="2"/>
  <pageMargins left="0.55118110236220474" right="0.43307086614173229" top="0.35433070866141736" bottom="0.15748031496062992" header="0.31496062992125984" footer="0.31496062992125984"/>
  <pageSetup paperSize="9" scale="5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0"/>
  <sheetViews>
    <sheetView view="pageBreakPreview" topLeftCell="A322" zoomScale="85" zoomScaleNormal="100" zoomScaleSheetLayoutView="85" workbookViewId="0">
      <selection activeCell="D339" sqref="D339:E352"/>
    </sheetView>
  </sheetViews>
  <sheetFormatPr defaultRowHeight="20.100000000000001" customHeight="1" x14ac:dyDescent="0.4"/>
  <cols>
    <col min="1" max="2" width="5.625" style="215" customWidth="1"/>
    <col min="3" max="3" width="29.875" style="216" customWidth="1"/>
    <col min="4" max="4" width="10.625" style="163" customWidth="1"/>
    <col min="5" max="7" width="13.625" style="163" customWidth="1"/>
    <col min="8" max="9" width="12.625" style="163" customWidth="1"/>
    <col min="10" max="10" width="11" style="217" customWidth="1"/>
    <col min="11" max="11" width="10.625" style="215" customWidth="1"/>
    <col min="12" max="12" width="9" style="163" hidden="1" customWidth="1"/>
    <col min="13" max="13" width="32.125" style="163" hidden="1" customWidth="1"/>
    <col min="14" max="14" width="9" style="163" hidden="1" customWidth="1"/>
    <col min="15" max="16384" width="9" style="163"/>
  </cols>
  <sheetData>
    <row r="1" spans="1:13" ht="20.45" customHeight="1" x14ac:dyDescent="0.4">
      <c r="A1" s="472" t="s">
        <v>1292</v>
      </c>
      <c r="B1" s="472"/>
      <c r="C1" s="472"/>
      <c r="D1" s="472"/>
      <c r="E1" s="472"/>
      <c r="F1" s="472"/>
      <c r="G1" s="472"/>
      <c r="H1" s="472"/>
      <c r="I1" s="472"/>
      <c r="J1" s="472"/>
      <c r="K1" s="228" t="s">
        <v>479</v>
      </c>
    </row>
    <row r="2" spans="1:13" ht="20.45" customHeight="1" x14ac:dyDescent="0.4">
      <c r="A2" s="229" t="s">
        <v>2910</v>
      </c>
      <c r="B2" s="163"/>
      <c r="C2" s="229"/>
      <c r="D2" s="229"/>
      <c r="E2" s="229"/>
      <c r="F2" s="229"/>
      <c r="G2" s="229"/>
      <c r="H2" s="229"/>
      <c r="I2" s="229"/>
      <c r="J2" s="229"/>
      <c r="K2" s="228"/>
    </row>
    <row r="3" spans="1:13" ht="20.45" customHeight="1" x14ac:dyDescent="0.4">
      <c r="A3" s="230" t="s">
        <v>478</v>
      </c>
      <c r="B3" s="230"/>
      <c r="C3" s="230"/>
      <c r="D3" s="230"/>
      <c r="E3" s="230"/>
      <c r="F3" s="230"/>
      <c r="G3" s="230"/>
      <c r="H3" s="230"/>
      <c r="I3" s="140"/>
      <c r="J3" s="159"/>
      <c r="K3" s="159"/>
    </row>
    <row r="4" spans="1:13" ht="20.45" customHeight="1" x14ac:dyDescent="0.4">
      <c r="A4" s="166" t="s">
        <v>477</v>
      </c>
      <c r="B4" s="164"/>
      <c r="C4" s="164"/>
      <c r="D4" s="164"/>
      <c r="E4" s="164"/>
      <c r="F4" s="164"/>
      <c r="G4" s="164"/>
      <c r="H4" s="164"/>
      <c r="I4" s="164"/>
      <c r="J4" s="159"/>
      <c r="K4" s="159"/>
    </row>
    <row r="5" spans="1:13" ht="20.45" customHeight="1" x14ac:dyDescent="0.4">
      <c r="A5" s="166" t="s">
        <v>476</v>
      </c>
      <c r="B5" s="164"/>
      <c r="C5" s="164"/>
      <c r="D5" s="164"/>
      <c r="E5" s="164"/>
      <c r="F5" s="164"/>
      <c r="G5" s="164"/>
      <c r="H5" s="164"/>
      <c r="I5" s="164"/>
      <c r="J5" s="159"/>
      <c r="K5" s="159"/>
    </row>
    <row r="6" spans="1:13" s="186" customFormat="1" ht="20.45" customHeight="1" x14ac:dyDescent="0.4">
      <c r="A6" s="473" t="s">
        <v>475</v>
      </c>
      <c r="B6" s="473"/>
      <c r="C6" s="473"/>
      <c r="D6" s="473"/>
      <c r="E6" s="473"/>
      <c r="F6" s="473"/>
      <c r="G6" s="473"/>
      <c r="H6" s="473"/>
      <c r="I6" s="473"/>
      <c r="J6" s="473"/>
      <c r="K6" s="473"/>
    </row>
    <row r="7" spans="1:13" ht="20.45" customHeight="1" x14ac:dyDescent="0.4">
      <c r="A7" s="231"/>
      <c r="B7" s="231"/>
      <c r="C7" s="231"/>
      <c r="D7" s="231"/>
      <c r="E7" s="231"/>
      <c r="F7" s="231"/>
      <c r="G7" s="231"/>
      <c r="H7" s="231"/>
      <c r="I7" s="474" t="s">
        <v>2909</v>
      </c>
      <c r="J7" s="474"/>
      <c r="K7" s="474"/>
    </row>
    <row r="8" spans="1:13" ht="20.45" customHeight="1" thickBot="1" x14ac:dyDescent="0.45">
      <c r="A8" s="408" t="s">
        <v>408</v>
      </c>
      <c r="B8" s="408"/>
      <c r="C8" s="457" t="s">
        <v>407</v>
      </c>
      <c r="D8" s="387" t="s">
        <v>406</v>
      </c>
      <c r="E8" s="387"/>
      <c r="F8" s="387"/>
      <c r="G8" s="387"/>
      <c r="H8" s="387"/>
      <c r="I8" s="387"/>
      <c r="J8" s="458" t="s">
        <v>405</v>
      </c>
      <c r="K8" s="387" t="s">
        <v>404</v>
      </c>
      <c r="L8" s="163" t="s">
        <v>473</v>
      </c>
    </row>
    <row r="9" spans="1:13" ht="20.45" customHeight="1" x14ac:dyDescent="0.4">
      <c r="A9" s="177" t="s">
        <v>403</v>
      </c>
      <c r="B9" s="177" t="s">
        <v>402</v>
      </c>
      <c r="C9" s="457"/>
      <c r="D9" s="387"/>
      <c r="E9" s="387"/>
      <c r="F9" s="387"/>
      <c r="G9" s="387"/>
      <c r="H9" s="387"/>
      <c r="I9" s="387"/>
      <c r="J9" s="458"/>
      <c r="K9" s="387"/>
      <c r="M9" s="9" t="s">
        <v>312</v>
      </c>
    </row>
    <row r="10" spans="1:13" ht="20.45" customHeight="1" x14ac:dyDescent="0.4">
      <c r="A10" s="179" t="s">
        <v>11</v>
      </c>
      <c r="B10" s="187">
        <v>2537</v>
      </c>
      <c r="C10" s="188" t="s">
        <v>2908</v>
      </c>
      <c r="D10" s="328" t="s">
        <v>401</v>
      </c>
      <c r="E10" s="328"/>
      <c r="F10" s="350" t="s">
        <v>400</v>
      </c>
      <c r="G10" s="350"/>
      <c r="H10" s="351" t="s">
        <v>2897</v>
      </c>
      <c r="I10" s="351"/>
      <c r="J10" s="12">
        <v>1505</v>
      </c>
      <c r="K10" s="177" t="s">
        <v>12</v>
      </c>
      <c r="M10" s="189">
        <f t="shared" ref="M10:M41" si="0">J10</f>
        <v>1505</v>
      </c>
    </row>
    <row r="11" spans="1:13" ht="20.45" customHeight="1" x14ac:dyDescent="0.4">
      <c r="A11" s="179" t="s">
        <v>11</v>
      </c>
      <c r="B11" s="187">
        <v>2538</v>
      </c>
      <c r="C11" s="188" t="s">
        <v>2907</v>
      </c>
      <c r="D11" s="328"/>
      <c r="E11" s="328"/>
      <c r="F11" s="350"/>
      <c r="G11" s="350"/>
      <c r="H11" s="352" t="s">
        <v>2906</v>
      </c>
      <c r="I11" s="353"/>
      <c r="J11" s="12">
        <v>50</v>
      </c>
      <c r="K11" s="177" t="s">
        <v>6</v>
      </c>
      <c r="M11" s="189">
        <f t="shared" si="0"/>
        <v>50</v>
      </c>
    </row>
    <row r="12" spans="1:13" ht="20.45" customHeight="1" x14ac:dyDescent="0.4">
      <c r="A12" s="179" t="s">
        <v>11</v>
      </c>
      <c r="B12" s="187">
        <v>2539</v>
      </c>
      <c r="C12" s="188" t="s">
        <v>2630</v>
      </c>
      <c r="D12" s="328"/>
      <c r="E12" s="328"/>
      <c r="F12" s="354" t="s">
        <v>471</v>
      </c>
      <c r="G12" s="355"/>
      <c r="H12" s="358" t="s">
        <v>2895</v>
      </c>
      <c r="I12" s="358"/>
      <c r="J12" s="12">
        <v>3085</v>
      </c>
      <c r="K12" s="177" t="s">
        <v>12</v>
      </c>
      <c r="M12" s="189">
        <f t="shared" si="0"/>
        <v>3085</v>
      </c>
    </row>
    <row r="13" spans="1:13" ht="20.45" customHeight="1" x14ac:dyDescent="0.4">
      <c r="A13" s="179" t="s">
        <v>11</v>
      </c>
      <c r="B13" s="187">
        <v>2540</v>
      </c>
      <c r="C13" s="188" t="s">
        <v>2530</v>
      </c>
      <c r="D13" s="328"/>
      <c r="E13" s="328"/>
      <c r="F13" s="356"/>
      <c r="G13" s="357"/>
      <c r="H13" s="358" t="s">
        <v>2905</v>
      </c>
      <c r="I13" s="358"/>
      <c r="J13" s="12">
        <v>102</v>
      </c>
      <c r="K13" s="177" t="s">
        <v>6</v>
      </c>
      <c r="M13" s="189">
        <f t="shared" si="0"/>
        <v>102</v>
      </c>
    </row>
    <row r="14" spans="1:13" ht="20.45" customHeight="1" x14ac:dyDescent="0.4">
      <c r="A14" s="179" t="s">
        <v>11</v>
      </c>
      <c r="B14" s="187">
        <v>2542</v>
      </c>
      <c r="C14" s="188" t="s">
        <v>2527</v>
      </c>
      <c r="D14" s="327" t="s">
        <v>867</v>
      </c>
      <c r="E14" s="327"/>
      <c r="F14" s="327"/>
      <c r="G14" s="287" t="s">
        <v>468</v>
      </c>
      <c r="H14" s="383"/>
      <c r="I14" s="21" t="s">
        <v>467</v>
      </c>
      <c r="J14" s="110">
        <f>ROUND(L14,0)</f>
        <v>1129</v>
      </c>
      <c r="K14" s="453" t="s">
        <v>12</v>
      </c>
      <c r="L14" s="22">
        <f>J10-376</f>
        <v>1129</v>
      </c>
      <c r="M14" s="189">
        <f t="shared" si="0"/>
        <v>1129</v>
      </c>
    </row>
    <row r="15" spans="1:13" ht="20.45" customHeight="1" x14ac:dyDescent="0.4">
      <c r="A15" s="179" t="s">
        <v>11</v>
      </c>
      <c r="B15" s="187">
        <v>2543</v>
      </c>
      <c r="C15" s="188" t="s">
        <v>2524</v>
      </c>
      <c r="D15" s="327"/>
      <c r="E15" s="327"/>
      <c r="F15" s="327"/>
      <c r="G15" s="287" t="s">
        <v>466</v>
      </c>
      <c r="H15" s="383"/>
      <c r="I15" s="21" t="s">
        <v>465</v>
      </c>
      <c r="J15" s="110">
        <f>ROUND(L15,0)</f>
        <v>2333</v>
      </c>
      <c r="K15" s="445"/>
      <c r="L15" s="22">
        <f>J12-752</f>
        <v>2333</v>
      </c>
      <c r="M15" s="189">
        <f t="shared" si="0"/>
        <v>2333</v>
      </c>
    </row>
    <row r="16" spans="1:13" ht="20.45" customHeight="1" x14ac:dyDescent="0.4">
      <c r="A16" s="179" t="s">
        <v>11</v>
      </c>
      <c r="B16" s="187">
        <v>2544</v>
      </c>
      <c r="C16" s="188" t="s">
        <v>2625</v>
      </c>
      <c r="D16" s="384" t="s">
        <v>464</v>
      </c>
      <c r="E16" s="384"/>
      <c r="F16" s="384"/>
      <c r="G16" s="305"/>
      <c r="H16" s="331" t="s">
        <v>419</v>
      </c>
      <c r="I16" s="332"/>
      <c r="J16" s="23">
        <v>100</v>
      </c>
      <c r="K16" s="445"/>
      <c r="M16" s="189">
        <f t="shared" si="0"/>
        <v>100</v>
      </c>
    </row>
    <row r="17" spans="1:13" ht="20.45" customHeight="1" x14ac:dyDescent="0.4">
      <c r="A17" s="179" t="s">
        <v>11</v>
      </c>
      <c r="B17" s="187">
        <v>2545</v>
      </c>
      <c r="C17" s="188" t="s">
        <v>2904</v>
      </c>
      <c r="D17" s="384" t="s">
        <v>463</v>
      </c>
      <c r="E17" s="384"/>
      <c r="F17" s="384"/>
      <c r="G17" s="305"/>
      <c r="H17" s="331" t="s">
        <v>462</v>
      </c>
      <c r="I17" s="332"/>
      <c r="J17" s="23">
        <v>225</v>
      </c>
      <c r="K17" s="445"/>
      <c r="M17" s="189">
        <f t="shared" si="0"/>
        <v>225</v>
      </c>
    </row>
    <row r="18" spans="1:13" ht="20.45" customHeight="1" x14ac:dyDescent="0.4">
      <c r="A18" s="179" t="s">
        <v>11</v>
      </c>
      <c r="B18" s="187">
        <v>2541</v>
      </c>
      <c r="C18" s="188" t="s">
        <v>2619</v>
      </c>
      <c r="D18" s="323" t="s">
        <v>461</v>
      </c>
      <c r="E18" s="323"/>
      <c r="F18" s="323"/>
      <c r="G18" s="324"/>
      <c r="H18" s="325" t="s">
        <v>460</v>
      </c>
      <c r="I18" s="326"/>
      <c r="J18" s="24">
        <v>240</v>
      </c>
      <c r="K18" s="445"/>
      <c r="M18" s="189">
        <f t="shared" si="0"/>
        <v>240</v>
      </c>
    </row>
    <row r="19" spans="1:13" ht="20.45" customHeight="1" x14ac:dyDescent="0.4">
      <c r="A19" s="143" t="s">
        <v>11</v>
      </c>
      <c r="B19" s="190">
        <v>3509</v>
      </c>
      <c r="C19" s="191" t="s">
        <v>2616</v>
      </c>
      <c r="D19" s="307" t="s">
        <v>459</v>
      </c>
      <c r="E19" s="370"/>
      <c r="F19" s="370"/>
      <c r="G19" s="370"/>
      <c r="H19" s="28"/>
      <c r="I19" s="29" t="s">
        <v>458</v>
      </c>
      <c r="J19" s="30">
        <v>50</v>
      </c>
      <c r="K19" s="445"/>
      <c r="M19" s="189">
        <f t="shared" si="0"/>
        <v>50</v>
      </c>
    </row>
    <row r="20" spans="1:13" ht="20.45" customHeight="1" x14ac:dyDescent="0.4">
      <c r="A20" s="179" t="s">
        <v>11</v>
      </c>
      <c r="B20" s="187">
        <v>2546</v>
      </c>
      <c r="C20" s="188" t="s">
        <v>2613</v>
      </c>
      <c r="D20" s="323" t="s">
        <v>457</v>
      </c>
      <c r="E20" s="323"/>
      <c r="F20" s="323"/>
      <c r="G20" s="324"/>
      <c r="H20" s="353" t="s">
        <v>422</v>
      </c>
      <c r="I20" s="359"/>
      <c r="J20" s="12">
        <v>200</v>
      </c>
      <c r="K20" s="445"/>
      <c r="M20" s="189">
        <f t="shared" si="0"/>
        <v>200</v>
      </c>
    </row>
    <row r="21" spans="1:13" ht="20.45" customHeight="1" x14ac:dyDescent="0.4">
      <c r="A21" s="179" t="s">
        <v>11</v>
      </c>
      <c r="B21" s="187">
        <v>2547</v>
      </c>
      <c r="C21" s="192" t="s">
        <v>2903</v>
      </c>
      <c r="D21" s="371" t="s">
        <v>456</v>
      </c>
      <c r="E21" s="372"/>
      <c r="F21" s="454" t="s">
        <v>455</v>
      </c>
      <c r="G21" s="455"/>
      <c r="H21" s="331" t="s">
        <v>454</v>
      </c>
      <c r="I21" s="332"/>
      <c r="J21" s="23">
        <v>150</v>
      </c>
      <c r="K21" s="445"/>
      <c r="M21" s="189">
        <f t="shared" si="0"/>
        <v>150</v>
      </c>
    </row>
    <row r="22" spans="1:13" ht="20.45" customHeight="1" x14ac:dyDescent="0.4">
      <c r="A22" s="143" t="s">
        <v>11</v>
      </c>
      <c r="B22" s="190">
        <v>3510</v>
      </c>
      <c r="C22" s="191" t="s">
        <v>2607</v>
      </c>
      <c r="D22" s="373"/>
      <c r="E22" s="374"/>
      <c r="F22" s="443" t="s">
        <v>452</v>
      </c>
      <c r="G22" s="456"/>
      <c r="H22" s="28"/>
      <c r="I22" s="29" t="s">
        <v>451</v>
      </c>
      <c r="J22" s="30">
        <v>160</v>
      </c>
      <c r="K22" s="445"/>
      <c r="M22" s="189">
        <f t="shared" si="0"/>
        <v>160</v>
      </c>
    </row>
    <row r="23" spans="1:13" ht="20.45" customHeight="1" x14ac:dyDescent="0.4">
      <c r="A23" s="179" t="s">
        <v>11</v>
      </c>
      <c r="B23" s="187">
        <v>2548</v>
      </c>
      <c r="C23" s="188" t="s">
        <v>2604</v>
      </c>
      <c r="D23" s="333" t="s">
        <v>450</v>
      </c>
      <c r="E23" s="334" t="s">
        <v>449</v>
      </c>
      <c r="F23" s="335"/>
      <c r="G23" s="345" t="s">
        <v>448</v>
      </c>
      <c r="H23" s="346"/>
      <c r="I23" s="32" t="s">
        <v>445</v>
      </c>
      <c r="J23" s="23">
        <v>480</v>
      </c>
      <c r="K23" s="445"/>
      <c r="M23" s="189">
        <f t="shared" si="0"/>
        <v>480</v>
      </c>
    </row>
    <row r="24" spans="1:13" ht="20.45" customHeight="1" x14ac:dyDescent="0.4">
      <c r="A24" s="179" t="s">
        <v>11</v>
      </c>
      <c r="B24" s="187">
        <v>2549</v>
      </c>
      <c r="C24" s="188" t="s">
        <v>2601</v>
      </c>
      <c r="D24" s="333"/>
      <c r="E24" s="336"/>
      <c r="F24" s="337"/>
      <c r="G24" s="345" t="s">
        <v>447</v>
      </c>
      <c r="H24" s="346"/>
      <c r="I24" s="32" t="s">
        <v>445</v>
      </c>
      <c r="J24" s="23">
        <v>480</v>
      </c>
      <c r="K24" s="445"/>
      <c r="M24" s="189">
        <f t="shared" si="0"/>
        <v>480</v>
      </c>
    </row>
    <row r="25" spans="1:13" ht="20.45" customHeight="1" x14ac:dyDescent="0.4">
      <c r="A25" s="179" t="s">
        <v>11</v>
      </c>
      <c r="B25" s="187">
        <v>2550</v>
      </c>
      <c r="C25" s="188" t="s">
        <v>2598</v>
      </c>
      <c r="D25" s="333"/>
      <c r="E25" s="338"/>
      <c r="F25" s="339"/>
      <c r="G25" s="345" t="s">
        <v>446</v>
      </c>
      <c r="H25" s="346"/>
      <c r="I25" s="32" t="s">
        <v>445</v>
      </c>
      <c r="J25" s="23">
        <v>480</v>
      </c>
      <c r="K25" s="445"/>
      <c r="M25" s="189">
        <f t="shared" si="0"/>
        <v>480</v>
      </c>
    </row>
    <row r="26" spans="1:13" ht="20.45" customHeight="1" x14ac:dyDescent="0.4">
      <c r="A26" s="179" t="s">
        <v>11</v>
      </c>
      <c r="B26" s="187">
        <v>2551</v>
      </c>
      <c r="C26" s="188" t="s">
        <v>2595</v>
      </c>
      <c r="D26" s="333"/>
      <c r="E26" s="411" t="s">
        <v>444</v>
      </c>
      <c r="F26" s="411"/>
      <c r="G26" s="412" t="s">
        <v>443</v>
      </c>
      <c r="H26" s="413"/>
      <c r="I26" s="156" t="s">
        <v>442</v>
      </c>
      <c r="J26" s="23">
        <v>700</v>
      </c>
      <c r="K26" s="445"/>
      <c r="M26" s="189">
        <f t="shared" si="0"/>
        <v>700</v>
      </c>
    </row>
    <row r="27" spans="1:13" s="194" customFormat="1" ht="20.45" customHeight="1" x14ac:dyDescent="0.4">
      <c r="A27" s="179" t="s">
        <v>11</v>
      </c>
      <c r="B27" s="187">
        <v>2552</v>
      </c>
      <c r="C27" s="193" t="s">
        <v>2592</v>
      </c>
      <c r="D27" s="363" t="s">
        <v>441</v>
      </c>
      <c r="E27" s="363"/>
      <c r="F27" s="363"/>
      <c r="G27" s="364"/>
      <c r="H27" s="36"/>
      <c r="I27" s="37" t="s">
        <v>440</v>
      </c>
      <c r="J27" s="38">
        <v>120</v>
      </c>
      <c r="K27" s="445"/>
      <c r="M27" s="189">
        <f t="shared" si="0"/>
        <v>120</v>
      </c>
    </row>
    <row r="28" spans="1:13" s="194" customFormat="1" ht="20.45" customHeight="1" x14ac:dyDescent="0.4">
      <c r="A28" s="143" t="s">
        <v>11</v>
      </c>
      <c r="B28" s="190">
        <v>3511</v>
      </c>
      <c r="C28" s="195" t="s">
        <v>2902</v>
      </c>
      <c r="D28" s="376" t="s">
        <v>438</v>
      </c>
      <c r="E28" s="377"/>
      <c r="F28" s="382" t="s">
        <v>437</v>
      </c>
      <c r="G28" s="43" t="s">
        <v>400</v>
      </c>
      <c r="H28" s="44"/>
      <c r="I28" s="45" t="s">
        <v>436</v>
      </c>
      <c r="J28" s="46">
        <v>88</v>
      </c>
      <c r="K28" s="445"/>
      <c r="M28" s="189">
        <f t="shared" si="0"/>
        <v>88</v>
      </c>
    </row>
    <row r="29" spans="1:13" s="194" customFormat="1" ht="20.45" customHeight="1" x14ac:dyDescent="0.4">
      <c r="A29" s="143" t="s">
        <v>11</v>
      </c>
      <c r="B29" s="190">
        <v>3512</v>
      </c>
      <c r="C29" s="195" t="s">
        <v>2901</v>
      </c>
      <c r="D29" s="378"/>
      <c r="E29" s="379"/>
      <c r="F29" s="382"/>
      <c r="G29" s="43" t="s">
        <v>396</v>
      </c>
      <c r="H29" s="44"/>
      <c r="I29" s="45" t="s">
        <v>435</v>
      </c>
      <c r="J29" s="46">
        <v>176</v>
      </c>
      <c r="K29" s="445"/>
      <c r="M29" s="189">
        <f t="shared" si="0"/>
        <v>176</v>
      </c>
    </row>
    <row r="30" spans="1:13" s="194" customFormat="1" ht="20.45" customHeight="1" x14ac:dyDescent="0.4">
      <c r="A30" s="179" t="s">
        <v>11</v>
      </c>
      <c r="B30" s="187">
        <v>2553</v>
      </c>
      <c r="C30" s="196" t="s">
        <v>2583</v>
      </c>
      <c r="D30" s="378"/>
      <c r="E30" s="379"/>
      <c r="F30" s="348" t="s">
        <v>434</v>
      </c>
      <c r="G30" s="365" t="s">
        <v>400</v>
      </c>
      <c r="H30" s="366"/>
      <c r="I30" s="37" t="s">
        <v>433</v>
      </c>
      <c r="J30" s="38">
        <v>72</v>
      </c>
      <c r="K30" s="445"/>
      <c r="M30" s="189">
        <f t="shared" si="0"/>
        <v>72</v>
      </c>
    </row>
    <row r="31" spans="1:13" s="194" customFormat="1" ht="20.45" customHeight="1" x14ac:dyDescent="0.4">
      <c r="A31" s="179" t="s">
        <v>11</v>
      </c>
      <c r="B31" s="187">
        <v>2554</v>
      </c>
      <c r="C31" s="196" t="s">
        <v>2580</v>
      </c>
      <c r="D31" s="378"/>
      <c r="E31" s="379"/>
      <c r="F31" s="348"/>
      <c r="G31" s="365" t="s">
        <v>396</v>
      </c>
      <c r="H31" s="366"/>
      <c r="I31" s="37" t="s">
        <v>432</v>
      </c>
      <c r="J31" s="38">
        <v>144</v>
      </c>
      <c r="K31" s="445"/>
      <c r="M31" s="189">
        <f t="shared" si="0"/>
        <v>144</v>
      </c>
    </row>
    <row r="32" spans="1:13" s="194" customFormat="1" ht="20.45" customHeight="1" x14ac:dyDescent="0.4">
      <c r="A32" s="197" t="s">
        <v>11</v>
      </c>
      <c r="B32" s="198">
        <v>2555</v>
      </c>
      <c r="C32" s="199" t="s">
        <v>2577</v>
      </c>
      <c r="D32" s="378"/>
      <c r="E32" s="379"/>
      <c r="F32" s="347" t="s">
        <v>431</v>
      </c>
      <c r="G32" s="303" t="s">
        <v>400</v>
      </c>
      <c r="H32" s="385"/>
      <c r="I32" s="51" t="s">
        <v>427</v>
      </c>
      <c r="J32" s="52">
        <v>48</v>
      </c>
      <c r="K32" s="445"/>
      <c r="M32" s="189">
        <f t="shared" si="0"/>
        <v>48</v>
      </c>
    </row>
    <row r="33" spans="1:13" s="194" customFormat="1" ht="20.45" customHeight="1" x14ac:dyDescent="0.4">
      <c r="A33" s="197" t="s">
        <v>11</v>
      </c>
      <c r="B33" s="198">
        <v>2556</v>
      </c>
      <c r="C33" s="199" t="s">
        <v>2574</v>
      </c>
      <c r="D33" s="378"/>
      <c r="E33" s="379"/>
      <c r="F33" s="347"/>
      <c r="G33" s="303" t="s">
        <v>396</v>
      </c>
      <c r="H33" s="385"/>
      <c r="I33" s="51" t="s">
        <v>430</v>
      </c>
      <c r="J33" s="52">
        <v>96</v>
      </c>
      <c r="K33" s="445"/>
      <c r="M33" s="189">
        <f t="shared" si="0"/>
        <v>96</v>
      </c>
    </row>
    <row r="34" spans="1:13" s="194" customFormat="1" ht="20.45" customHeight="1" x14ac:dyDescent="0.4">
      <c r="A34" s="179" t="s">
        <v>11</v>
      </c>
      <c r="B34" s="187">
        <v>2557</v>
      </c>
      <c r="C34" s="196" t="s">
        <v>2571</v>
      </c>
      <c r="D34" s="378"/>
      <c r="E34" s="379"/>
      <c r="F34" s="348" t="s">
        <v>429</v>
      </c>
      <c r="G34" s="365" t="s">
        <v>400</v>
      </c>
      <c r="H34" s="366"/>
      <c r="I34" s="37" t="s">
        <v>428</v>
      </c>
      <c r="J34" s="38">
        <v>24</v>
      </c>
      <c r="K34" s="445"/>
      <c r="M34" s="189">
        <f t="shared" si="0"/>
        <v>24</v>
      </c>
    </row>
    <row r="35" spans="1:13" s="194" customFormat="1" ht="20.45" customHeight="1" x14ac:dyDescent="0.4">
      <c r="A35" s="179" t="s">
        <v>11</v>
      </c>
      <c r="B35" s="187">
        <v>2558</v>
      </c>
      <c r="C35" s="196" t="s">
        <v>2568</v>
      </c>
      <c r="D35" s="380"/>
      <c r="E35" s="381"/>
      <c r="F35" s="348"/>
      <c r="G35" s="394" t="s">
        <v>396</v>
      </c>
      <c r="H35" s="365"/>
      <c r="I35" s="37" t="s">
        <v>427</v>
      </c>
      <c r="J35" s="38">
        <v>48</v>
      </c>
      <c r="K35" s="445"/>
      <c r="M35" s="189">
        <f t="shared" si="0"/>
        <v>48</v>
      </c>
    </row>
    <row r="36" spans="1:13" s="194" customFormat="1" ht="20.45" customHeight="1" x14ac:dyDescent="0.4">
      <c r="A36" s="143" t="s">
        <v>11</v>
      </c>
      <c r="B36" s="190">
        <v>3513</v>
      </c>
      <c r="C36" s="195" t="s">
        <v>2900</v>
      </c>
      <c r="D36" s="376" t="s">
        <v>426</v>
      </c>
      <c r="E36" s="377"/>
      <c r="F36" s="388" t="s">
        <v>425</v>
      </c>
      <c r="G36" s="389"/>
      <c r="H36" s="389"/>
      <c r="I36" s="45" t="s">
        <v>424</v>
      </c>
      <c r="J36" s="46">
        <v>100</v>
      </c>
      <c r="K36" s="445"/>
      <c r="M36" s="189">
        <f t="shared" si="0"/>
        <v>100</v>
      </c>
    </row>
    <row r="37" spans="1:13" s="194" customFormat="1" ht="20.45" customHeight="1" x14ac:dyDescent="0.4">
      <c r="A37" s="179" t="s">
        <v>11</v>
      </c>
      <c r="B37" s="187">
        <v>2559</v>
      </c>
      <c r="C37" s="196" t="s">
        <v>2562</v>
      </c>
      <c r="D37" s="378"/>
      <c r="E37" s="379"/>
      <c r="F37" s="390" t="s">
        <v>423</v>
      </c>
      <c r="G37" s="391"/>
      <c r="H37" s="54"/>
      <c r="I37" s="55" t="s">
        <v>422</v>
      </c>
      <c r="J37" s="56">
        <v>200</v>
      </c>
      <c r="K37" s="445"/>
      <c r="M37" s="189">
        <f t="shared" si="0"/>
        <v>200</v>
      </c>
    </row>
    <row r="38" spans="1:13" s="194" customFormat="1" ht="20.45" customHeight="1" x14ac:dyDescent="0.4">
      <c r="A38" s="179" t="s">
        <v>11</v>
      </c>
      <c r="B38" s="187">
        <v>2560</v>
      </c>
      <c r="C38" s="196" t="s">
        <v>2559</v>
      </c>
      <c r="D38" s="380"/>
      <c r="E38" s="381"/>
      <c r="F38" s="392"/>
      <c r="G38" s="393"/>
      <c r="H38" s="57" t="s">
        <v>420</v>
      </c>
      <c r="I38" s="55" t="s">
        <v>419</v>
      </c>
      <c r="J38" s="56">
        <v>100</v>
      </c>
      <c r="K38" s="446"/>
      <c r="M38" s="189">
        <f t="shared" si="0"/>
        <v>100</v>
      </c>
    </row>
    <row r="39" spans="1:13" s="194" customFormat="1" ht="20.45" customHeight="1" x14ac:dyDescent="0.4">
      <c r="A39" s="143" t="s">
        <v>11</v>
      </c>
      <c r="B39" s="190">
        <v>3514</v>
      </c>
      <c r="C39" s="195" t="s">
        <v>2899</v>
      </c>
      <c r="D39" s="376" t="s">
        <v>418</v>
      </c>
      <c r="E39" s="377"/>
      <c r="F39" s="155" t="s">
        <v>417</v>
      </c>
      <c r="G39" s="154"/>
      <c r="H39" s="153"/>
      <c r="I39" s="44" t="s">
        <v>416</v>
      </c>
      <c r="J39" s="46">
        <v>20</v>
      </c>
      <c r="K39" s="453" t="s">
        <v>68</v>
      </c>
      <c r="M39" s="189">
        <f t="shared" si="0"/>
        <v>20</v>
      </c>
    </row>
    <row r="40" spans="1:13" s="194" customFormat="1" ht="20.45" customHeight="1" x14ac:dyDescent="0.4">
      <c r="A40" s="179" t="s">
        <v>11</v>
      </c>
      <c r="B40" s="187">
        <v>2561</v>
      </c>
      <c r="C40" s="196" t="s">
        <v>2553</v>
      </c>
      <c r="D40" s="378"/>
      <c r="E40" s="379"/>
      <c r="F40" s="152" t="s">
        <v>415</v>
      </c>
      <c r="G40" s="66"/>
      <c r="H40" s="66"/>
      <c r="I40" s="67" t="s">
        <v>414</v>
      </c>
      <c r="J40" s="68">
        <v>5</v>
      </c>
      <c r="K40" s="446"/>
      <c r="M40" s="189">
        <f t="shared" si="0"/>
        <v>5</v>
      </c>
    </row>
    <row r="41" spans="1:13" s="194" customFormat="1" ht="20.45" customHeight="1" x14ac:dyDescent="0.4">
      <c r="A41" s="143" t="s">
        <v>11</v>
      </c>
      <c r="B41" s="143">
        <v>3515</v>
      </c>
      <c r="C41" s="195" t="s">
        <v>2898</v>
      </c>
      <c r="D41" s="150" t="s">
        <v>413</v>
      </c>
      <c r="E41" s="149"/>
      <c r="F41" s="148"/>
      <c r="G41" s="72"/>
      <c r="H41" s="72"/>
      <c r="I41" s="45" t="s">
        <v>412</v>
      </c>
      <c r="J41" s="46">
        <v>40</v>
      </c>
      <c r="K41" s="168" t="s">
        <v>2092</v>
      </c>
      <c r="M41" s="189">
        <f t="shared" si="0"/>
        <v>40</v>
      </c>
    </row>
    <row r="42" spans="1:13" s="159" customFormat="1" ht="20.45" customHeight="1" x14ac:dyDescent="0.4">
      <c r="A42" s="530" t="s">
        <v>410</v>
      </c>
      <c r="B42" s="530"/>
      <c r="C42" s="530"/>
      <c r="D42" s="530"/>
      <c r="E42" s="530"/>
      <c r="F42" s="530"/>
      <c r="G42" s="530"/>
      <c r="H42" s="530"/>
      <c r="I42" s="530"/>
      <c r="J42" s="530"/>
      <c r="K42" s="530"/>
      <c r="L42" s="266"/>
      <c r="M42" s="239"/>
    </row>
    <row r="43" spans="1:13" s="159" customFormat="1" ht="20.45" customHeight="1" x14ac:dyDescent="0.4">
      <c r="A43" s="409" t="s">
        <v>408</v>
      </c>
      <c r="B43" s="409"/>
      <c r="C43" s="518" t="s">
        <v>407</v>
      </c>
      <c r="D43" s="409" t="s">
        <v>406</v>
      </c>
      <c r="E43" s="409"/>
      <c r="F43" s="409"/>
      <c r="G43" s="409"/>
      <c r="H43" s="409"/>
      <c r="I43" s="409"/>
      <c r="J43" s="519" t="s">
        <v>405</v>
      </c>
      <c r="K43" s="409" t="s">
        <v>404</v>
      </c>
      <c r="M43" s="239"/>
    </row>
    <row r="44" spans="1:13" s="159" customFormat="1" ht="20.45" customHeight="1" x14ac:dyDescent="0.4">
      <c r="A44" s="184" t="s">
        <v>403</v>
      </c>
      <c r="B44" s="184" t="s">
        <v>402</v>
      </c>
      <c r="C44" s="518"/>
      <c r="D44" s="409"/>
      <c r="E44" s="409"/>
      <c r="F44" s="409"/>
      <c r="G44" s="409"/>
      <c r="H44" s="409"/>
      <c r="I44" s="409"/>
      <c r="J44" s="519"/>
      <c r="K44" s="409"/>
      <c r="M44" s="239"/>
    </row>
    <row r="45" spans="1:13" s="159" customFormat="1" ht="20.45" customHeight="1" x14ac:dyDescent="0.4">
      <c r="A45" s="184" t="s">
        <v>11</v>
      </c>
      <c r="B45" s="184">
        <v>2562</v>
      </c>
      <c r="C45" s="238" t="s">
        <v>2521</v>
      </c>
      <c r="D45" s="327" t="s">
        <v>401</v>
      </c>
      <c r="E45" s="327"/>
      <c r="F45" s="327" t="s">
        <v>400</v>
      </c>
      <c r="G45" s="327"/>
      <c r="H45" s="201" t="s">
        <v>2897</v>
      </c>
      <c r="I45" s="487" t="s">
        <v>3327</v>
      </c>
      <c r="J45" s="203">
        <f>ROUND(L45,0)</f>
        <v>1054</v>
      </c>
      <c r="K45" s="184" t="s">
        <v>12</v>
      </c>
      <c r="L45" s="159">
        <f>M10*0.7</f>
        <v>1053.5</v>
      </c>
      <c r="M45" s="239">
        <f>J45</f>
        <v>1054</v>
      </c>
    </row>
    <row r="46" spans="1:13" s="159" customFormat="1" ht="20.45" customHeight="1" x14ac:dyDescent="0.4">
      <c r="A46" s="184" t="s">
        <v>11</v>
      </c>
      <c r="B46" s="184">
        <v>2563</v>
      </c>
      <c r="C46" s="238" t="s">
        <v>2518</v>
      </c>
      <c r="D46" s="327"/>
      <c r="E46" s="327"/>
      <c r="F46" s="327"/>
      <c r="G46" s="327"/>
      <c r="H46" s="201" t="s">
        <v>2896</v>
      </c>
      <c r="I46" s="409"/>
      <c r="J46" s="203">
        <f>ROUND(L46,0)</f>
        <v>35</v>
      </c>
      <c r="K46" s="184" t="s">
        <v>6</v>
      </c>
      <c r="L46" s="159">
        <f>M11*0.7</f>
        <v>35</v>
      </c>
      <c r="M46" s="239">
        <f>J46</f>
        <v>35</v>
      </c>
    </row>
    <row r="47" spans="1:13" s="159" customFormat="1" ht="20.45" customHeight="1" x14ac:dyDescent="0.4">
      <c r="A47" s="184" t="s">
        <v>11</v>
      </c>
      <c r="B47" s="184">
        <v>2564</v>
      </c>
      <c r="C47" s="238" t="s">
        <v>2515</v>
      </c>
      <c r="D47" s="327"/>
      <c r="E47" s="327"/>
      <c r="F47" s="327" t="s">
        <v>396</v>
      </c>
      <c r="G47" s="327"/>
      <c r="H47" s="202" t="s">
        <v>2895</v>
      </c>
      <c r="I47" s="409"/>
      <c r="J47" s="203">
        <f>ROUND(L47,0)</f>
        <v>2160</v>
      </c>
      <c r="K47" s="184" t="s">
        <v>12</v>
      </c>
      <c r="L47" s="159">
        <f>M12*0.7</f>
        <v>2159.5</v>
      </c>
      <c r="M47" s="239">
        <f>J47</f>
        <v>2160</v>
      </c>
    </row>
    <row r="48" spans="1:13" s="159" customFormat="1" ht="20.45" customHeight="1" x14ac:dyDescent="0.4">
      <c r="A48" s="184" t="s">
        <v>11</v>
      </c>
      <c r="B48" s="184">
        <v>2565</v>
      </c>
      <c r="C48" s="238" t="s">
        <v>2512</v>
      </c>
      <c r="D48" s="327"/>
      <c r="E48" s="327"/>
      <c r="F48" s="327"/>
      <c r="G48" s="327"/>
      <c r="H48" s="202" t="s">
        <v>2894</v>
      </c>
      <c r="I48" s="409"/>
      <c r="J48" s="204">
        <f>ROUND(L48,0)</f>
        <v>71</v>
      </c>
      <c r="K48" s="184" t="s">
        <v>6</v>
      </c>
      <c r="L48" s="159">
        <f>M13*0.7</f>
        <v>71.399999999999991</v>
      </c>
      <c r="M48" s="239">
        <f>J48</f>
        <v>71</v>
      </c>
    </row>
    <row r="49" spans="1:13" s="159" customFormat="1" ht="20.45" customHeight="1" x14ac:dyDescent="0.4">
      <c r="A49" s="530" t="s">
        <v>409</v>
      </c>
      <c r="B49" s="530"/>
      <c r="C49" s="530"/>
      <c r="D49" s="530"/>
      <c r="E49" s="530"/>
      <c r="F49" s="530"/>
      <c r="G49" s="530"/>
      <c r="H49" s="530"/>
      <c r="I49" s="530"/>
      <c r="J49" s="530"/>
      <c r="K49" s="530"/>
      <c r="L49" s="266"/>
      <c r="M49" s="239"/>
    </row>
    <row r="50" spans="1:13" s="159" customFormat="1" ht="20.45" customHeight="1" x14ac:dyDescent="0.4">
      <c r="A50" s="409" t="s">
        <v>408</v>
      </c>
      <c r="B50" s="409"/>
      <c r="C50" s="518" t="s">
        <v>407</v>
      </c>
      <c r="D50" s="409" t="s">
        <v>406</v>
      </c>
      <c r="E50" s="409"/>
      <c r="F50" s="409"/>
      <c r="G50" s="409"/>
      <c r="H50" s="409"/>
      <c r="I50" s="409"/>
      <c r="J50" s="519" t="s">
        <v>405</v>
      </c>
      <c r="K50" s="409" t="s">
        <v>404</v>
      </c>
      <c r="M50" s="239"/>
    </row>
    <row r="51" spans="1:13" s="159" customFormat="1" ht="20.45" customHeight="1" x14ac:dyDescent="0.4">
      <c r="A51" s="184" t="s">
        <v>403</v>
      </c>
      <c r="B51" s="184" t="s">
        <v>402</v>
      </c>
      <c r="C51" s="518"/>
      <c r="D51" s="409"/>
      <c r="E51" s="409"/>
      <c r="F51" s="409"/>
      <c r="G51" s="409"/>
      <c r="H51" s="409"/>
      <c r="I51" s="409"/>
      <c r="J51" s="519"/>
      <c r="K51" s="409"/>
      <c r="M51" s="239"/>
    </row>
    <row r="52" spans="1:13" s="159" customFormat="1" ht="20.45" customHeight="1" x14ac:dyDescent="0.4">
      <c r="A52" s="184" t="s">
        <v>11</v>
      </c>
      <c r="B52" s="184">
        <v>2566</v>
      </c>
      <c r="C52" s="238" t="s">
        <v>2509</v>
      </c>
      <c r="D52" s="327" t="s">
        <v>401</v>
      </c>
      <c r="E52" s="327"/>
      <c r="F52" s="327" t="s">
        <v>400</v>
      </c>
      <c r="G52" s="327"/>
      <c r="H52" s="201" t="s">
        <v>2897</v>
      </c>
      <c r="I52" s="487" t="s">
        <v>398</v>
      </c>
      <c r="J52" s="203">
        <f>ROUND(L52,0)</f>
        <v>1054</v>
      </c>
      <c r="K52" s="184" t="s">
        <v>12</v>
      </c>
      <c r="L52" s="159">
        <f>M10*0.7</f>
        <v>1053.5</v>
      </c>
      <c r="M52" s="239">
        <f>J52</f>
        <v>1054</v>
      </c>
    </row>
    <row r="53" spans="1:13" s="159" customFormat="1" ht="20.45" customHeight="1" x14ac:dyDescent="0.4">
      <c r="A53" s="184" t="s">
        <v>11</v>
      </c>
      <c r="B53" s="184">
        <v>2567</v>
      </c>
      <c r="C53" s="238" t="s">
        <v>2506</v>
      </c>
      <c r="D53" s="327"/>
      <c r="E53" s="327"/>
      <c r="F53" s="327"/>
      <c r="G53" s="327"/>
      <c r="H53" s="201" t="s">
        <v>2896</v>
      </c>
      <c r="I53" s="409"/>
      <c r="J53" s="203">
        <f>ROUND(L53,0)</f>
        <v>35</v>
      </c>
      <c r="K53" s="184" t="s">
        <v>6</v>
      </c>
      <c r="L53" s="159">
        <f>M11*0.7</f>
        <v>35</v>
      </c>
      <c r="M53" s="239">
        <f>J53</f>
        <v>35</v>
      </c>
    </row>
    <row r="54" spans="1:13" s="159" customFormat="1" ht="20.45" customHeight="1" x14ac:dyDescent="0.4">
      <c r="A54" s="184" t="s">
        <v>11</v>
      </c>
      <c r="B54" s="184">
        <v>2568</v>
      </c>
      <c r="C54" s="238" t="s">
        <v>2503</v>
      </c>
      <c r="D54" s="327"/>
      <c r="E54" s="327"/>
      <c r="F54" s="327" t="s">
        <v>396</v>
      </c>
      <c r="G54" s="327"/>
      <c r="H54" s="202" t="s">
        <v>2895</v>
      </c>
      <c r="I54" s="409"/>
      <c r="J54" s="203">
        <f>ROUND(L54,0)</f>
        <v>2160</v>
      </c>
      <c r="K54" s="184" t="s">
        <v>12</v>
      </c>
      <c r="L54" s="159">
        <f>M12*0.7</f>
        <v>2159.5</v>
      </c>
      <c r="M54" s="239">
        <f>J54</f>
        <v>2160</v>
      </c>
    </row>
    <row r="55" spans="1:13" s="159" customFormat="1" ht="20.45" customHeight="1" thickBot="1" x14ac:dyDescent="0.45">
      <c r="A55" s="184" t="s">
        <v>11</v>
      </c>
      <c r="B55" s="184">
        <v>2569</v>
      </c>
      <c r="C55" s="238" t="s">
        <v>2500</v>
      </c>
      <c r="D55" s="327"/>
      <c r="E55" s="327"/>
      <c r="F55" s="327"/>
      <c r="G55" s="327"/>
      <c r="H55" s="202" t="s">
        <v>2894</v>
      </c>
      <c r="I55" s="409"/>
      <c r="J55" s="204">
        <f>ROUND(L55,0)</f>
        <v>71</v>
      </c>
      <c r="K55" s="184" t="s">
        <v>6</v>
      </c>
      <c r="L55" s="159">
        <f>M13*0.7</f>
        <v>71.399999999999991</v>
      </c>
      <c r="M55" s="267">
        <f>J55</f>
        <v>71</v>
      </c>
    </row>
    <row r="56" spans="1:13" s="159" customFormat="1" ht="20.45" customHeight="1" x14ac:dyDescent="0.4">
      <c r="A56" s="531" t="s">
        <v>393</v>
      </c>
      <c r="B56" s="531"/>
      <c r="C56" s="531"/>
      <c r="D56" s="531"/>
      <c r="E56" s="531"/>
      <c r="F56" s="531"/>
      <c r="G56" s="531"/>
      <c r="H56" s="531"/>
      <c r="I56" s="531"/>
      <c r="J56" s="531"/>
      <c r="K56" s="531"/>
    </row>
    <row r="57" spans="1:13" s="159" customFormat="1" ht="20.45" customHeight="1" x14ac:dyDescent="0.4">
      <c r="A57" s="184" t="s">
        <v>11</v>
      </c>
      <c r="B57" s="187">
        <v>2570</v>
      </c>
      <c r="C57" s="269" t="s">
        <v>2893</v>
      </c>
      <c r="D57" s="297" t="s">
        <v>3344</v>
      </c>
      <c r="E57" s="298"/>
      <c r="F57" s="475" t="s">
        <v>2539</v>
      </c>
      <c r="G57" s="476"/>
      <c r="H57" s="451" t="s">
        <v>2538</v>
      </c>
      <c r="I57" s="452"/>
      <c r="J57" s="203">
        <f t="shared" ref="J57:J86" si="1">ROUND(L57,0)</f>
        <v>89</v>
      </c>
      <c r="K57" s="184" t="s">
        <v>12</v>
      </c>
      <c r="L57" s="159">
        <f t="shared" ref="L57:L88" si="2">M10*59/1000</f>
        <v>88.795000000000002</v>
      </c>
    </row>
    <row r="58" spans="1:13" s="159" customFormat="1" ht="20.45" customHeight="1" x14ac:dyDescent="0.4">
      <c r="A58" s="184" t="s">
        <v>11</v>
      </c>
      <c r="B58" s="187">
        <v>2571</v>
      </c>
      <c r="C58" s="269" t="s">
        <v>2892</v>
      </c>
      <c r="D58" s="299"/>
      <c r="E58" s="300"/>
      <c r="F58" s="475" t="s">
        <v>2536</v>
      </c>
      <c r="G58" s="476"/>
      <c r="H58" s="451" t="s">
        <v>2535</v>
      </c>
      <c r="I58" s="452" t="s">
        <v>7</v>
      </c>
      <c r="J58" s="204">
        <f t="shared" si="1"/>
        <v>3</v>
      </c>
      <c r="K58" s="184" t="s">
        <v>6</v>
      </c>
      <c r="L58" s="159">
        <f t="shared" si="2"/>
        <v>2.95</v>
      </c>
    </row>
    <row r="59" spans="1:13" s="159" customFormat="1" ht="20.45" customHeight="1" x14ac:dyDescent="0.4">
      <c r="A59" s="184" t="s">
        <v>11</v>
      </c>
      <c r="B59" s="187">
        <v>2572</v>
      </c>
      <c r="C59" s="269" t="s">
        <v>2891</v>
      </c>
      <c r="D59" s="299"/>
      <c r="E59" s="300"/>
      <c r="F59" s="475" t="s">
        <v>2630</v>
      </c>
      <c r="G59" s="476"/>
      <c r="H59" s="451" t="s">
        <v>2532</v>
      </c>
      <c r="I59" s="452"/>
      <c r="J59" s="203">
        <f t="shared" si="1"/>
        <v>182</v>
      </c>
      <c r="K59" s="184" t="s">
        <v>12</v>
      </c>
      <c r="L59" s="159">
        <f t="shared" si="2"/>
        <v>182.01499999999999</v>
      </c>
    </row>
    <row r="60" spans="1:13" s="159" customFormat="1" ht="20.45" customHeight="1" x14ac:dyDescent="0.4">
      <c r="A60" s="184" t="s">
        <v>11</v>
      </c>
      <c r="B60" s="187">
        <v>2573</v>
      </c>
      <c r="C60" s="269" t="s">
        <v>2890</v>
      </c>
      <c r="D60" s="299"/>
      <c r="E60" s="300"/>
      <c r="F60" s="475" t="s">
        <v>2530</v>
      </c>
      <c r="G60" s="476"/>
      <c r="H60" s="451" t="s">
        <v>2529</v>
      </c>
      <c r="I60" s="452" t="s">
        <v>7</v>
      </c>
      <c r="J60" s="204">
        <f t="shared" si="1"/>
        <v>6</v>
      </c>
      <c r="K60" s="184" t="s">
        <v>6</v>
      </c>
      <c r="L60" s="159">
        <f t="shared" si="2"/>
        <v>6.0179999999999998</v>
      </c>
    </row>
    <row r="61" spans="1:13" s="159" customFormat="1" ht="20.45" customHeight="1" x14ac:dyDescent="0.4">
      <c r="A61" s="184" t="s">
        <v>11</v>
      </c>
      <c r="B61" s="187">
        <v>2575</v>
      </c>
      <c r="C61" s="269" t="s">
        <v>2889</v>
      </c>
      <c r="D61" s="299"/>
      <c r="E61" s="300"/>
      <c r="F61" s="475" t="s">
        <v>2527</v>
      </c>
      <c r="G61" s="476" t="s">
        <v>1003</v>
      </c>
      <c r="H61" s="451" t="s">
        <v>2526</v>
      </c>
      <c r="I61" s="452" t="s">
        <v>7</v>
      </c>
      <c r="J61" s="203">
        <f t="shared" si="1"/>
        <v>67</v>
      </c>
      <c r="K61" s="420" t="s">
        <v>12</v>
      </c>
      <c r="L61" s="159">
        <f t="shared" si="2"/>
        <v>66.611000000000004</v>
      </c>
    </row>
    <row r="62" spans="1:13" s="159" customFormat="1" ht="20.45" customHeight="1" x14ac:dyDescent="0.4">
      <c r="A62" s="184" t="s">
        <v>11</v>
      </c>
      <c r="B62" s="187">
        <v>2576</v>
      </c>
      <c r="C62" s="269" t="s">
        <v>2888</v>
      </c>
      <c r="D62" s="299"/>
      <c r="E62" s="300"/>
      <c r="F62" s="475" t="s">
        <v>2524</v>
      </c>
      <c r="G62" s="476" t="s">
        <v>1001</v>
      </c>
      <c r="H62" s="451" t="s">
        <v>2523</v>
      </c>
      <c r="I62" s="452"/>
      <c r="J62" s="203">
        <f t="shared" si="1"/>
        <v>138</v>
      </c>
      <c r="K62" s="421"/>
      <c r="L62" s="159">
        <f t="shared" si="2"/>
        <v>137.64699999999999</v>
      </c>
    </row>
    <row r="63" spans="1:13" s="159" customFormat="1" ht="20.45" customHeight="1" x14ac:dyDescent="0.4">
      <c r="A63" s="184" t="s">
        <v>11</v>
      </c>
      <c r="B63" s="187">
        <v>2577</v>
      </c>
      <c r="C63" s="269" t="s">
        <v>2887</v>
      </c>
      <c r="D63" s="299"/>
      <c r="E63" s="300"/>
      <c r="F63" s="475" t="s">
        <v>2625</v>
      </c>
      <c r="G63" s="476"/>
      <c r="H63" s="451" t="s">
        <v>2624</v>
      </c>
      <c r="I63" s="452" t="s">
        <v>7</v>
      </c>
      <c r="J63" s="204">
        <f t="shared" si="1"/>
        <v>6</v>
      </c>
      <c r="K63" s="421"/>
      <c r="L63" s="159">
        <f t="shared" si="2"/>
        <v>5.9</v>
      </c>
    </row>
    <row r="64" spans="1:13" s="159" customFormat="1" ht="20.45" customHeight="1" x14ac:dyDescent="0.4">
      <c r="A64" s="184" t="s">
        <v>11</v>
      </c>
      <c r="B64" s="187">
        <v>2578</v>
      </c>
      <c r="C64" s="269" t="s">
        <v>2886</v>
      </c>
      <c r="D64" s="299"/>
      <c r="E64" s="300"/>
      <c r="F64" s="475" t="s">
        <v>2622</v>
      </c>
      <c r="G64" s="476"/>
      <c r="H64" s="451" t="s">
        <v>2621</v>
      </c>
      <c r="I64" s="452"/>
      <c r="J64" s="204">
        <f t="shared" si="1"/>
        <v>13</v>
      </c>
      <c r="K64" s="421"/>
      <c r="L64" s="159">
        <f t="shared" si="2"/>
        <v>13.275</v>
      </c>
    </row>
    <row r="65" spans="1:12" s="159" customFormat="1" ht="20.45" customHeight="1" x14ac:dyDescent="0.4">
      <c r="A65" s="184" t="s">
        <v>11</v>
      </c>
      <c r="B65" s="187">
        <v>2574</v>
      </c>
      <c r="C65" s="269" t="s">
        <v>2885</v>
      </c>
      <c r="D65" s="299"/>
      <c r="E65" s="300"/>
      <c r="F65" s="475" t="s">
        <v>2619</v>
      </c>
      <c r="G65" s="476"/>
      <c r="H65" s="451" t="s">
        <v>2618</v>
      </c>
      <c r="I65" s="452"/>
      <c r="J65" s="204">
        <f t="shared" si="1"/>
        <v>14</v>
      </c>
      <c r="K65" s="421"/>
      <c r="L65" s="159">
        <f t="shared" si="2"/>
        <v>14.16</v>
      </c>
    </row>
    <row r="66" spans="1:12" s="159" customFormat="1" ht="20.45" customHeight="1" x14ac:dyDescent="0.4">
      <c r="A66" s="143" t="s">
        <v>11</v>
      </c>
      <c r="B66" s="190">
        <v>3516</v>
      </c>
      <c r="C66" s="270" t="s">
        <v>2884</v>
      </c>
      <c r="D66" s="299"/>
      <c r="E66" s="300"/>
      <c r="F66" s="479" t="s">
        <v>2616</v>
      </c>
      <c r="G66" s="480"/>
      <c r="H66" s="443" t="s">
        <v>2615</v>
      </c>
      <c r="I66" s="444"/>
      <c r="J66" s="205">
        <f t="shared" si="1"/>
        <v>3</v>
      </c>
      <c r="K66" s="421"/>
      <c r="L66" s="159">
        <f t="shared" si="2"/>
        <v>2.95</v>
      </c>
    </row>
    <row r="67" spans="1:12" s="159" customFormat="1" ht="20.45" customHeight="1" x14ac:dyDescent="0.4">
      <c r="A67" s="184" t="s">
        <v>11</v>
      </c>
      <c r="B67" s="187">
        <v>2579</v>
      </c>
      <c r="C67" s="269" t="s">
        <v>2883</v>
      </c>
      <c r="D67" s="299"/>
      <c r="E67" s="300"/>
      <c r="F67" s="475" t="s">
        <v>2613</v>
      </c>
      <c r="G67" s="476"/>
      <c r="H67" s="451" t="s">
        <v>2612</v>
      </c>
      <c r="I67" s="452" t="s">
        <v>7</v>
      </c>
      <c r="J67" s="203">
        <f t="shared" si="1"/>
        <v>12</v>
      </c>
      <c r="K67" s="421"/>
      <c r="L67" s="159">
        <f t="shared" si="2"/>
        <v>11.8</v>
      </c>
    </row>
    <row r="68" spans="1:12" s="159" customFormat="1" ht="20.45" customHeight="1" x14ac:dyDescent="0.4">
      <c r="A68" s="184" t="s">
        <v>11</v>
      </c>
      <c r="B68" s="187">
        <v>2580</v>
      </c>
      <c r="C68" s="269" t="s">
        <v>2882</v>
      </c>
      <c r="D68" s="299"/>
      <c r="E68" s="300"/>
      <c r="F68" s="481" t="s">
        <v>2610</v>
      </c>
      <c r="G68" s="482"/>
      <c r="H68" s="451" t="s">
        <v>2609</v>
      </c>
      <c r="I68" s="452"/>
      <c r="J68" s="204">
        <f t="shared" si="1"/>
        <v>9</v>
      </c>
      <c r="K68" s="421"/>
      <c r="L68" s="159">
        <f t="shared" si="2"/>
        <v>8.85</v>
      </c>
    </row>
    <row r="69" spans="1:12" s="159" customFormat="1" ht="20.45" customHeight="1" x14ac:dyDescent="0.4">
      <c r="A69" s="143" t="s">
        <v>11</v>
      </c>
      <c r="B69" s="190">
        <v>3517</v>
      </c>
      <c r="C69" s="270" t="s">
        <v>2881</v>
      </c>
      <c r="D69" s="299"/>
      <c r="E69" s="300"/>
      <c r="F69" s="479" t="s">
        <v>2607</v>
      </c>
      <c r="G69" s="480"/>
      <c r="H69" s="443" t="s">
        <v>2606</v>
      </c>
      <c r="I69" s="444"/>
      <c r="J69" s="205">
        <f t="shared" si="1"/>
        <v>9</v>
      </c>
      <c r="K69" s="421"/>
      <c r="L69" s="159">
        <f t="shared" si="2"/>
        <v>9.44</v>
      </c>
    </row>
    <row r="70" spans="1:12" s="159" customFormat="1" ht="20.45" customHeight="1" x14ac:dyDescent="0.4">
      <c r="A70" s="184" t="s">
        <v>11</v>
      </c>
      <c r="B70" s="187">
        <v>2581</v>
      </c>
      <c r="C70" s="269" t="s">
        <v>2880</v>
      </c>
      <c r="D70" s="299"/>
      <c r="E70" s="300"/>
      <c r="F70" s="475" t="s">
        <v>2604</v>
      </c>
      <c r="G70" s="476" t="s">
        <v>448</v>
      </c>
      <c r="H70" s="451" t="s">
        <v>2603</v>
      </c>
      <c r="I70" s="452" t="s">
        <v>7</v>
      </c>
      <c r="J70" s="204">
        <f t="shared" si="1"/>
        <v>28</v>
      </c>
      <c r="K70" s="421"/>
      <c r="L70" s="159">
        <f t="shared" si="2"/>
        <v>28.32</v>
      </c>
    </row>
    <row r="71" spans="1:12" s="159" customFormat="1" ht="20.45" customHeight="1" x14ac:dyDescent="0.4">
      <c r="A71" s="184" t="s">
        <v>11</v>
      </c>
      <c r="B71" s="187">
        <v>2582</v>
      </c>
      <c r="C71" s="269" t="s">
        <v>2879</v>
      </c>
      <c r="D71" s="299"/>
      <c r="E71" s="300"/>
      <c r="F71" s="475" t="s">
        <v>2601</v>
      </c>
      <c r="G71" s="476" t="s">
        <v>447</v>
      </c>
      <c r="H71" s="451" t="s">
        <v>2600</v>
      </c>
      <c r="I71" s="452"/>
      <c r="J71" s="204">
        <f t="shared" si="1"/>
        <v>28</v>
      </c>
      <c r="K71" s="421"/>
      <c r="L71" s="159">
        <f t="shared" si="2"/>
        <v>28.32</v>
      </c>
    </row>
    <row r="72" spans="1:12" s="159" customFormat="1" ht="20.45" customHeight="1" x14ac:dyDescent="0.4">
      <c r="A72" s="184" t="s">
        <v>11</v>
      </c>
      <c r="B72" s="187">
        <v>2583</v>
      </c>
      <c r="C72" s="269" t="s">
        <v>2878</v>
      </c>
      <c r="D72" s="299"/>
      <c r="E72" s="300"/>
      <c r="F72" s="475" t="s">
        <v>2598</v>
      </c>
      <c r="G72" s="476" t="s">
        <v>446</v>
      </c>
      <c r="H72" s="451" t="s">
        <v>2597</v>
      </c>
      <c r="I72" s="452" t="s">
        <v>7</v>
      </c>
      <c r="J72" s="204">
        <f t="shared" si="1"/>
        <v>28</v>
      </c>
      <c r="K72" s="421"/>
      <c r="L72" s="159">
        <f t="shared" si="2"/>
        <v>28.32</v>
      </c>
    </row>
    <row r="73" spans="1:12" s="159" customFormat="1" ht="20.45" customHeight="1" x14ac:dyDescent="0.4">
      <c r="A73" s="184" t="s">
        <v>11</v>
      </c>
      <c r="B73" s="187">
        <v>2584</v>
      </c>
      <c r="C73" s="269" t="s">
        <v>2877</v>
      </c>
      <c r="D73" s="299"/>
      <c r="E73" s="300"/>
      <c r="F73" s="475" t="s">
        <v>2595</v>
      </c>
      <c r="G73" s="476" t="s">
        <v>443</v>
      </c>
      <c r="H73" s="451" t="s">
        <v>2594</v>
      </c>
      <c r="I73" s="452"/>
      <c r="J73" s="204">
        <f t="shared" si="1"/>
        <v>41</v>
      </c>
      <c r="K73" s="421"/>
      <c r="L73" s="159">
        <f t="shared" si="2"/>
        <v>41.3</v>
      </c>
    </row>
    <row r="74" spans="1:12" s="251" customFormat="1" ht="20.45" customHeight="1" x14ac:dyDescent="0.4">
      <c r="A74" s="184" t="s">
        <v>11</v>
      </c>
      <c r="B74" s="187">
        <v>2585</v>
      </c>
      <c r="C74" s="269" t="s">
        <v>2876</v>
      </c>
      <c r="D74" s="299"/>
      <c r="E74" s="300"/>
      <c r="F74" s="475" t="s">
        <v>2592</v>
      </c>
      <c r="G74" s="476"/>
      <c r="H74" s="451" t="s">
        <v>2591</v>
      </c>
      <c r="I74" s="452" t="s">
        <v>7</v>
      </c>
      <c r="J74" s="204">
        <f t="shared" si="1"/>
        <v>7</v>
      </c>
      <c r="K74" s="421"/>
      <c r="L74" s="159">
        <f t="shared" si="2"/>
        <v>7.08</v>
      </c>
    </row>
    <row r="75" spans="1:12" s="251" customFormat="1" ht="20.45" customHeight="1" x14ac:dyDescent="0.4">
      <c r="A75" s="143" t="s">
        <v>11</v>
      </c>
      <c r="B75" s="190">
        <v>3518</v>
      </c>
      <c r="C75" s="270" t="s">
        <v>2875</v>
      </c>
      <c r="D75" s="299"/>
      <c r="E75" s="300"/>
      <c r="F75" s="479" t="s">
        <v>2589</v>
      </c>
      <c r="G75" s="480"/>
      <c r="H75" s="443" t="s">
        <v>2588</v>
      </c>
      <c r="I75" s="444"/>
      <c r="J75" s="205">
        <f t="shared" si="1"/>
        <v>5</v>
      </c>
      <c r="K75" s="421"/>
      <c r="L75" s="159">
        <f t="shared" si="2"/>
        <v>5.1920000000000002</v>
      </c>
    </row>
    <row r="76" spans="1:12" s="251" customFormat="1" ht="20.45" customHeight="1" x14ac:dyDescent="0.4">
      <c r="A76" s="143" t="s">
        <v>11</v>
      </c>
      <c r="B76" s="190">
        <v>3519</v>
      </c>
      <c r="C76" s="270" t="s">
        <v>2874</v>
      </c>
      <c r="D76" s="299"/>
      <c r="E76" s="300"/>
      <c r="F76" s="479" t="s">
        <v>2586</v>
      </c>
      <c r="G76" s="480"/>
      <c r="H76" s="443" t="s">
        <v>2585</v>
      </c>
      <c r="I76" s="444"/>
      <c r="J76" s="205">
        <f t="shared" si="1"/>
        <v>10</v>
      </c>
      <c r="K76" s="421"/>
      <c r="L76" s="159">
        <f t="shared" si="2"/>
        <v>10.384</v>
      </c>
    </row>
    <row r="77" spans="1:12" s="251" customFormat="1" ht="20.45" customHeight="1" x14ac:dyDescent="0.4">
      <c r="A77" s="184" t="s">
        <v>11</v>
      </c>
      <c r="B77" s="187">
        <v>2586</v>
      </c>
      <c r="C77" s="269" t="s">
        <v>2873</v>
      </c>
      <c r="D77" s="299"/>
      <c r="E77" s="300"/>
      <c r="F77" s="481" t="s">
        <v>2583</v>
      </c>
      <c r="G77" s="482"/>
      <c r="H77" s="451" t="s">
        <v>2582</v>
      </c>
      <c r="I77" s="452"/>
      <c r="J77" s="204">
        <f t="shared" si="1"/>
        <v>4</v>
      </c>
      <c r="K77" s="421"/>
      <c r="L77" s="159">
        <f t="shared" si="2"/>
        <v>4.2480000000000002</v>
      </c>
    </row>
    <row r="78" spans="1:12" s="251" customFormat="1" ht="20.45" customHeight="1" x14ac:dyDescent="0.4">
      <c r="A78" s="184" t="s">
        <v>11</v>
      </c>
      <c r="B78" s="187">
        <v>2587</v>
      </c>
      <c r="C78" s="269" t="s">
        <v>2872</v>
      </c>
      <c r="D78" s="299"/>
      <c r="E78" s="300"/>
      <c r="F78" s="481" t="s">
        <v>2580</v>
      </c>
      <c r="G78" s="482"/>
      <c r="H78" s="451" t="s">
        <v>2579</v>
      </c>
      <c r="I78" s="452" t="s">
        <v>7</v>
      </c>
      <c r="J78" s="204">
        <f t="shared" si="1"/>
        <v>8</v>
      </c>
      <c r="K78" s="421"/>
      <c r="L78" s="159">
        <f t="shared" si="2"/>
        <v>8.4960000000000004</v>
      </c>
    </row>
    <row r="79" spans="1:12" s="251" customFormat="1" ht="20.45" customHeight="1" x14ac:dyDescent="0.4">
      <c r="A79" s="197" t="s">
        <v>11</v>
      </c>
      <c r="B79" s="198">
        <v>2588</v>
      </c>
      <c r="C79" s="271" t="s">
        <v>2871</v>
      </c>
      <c r="D79" s="299"/>
      <c r="E79" s="300"/>
      <c r="F79" s="477" t="s">
        <v>2577</v>
      </c>
      <c r="G79" s="478" t="s">
        <v>400</v>
      </c>
      <c r="H79" s="447" t="s">
        <v>2576</v>
      </c>
      <c r="I79" s="448"/>
      <c r="J79" s="206">
        <f t="shared" si="1"/>
        <v>3</v>
      </c>
      <c r="K79" s="421"/>
      <c r="L79" s="159">
        <f t="shared" si="2"/>
        <v>2.8319999999999999</v>
      </c>
    </row>
    <row r="80" spans="1:12" s="251" customFormat="1" ht="20.45" customHeight="1" x14ac:dyDescent="0.4">
      <c r="A80" s="197" t="s">
        <v>11</v>
      </c>
      <c r="B80" s="198">
        <v>2589</v>
      </c>
      <c r="C80" s="271" t="s">
        <v>2870</v>
      </c>
      <c r="D80" s="299"/>
      <c r="E80" s="300"/>
      <c r="F80" s="538" t="s">
        <v>2574</v>
      </c>
      <c r="G80" s="539" t="s">
        <v>396</v>
      </c>
      <c r="H80" s="447" t="s">
        <v>2573</v>
      </c>
      <c r="I80" s="448" t="s">
        <v>7</v>
      </c>
      <c r="J80" s="206">
        <f t="shared" si="1"/>
        <v>6</v>
      </c>
      <c r="K80" s="421"/>
      <c r="L80" s="159">
        <f t="shared" si="2"/>
        <v>5.6639999999999997</v>
      </c>
    </row>
    <row r="81" spans="1:13" s="251" customFormat="1" ht="20.45" customHeight="1" x14ac:dyDescent="0.4">
      <c r="A81" s="184" t="s">
        <v>11</v>
      </c>
      <c r="B81" s="187">
        <v>2590</v>
      </c>
      <c r="C81" s="269" t="s">
        <v>2869</v>
      </c>
      <c r="D81" s="299"/>
      <c r="E81" s="300"/>
      <c r="F81" s="475" t="s">
        <v>2571</v>
      </c>
      <c r="G81" s="476"/>
      <c r="H81" s="451" t="s">
        <v>2570</v>
      </c>
      <c r="I81" s="452"/>
      <c r="J81" s="204">
        <f t="shared" si="1"/>
        <v>1</v>
      </c>
      <c r="K81" s="421"/>
      <c r="L81" s="159">
        <f t="shared" si="2"/>
        <v>1.4159999999999999</v>
      </c>
    </row>
    <row r="82" spans="1:13" s="251" customFormat="1" ht="20.45" customHeight="1" x14ac:dyDescent="0.4">
      <c r="A82" s="184" t="s">
        <v>11</v>
      </c>
      <c r="B82" s="187">
        <v>2591</v>
      </c>
      <c r="C82" s="269" t="s">
        <v>2868</v>
      </c>
      <c r="D82" s="299"/>
      <c r="E82" s="300"/>
      <c r="F82" s="475" t="s">
        <v>2568</v>
      </c>
      <c r="G82" s="476"/>
      <c r="H82" s="451" t="s">
        <v>2567</v>
      </c>
      <c r="I82" s="452" t="s">
        <v>7</v>
      </c>
      <c r="J82" s="204">
        <f t="shared" si="1"/>
        <v>3</v>
      </c>
      <c r="K82" s="421"/>
      <c r="L82" s="159">
        <f t="shared" si="2"/>
        <v>2.8319999999999999</v>
      </c>
    </row>
    <row r="83" spans="1:13" s="251" customFormat="1" ht="20.45" customHeight="1" x14ac:dyDescent="0.4">
      <c r="A83" s="143" t="s">
        <v>11</v>
      </c>
      <c r="B83" s="190">
        <v>3520</v>
      </c>
      <c r="C83" s="270" t="s">
        <v>2867</v>
      </c>
      <c r="D83" s="299"/>
      <c r="E83" s="300"/>
      <c r="F83" s="461" t="s">
        <v>2565</v>
      </c>
      <c r="G83" s="462"/>
      <c r="H83" s="443" t="s">
        <v>2564</v>
      </c>
      <c r="I83" s="444"/>
      <c r="J83" s="205">
        <f t="shared" si="1"/>
        <v>6</v>
      </c>
      <c r="K83" s="421"/>
      <c r="L83" s="159">
        <f t="shared" si="2"/>
        <v>5.9</v>
      </c>
    </row>
    <row r="84" spans="1:13" s="251" customFormat="1" ht="20.45" customHeight="1" x14ac:dyDescent="0.4">
      <c r="A84" s="184" t="s">
        <v>11</v>
      </c>
      <c r="B84" s="187">
        <v>2592</v>
      </c>
      <c r="C84" s="269" t="s">
        <v>2866</v>
      </c>
      <c r="D84" s="299"/>
      <c r="E84" s="300"/>
      <c r="F84" s="558" t="s">
        <v>2562</v>
      </c>
      <c r="G84" s="559"/>
      <c r="H84" s="451" t="s">
        <v>2561</v>
      </c>
      <c r="I84" s="452"/>
      <c r="J84" s="204">
        <f t="shared" si="1"/>
        <v>12</v>
      </c>
      <c r="K84" s="421"/>
      <c r="L84" s="159">
        <f t="shared" si="2"/>
        <v>11.8</v>
      </c>
    </row>
    <row r="85" spans="1:13" s="251" customFormat="1" ht="20.45" customHeight="1" x14ac:dyDescent="0.4">
      <c r="A85" s="184" t="s">
        <v>11</v>
      </c>
      <c r="B85" s="187">
        <v>2593</v>
      </c>
      <c r="C85" s="269" t="s">
        <v>2865</v>
      </c>
      <c r="D85" s="299"/>
      <c r="E85" s="300"/>
      <c r="F85" s="558" t="s">
        <v>2559</v>
      </c>
      <c r="G85" s="559"/>
      <c r="H85" s="451" t="s">
        <v>2558</v>
      </c>
      <c r="I85" s="452" t="s">
        <v>7</v>
      </c>
      <c r="J85" s="204">
        <f t="shared" si="1"/>
        <v>6</v>
      </c>
      <c r="K85" s="422"/>
      <c r="L85" s="159">
        <f t="shared" si="2"/>
        <v>5.9</v>
      </c>
    </row>
    <row r="86" spans="1:13" s="251" customFormat="1" ht="20.45" customHeight="1" x14ac:dyDescent="0.4">
      <c r="A86" s="143" t="s">
        <v>11</v>
      </c>
      <c r="B86" s="190">
        <v>3521</v>
      </c>
      <c r="C86" s="270" t="s">
        <v>2864</v>
      </c>
      <c r="D86" s="299"/>
      <c r="E86" s="300"/>
      <c r="F86" s="461" t="s">
        <v>2556</v>
      </c>
      <c r="G86" s="462"/>
      <c r="H86" s="443" t="s">
        <v>2555</v>
      </c>
      <c r="I86" s="444"/>
      <c r="J86" s="205">
        <f t="shared" si="1"/>
        <v>1</v>
      </c>
      <c r="K86" s="420" t="s">
        <v>68</v>
      </c>
      <c r="L86" s="159">
        <f t="shared" si="2"/>
        <v>1.18</v>
      </c>
    </row>
    <row r="87" spans="1:13" s="251" customFormat="1" ht="20.45" customHeight="1" x14ac:dyDescent="0.4">
      <c r="A87" s="184" t="s">
        <v>11</v>
      </c>
      <c r="B87" s="187">
        <v>2594</v>
      </c>
      <c r="C87" s="269" t="s">
        <v>2863</v>
      </c>
      <c r="D87" s="299"/>
      <c r="E87" s="300"/>
      <c r="F87" s="558" t="s">
        <v>2553</v>
      </c>
      <c r="G87" s="559"/>
      <c r="H87" s="451" t="s">
        <v>2552</v>
      </c>
      <c r="I87" s="452"/>
      <c r="J87" s="204">
        <v>1</v>
      </c>
      <c r="K87" s="422"/>
      <c r="L87" s="159">
        <f t="shared" si="2"/>
        <v>0.29499999999999998</v>
      </c>
      <c r="M87" s="251" t="s">
        <v>5</v>
      </c>
    </row>
    <row r="88" spans="1:13" s="251" customFormat="1" ht="20.45" customHeight="1" x14ac:dyDescent="0.4">
      <c r="A88" s="143" t="s">
        <v>11</v>
      </c>
      <c r="B88" s="190">
        <v>3522</v>
      </c>
      <c r="C88" s="270" t="s">
        <v>2862</v>
      </c>
      <c r="D88" s="299"/>
      <c r="E88" s="300"/>
      <c r="F88" s="461" t="s">
        <v>2550</v>
      </c>
      <c r="G88" s="462"/>
      <c r="H88" s="443" t="s">
        <v>2549</v>
      </c>
      <c r="I88" s="444"/>
      <c r="J88" s="205">
        <f t="shared" ref="J88:J126" si="3">ROUND(L88,0)</f>
        <v>2</v>
      </c>
      <c r="K88" s="421" t="s">
        <v>12</v>
      </c>
      <c r="L88" s="159">
        <f t="shared" si="2"/>
        <v>2.36</v>
      </c>
    </row>
    <row r="89" spans="1:13" s="159" customFormat="1" ht="20.45" customHeight="1" x14ac:dyDescent="0.4">
      <c r="A89" s="184" t="s">
        <v>11</v>
      </c>
      <c r="B89" s="187">
        <v>2595</v>
      </c>
      <c r="C89" s="269" t="s">
        <v>2861</v>
      </c>
      <c r="D89" s="299"/>
      <c r="E89" s="300"/>
      <c r="F89" s="534" t="s">
        <v>2521</v>
      </c>
      <c r="G89" s="535"/>
      <c r="H89" s="451" t="s">
        <v>2520</v>
      </c>
      <c r="I89" s="452" t="s">
        <v>7</v>
      </c>
      <c r="J89" s="204">
        <f t="shared" si="3"/>
        <v>62</v>
      </c>
      <c r="K89" s="422"/>
      <c r="L89" s="159">
        <f>M45*59/1000</f>
        <v>62.186</v>
      </c>
    </row>
    <row r="90" spans="1:13" s="159" customFormat="1" ht="20.45" customHeight="1" x14ac:dyDescent="0.4">
      <c r="A90" s="184" t="s">
        <v>11</v>
      </c>
      <c r="B90" s="187">
        <v>2596</v>
      </c>
      <c r="C90" s="269" t="s">
        <v>2860</v>
      </c>
      <c r="D90" s="299"/>
      <c r="E90" s="300"/>
      <c r="F90" s="534" t="s">
        <v>2518</v>
      </c>
      <c r="G90" s="535"/>
      <c r="H90" s="451" t="s">
        <v>2517</v>
      </c>
      <c r="I90" s="452"/>
      <c r="J90" s="204">
        <f t="shared" si="3"/>
        <v>2</v>
      </c>
      <c r="K90" s="184" t="s">
        <v>6</v>
      </c>
      <c r="L90" s="159">
        <f>M46*59/1000</f>
        <v>2.0649999999999999</v>
      </c>
    </row>
    <row r="91" spans="1:13" s="159" customFormat="1" ht="20.45" customHeight="1" x14ac:dyDescent="0.4">
      <c r="A91" s="184" t="s">
        <v>11</v>
      </c>
      <c r="B91" s="187">
        <v>2597</v>
      </c>
      <c r="C91" s="269" t="s">
        <v>2859</v>
      </c>
      <c r="D91" s="299"/>
      <c r="E91" s="300"/>
      <c r="F91" s="475" t="s">
        <v>2515</v>
      </c>
      <c r="G91" s="476"/>
      <c r="H91" s="451" t="s">
        <v>2514</v>
      </c>
      <c r="I91" s="452" t="s">
        <v>7</v>
      </c>
      <c r="J91" s="203">
        <f t="shared" si="3"/>
        <v>127</v>
      </c>
      <c r="K91" s="184" t="s">
        <v>12</v>
      </c>
      <c r="L91" s="159">
        <f>M47*59/1000</f>
        <v>127.44</v>
      </c>
    </row>
    <row r="92" spans="1:13" s="159" customFormat="1" ht="20.45" customHeight="1" x14ac:dyDescent="0.4">
      <c r="A92" s="184" t="s">
        <v>11</v>
      </c>
      <c r="B92" s="187">
        <v>2598</v>
      </c>
      <c r="C92" s="269" t="s">
        <v>2858</v>
      </c>
      <c r="D92" s="299"/>
      <c r="E92" s="300"/>
      <c r="F92" s="475" t="s">
        <v>2512</v>
      </c>
      <c r="G92" s="476"/>
      <c r="H92" s="451" t="s">
        <v>2511</v>
      </c>
      <c r="I92" s="452"/>
      <c r="J92" s="204">
        <f t="shared" si="3"/>
        <v>4</v>
      </c>
      <c r="K92" s="184" t="s">
        <v>6</v>
      </c>
      <c r="L92" s="159">
        <f>M48*59/1000</f>
        <v>4.1890000000000001</v>
      </c>
    </row>
    <row r="93" spans="1:13" s="159" customFormat="1" ht="20.45" customHeight="1" x14ac:dyDescent="0.4">
      <c r="A93" s="184" t="s">
        <v>11</v>
      </c>
      <c r="B93" s="187">
        <v>2599</v>
      </c>
      <c r="C93" s="269" t="s">
        <v>2857</v>
      </c>
      <c r="D93" s="299"/>
      <c r="E93" s="300"/>
      <c r="F93" s="475" t="s">
        <v>2509</v>
      </c>
      <c r="G93" s="476"/>
      <c r="H93" s="451" t="s">
        <v>2508</v>
      </c>
      <c r="I93" s="452" t="s">
        <v>7</v>
      </c>
      <c r="J93" s="204">
        <f t="shared" si="3"/>
        <v>62</v>
      </c>
      <c r="K93" s="184" t="s">
        <v>12</v>
      </c>
      <c r="L93" s="159">
        <f>M52*59/1000</f>
        <v>62.186</v>
      </c>
    </row>
    <row r="94" spans="1:13" s="159" customFormat="1" ht="20.45" customHeight="1" x14ac:dyDescent="0.4">
      <c r="A94" s="184" t="s">
        <v>11</v>
      </c>
      <c r="B94" s="187">
        <v>2600</v>
      </c>
      <c r="C94" s="269" t="s">
        <v>2856</v>
      </c>
      <c r="D94" s="299"/>
      <c r="E94" s="300"/>
      <c r="F94" s="475" t="s">
        <v>2506</v>
      </c>
      <c r="G94" s="476"/>
      <c r="H94" s="451" t="s">
        <v>2505</v>
      </c>
      <c r="I94" s="452"/>
      <c r="J94" s="204">
        <f t="shared" si="3"/>
        <v>2</v>
      </c>
      <c r="K94" s="184" t="s">
        <v>6</v>
      </c>
      <c r="L94" s="159">
        <f>M53*59/1000</f>
        <v>2.0649999999999999</v>
      </c>
    </row>
    <row r="95" spans="1:13" s="159" customFormat="1" ht="20.45" customHeight="1" x14ac:dyDescent="0.4">
      <c r="A95" s="184" t="s">
        <v>11</v>
      </c>
      <c r="B95" s="187">
        <v>2601</v>
      </c>
      <c r="C95" s="269" t="s">
        <v>2855</v>
      </c>
      <c r="D95" s="299"/>
      <c r="E95" s="300"/>
      <c r="F95" s="475" t="s">
        <v>2503</v>
      </c>
      <c r="G95" s="476"/>
      <c r="H95" s="451" t="s">
        <v>2502</v>
      </c>
      <c r="I95" s="452" t="s">
        <v>7</v>
      </c>
      <c r="J95" s="203">
        <f t="shared" si="3"/>
        <v>127</v>
      </c>
      <c r="K95" s="184" t="s">
        <v>12</v>
      </c>
      <c r="L95" s="159">
        <f>M54*59/1000</f>
        <v>127.44</v>
      </c>
    </row>
    <row r="96" spans="1:13" s="159" customFormat="1" ht="20.45" customHeight="1" x14ac:dyDescent="0.4">
      <c r="A96" s="184" t="s">
        <v>11</v>
      </c>
      <c r="B96" s="187">
        <v>2602</v>
      </c>
      <c r="C96" s="248" t="s">
        <v>2854</v>
      </c>
      <c r="D96" s="301"/>
      <c r="E96" s="302"/>
      <c r="F96" s="532" t="s">
        <v>2500</v>
      </c>
      <c r="G96" s="533"/>
      <c r="H96" s="451" t="s">
        <v>2499</v>
      </c>
      <c r="I96" s="452"/>
      <c r="J96" s="204">
        <f t="shared" si="3"/>
        <v>4</v>
      </c>
      <c r="K96" s="182" t="s">
        <v>6</v>
      </c>
      <c r="L96" s="159">
        <f>M55*59/1000</f>
        <v>4.1890000000000001</v>
      </c>
    </row>
    <row r="97" spans="1:12" s="251" customFormat="1" ht="20.45" customHeight="1" x14ac:dyDescent="0.4">
      <c r="A97" s="184" t="s">
        <v>11</v>
      </c>
      <c r="B97" s="187">
        <v>2603</v>
      </c>
      <c r="C97" s="248" t="s">
        <v>2853</v>
      </c>
      <c r="D97" s="297" t="s">
        <v>3345</v>
      </c>
      <c r="E97" s="298"/>
      <c r="F97" s="475" t="s">
        <v>2539</v>
      </c>
      <c r="G97" s="476"/>
      <c r="H97" s="451" t="s">
        <v>2538</v>
      </c>
      <c r="I97" s="452"/>
      <c r="J97" s="203">
        <f t="shared" si="3"/>
        <v>65</v>
      </c>
      <c r="K97" s="184" t="s">
        <v>12</v>
      </c>
      <c r="L97" s="272">
        <f t="shared" ref="L97:L128" si="4">M10*43/1000</f>
        <v>64.715000000000003</v>
      </c>
    </row>
    <row r="98" spans="1:12" s="251" customFormat="1" ht="20.45" customHeight="1" x14ac:dyDescent="0.4">
      <c r="A98" s="184" t="s">
        <v>11</v>
      </c>
      <c r="B98" s="187">
        <v>2604</v>
      </c>
      <c r="C98" s="248" t="s">
        <v>2852</v>
      </c>
      <c r="D98" s="299"/>
      <c r="E98" s="300"/>
      <c r="F98" s="475" t="s">
        <v>2536</v>
      </c>
      <c r="G98" s="476"/>
      <c r="H98" s="451" t="s">
        <v>2535</v>
      </c>
      <c r="I98" s="452" t="s">
        <v>7</v>
      </c>
      <c r="J98" s="204">
        <f t="shared" si="3"/>
        <v>2</v>
      </c>
      <c r="K98" s="184" t="s">
        <v>6</v>
      </c>
      <c r="L98" s="272">
        <f t="shared" si="4"/>
        <v>2.15</v>
      </c>
    </row>
    <row r="99" spans="1:12" s="251" customFormat="1" ht="20.45" customHeight="1" x14ac:dyDescent="0.4">
      <c r="A99" s="184" t="s">
        <v>11</v>
      </c>
      <c r="B99" s="187">
        <v>2605</v>
      </c>
      <c r="C99" s="248" t="s">
        <v>2851</v>
      </c>
      <c r="D99" s="299"/>
      <c r="E99" s="300"/>
      <c r="F99" s="475" t="s">
        <v>2630</v>
      </c>
      <c r="G99" s="476"/>
      <c r="H99" s="451" t="s">
        <v>2532</v>
      </c>
      <c r="I99" s="452"/>
      <c r="J99" s="203">
        <f t="shared" si="3"/>
        <v>133</v>
      </c>
      <c r="K99" s="184" t="s">
        <v>12</v>
      </c>
      <c r="L99" s="272">
        <f t="shared" si="4"/>
        <v>132.655</v>
      </c>
    </row>
    <row r="100" spans="1:12" s="251" customFormat="1" ht="20.45" customHeight="1" x14ac:dyDescent="0.4">
      <c r="A100" s="184" t="s">
        <v>11</v>
      </c>
      <c r="B100" s="187">
        <v>2606</v>
      </c>
      <c r="C100" s="248" t="s">
        <v>2850</v>
      </c>
      <c r="D100" s="299"/>
      <c r="E100" s="300"/>
      <c r="F100" s="475" t="s">
        <v>2530</v>
      </c>
      <c r="G100" s="476"/>
      <c r="H100" s="451" t="s">
        <v>2529</v>
      </c>
      <c r="I100" s="452" t="s">
        <v>7</v>
      </c>
      <c r="J100" s="204">
        <f t="shared" si="3"/>
        <v>4</v>
      </c>
      <c r="K100" s="184" t="s">
        <v>6</v>
      </c>
      <c r="L100" s="272">
        <f t="shared" si="4"/>
        <v>4.3860000000000001</v>
      </c>
    </row>
    <row r="101" spans="1:12" s="251" customFormat="1" ht="20.45" customHeight="1" x14ac:dyDescent="0.4">
      <c r="A101" s="184" t="s">
        <v>11</v>
      </c>
      <c r="B101" s="187">
        <v>2608</v>
      </c>
      <c r="C101" s="248" t="s">
        <v>2849</v>
      </c>
      <c r="D101" s="299"/>
      <c r="E101" s="300"/>
      <c r="F101" s="475" t="s">
        <v>2527</v>
      </c>
      <c r="G101" s="476" t="s">
        <v>1003</v>
      </c>
      <c r="H101" s="451" t="s">
        <v>2526</v>
      </c>
      <c r="I101" s="452" t="s">
        <v>7</v>
      </c>
      <c r="J101" s="203">
        <f t="shared" si="3"/>
        <v>49</v>
      </c>
      <c r="K101" s="420" t="s">
        <v>12</v>
      </c>
      <c r="L101" s="272">
        <f t="shared" si="4"/>
        <v>48.546999999999997</v>
      </c>
    </row>
    <row r="102" spans="1:12" s="251" customFormat="1" ht="20.45" customHeight="1" x14ac:dyDescent="0.4">
      <c r="A102" s="184" t="s">
        <v>11</v>
      </c>
      <c r="B102" s="187">
        <v>2609</v>
      </c>
      <c r="C102" s="248" t="s">
        <v>2848</v>
      </c>
      <c r="D102" s="299"/>
      <c r="E102" s="300"/>
      <c r="F102" s="475" t="s">
        <v>2524</v>
      </c>
      <c r="G102" s="476" t="s">
        <v>1001</v>
      </c>
      <c r="H102" s="451" t="s">
        <v>2523</v>
      </c>
      <c r="I102" s="452"/>
      <c r="J102" s="203">
        <f t="shared" si="3"/>
        <v>100</v>
      </c>
      <c r="K102" s="421"/>
      <c r="L102" s="272">
        <f t="shared" si="4"/>
        <v>100.319</v>
      </c>
    </row>
    <row r="103" spans="1:12" s="251" customFormat="1" ht="20.45" customHeight="1" x14ac:dyDescent="0.4">
      <c r="A103" s="184" t="s">
        <v>11</v>
      </c>
      <c r="B103" s="187">
        <v>2610</v>
      </c>
      <c r="C103" s="248" t="s">
        <v>2847</v>
      </c>
      <c r="D103" s="299"/>
      <c r="E103" s="300"/>
      <c r="F103" s="475" t="s">
        <v>2625</v>
      </c>
      <c r="G103" s="476"/>
      <c r="H103" s="451" t="s">
        <v>2624</v>
      </c>
      <c r="I103" s="452" t="s">
        <v>7</v>
      </c>
      <c r="J103" s="204">
        <f t="shared" si="3"/>
        <v>4</v>
      </c>
      <c r="K103" s="421"/>
      <c r="L103" s="272">
        <f t="shared" si="4"/>
        <v>4.3</v>
      </c>
    </row>
    <row r="104" spans="1:12" s="251" customFormat="1" ht="20.45" customHeight="1" x14ac:dyDescent="0.4">
      <c r="A104" s="184" t="s">
        <v>11</v>
      </c>
      <c r="B104" s="187">
        <v>2611</v>
      </c>
      <c r="C104" s="248" t="s">
        <v>2846</v>
      </c>
      <c r="D104" s="299"/>
      <c r="E104" s="300"/>
      <c r="F104" s="475" t="s">
        <v>2622</v>
      </c>
      <c r="G104" s="476"/>
      <c r="H104" s="451" t="s">
        <v>2621</v>
      </c>
      <c r="I104" s="452"/>
      <c r="J104" s="204">
        <f t="shared" si="3"/>
        <v>10</v>
      </c>
      <c r="K104" s="421"/>
      <c r="L104" s="272">
        <f t="shared" si="4"/>
        <v>9.6750000000000007</v>
      </c>
    </row>
    <row r="105" spans="1:12" s="251" customFormat="1" ht="20.45" customHeight="1" x14ac:dyDescent="0.4">
      <c r="A105" s="184" t="s">
        <v>11</v>
      </c>
      <c r="B105" s="187">
        <v>2607</v>
      </c>
      <c r="C105" s="248" t="s">
        <v>2845</v>
      </c>
      <c r="D105" s="299"/>
      <c r="E105" s="300"/>
      <c r="F105" s="475" t="s">
        <v>2619</v>
      </c>
      <c r="G105" s="476"/>
      <c r="H105" s="451" t="s">
        <v>2618</v>
      </c>
      <c r="I105" s="452"/>
      <c r="J105" s="204">
        <f t="shared" si="3"/>
        <v>10</v>
      </c>
      <c r="K105" s="421"/>
      <c r="L105" s="272">
        <f t="shared" si="4"/>
        <v>10.32</v>
      </c>
    </row>
    <row r="106" spans="1:12" s="251" customFormat="1" ht="20.45" customHeight="1" x14ac:dyDescent="0.4">
      <c r="A106" s="143" t="s">
        <v>11</v>
      </c>
      <c r="B106" s="190">
        <v>3523</v>
      </c>
      <c r="C106" s="212" t="s">
        <v>2844</v>
      </c>
      <c r="D106" s="299"/>
      <c r="E106" s="300"/>
      <c r="F106" s="479" t="s">
        <v>2616</v>
      </c>
      <c r="G106" s="480"/>
      <c r="H106" s="443" t="s">
        <v>2615</v>
      </c>
      <c r="I106" s="444"/>
      <c r="J106" s="205">
        <f t="shared" si="3"/>
        <v>2</v>
      </c>
      <c r="K106" s="421"/>
      <c r="L106" s="272">
        <f t="shared" si="4"/>
        <v>2.15</v>
      </c>
    </row>
    <row r="107" spans="1:12" s="251" customFormat="1" ht="20.45" customHeight="1" x14ac:dyDescent="0.4">
      <c r="A107" s="184" t="s">
        <v>11</v>
      </c>
      <c r="B107" s="187">
        <v>2612</v>
      </c>
      <c r="C107" s="248" t="s">
        <v>2843</v>
      </c>
      <c r="D107" s="299"/>
      <c r="E107" s="300"/>
      <c r="F107" s="475" t="s">
        <v>2613</v>
      </c>
      <c r="G107" s="476"/>
      <c r="H107" s="451" t="s">
        <v>2612</v>
      </c>
      <c r="I107" s="452" t="s">
        <v>7</v>
      </c>
      <c r="J107" s="203">
        <f t="shared" si="3"/>
        <v>9</v>
      </c>
      <c r="K107" s="421"/>
      <c r="L107" s="272">
        <f t="shared" si="4"/>
        <v>8.6</v>
      </c>
    </row>
    <row r="108" spans="1:12" s="251" customFormat="1" ht="20.45" customHeight="1" x14ac:dyDescent="0.4">
      <c r="A108" s="184" t="s">
        <v>11</v>
      </c>
      <c r="B108" s="187">
        <v>2613</v>
      </c>
      <c r="C108" s="248" t="s">
        <v>2842</v>
      </c>
      <c r="D108" s="299"/>
      <c r="E108" s="300"/>
      <c r="F108" s="481" t="s">
        <v>2610</v>
      </c>
      <c r="G108" s="482"/>
      <c r="H108" s="451" t="s">
        <v>2609</v>
      </c>
      <c r="I108" s="452"/>
      <c r="J108" s="204">
        <f t="shared" si="3"/>
        <v>6</v>
      </c>
      <c r="K108" s="421"/>
      <c r="L108" s="272">
        <f t="shared" si="4"/>
        <v>6.45</v>
      </c>
    </row>
    <row r="109" spans="1:12" s="251" customFormat="1" ht="20.45" customHeight="1" x14ac:dyDescent="0.4">
      <c r="A109" s="143" t="s">
        <v>11</v>
      </c>
      <c r="B109" s="190">
        <v>3524</v>
      </c>
      <c r="C109" s="212" t="s">
        <v>2841</v>
      </c>
      <c r="D109" s="299"/>
      <c r="E109" s="300"/>
      <c r="F109" s="479" t="s">
        <v>2607</v>
      </c>
      <c r="G109" s="480"/>
      <c r="H109" s="443" t="s">
        <v>2606</v>
      </c>
      <c r="I109" s="444"/>
      <c r="J109" s="205">
        <f t="shared" si="3"/>
        <v>7</v>
      </c>
      <c r="K109" s="421"/>
      <c r="L109" s="272">
        <f t="shared" si="4"/>
        <v>6.88</v>
      </c>
    </row>
    <row r="110" spans="1:12" s="251" customFormat="1" ht="20.45" customHeight="1" x14ac:dyDescent="0.4">
      <c r="A110" s="184" t="s">
        <v>11</v>
      </c>
      <c r="B110" s="187">
        <v>2614</v>
      </c>
      <c r="C110" s="248" t="s">
        <v>2840</v>
      </c>
      <c r="D110" s="299"/>
      <c r="E110" s="300"/>
      <c r="F110" s="475" t="s">
        <v>2604</v>
      </c>
      <c r="G110" s="476" t="s">
        <v>448</v>
      </c>
      <c r="H110" s="451" t="s">
        <v>2603</v>
      </c>
      <c r="I110" s="452" t="s">
        <v>7</v>
      </c>
      <c r="J110" s="204">
        <f t="shared" si="3"/>
        <v>21</v>
      </c>
      <c r="K110" s="421"/>
      <c r="L110" s="272">
        <f t="shared" si="4"/>
        <v>20.64</v>
      </c>
    </row>
    <row r="111" spans="1:12" s="251" customFormat="1" ht="20.45" customHeight="1" x14ac:dyDescent="0.4">
      <c r="A111" s="184" t="s">
        <v>11</v>
      </c>
      <c r="B111" s="187">
        <v>2615</v>
      </c>
      <c r="C111" s="248" t="s">
        <v>2839</v>
      </c>
      <c r="D111" s="299"/>
      <c r="E111" s="300"/>
      <c r="F111" s="475" t="s">
        <v>2601</v>
      </c>
      <c r="G111" s="476" t="s">
        <v>447</v>
      </c>
      <c r="H111" s="451" t="s">
        <v>2600</v>
      </c>
      <c r="I111" s="452"/>
      <c r="J111" s="204">
        <f t="shared" si="3"/>
        <v>21</v>
      </c>
      <c r="K111" s="421"/>
      <c r="L111" s="272">
        <f t="shared" si="4"/>
        <v>20.64</v>
      </c>
    </row>
    <row r="112" spans="1:12" s="251" customFormat="1" ht="20.45" customHeight="1" x14ac:dyDescent="0.4">
      <c r="A112" s="184" t="s">
        <v>11</v>
      </c>
      <c r="B112" s="187">
        <v>2616</v>
      </c>
      <c r="C112" s="248" t="s">
        <v>2838</v>
      </c>
      <c r="D112" s="299"/>
      <c r="E112" s="300"/>
      <c r="F112" s="475" t="s">
        <v>2598</v>
      </c>
      <c r="G112" s="476" t="s">
        <v>446</v>
      </c>
      <c r="H112" s="451" t="s">
        <v>2597</v>
      </c>
      <c r="I112" s="452" t="s">
        <v>7</v>
      </c>
      <c r="J112" s="204">
        <f t="shared" si="3"/>
        <v>21</v>
      </c>
      <c r="K112" s="421"/>
      <c r="L112" s="272">
        <f t="shared" si="4"/>
        <v>20.64</v>
      </c>
    </row>
    <row r="113" spans="1:13" s="251" customFormat="1" ht="20.45" customHeight="1" x14ac:dyDescent="0.4">
      <c r="A113" s="184" t="s">
        <v>11</v>
      </c>
      <c r="B113" s="187">
        <v>2617</v>
      </c>
      <c r="C113" s="248" t="s">
        <v>2837</v>
      </c>
      <c r="D113" s="299"/>
      <c r="E113" s="300"/>
      <c r="F113" s="475" t="s">
        <v>2595</v>
      </c>
      <c r="G113" s="476" t="s">
        <v>443</v>
      </c>
      <c r="H113" s="451" t="s">
        <v>2594</v>
      </c>
      <c r="I113" s="452"/>
      <c r="J113" s="204">
        <f t="shared" si="3"/>
        <v>30</v>
      </c>
      <c r="K113" s="421"/>
      <c r="L113" s="272">
        <f t="shared" si="4"/>
        <v>30.1</v>
      </c>
    </row>
    <row r="114" spans="1:13" s="251" customFormat="1" ht="20.45" customHeight="1" x14ac:dyDescent="0.4">
      <c r="A114" s="184" t="s">
        <v>11</v>
      </c>
      <c r="B114" s="187">
        <v>2618</v>
      </c>
      <c r="C114" s="248" t="s">
        <v>2836</v>
      </c>
      <c r="D114" s="299"/>
      <c r="E114" s="300"/>
      <c r="F114" s="475" t="s">
        <v>2592</v>
      </c>
      <c r="G114" s="476"/>
      <c r="H114" s="451" t="s">
        <v>2591</v>
      </c>
      <c r="I114" s="452" t="s">
        <v>7</v>
      </c>
      <c r="J114" s="204">
        <f t="shared" si="3"/>
        <v>5</v>
      </c>
      <c r="K114" s="421"/>
      <c r="L114" s="272">
        <f t="shared" si="4"/>
        <v>5.16</v>
      </c>
    </row>
    <row r="115" spans="1:13" s="251" customFormat="1" ht="20.45" customHeight="1" x14ac:dyDescent="0.4">
      <c r="A115" s="143" t="s">
        <v>11</v>
      </c>
      <c r="B115" s="190">
        <v>3525</v>
      </c>
      <c r="C115" s="212" t="s">
        <v>2835</v>
      </c>
      <c r="D115" s="299"/>
      <c r="E115" s="300"/>
      <c r="F115" s="479" t="s">
        <v>2589</v>
      </c>
      <c r="G115" s="480"/>
      <c r="H115" s="443" t="s">
        <v>2588</v>
      </c>
      <c r="I115" s="444"/>
      <c r="J115" s="205">
        <f t="shared" si="3"/>
        <v>4</v>
      </c>
      <c r="K115" s="421"/>
      <c r="L115" s="272">
        <f t="shared" si="4"/>
        <v>3.7839999999999998</v>
      </c>
    </row>
    <row r="116" spans="1:13" s="251" customFormat="1" ht="20.45" customHeight="1" x14ac:dyDescent="0.4">
      <c r="A116" s="143" t="s">
        <v>11</v>
      </c>
      <c r="B116" s="190">
        <v>3526</v>
      </c>
      <c r="C116" s="212" t="s">
        <v>2834</v>
      </c>
      <c r="D116" s="299"/>
      <c r="E116" s="300"/>
      <c r="F116" s="479" t="s">
        <v>2586</v>
      </c>
      <c r="G116" s="480"/>
      <c r="H116" s="443" t="s">
        <v>2585</v>
      </c>
      <c r="I116" s="444"/>
      <c r="J116" s="205">
        <f t="shared" si="3"/>
        <v>8</v>
      </c>
      <c r="K116" s="421"/>
      <c r="L116" s="272">
        <f t="shared" si="4"/>
        <v>7.5679999999999996</v>
      </c>
    </row>
    <row r="117" spans="1:13" s="251" customFormat="1" ht="20.45" customHeight="1" x14ac:dyDescent="0.4">
      <c r="A117" s="184" t="s">
        <v>11</v>
      </c>
      <c r="B117" s="187">
        <v>2619</v>
      </c>
      <c r="C117" s="248" t="s">
        <v>2833</v>
      </c>
      <c r="D117" s="299"/>
      <c r="E117" s="300"/>
      <c r="F117" s="481" t="s">
        <v>2583</v>
      </c>
      <c r="G117" s="482"/>
      <c r="H117" s="451" t="s">
        <v>2582</v>
      </c>
      <c r="I117" s="452"/>
      <c r="J117" s="204">
        <f t="shared" si="3"/>
        <v>3</v>
      </c>
      <c r="K117" s="421"/>
      <c r="L117" s="272">
        <f t="shared" si="4"/>
        <v>3.0960000000000001</v>
      </c>
    </row>
    <row r="118" spans="1:13" s="251" customFormat="1" ht="20.45" customHeight="1" x14ac:dyDescent="0.4">
      <c r="A118" s="184" t="s">
        <v>11</v>
      </c>
      <c r="B118" s="187">
        <v>2620</v>
      </c>
      <c r="C118" s="248" t="s">
        <v>2832</v>
      </c>
      <c r="D118" s="299"/>
      <c r="E118" s="300"/>
      <c r="F118" s="481" t="s">
        <v>2580</v>
      </c>
      <c r="G118" s="482"/>
      <c r="H118" s="451" t="s">
        <v>2579</v>
      </c>
      <c r="I118" s="452" t="s">
        <v>7</v>
      </c>
      <c r="J118" s="204">
        <f t="shared" si="3"/>
        <v>6</v>
      </c>
      <c r="K118" s="421"/>
      <c r="L118" s="272">
        <f t="shared" si="4"/>
        <v>6.1920000000000002</v>
      </c>
    </row>
    <row r="119" spans="1:13" s="251" customFormat="1" ht="20.45" customHeight="1" x14ac:dyDescent="0.4">
      <c r="A119" s="197" t="s">
        <v>11</v>
      </c>
      <c r="B119" s="198">
        <v>2621</v>
      </c>
      <c r="C119" s="256" t="s">
        <v>2831</v>
      </c>
      <c r="D119" s="299"/>
      <c r="E119" s="300"/>
      <c r="F119" s="477" t="s">
        <v>2577</v>
      </c>
      <c r="G119" s="478" t="s">
        <v>400</v>
      </c>
      <c r="H119" s="447" t="s">
        <v>2576</v>
      </c>
      <c r="I119" s="448"/>
      <c r="J119" s="206">
        <f t="shared" si="3"/>
        <v>2</v>
      </c>
      <c r="K119" s="421"/>
      <c r="L119" s="272">
        <f t="shared" si="4"/>
        <v>2.0640000000000001</v>
      </c>
    </row>
    <row r="120" spans="1:13" s="251" customFormat="1" ht="20.45" customHeight="1" x14ac:dyDescent="0.4">
      <c r="A120" s="197" t="s">
        <v>11</v>
      </c>
      <c r="B120" s="198">
        <v>2622</v>
      </c>
      <c r="C120" s="256" t="s">
        <v>2830</v>
      </c>
      <c r="D120" s="299"/>
      <c r="E120" s="300"/>
      <c r="F120" s="538" t="s">
        <v>2574</v>
      </c>
      <c r="G120" s="539" t="s">
        <v>396</v>
      </c>
      <c r="H120" s="447" t="s">
        <v>2573</v>
      </c>
      <c r="I120" s="448" t="s">
        <v>7</v>
      </c>
      <c r="J120" s="206">
        <f t="shared" si="3"/>
        <v>4</v>
      </c>
      <c r="K120" s="421"/>
      <c r="L120" s="272">
        <f t="shared" si="4"/>
        <v>4.1280000000000001</v>
      </c>
    </row>
    <row r="121" spans="1:13" s="251" customFormat="1" ht="20.45" customHeight="1" x14ac:dyDescent="0.4">
      <c r="A121" s="184" t="s">
        <v>11</v>
      </c>
      <c r="B121" s="187">
        <v>2623</v>
      </c>
      <c r="C121" s="248" t="s">
        <v>2829</v>
      </c>
      <c r="D121" s="299"/>
      <c r="E121" s="300"/>
      <c r="F121" s="475" t="s">
        <v>2571</v>
      </c>
      <c r="G121" s="476"/>
      <c r="H121" s="451" t="s">
        <v>2570</v>
      </c>
      <c r="I121" s="452"/>
      <c r="J121" s="204">
        <f t="shared" si="3"/>
        <v>1</v>
      </c>
      <c r="K121" s="421"/>
      <c r="L121" s="272">
        <f t="shared" si="4"/>
        <v>1.032</v>
      </c>
    </row>
    <row r="122" spans="1:13" s="251" customFormat="1" ht="20.45" customHeight="1" x14ac:dyDescent="0.4">
      <c r="A122" s="184" t="s">
        <v>11</v>
      </c>
      <c r="B122" s="187">
        <v>2624</v>
      </c>
      <c r="C122" s="248" t="s">
        <v>2828</v>
      </c>
      <c r="D122" s="299"/>
      <c r="E122" s="300"/>
      <c r="F122" s="475" t="s">
        <v>2568</v>
      </c>
      <c r="G122" s="476"/>
      <c r="H122" s="451" t="s">
        <v>2567</v>
      </c>
      <c r="I122" s="452" t="s">
        <v>7</v>
      </c>
      <c r="J122" s="204">
        <f t="shared" si="3"/>
        <v>2</v>
      </c>
      <c r="K122" s="421"/>
      <c r="L122" s="272">
        <f t="shared" si="4"/>
        <v>2.0640000000000001</v>
      </c>
    </row>
    <row r="123" spans="1:13" s="251" customFormat="1" ht="20.45" customHeight="1" x14ac:dyDescent="0.4">
      <c r="A123" s="143" t="s">
        <v>11</v>
      </c>
      <c r="B123" s="190">
        <v>3527</v>
      </c>
      <c r="C123" s="212" t="s">
        <v>2827</v>
      </c>
      <c r="D123" s="299"/>
      <c r="E123" s="300"/>
      <c r="F123" s="461" t="s">
        <v>2565</v>
      </c>
      <c r="G123" s="462"/>
      <c r="H123" s="443" t="s">
        <v>2564</v>
      </c>
      <c r="I123" s="444"/>
      <c r="J123" s="205">
        <f t="shared" si="3"/>
        <v>4</v>
      </c>
      <c r="K123" s="421"/>
      <c r="L123" s="272">
        <f t="shared" si="4"/>
        <v>4.3</v>
      </c>
    </row>
    <row r="124" spans="1:13" s="251" customFormat="1" ht="20.45" customHeight="1" x14ac:dyDescent="0.4">
      <c r="A124" s="184" t="s">
        <v>11</v>
      </c>
      <c r="B124" s="187">
        <v>2625</v>
      </c>
      <c r="C124" s="248" t="s">
        <v>2826</v>
      </c>
      <c r="D124" s="299"/>
      <c r="E124" s="300"/>
      <c r="F124" s="558" t="s">
        <v>2562</v>
      </c>
      <c r="G124" s="559"/>
      <c r="H124" s="451" t="s">
        <v>2561</v>
      </c>
      <c r="I124" s="452"/>
      <c r="J124" s="204">
        <f t="shared" si="3"/>
        <v>9</v>
      </c>
      <c r="K124" s="421"/>
      <c r="L124" s="272">
        <f t="shared" si="4"/>
        <v>8.6</v>
      </c>
    </row>
    <row r="125" spans="1:13" s="251" customFormat="1" ht="20.45" customHeight="1" x14ac:dyDescent="0.4">
      <c r="A125" s="184" t="s">
        <v>11</v>
      </c>
      <c r="B125" s="187">
        <v>2626</v>
      </c>
      <c r="C125" s="248" t="s">
        <v>2825</v>
      </c>
      <c r="D125" s="299"/>
      <c r="E125" s="300"/>
      <c r="F125" s="558" t="s">
        <v>2559</v>
      </c>
      <c r="G125" s="559"/>
      <c r="H125" s="451" t="s">
        <v>2558</v>
      </c>
      <c r="I125" s="452" t="s">
        <v>7</v>
      </c>
      <c r="J125" s="204">
        <f t="shared" si="3"/>
        <v>4</v>
      </c>
      <c r="K125" s="422"/>
      <c r="L125" s="272">
        <f t="shared" si="4"/>
        <v>4.3</v>
      </c>
    </row>
    <row r="126" spans="1:13" s="251" customFormat="1" ht="20.45" customHeight="1" x14ac:dyDescent="0.4">
      <c r="A126" s="143" t="s">
        <v>11</v>
      </c>
      <c r="B126" s="190">
        <v>3528</v>
      </c>
      <c r="C126" s="212" t="s">
        <v>2824</v>
      </c>
      <c r="D126" s="299"/>
      <c r="E126" s="300"/>
      <c r="F126" s="461" t="s">
        <v>2556</v>
      </c>
      <c r="G126" s="462"/>
      <c r="H126" s="443" t="s">
        <v>2555</v>
      </c>
      <c r="I126" s="444"/>
      <c r="J126" s="205">
        <f t="shared" si="3"/>
        <v>1</v>
      </c>
      <c r="K126" s="420" t="s">
        <v>68</v>
      </c>
      <c r="L126" s="272">
        <f t="shared" si="4"/>
        <v>0.86</v>
      </c>
    </row>
    <row r="127" spans="1:13" s="251" customFormat="1" ht="20.45" customHeight="1" x14ac:dyDescent="0.4">
      <c r="A127" s="184" t="s">
        <v>11</v>
      </c>
      <c r="B127" s="187">
        <v>2627</v>
      </c>
      <c r="C127" s="248" t="s">
        <v>2823</v>
      </c>
      <c r="D127" s="299"/>
      <c r="E127" s="300"/>
      <c r="F127" s="558" t="s">
        <v>2553</v>
      </c>
      <c r="G127" s="559"/>
      <c r="H127" s="451" t="s">
        <v>2552</v>
      </c>
      <c r="I127" s="452"/>
      <c r="J127" s="204">
        <v>1</v>
      </c>
      <c r="K127" s="422"/>
      <c r="L127" s="272">
        <f t="shared" si="4"/>
        <v>0.215</v>
      </c>
      <c r="M127" s="251" t="s">
        <v>5</v>
      </c>
    </row>
    <row r="128" spans="1:13" s="251" customFormat="1" ht="20.45" customHeight="1" x14ac:dyDescent="0.4">
      <c r="A128" s="143" t="s">
        <v>11</v>
      </c>
      <c r="B128" s="190">
        <v>3529</v>
      </c>
      <c r="C128" s="212" t="s">
        <v>2822</v>
      </c>
      <c r="D128" s="299"/>
      <c r="E128" s="300"/>
      <c r="F128" s="461" t="s">
        <v>2550</v>
      </c>
      <c r="G128" s="462"/>
      <c r="H128" s="443" t="s">
        <v>2549</v>
      </c>
      <c r="I128" s="444"/>
      <c r="J128" s="205">
        <f t="shared" ref="J128:J165" si="5">ROUND(L128,0)</f>
        <v>2</v>
      </c>
      <c r="K128" s="421" t="s">
        <v>12</v>
      </c>
      <c r="L128" s="272">
        <f t="shared" si="4"/>
        <v>1.72</v>
      </c>
    </row>
    <row r="129" spans="1:13" s="251" customFormat="1" ht="20.45" customHeight="1" x14ac:dyDescent="0.4">
      <c r="A129" s="184" t="s">
        <v>11</v>
      </c>
      <c r="B129" s="187">
        <v>2628</v>
      </c>
      <c r="C129" s="248" t="s">
        <v>2821</v>
      </c>
      <c r="D129" s="299"/>
      <c r="E129" s="300"/>
      <c r="F129" s="534" t="s">
        <v>2521</v>
      </c>
      <c r="G129" s="535"/>
      <c r="H129" s="451" t="s">
        <v>2520</v>
      </c>
      <c r="I129" s="452" t="s">
        <v>7</v>
      </c>
      <c r="J129" s="204">
        <f t="shared" si="5"/>
        <v>45</v>
      </c>
      <c r="K129" s="422"/>
      <c r="L129" s="159">
        <f>M45*43/1000</f>
        <v>45.322000000000003</v>
      </c>
    </row>
    <row r="130" spans="1:13" s="251" customFormat="1" ht="20.45" customHeight="1" x14ac:dyDescent="0.4">
      <c r="A130" s="184" t="s">
        <v>11</v>
      </c>
      <c r="B130" s="187">
        <v>2629</v>
      </c>
      <c r="C130" s="248" t="s">
        <v>2820</v>
      </c>
      <c r="D130" s="299"/>
      <c r="E130" s="300"/>
      <c r="F130" s="534" t="s">
        <v>2518</v>
      </c>
      <c r="G130" s="535"/>
      <c r="H130" s="451" t="s">
        <v>2517</v>
      </c>
      <c r="I130" s="452"/>
      <c r="J130" s="203">
        <f t="shared" si="5"/>
        <v>2</v>
      </c>
      <c r="K130" s="184" t="s">
        <v>6</v>
      </c>
      <c r="L130" s="159">
        <f>M46*43/1000</f>
        <v>1.5049999999999999</v>
      </c>
    </row>
    <row r="131" spans="1:13" s="251" customFormat="1" ht="20.45" customHeight="1" x14ac:dyDescent="0.4">
      <c r="A131" s="184" t="s">
        <v>11</v>
      </c>
      <c r="B131" s="187">
        <v>2630</v>
      </c>
      <c r="C131" s="248" t="s">
        <v>2819</v>
      </c>
      <c r="D131" s="299"/>
      <c r="E131" s="300"/>
      <c r="F131" s="475" t="s">
        <v>2515</v>
      </c>
      <c r="G131" s="476"/>
      <c r="H131" s="451" t="s">
        <v>2514</v>
      </c>
      <c r="I131" s="452" t="s">
        <v>7</v>
      </c>
      <c r="J131" s="203">
        <f t="shared" si="5"/>
        <v>93</v>
      </c>
      <c r="K131" s="184" t="s">
        <v>12</v>
      </c>
      <c r="L131" s="159">
        <f>M47*43/1000</f>
        <v>92.88</v>
      </c>
    </row>
    <row r="132" spans="1:13" s="251" customFormat="1" ht="20.45" customHeight="1" x14ac:dyDescent="0.4">
      <c r="A132" s="184" t="s">
        <v>11</v>
      </c>
      <c r="B132" s="187">
        <v>2631</v>
      </c>
      <c r="C132" s="248" t="s">
        <v>2818</v>
      </c>
      <c r="D132" s="299"/>
      <c r="E132" s="300"/>
      <c r="F132" s="475" t="s">
        <v>2512</v>
      </c>
      <c r="G132" s="476"/>
      <c r="H132" s="451" t="s">
        <v>2511</v>
      </c>
      <c r="I132" s="452"/>
      <c r="J132" s="204">
        <f t="shared" si="5"/>
        <v>3</v>
      </c>
      <c r="K132" s="184" t="s">
        <v>6</v>
      </c>
      <c r="L132" s="159">
        <f>M48*43/1000</f>
        <v>3.0529999999999999</v>
      </c>
    </row>
    <row r="133" spans="1:13" s="251" customFormat="1" ht="20.45" customHeight="1" x14ac:dyDescent="0.4">
      <c r="A133" s="184" t="s">
        <v>11</v>
      </c>
      <c r="B133" s="187">
        <v>2632</v>
      </c>
      <c r="C133" s="248" t="s">
        <v>2817</v>
      </c>
      <c r="D133" s="299"/>
      <c r="E133" s="300"/>
      <c r="F133" s="475" t="s">
        <v>2509</v>
      </c>
      <c r="G133" s="476"/>
      <c r="H133" s="451" t="s">
        <v>2508</v>
      </c>
      <c r="I133" s="452" t="s">
        <v>7</v>
      </c>
      <c r="J133" s="204">
        <f t="shared" si="5"/>
        <v>45</v>
      </c>
      <c r="K133" s="184" t="s">
        <v>12</v>
      </c>
      <c r="L133" s="159">
        <f>M52*43/1000</f>
        <v>45.322000000000003</v>
      </c>
    </row>
    <row r="134" spans="1:13" s="251" customFormat="1" ht="20.45" customHeight="1" x14ac:dyDescent="0.4">
      <c r="A134" s="184" t="s">
        <v>11</v>
      </c>
      <c r="B134" s="187">
        <v>2633</v>
      </c>
      <c r="C134" s="248" t="s">
        <v>2816</v>
      </c>
      <c r="D134" s="299"/>
      <c r="E134" s="300"/>
      <c r="F134" s="475" t="s">
        <v>2506</v>
      </c>
      <c r="G134" s="476"/>
      <c r="H134" s="451" t="s">
        <v>2505</v>
      </c>
      <c r="I134" s="452"/>
      <c r="J134" s="203">
        <f t="shared" si="5"/>
        <v>2</v>
      </c>
      <c r="K134" s="184" t="s">
        <v>6</v>
      </c>
      <c r="L134" s="159">
        <f>M53*43/1000</f>
        <v>1.5049999999999999</v>
      </c>
    </row>
    <row r="135" spans="1:13" s="251" customFormat="1" ht="20.45" customHeight="1" thickBot="1" x14ac:dyDescent="0.45">
      <c r="A135" s="184" t="s">
        <v>11</v>
      </c>
      <c r="B135" s="187">
        <v>2634</v>
      </c>
      <c r="C135" s="248" t="s">
        <v>2815</v>
      </c>
      <c r="D135" s="299"/>
      <c r="E135" s="300"/>
      <c r="F135" s="475" t="s">
        <v>2503</v>
      </c>
      <c r="G135" s="476"/>
      <c r="H135" s="451" t="s">
        <v>2502</v>
      </c>
      <c r="I135" s="452" t="s">
        <v>7</v>
      </c>
      <c r="J135" s="203">
        <f t="shared" si="5"/>
        <v>93</v>
      </c>
      <c r="K135" s="184" t="s">
        <v>12</v>
      </c>
      <c r="L135" s="159">
        <f>M54*43/1000</f>
        <v>92.88</v>
      </c>
    </row>
    <row r="136" spans="1:13" s="251" customFormat="1" ht="20.45" customHeight="1" x14ac:dyDescent="0.4">
      <c r="A136" s="184" t="s">
        <v>11</v>
      </c>
      <c r="B136" s="187">
        <v>2635</v>
      </c>
      <c r="C136" s="248" t="s">
        <v>2814</v>
      </c>
      <c r="D136" s="301"/>
      <c r="E136" s="302"/>
      <c r="F136" s="532" t="s">
        <v>2500</v>
      </c>
      <c r="G136" s="533"/>
      <c r="H136" s="451" t="s">
        <v>2499</v>
      </c>
      <c r="I136" s="452"/>
      <c r="J136" s="204">
        <f t="shared" si="5"/>
        <v>3</v>
      </c>
      <c r="K136" s="184" t="s">
        <v>6</v>
      </c>
      <c r="L136" s="159">
        <f>M55*43/1000</f>
        <v>3.0529999999999999</v>
      </c>
      <c r="M136" s="237" t="s">
        <v>312</v>
      </c>
    </row>
    <row r="137" spans="1:13" s="159" customFormat="1" ht="20.45" customHeight="1" x14ac:dyDescent="0.4">
      <c r="A137" s="184" t="s">
        <v>11</v>
      </c>
      <c r="B137" s="187">
        <v>2636</v>
      </c>
      <c r="C137" s="248" t="s">
        <v>2813</v>
      </c>
      <c r="D137" s="297" t="s">
        <v>3356</v>
      </c>
      <c r="E137" s="298"/>
      <c r="F137" s="475" t="s">
        <v>2539</v>
      </c>
      <c r="G137" s="476"/>
      <c r="H137" s="451" t="s">
        <v>2538</v>
      </c>
      <c r="I137" s="452"/>
      <c r="J137" s="203">
        <f t="shared" si="5"/>
        <v>35</v>
      </c>
      <c r="K137" s="184" t="s">
        <v>12</v>
      </c>
      <c r="L137" s="272">
        <f t="shared" ref="L137:L168" si="6">M10*23/1000</f>
        <v>34.615000000000002</v>
      </c>
      <c r="M137" s="239">
        <f t="shared" ref="M137:M176" si="7">J137</f>
        <v>35</v>
      </c>
    </row>
    <row r="138" spans="1:13" s="159" customFormat="1" ht="20.45" customHeight="1" x14ac:dyDescent="0.4">
      <c r="A138" s="184" t="s">
        <v>11</v>
      </c>
      <c r="B138" s="187">
        <v>2637</v>
      </c>
      <c r="C138" s="248" t="s">
        <v>2812</v>
      </c>
      <c r="D138" s="299"/>
      <c r="E138" s="300"/>
      <c r="F138" s="475" t="s">
        <v>2536</v>
      </c>
      <c r="G138" s="476"/>
      <c r="H138" s="451" t="s">
        <v>2535</v>
      </c>
      <c r="I138" s="452" t="s">
        <v>7</v>
      </c>
      <c r="J138" s="204">
        <f t="shared" si="5"/>
        <v>1</v>
      </c>
      <c r="K138" s="184" t="s">
        <v>6</v>
      </c>
      <c r="L138" s="272">
        <f t="shared" si="6"/>
        <v>1.1499999999999999</v>
      </c>
      <c r="M138" s="239">
        <f t="shared" si="7"/>
        <v>1</v>
      </c>
    </row>
    <row r="139" spans="1:13" s="159" customFormat="1" ht="20.45" customHeight="1" x14ac:dyDescent="0.4">
      <c r="A139" s="184" t="s">
        <v>11</v>
      </c>
      <c r="B139" s="187">
        <v>2638</v>
      </c>
      <c r="C139" s="248" t="s">
        <v>2811</v>
      </c>
      <c r="D139" s="299"/>
      <c r="E139" s="300"/>
      <c r="F139" s="475" t="s">
        <v>2630</v>
      </c>
      <c r="G139" s="476"/>
      <c r="H139" s="451" t="s">
        <v>2532</v>
      </c>
      <c r="I139" s="452"/>
      <c r="J139" s="203">
        <f t="shared" si="5"/>
        <v>71</v>
      </c>
      <c r="K139" s="184" t="s">
        <v>12</v>
      </c>
      <c r="L139" s="272">
        <f t="shared" si="6"/>
        <v>70.954999999999998</v>
      </c>
      <c r="M139" s="239">
        <f t="shared" si="7"/>
        <v>71</v>
      </c>
    </row>
    <row r="140" spans="1:13" s="159" customFormat="1" ht="20.45" customHeight="1" x14ac:dyDescent="0.4">
      <c r="A140" s="184" t="s">
        <v>11</v>
      </c>
      <c r="B140" s="187">
        <v>2639</v>
      </c>
      <c r="C140" s="248" t="s">
        <v>2810</v>
      </c>
      <c r="D140" s="299"/>
      <c r="E140" s="300"/>
      <c r="F140" s="475" t="s">
        <v>2530</v>
      </c>
      <c r="G140" s="476"/>
      <c r="H140" s="451" t="s">
        <v>2529</v>
      </c>
      <c r="I140" s="452" t="s">
        <v>7</v>
      </c>
      <c r="J140" s="204">
        <f t="shared" si="5"/>
        <v>2</v>
      </c>
      <c r="K140" s="184" t="s">
        <v>6</v>
      </c>
      <c r="L140" s="272">
        <f t="shared" si="6"/>
        <v>2.3460000000000001</v>
      </c>
      <c r="M140" s="239">
        <f t="shared" si="7"/>
        <v>2</v>
      </c>
    </row>
    <row r="141" spans="1:13" s="159" customFormat="1" ht="20.45" customHeight="1" x14ac:dyDescent="0.4">
      <c r="A141" s="184" t="s">
        <v>11</v>
      </c>
      <c r="B141" s="187">
        <v>2641</v>
      </c>
      <c r="C141" s="248" t="s">
        <v>2809</v>
      </c>
      <c r="D141" s="299"/>
      <c r="E141" s="300"/>
      <c r="F141" s="475" t="s">
        <v>2527</v>
      </c>
      <c r="G141" s="476" t="s">
        <v>1003</v>
      </c>
      <c r="H141" s="451" t="s">
        <v>2526</v>
      </c>
      <c r="I141" s="452" t="s">
        <v>7</v>
      </c>
      <c r="J141" s="204">
        <f t="shared" si="5"/>
        <v>26</v>
      </c>
      <c r="K141" s="420" t="s">
        <v>12</v>
      </c>
      <c r="L141" s="272">
        <f t="shared" si="6"/>
        <v>25.966999999999999</v>
      </c>
      <c r="M141" s="239">
        <f t="shared" si="7"/>
        <v>26</v>
      </c>
    </row>
    <row r="142" spans="1:13" s="159" customFormat="1" ht="20.45" customHeight="1" x14ac:dyDescent="0.4">
      <c r="A142" s="184" t="s">
        <v>11</v>
      </c>
      <c r="B142" s="187">
        <v>2642</v>
      </c>
      <c r="C142" s="248" t="s">
        <v>2808</v>
      </c>
      <c r="D142" s="299"/>
      <c r="E142" s="300"/>
      <c r="F142" s="475" t="s">
        <v>2524</v>
      </c>
      <c r="G142" s="476" t="s">
        <v>2674</v>
      </c>
      <c r="H142" s="451" t="s">
        <v>2523</v>
      </c>
      <c r="I142" s="452"/>
      <c r="J142" s="203">
        <f t="shared" si="5"/>
        <v>54</v>
      </c>
      <c r="K142" s="421"/>
      <c r="L142" s="272">
        <f t="shared" si="6"/>
        <v>53.658999999999999</v>
      </c>
      <c r="M142" s="239">
        <f t="shared" si="7"/>
        <v>54</v>
      </c>
    </row>
    <row r="143" spans="1:13" s="159" customFormat="1" ht="20.45" customHeight="1" x14ac:dyDescent="0.4">
      <c r="A143" s="184" t="s">
        <v>11</v>
      </c>
      <c r="B143" s="187">
        <v>2643</v>
      </c>
      <c r="C143" s="248" t="s">
        <v>2807</v>
      </c>
      <c r="D143" s="299"/>
      <c r="E143" s="300"/>
      <c r="F143" s="475" t="s">
        <v>2625</v>
      </c>
      <c r="G143" s="476"/>
      <c r="H143" s="451" t="s">
        <v>2624</v>
      </c>
      <c r="I143" s="452" t="s">
        <v>7</v>
      </c>
      <c r="J143" s="204">
        <f t="shared" si="5"/>
        <v>2</v>
      </c>
      <c r="K143" s="421"/>
      <c r="L143" s="272">
        <f t="shared" si="6"/>
        <v>2.2999999999999998</v>
      </c>
      <c r="M143" s="239">
        <f t="shared" si="7"/>
        <v>2</v>
      </c>
    </row>
    <row r="144" spans="1:13" s="159" customFormat="1" ht="20.45" customHeight="1" x14ac:dyDescent="0.4">
      <c r="A144" s="184" t="s">
        <v>11</v>
      </c>
      <c r="B144" s="187">
        <v>2644</v>
      </c>
      <c r="C144" s="248" t="s">
        <v>2806</v>
      </c>
      <c r="D144" s="299"/>
      <c r="E144" s="300"/>
      <c r="F144" s="475" t="s">
        <v>2622</v>
      </c>
      <c r="G144" s="476"/>
      <c r="H144" s="451" t="s">
        <v>2621</v>
      </c>
      <c r="I144" s="452"/>
      <c r="J144" s="204">
        <f t="shared" si="5"/>
        <v>5</v>
      </c>
      <c r="K144" s="421"/>
      <c r="L144" s="272">
        <f t="shared" si="6"/>
        <v>5.1749999999999998</v>
      </c>
      <c r="M144" s="239">
        <f t="shared" si="7"/>
        <v>5</v>
      </c>
    </row>
    <row r="145" spans="1:13" s="159" customFormat="1" ht="20.45" customHeight="1" x14ac:dyDescent="0.4">
      <c r="A145" s="184" t="s">
        <v>11</v>
      </c>
      <c r="B145" s="187">
        <v>2640</v>
      </c>
      <c r="C145" s="248" t="s">
        <v>2805</v>
      </c>
      <c r="D145" s="299"/>
      <c r="E145" s="300"/>
      <c r="F145" s="475" t="s">
        <v>2619</v>
      </c>
      <c r="G145" s="476"/>
      <c r="H145" s="451" t="s">
        <v>2618</v>
      </c>
      <c r="I145" s="452"/>
      <c r="J145" s="204">
        <f t="shared" si="5"/>
        <v>6</v>
      </c>
      <c r="K145" s="421"/>
      <c r="L145" s="272">
        <f t="shared" si="6"/>
        <v>5.52</v>
      </c>
      <c r="M145" s="239">
        <f t="shared" si="7"/>
        <v>6</v>
      </c>
    </row>
    <row r="146" spans="1:13" s="159" customFormat="1" ht="20.45" customHeight="1" x14ac:dyDescent="0.4">
      <c r="A146" s="143" t="s">
        <v>11</v>
      </c>
      <c r="B146" s="190">
        <v>3530</v>
      </c>
      <c r="C146" s="212" t="s">
        <v>2804</v>
      </c>
      <c r="D146" s="299"/>
      <c r="E146" s="300"/>
      <c r="F146" s="479" t="s">
        <v>2616</v>
      </c>
      <c r="G146" s="480"/>
      <c r="H146" s="443" t="s">
        <v>2719</v>
      </c>
      <c r="I146" s="444"/>
      <c r="J146" s="205">
        <f t="shared" si="5"/>
        <v>1</v>
      </c>
      <c r="K146" s="421"/>
      <c r="L146" s="272">
        <f t="shared" si="6"/>
        <v>1.1499999999999999</v>
      </c>
      <c r="M146" s="239">
        <f t="shared" si="7"/>
        <v>1</v>
      </c>
    </row>
    <row r="147" spans="1:13" s="159" customFormat="1" ht="20.45" customHeight="1" x14ac:dyDescent="0.4">
      <c r="A147" s="184" t="s">
        <v>11</v>
      </c>
      <c r="B147" s="187">
        <v>2645</v>
      </c>
      <c r="C147" s="248" t="s">
        <v>2803</v>
      </c>
      <c r="D147" s="299"/>
      <c r="E147" s="300"/>
      <c r="F147" s="475" t="s">
        <v>2613</v>
      </c>
      <c r="G147" s="476"/>
      <c r="H147" s="451" t="s">
        <v>2612</v>
      </c>
      <c r="I147" s="452" t="s">
        <v>7</v>
      </c>
      <c r="J147" s="203">
        <f t="shared" si="5"/>
        <v>5</v>
      </c>
      <c r="K147" s="421"/>
      <c r="L147" s="272">
        <f t="shared" si="6"/>
        <v>4.5999999999999996</v>
      </c>
      <c r="M147" s="239">
        <f t="shared" si="7"/>
        <v>5</v>
      </c>
    </row>
    <row r="148" spans="1:13" s="159" customFormat="1" ht="20.45" customHeight="1" x14ac:dyDescent="0.4">
      <c r="A148" s="184" t="s">
        <v>11</v>
      </c>
      <c r="B148" s="187">
        <v>2646</v>
      </c>
      <c r="C148" s="248" t="s">
        <v>2802</v>
      </c>
      <c r="D148" s="299"/>
      <c r="E148" s="300"/>
      <c r="F148" s="481" t="s">
        <v>2716</v>
      </c>
      <c r="G148" s="482"/>
      <c r="H148" s="451" t="s">
        <v>2609</v>
      </c>
      <c r="I148" s="452"/>
      <c r="J148" s="204">
        <f t="shared" si="5"/>
        <v>3</v>
      </c>
      <c r="K148" s="421"/>
      <c r="L148" s="272">
        <f t="shared" si="6"/>
        <v>3.45</v>
      </c>
      <c r="M148" s="239">
        <f t="shared" si="7"/>
        <v>3</v>
      </c>
    </row>
    <row r="149" spans="1:13" s="159" customFormat="1" ht="20.45" customHeight="1" x14ac:dyDescent="0.4">
      <c r="A149" s="143" t="s">
        <v>11</v>
      </c>
      <c r="B149" s="190">
        <v>3531</v>
      </c>
      <c r="C149" s="212" t="s">
        <v>2801</v>
      </c>
      <c r="D149" s="299"/>
      <c r="E149" s="300"/>
      <c r="F149" s="479" t="s">
        <v>2607</v>
      </c>
      <c r="G149" s="480"/>
      <c r="H149" s="443" t="s">
        <v>2714</v>
      </c>
      <c r="I149" s="444"/>
      <c r="J149" s="205">
        <f t="shared" si="5"/>
        <v>4</v>
      </c>
      <c r="K149" s="421"/>
      <c r="L149" s="272">
        <f t="shared" si="6"/>
        <v>3.68</v>
      </c>
      <c r="M149" s="239">
        <f t="shared" si="7"/>
        <v>4</v>
      </c>
    </row>
    <row r="150" spans="1:13" s="159" customFormat="1" ht="20.45" customHeight="1" x14ac:dyDescent="0.4">
      <c r="A150" s="184" t="s">
        <v>11</v>
      </c>
      <c r="B150" s="187">
        <v>2647</v>
      </c>
      <c r="C150" s="248" t="s">
        <v>2800</v>
      </c>
      <c r="D150" s="299"/>
      <c r="E150" s="300"/>
      <c r="F150" s="475" t="s">
        <v>2604</v>
      </c>
      <c r="G150" s="476" t="s">
        <v>448</v>
      </c>
      <c r="H150" s="451" t="s">
        <v>2603</v>
      </c>
      <c r="I150" s="452" t="s">
        <v>7</v>
      </c>
      <c r="J150" s="204">
        <f t="shared" si="5"/>
        <v>11</v>
      </c>
      <c r="K150" s="421"/>
      <c r="L150" s="272">
        <f t="shared" si="6"/>
        <v>11.04</v>
      </c>
      <c r="M150" s="239">
        <f t="shared" si="7"/>
        <v>11</v>
      </c>
    </row>
    <row r="151" spans="1:13" s="159" customFormat="1" ht="20.45" customHeight="1" x14ac:dyDescent="0.4">
      <c r="A151" s="184" t="s">
        <v>11</v>
      </c>
      <c r="B151" s="187">
        <v>2648</v>
      </c>
      <c r="C151" s="248" t="s">
        <v>2799</v>
      </c>
      <c r="D151" s="299"/>
      <c r="E151" s="300"/>
      <c r="F151" s="475" t="s">
        <v>2601</v>
      </c>
      <c r="G151" s="476" t="s">
        <v>447</v>
      </c>
      <c r="H151" s="451" t="s">
        <v>2600</v>
      </c>
      <c r="I151" s="452"/>
      <c r="J151" s="204">
        <f t="shared" si="5"/>
        <v>11</v>
      </c>
      <c r="K151" s="421"/>
      <c r="L151" s="272">
        <f t="shared" si="6"/>
        <v>11.04</v>
      </c>
      <c r="M151" s="239">
        <f t="shared" si="7"/>
        <v>11</v>
      </c>
    </row>
    <row r="152" spans="1:13" s="159" customFormat="1" ht="20.45" customHeight="1" x14ac:dyDescent="0.4">
      <c r="A152" s="184" t="s">
        <v>11</v>
      </c>
      <c r="B152" s="187">
        <v>2649</v>
      </c>
      <c r="C152" s="248" t="s">
        <v>2798</v>
      </c>
      <c r="D152" s="299"/>
      <c r="E152" s="300"/>
      <c r="F152" s="475" t="s">
        <v>2598</v>
      </c>
      <c r="G152" s="476" t="s">
        <v>446</v>
      </c>
      <c r="H152" s="451" t="s">
        <v>2597</v>
      </c>
      <c r="I152" s="452" t="s">
        <v>7</v>
      </c>
      <c r="J152" s="204">
        <f t="shared" si="5"/>
        <v>11</v>
      </c>
      <c r="K152" s="421"/>
      <c r="L152" s="272">
        <f t="shared" si="6"/>
        <v>11.04</v>
      </c>
      <c r="M152" s="239">
        <f t="shared" si="7"/>
        <v>11</v>
      </c>
    </row>
    <row r="153" spans="1:13" s="159" customFormat="1" ht="20.45" customHeight="1" x14ac:dyDescent="0.4">
      <c r="A153" s="184" t="s">
        <v>11</v>
      </c>
      <c r="B153" s="187">
        <v>2650</v>
      </c>
      <c r="C153" s="248" t="s">
        <v>2797</v>
      </c>
      <c r="D153" s="299"/>
      <c r="E153" s="300"/>
      <c r="F153" s="475" t="s">
        <v>2595</v>
      </c>
      <c r="G153" s="476" t="s">
        <v>443</v>
      </c>
      <c r="H153" s="451" t="s">
        <v>2594</v>
      </c>
      <c r="I153" s="452"/>
      <c r="J153" s="204">
        <f t="shared" si="5"/>
        <v>16</v>
      </c>
      <c r="K153" s="421"/>
      <c r="L153" s="272">
        <f t="shared" si="6"/>
        <v>16.100000000000001</v>
      </c>
      <c r="M153" s="239">
        <f t="shared" si="7"/>
        <v>16</v>
      </c>
    </row>
    <row r="154" spans="1:13" s="159" customFormat="1" ht="20.45" customHeight="1" x14ac:dyDescent="0.4">
      <c r="A154" s="184" t="s">
        <v>11</v>
      </c>
      <c r="B154" s="187">
        <v>2651</v>
      </c>
      <c r="C154" s="248" t="s">
        <v>2796</v>
      </c>
      <c r="D154" s="299"/>
      <c r="E154" s="300"/>
      <c r="F154" s="475" t="s">
        <v>2592</v>
      </c>
      <c r="G154" s="476"/>
      <c r="H154" s="451" t="s">
        <v>2591</v>
      </c>
      <c r="I154" s="452" t="s">
        <v>7</v>
      </c>
      <c r="J154" s="204">
        <f t="shared" si="5"/>
        <v>3</v>
      </c>
      <c r="K154" s="421"/>
      <c r="L154" s="272">
        <f t="shared" si="6"/>
        <v>2.76</v>
      </c>
      <c r="M154" s="239">
        <f t="shared" si="7"/>
        <v>3</v>
      </c>
    </row>
    <row r="155" spans="1:13" s="159" customFormat="1" ht="20.45" customHeight="1" x14ac:dyDescent="0.4">
      <c r="A155" s="143" t="s">
        <v>11</v>
      </c>
      <c r="B155" s="190">
        <v>3532</v>
      </c>
      <c r="C155" s="212" t="s">
        <v>2795</v>
      </c>
      <c r="D155" s="299"/>
      <c r="E155" s="300"/>
      <c r="F155" s="479" t="s">
        <v>2589</v>
      </c>
      <c r="G155" s="480"/>
      <c r="H155" s="443" t="s">
        <v>2707</v>
      </c>
      <c r="I155" s="444"/>
      <c r="J155" s="205">
        <f t="shared" si="5"/>
        <v>2</v>
      </c>
      <c r="K155" s="421"/>
      <c r="L155" s="272">
        <f t="shared" si="6"/>
        <v>2.024</v>
      </c>
      <c r="M155" s="239">
        <f t="shared" si="7"/>
        <v>2</v>
      </c>
    </row>
    <row r="156" spans="1:13" s="159" customFormat="1" ht="20.45" customHeight="1" x14ac:dyDescent="0.4">
      <c r="A156" s="143" t="s">
        <v>11</v>
      </c>
      <c r="B156" s="190">
        <v>3533</v>
      </c>
      <c r="C156" s="212" t="s">
        <v>2794</v>
      </c>
      <c r="D156" s="299"/>
      <c r="E156" s="300"/>
      <c r="F156" s="479" t="s">
        <v>2586</v>
      </c>
      <c r="G156" s="480"/>
      <c r="H156" s="443" t="s">
        <v>2585</v>
      </c>
      <c r="I156" s="444"/>
      <c r="J156" s="205">
        <f t="shared" si="5"/>
        <v>4</v>
      </c>
      <c r="K156" s="421"/>
      <c r="L156" s="272">
        <f t="shared" si="6"/>
        <v>4.048</v>
      </c>
      <c r="M156" s="239">
        <f t="shared" si="7"/>
        <v>4</v>
      </c>
    </row>
    <row r="157" spans="1:13" s="159" customFormat="1" ht="20.45" customHeight="1" x14ac:dyDescent="0.4">
      <c r="A157" s="184" t="s">
        <v>11</v>
      </c>
      <c r="B157" s="187">
        <v>2652</v>
      </c>
      <c r="C157" s="248" t="s">
        <v>2793</v>
      </c>
      <c r="D157" s="299"/>
      <c r="E157" s="300"/>
      <c r="F157" s="481" t="s">
        <v>2583</v>
      </c>
      <c r="G157" s="482"/>
      <c r="H157" s="451" t="s">
        <v>2582</v>
      </c>
      <c r="I157" s="452"/>
      <c r="J157" s="204">
        <f t="shared" si="5"/>
        <v>2</v>
      </c>
      <c r="K157" s="421"/>
      <c r="L157" s="272">
        <f t="shared" si="6"/>
        <v>1.6559999999999999</v>
      </c>
      <c r="M157" s="239">
        <f t="shared" si="7"/>
        <v>2</v>
      </c>
    </row>
    <row r="158" spans="1:13" s="159" customFormat="1" ht="20.45" customHeight="1" x14ac:dyDescent="0.4">
      <c r="A158" s="184" t="s">
        <v>11</v>
      </c>
      <c r="B158" s="187">
        <v>2653</v>
      </c>
      <c r="C158" s="248" t="s">
        <v>2792</v>
      </c>
      <c r="D158" s="299"/>
      <c r="E158" s="300"/>
      <c r="F158" s="481" t="s">
        <v>2580</v>
      </c>
      <c r="G158" s="482"/>
      <c r="H158" s="451" t="s">
        <v>2579</v>
      </c>
      <c r="I158" s="452" t="s">
        <v>7</v>
      </c>
      <c r="J158" s="204">
        <f t="shared" si="5"/>
        <v>3</v>
      </c>
      <c r="K158" s="421"/>
      <c r="L158" s="272">
        <f t="shared" si="6"/>
        <v>3.3119999999999998</v>
      </c>
      <c r="M158" s="239">
        <f t="shared" si="7"/>
        <v>3</v>
      </c>
    </row>
    <row r="159" spans="1:13" s="159" customFormat="1" ht="20.45" customHeight="1" x14ac:dyDescent="0.4">
      <c r="A159" s="197" t="s">
        <v>11</v>
      </c>
      <c r="B159" s="198">
        <v>2654</v>
      </c>
      <c r="C159" s="256" t="s">
        <v>2791</v>
      </c>
      <c r="D159" s="299"/>
      <c r="E159" s="300"/>
      <c r="F159" s="477" t="s">
        <v>2577</v>
      </c>
      <c r="G159" s="478" t="s">
        <v>400</v>
      </c>
      <c r="H159" s="447" t="s">
        <v>2576</v>
      </c>
      <c r="I159" s="448"/>
      <c r="J159" s="206">
        <f t="shared" si="5"/>
        <v>1</v>
      </c>
      <c r="K159" s="421"/>
      <c r="L159" s="272">
        <f t="shared" si="6"/>
        <v>1.1040000000000001</v>
      </c>
      <c r="M159" s="239">
        <f t="shared" si="7"/>
        <v>1</v>
      </c>
    </row>
    <row r="160" spans="1:13" s="159" customFormat="1" ht="20.45" customHeight="1" x14ac:dyDescent="0.4">
      <c r="A160" s="197" t="s">
        <v>11</v>
      </c>
      <c r="B160" s="198">
        <v>2655</v>
      </c>
      <c r="C160" s="256" t="s">
        <v>2790</v>
      </c>
      <c r="D160" s="299"/>
      <c r="E160" s="300"/>
      <c r="F160" s="538" t="s">
        <v>2574</v>
      </c>
      <c r="G160" s="539" t="s">
        <v>396</v>
      </c>
      <c r="H160" s="447" t="s">
        <v>2573</v>
      </c>
      <c r="I160" s="448" t="s">
        <v>7</v>
      </c>
      <c r="J160" s="206">
        <f t="shared" si="5"/>
        <v>2</v>
      </c>
      <c r="K160" s="421"/>
      <c r="L160" s="272">
        <f t="shared" si="6"/>
        <v>2.2080000000000002</v>
      </c>
      <c r="M160" s="239">
        <f t="shared" si="7"/>
        <v>2</v>
      </c>
    </row>
    <row r="161" spans="1:14" s="159" customFormat="1" ht="20.45" customHeight="1" x14ac:dyDescent="0.4">
      <c r="A161" s="184" t="s">
        <v>11</v>
      </c>
      <c r="B161" s="187">
        <v>2656</v>
      </c>
      <c r="C161" s="248" t="s">
        <v>2789</v>
      </c>
      <c r="D161" s="299"/>
      <c r="E161" s="300"/>
      <c r="F161" s="475" t="s">
        <v>2571</v>
      </c>
      <c r="G161" s="476"/>
      <c r="H161" s="451" t="s">
        <v>2570</v>
      </c>
      <c r="I161" s="452"/>
      <c r="J161" s="204">
        <f t="shared" si="5"/>
        <v>1</v>
      </c>
      <c r="K161" s="421"/>
      <c r="L161" s="272">
        <f t="shared" si="6"/>
        <v>0.55200000000000005</v>
      </c>
      <c r="M161" s="239">
        <f t="shared" si="7"/>
        <v>1</v>
      </c>
    </row>
    <row r="162" spans="1:14" s="159" customFormat="1" ht="20.45" customHeight="1" x14ac:dyDescent="0.4">
      <c r="A162" s="184" t="s">
        <v>11</v>
      </c>
      <c r="B162" s="187">
        <v>2657</v>
      </c>
      <c r="C162" s="248" t="s">
        <v>2788</v>
      </c>
      <c r="D162" s="299"/>
      <c r="E162" s="300"/>
      <c r="F162" s="475" t="s">
        <v>2568</v>
      </c>
      <c r="G162" s="476"/>
      <c r="H162" s="451" t="s">
        <v>2567</v>
      </c>
      <c r="I162" s="452" t="s">
        <v>7</v>
      </c>
      <c r="J162" s="204">
        <f t="shared" si="5"/>
        <v>1</v>
      </c>
      <c r="K162" s="421"/>
      <c r="L162" s="272">
        <f t="shared" si="6"/>
        <v>1.1040000000000001</v>
      </c>
      <c r="M162" s="239">
        <f t="shared" si="7"/>
        <v>1</v>
      </c>
    </row>
    <row r="163" spans="1:14" s="159" customFormat="1" ht="20.45" customHeight="1" x14ac:dyDescent="0.4">
      <c r="A163" s="143" t="s">
        <v>11</v>
      </c>
      <c r="B163" s="190">
        <v>3534</v>
      </c>
      <c r="C163" s="212" t="s">
        <v>2787</v>
      </c>
      <c r="D163" s="299"/>
      <c r="E163" s="300"/>
      <c r="F163" s="461" t="s">
        <v>2565</v>
      </c>
      <c r="G163" s="462"/>
      <c r="H163" s="443" t="s">
        <v>2564</v>
      </c>
      <c r="I163" s="444"/>
      <c r="J163" s="205">
        <f t="shared" si="5"/>
        <v>2</v>
      </c>
      <c r="K163" s="421"/>
      <c r="L163" s="272">
        <f t="shared" si="6"/>
        <v>2.2999999999999998</v>
      </c>
      <c r="M163" s="239">
        <f t="shared" si="7"/>
        <v>2</v>
      </c>
    </row>
    <row r="164" spans="1:14" s="159" customFormat="1" ht="20.45" customHeight="1" x14ac:dyDescent="0.4">
      <c r="A164" s="184" t="s">
        <v>11</v>
      </c>
      <c r="B164" s="187">
        <v>2658</v>
      </c>
      <c r="C164" s="248" t="s">
        <v>2786</v>
      </c>
      <c r="D164" s="299"/>
      <c r="E164" s="300"/>
      <c r="F164" s="558" t="s">
        <v>2562</v>
      </c>
      <c r="G164" s="559"/>
      <c r="H164" s="451" t="s">
        <v>2561</v>
      </c>
      <c r="I164" s="452"/>
      <c r="J164" s="204">
        <f t="shared" si="5"/>
        <v>5</v>
      </c>
      <c r="K164" s="421"/>
      <c r="L164" s="272">
        <f t="shared" si="6"/>
        <v>4.5999999999999996</v>
      </c>
      <c r="M164" s="239">
        <f t="shared" si="7"/>
        <v>5</v>
      </c>
    </row>
    <row r="165" spans="1:14" s="159" customFormat="1" ht="20.45" customHeight="1" x14ac:dyDescent="0.4">
      <c r="A165" s="184" t="s">
        <v>11</v>
      </c>
      <c r="B165" s="187">
        <v>2659</v>
      </c>
      <c r="C165" s="248" t="s">
        <v>2785</v>
      </c>
      <c r="D165" s="299"/>
      <c r="E165" s="300"/>
      <c r="F165" s="558" t="s">
        <v>2559</v>
      </c>
      <c r="G165" s="559"/>
      <c r="H165" s="451" t="s">
        <v>2558</v>
      </c>
      <c r="I165" s="452" t="s">
        <v>7</v>
      </c>
      <c r="J165" s="204">
        <f t="shared" si="5"/>
        <v>2</v>
      </c>
      <c r="K165" s="422"/>
      <c r="L165" s="272">
        <f t="shared" si="6"/>
        <v>2.2999999999999998</v>
      </c>
      <c r="M165" s="239">
        <f t="shared" si="7"/>
        <v>2</v>
      </c>
    </row>
    <row r="166" spans="1:14" s="159" customFormat="1" ht="20.45" customHeight="1" x14ac:dyDescent="0.4">
      <c r="A166" s="143" t="s">
        <v>11</v>
      </c>
      <c r="B166" s="190">
        <v>3535</v>
      </c>
      <c r="C166" s="212" t="s">
        <v>2784</v>
      </c>
      <c r="D166" s="299"/>
      <c r="E166" s="300"/>
      <c r="F166" s="461" t="s">
        <v>2556</v>
      </c>
      <c r="G166" s="462"/>
      <c r="H166" s="443" t="s">
        <v>2694</v>
      </c>
      <c r="I166" s="444"/>
      <c r="J166" s="205">
        <v>1</v>
      </c>
      <c r="K166" s="420" t="s">
        <v>68</v>
      </c>
      <c r="L166" s="272">
        <f t="shared" si="6"/>
        <v>0.46</v>
      </c>
      <c r="M166" s="239">
        <f t="shared" si="7"/>
        <v>1</v>
      </c>
      <c r="N166" s="251" t="s">
        <v>5</v>
      </c>
    </row>
    <row r="167" spans="1:14" s="159" customFormat="1" ht="20.45" customHeight="1" x14ac:dyDescent="0.4">
      <c r="A167" s="184" t="s">
        <v>11</v>
      </c>
      <c r="B167" s="187">
        <v>2660</v>
      </c>
      <c r="C167" s="248" t="s">
        <v>2783</v>
      </c>
      <c r="D167" s="299"/>
      <c r="E167" s="300"/>
      <c r="F167" s="558" t="s">
        <v>2553</v>
      </c>
      <c r="G167" s="559"/>
      <c r="H167" s="451" t="s">
        <v>2552</v>
      </c>
      <c r="I167" s="452"/>
      <c r="J167" s="204">
        <v>1</v>
      </c>
      <c r="K167" s="422"/>
      <c r="L167" s="272">
        <f t="shared" si="6"/>
        <v>0.115</v>
      </c>
      <c r="M167" s="239">
        <f t="shared" si="7"/>
        <v>1</v>
      </c>
      <c r="N167" s="251" t="s">
        <v>5</v>
      </c>
    </row>
    <row r="168" spans="1:14" s="159" customFormat="1" ht="20.45" customHeight="1" x14ac:dyDescent="0.4">
      <c r="A168" s="143" t="s">
        <v>11</v>
      </c>
      <c r="B168" s="190">
        <v>3536</v>
      </c>
      <c r="C168" s="212" t="s">
        <v>2782</v>
      </c>
      <c r="D168" s="299"/>
      <c r="E168" s="300"/>
      <c r="F168" s="461" t="s">
        <v>2550</v>
      </c>
      <c r="G168" s="462"/>
      <c r="H168" s="443" t="s">
        <v>2549</v>
      </c>
      <c r="I168" s="444"/>
      <c r="J168" s="205">
        <f t="shared" ref="J168:J199" si="8">ROUND(L168,0)</f>
        <v>1</v>
      </c>
      <c r="K168" s="421" t="s">
        <v>12</v>
      </c>
      <c r="L168" s="272">
        <f t="shared" si="6"/>
        <v>0.92</v>
      </c>
      <c r="M168" s="239">
        <f t="shared" si="7"/>
        <v>1</v>
      </c>
    </row>
    <row r="169" spans="1:14" s="159" customFormat="1" ht="20.45" customHeight="1" x14ac:dyDescent="0.4">
      <c r="A169" s="184" t="s">
        <v>11</v>
      </c>
      <c r="B169" s="187">
        <v>2661</v>
      </c>
      <c r="C169" s="248" t="s">
        <v>2781</v>
      </c>
      <c r="D169" s="299"/>
      <c r="E169" s="300"/>
      <c r="F169" s="534" t="s">
        <v>2521</v>
      </c>
      <c r="G169" s="535"/>
      <c r="H169" s="451" t="s">
        <v>2520</v>
      </c>
      <c r="I169" s="452" t="s">
        <v>7</v>
      </c>
      <c r="J169" s="204">
        <f t="shared" si="8"/>
        <v>24</v>
      </c>
      <c r="K169" s="422"/>
      <c r="L169" s="159">
        <f>M45*23/1000</f>
        <v>24.242000000000001</v>
      </c>
      <c r="M169" s="239">
        <f t="shared" si="7"/>
        <v>24</v>
      </c>
    </row>
    <row r="170" spans="1:14" s="159" customFormat="1" ht="20.45" customHeight="1" x14ac:dyDescent="0.4">
      <c r="A170" s="184" t="s">
        <v>11</v>
      </c>
      <c r="B170" s="187">
        <v>2662</v>
      </c>
      <c r="C170" s="248" t="s">
        <v>2780</v>
      </c>
      <c r="D170" s="299"/>
      <c r="E170" s="300"/>
      <c r="F170" s="534" t="s">
        <v>2518</v>
      </c>
      <c r="G170" s="535"/>
      <c r="H170" s="451" t="s">
        <v>2517</v>
      </c>
      <c r="I170" s="452"/>
      <c r="J170" s="204">
        <f t="shared" si="8"/>
        <v>1</v>
      </c>
      <c r="K170" s="184" t="s">
        <v>6</v>
      </c>
      <c r="L170" s="159">
        <f>M46*23/1000</f>
        <v>0.80500000000000005</v>
      </c>
      <c r="M170" s="239">
        <f t="shared" si="7"/>
        <v>1</v>
      </c>
    </row>
    <row r="171" spans="1:14" s="159" customFormat="1" ht="20.45" customHeight="1" x14ac:dyDescent="0.4">
      <c r="A171" s="184" t="s">
        <v>11</v>
      </c>
      <c r="B171" s="187">
        <v>2663</v>
      </c>
      <c r="C171" s="248" t="s">
        <v>2779</v>
      </c>
      <c r="D171" s="299"/>
      <c r="E171" s="300"/>
      <c r="F171" s="475" t="s">
        <v>2515</v>
      </c>
      <c r="G171" s="476"/>
      <c r="H171" s="451" t="s">
        <v>2514</v>
      </c>
      <c r="I171" s="452" t="s">
        <v>7</v>
      </c>
      <c r="J171" s="203">
        <f t="shared" si="8"/>
        <v>50</v>
      </c>
      <c r="K171" s="184" t="s">
        <v>12</v>
      </c>
      <c r="L171" s="159">
        <f>M47*23/1000</f>
        <v>49.68</v>
      </c>
      <c r="M171" s="239">
        <f t="shared" si="7"/>
        <v>50</v>
      </c>
    </row>
    <row r="172" spans="1:14" s="159" customFormat="1" ht="20.45" customHeight="1" x14ac:dyDescent="0.4">
      <c r="A172" s="184" t="s">
        <v>11</v>
      </c>
      <c r="B172" s="187">
        <v>2664</v>
      </c>
      <c r="C172" s="248" t="s">
        <v>2778</v>
      </c>
      <c r="D172" s="299"/>
      <c r="E172" s="300"/>
      <c r="F172" s="475" t="s">
        <v>2512</v>
      </c>
      <c r="G172" s="476"/>
      <c r="H172" s="451" t="s">
        <v>2511</v>
      </c>
      <c r="I172" s="452"/>
      <c r="J172" s="204">
        <f t="shared" si="8"/>
        <v>2</v>
      </c>
      <c r="K172" s="184" t="s">
        <v>6</v>
      </c>
      <c r="L172" s="159">
        <f>M48*23/1000</f>
        <v>1.633</v>
      </c>
      <c r="M172" s="239">
        <f t="shared" si="7"/>
        <v>2</v>
      </c>
    </row>
    <row r="173" spans="1:14" s="159" customFormat="1" ht="20.45" customHeight="1" x14ac:dyDescent="0.4">
      <c r="A173" s="184" t="s">
        <v>11</v>
      </c>
      <c r="B173" s="187">
        <v>2665</v>
      </c>
      <c r="C173" s="248" t="s">
        <v>2777</v>
      </c>
      <c r="D173" s="299"/>
      <c r="E173" s="300"/>
      <c r="F173" s="475" t="s">
        <v>2509</v>
      </c>
      <c r="G173" s="476"/>
      <c r="H173" s="451" t="s">
        <v>2508</v>
      </c>
      <c r="I173" s="452" t="s">
        <v>7</v>
      </c>
      <c r="J173" s="204">
        <f t="shared" si="8"/>
        <v>24</v>
      </c>
      <c r="K173" s="184" t="s">
        <v>12</v>
      </c>
      <c r="L173" s="159">
        <f>M52*23/1000</f>
        <v>24.242000000000001</v>
      </c>
      <c r="M173" s="239">
        <f t="shared" si="7"/>
        <v>24</v>
      </c>
    </row>
    <row r="174" spans="1:14" s="159" customFormat="1" ht="20.45" customHeight="1" x14ac:dyDescent="0.4">
      <c r="A174" s="184" t="s">
        <v>11</v>
      </c>
      <c r="B174" s="187">
        <v>2666</v>
      </c>
      <c r="C174" s="248" t="s">
        <v>2776</v>
      </c>
      <c r="D174" s="299"/>
      <c r="E174" s="300"/>
      <c r="F174" s="475" t="s">
        <v>2506</v>
      </c>
      <c r="G174" s="476"/>
      <c r="H174" s="451" t="s">
        <v>2505</v>
      </c>
      <c r="I174" s="452"/>
      <c r="J174" s="204">
        <f t="shared" si="8"/>
        <v>1</v>
      </c>
      <c r="K174" s="184" t="s">
        <v>6</v>
      </c>
      <c r="L174" s="159">
        <f>M53*23/1000</f>
        <v>0.80500000000000005</v>
      </c>
      <c r="M174" s="239">
        <f t="shared" si="7"/>
        <v>1</v>
      </c>
    </row>
    <row r="175" spans="1:14" s="159" customFormat="1" ht="20.45" customHeight="1" x14ac:dyDescent="0.4">
      <c r="A175" s="184" t="s">
        <v>11</v>
      </c>
      <c r="B175" s="187">
        <v>2667</v>
      </c>
      <c r="C175" s="248" t="s">
        <v>2775</v>
      </c>
      <c r="D175" s="299"/>
      <c r="E175" s="300"/>
      <c r="F175" s="475" t="s">
        <v>2503</v>
      </c>
      <c r="G175" s="476"/>
      <c r="H175" s="451" t="s">
        <v>2502</v>
      </c>
      <c r="I175" s="452" t="s">
        <v>7</v>
      </c>
      <c r="J175" s="203">
        <f t="shared" si="8"/>
        <v>50</v>
      </c>
      <c r="K175" s="184" t="s">
        <v>12</v>
      </c>
      <c r="L175" s="159">
        <f>M54*23/1000</f>
        <v>49.68</v>
      </c>
      <c r="M175" s="239">
        <f t="shared" si="7"/>
        <v>50</v>
      </c>
    </row>
    <row r="176" spans="1:14" s="159" customFormat="1" ht="20.45" customHeight="1" thickBot="1" x14ac:dyDescent="0.45">
      <c r="A176" s="184" t="s">
        <v>11</v>
      </c>
      <c r="B176" s="187">
        <v>2668</v>
      </c>
      <c r="C176" s="248" t="s">
        <v>2774</v>
      </c>
      <c r="D176" s="301"/>
      <c r="E176" s="302"/>
      <c r="F176" s="532" t="s">
        <v>2500</v>
      </c>
      <c r="G176" s="533"/>
      <c r="H176" s="451" t="s">
        <v>2499</v>
      </c>
      <c r="I176" s="452"/>
      <c r="J176" s="204">
        <f t="shared" si="8"/>
        <v>2</v>
      </c>
      <c r="K176" s="184" t="s">
        <v>6</v>
      </c>
      <c r="L176" s="159">
        <f>M55*23/1000</f>
        <v>1.633</v>
      </c>
      <c r="M176" s="267">
        <f t="shared" si="7"/>
        <v>2</v>
      </c>
    </row>
    <row r="177" spans="1:12" s="159" customFormat="1" ht="20.45" customHeight="1" x14ac:dyDescent="0.4">
      <c r="A177" s="184" t="s">
        <v>11</v>
      </c>
      <c r="B177" s="187">
        <v>2669</v>
      </c>
      <c r="C177" s="248" t="s">
        <v>2773</v>
      </c>
      <c r="D177" s="297" t="s">
        <v>3354</v>
      </c>
      <c r="E177" s="298"/>
      <c r="F177" s="475" t="s">
        <v>2539</v>
      </c>
      <c r="G177" s="476"/>
      <c r="H177" s="451" t="s">
        <v>2538</v>
      </c>
      <c r="I177" s="452"/>
      <c r="J177" s="204">
        <f t="shared" si="8"/>
        <v>32</v>
      </c>
      <c r="K177" s="184" t="s">
        <v>12</v>
      </c>
      <c r="L177" s="251">
        <f t="shared" ref="L177:L216" si="9">M137*0.9</f>
        <v>31.5</v>
      </c>
    </row>
    <row r="178" spans="1:12" s="159" customFormat="1" ht="20.45" customHeight="1" x14ac:dyDescent="0.4">
      <c r="A178" s="184" t="s">
        <v>11</v>
      </c>
      <c r="B178" s="187">
        <v>2670</v>
      </c>
      <c r="C178" s="248" t="s">
        <v>2772</v>
      </c>
      <c r="D178" s="299"/>
      <c r="E178" s="300"/>
      <c r="F178" s="475" t="s">
        <v>2536</v>
      </c>
      <c r="G178" s="476"/>
      <c r="H178" s="451" t="s">
        <v>2535</v>
      </c>
      <c r="I178" s="452" t="s">
        <v>7</v>
      </c>
      <c r="J178" s="204">
        <f t="shared" si="8"/>
        <v>1</v>
      </c>
      <c r="K178" s="184" t="s">
        <v>6</v>
      </c>
      <c r="L178" s="251">
        <f t="shared" si="9"/>
        <v>0.9</v>
      </c>
    </row>
    <row r="179" spans="1:12" s="159" customFormat="1" ht="20.45" customHeight="1" x14ac:dyDescent="0.4">
      <c r="A179" s="184" t="s">
        <v>11</v>
      </c>
      <c r="B179" s="187">
        <v>2671</v>
      </c>
      <c r="C179" s="248" t="s">
        <v>2771</v>
      </c>
      <c r="D179" s="299"/>
      <c r="E179" s="300"/>
      <c r="F179" s="475" t="s">
        <v>2630</v>
      </c>
      <c r="G179" s="476"/>
      <c r="H179" s="451" t="s">
        <v>2532</v>
      </c>
      <c r="I179" s="452"/>
      <c r="J179" s="204">
        <f t="shared" si="8"/>
        <v>64</v>
      </c>
      <c r="K179" s="184" t="s">
        <v>12</v>
      </c>
      <c r="L179" s="251">
        <f t="shared" si="9"/>
        <v>63.9</v>
      </c>
    </row>
    <row r="180" spans="1:12" s="159" customFormat="1" ht="20.45" customHeight="1" x14ac:dyDescent="0.4">
      <c r="A180" s="184" t="s">
        <v>11</v>
      </c>
      <c r="B180" s="187">
        <v>2672</v>
      </c>
      <c r="C180" s="248" t="s">
        <v>2770</v>
      </c>
      <c r="D180" s="299"/>
      <c r="E180" s="300"/>
      <c r="F180" s="475" t="s">
        <v>2530</v>
      </c>
      <c r="G180" s="476"/>
      <c r="H180" s="451" t="s">
        <v>2529</v>
      </c>
      <c r="I180" s="452" t="s">
        <v>7</v>
      </c>
      <c r="J180" s="204">
        <f t="shared" si="8"/>
        <v>2</v>
      </c>
      <c r="K180" s="184" t="s">
        <v>6</v>
      </c>
      <c r="L180" s="251">
        <f t="shared" si="9"/>
        <v>1.8</v>
      </c>
    </row>
    <row r="181" spans="1:12" s="159" customFormat="1" ht="20.45" customHeight="1" x14ac:dyDescent="0.4">
      <c r="A181" s="184" t="s">
        <v>11</v>
      </c>
      <c r="B181" s="187">
        <v>2674</v>
      </c>
      <c r="C181" s="248" t="s">
        <v>2769</v>
      </c>
      <c r="D181" s="299"/>
      <c r="E181" s="300"/>
      <c r="F181" s="475" t="s">
        <v>2527</v>
      </c>
      <c r="G181" s="476" t="s">
        <v>2768</v>
      </c>
      <c r="H181" s="451" t="s">
        <v>2526</v>
      </c>
      <c r="I181" s="452" t="s">
        <v>7</v>
      </c>
      <c r="J181" s="204">
        <f t="shared" si="8"/>
        <v>23</v>
      </c>
      <c r="K181" s="420" t="s">
        <v>12</v>
      </c>
      <c r="L181" s="251">
        <f t="shared" si="9"/>
        <v>23.400000000000002</v>
      </c>
    </row>
    <row r="182" spans="1:12" s="159" customFormat="1" ht="20.45" customHeight="1" x14ac:dyDescent="0.4">
      <c r="A182" s="184" t="s">
        <v>11</v>
      </c>
      <c r="B182" s="187">
        <v>2675</v>
      </c>
      <c r="C182" s="248" t="s">
        <v>2767</v>
      </c>
      <c r="D182" s="299"/>
      <c r="E182" s="300"/>
      <c r="F182" s="475" t="s">
        <v>2524</v>
      </c>
      <c r="G182" s="476" t="s">
        <v>2766</v>
      </c>
      <c r="H182" s="451" t="s">
        <v>2523</v>
      </c>
      <c r="I182" s="452"/>
      <c r="J182" s="204">
        <f t="shared" si="8"/>
        <v>49</v>
      </c>
      <c r="K182" s="421"/>
      <c r="L182" s="251">
        <f t="shared" si="9"/>
        <v>48.6</v>
      </c>
    </row>
    <row r="183" spans="1:12" s="159" customFormat="1" ht="20.45" customHeight="1" x14ac:dyDescent="0.4">
      <c r="A183" s="184" t="s">
        <v>11</v>
      </c>
      <c r="B183" s="187">
        <v>2676</v>
      </c>
      <c r="C183" s="248" t="s">
        <v>2765</v>
      </c>
      <c r="D183" s="299"/>
      <c r="E183" s="300"/>
      <c r="F183" s="475" t="s">
        <v>2625</v>
      </c>
      <c r="G183" s="476"/>
      <c r="H183" s="451" t="s">
        <v>2624</v>
      </c>
      <c r="I183" s="452" t="s">
        <v>7</v>
      </c>
      <c r="J183" s="204">
        <f t="shared" si="8"/>
        <v>2</v>
      </c>
      <c r="K183" s="421"/>
      <c r="L183" s="251">
        <f t="shared" si="9"/>
        <v>1.8</v>
      </c>
    </row>
    <row r="184" spans="1:12" s="159" customFormat="1" ht="20.45" customHeight="1" x14ac:dyDescent="0.4">
      <c r="A184" s="184" t="s">
        <v>11</v>
      </c>
      <c r="B184" s="187">
        <v>2677</v>
      </c>
      <c r="C184" s="248" t="s">
        <v>2764</v>
      </c>
      <c r="D184" s="299"/>
      <c r="E184" s="300"/>
      <c r="F184" s="475" t="s">
        <v>2622</v>
      </c>
      <c r="G184" s="476"/>
      <c r="H184" s="451" t="s">
        <v>2621</v>
      </c>
      <c r="I184" s="452"/>
      <c r="J184" s="204">
        <f t="shared" si="8"/>
        <v>5</v>
      </c>
      <c r="K184" s="421"/>
      <c r="L184" s="251">
        <f t="shared" si="9"/>
        <v>4.5</v>
      </c>
    </row>
    <row r="185" spans="1:12" s="159" customFormat="1" ht="20.45" customHeight="1" x14ac:dyDescent="0.4">
      <c r="A185" s="184" t="s">
        <v>11</v>
      </c>
      <c r="B185" s="187">
        <v>2673</v>
      </c>
      <c r="C185" s="248" t="s">
        <v>2763</v>
      </c>
      <c r="D185" s="299"/>
      <c r="E185" s="300"/>
      <c r="F185" s="475" t="s">
        <v>2619</v>
      </c>
      <c r="G185" s="476"/>
      <c r="H185" s="451" t="s">
        <v>2618</v>
      </c>
      <c r="I185" s="452"/>
      <c r="J185" s="204">
        <f t="shared" si="8"/>
        <v>5</v>
      </c>
      <c r="K185" s="421"/>
      <c r="L185" s="251">
        <f t="shared" si="9"/>
        <v>5.4</v>
      </c>
    </row>
    <row r="186" spans="1:12" s="159" customFormat="1" ht="20.45" customHeight="1" x14ac:dyDescent="0.4">
      <c r="A186" s="143" t="s">
        <v>11</v>
      </c>
      <c r="B186" s="190">
        <v>3537</v>
      </c>
      <c r="C186" s="212" t="s">
        <v>2762</v>
      </c>
      <c r="D186" s="299"/>
      <c r="E186" s="300"/>
      <c r="F186" s="479" t="s">
        <v>2616</v>
      </c>
      <c r="G186" s="480"/>
      <c r="H186" s="443" t="s">
        <v>2761</v>
      </c>
      <c r="I186" s="444"/>
      <c r="J186" s="205">
        <f t="shared" si="8"/>
        <v>1</v>
      </c>
      <c r="K186" s="421"/>
      <c r="L186" s="251">
        <f t="shared" si="9"/>
        <v>0.9</v>
      </c>
    </row>
    <row r="187" spans="1:12" s="159" customFormat="1" ht="20.45" customHeight="1" x14ac:dyDescent="0.4">
      <c r="A187" s="184" t="s">
        <v>11</v>
      </c>
      <c r="B187" s="187">
        <v>2678</v>
      </c>
      <c r="C187" s="248" t="s">
        <v>2760</v>
      </c>
      <c r="D187" s="299"/>
      <c r="E187" s="300"/>
      <c r="F187" s="475" t="s">
        <v>2613</v>
      </c>
      <c r="G187" s="476"/>
      <c r="H187" s="451" t="s">
        <v>2612</v>
      </c>
      <c r="I187" s="452" t="s">
        <v>7</v>
      </c>
      <c r="J187" s="204">
        <f t="shared" si="8"/>
        <v>5</v>
      </c>
      <c r="K187" s="421"/>
      <c r="L187" s="251">
        <f t="shared" si="9"/>
        <v>4.5</v>
      </c>
    </row>
    <row r="188" spans="1:12" s="159" customFormat="1" ht="20.45" customHeight="1" x14ac:dyDescent="0.4">
      <c r="A188" s="184" t="s">
        <v>11</v>
      </c>
      <c r="B188" s="187">
        <v>2679</v>
      </c>
      <c r="C188" s="248" t="s">
        <v>2759</v>
      </c>
      <c r="D188" s="299"/>
      <c r="E188" s="300"/>
      <c r="F188" s="481" t="s">
        <v>2610</v>
      </c>
      <c r="G188" s="482"/>
      <c r="H188" s="451" t="s">
        <v>2609</v>
      </c>
      <c r="I188" s="452"/>
      <c r="J188" s="204">
        <f t="shared" si="8"/>
        <v>3</v>
      </c>
      <c r="K188" s="421"/>
      <c r="L188" s="251">
        <f t="shared" si="9"/>
        <v>2.7</v>
      </c>
    </row>
    <row r="189" spans="1:12" s="159" customFormat="1" ht="20.45" customHeight="1" x14ac:dyDescent="0.4">
      <c r="A189" s="143" t="s">
        <v>11</v>
      </c>
      <c r="B189" s="190">
        <v>3538</v>
      </c>
      <c r="C189" s="212" t="s">
        <v>2758</v>
      </c>
      <c r="D189" s="299"/>
      <c r="E189" s="300"/>
      <c r="F189" s="479" t="s">
        <v>2607</v>
      </c>
      <c r="G189" s="480"/>
      <c r="H189" s="443" t="s">
        <v>2757</v>
      </c>
      <c r="I189" s="444"/>
      <c r="J189" s="205">
        <f t="shared" si="8"/>
        <v>4</v>
      </c>
      <c r="K189" s="421"/>
      <c r="L189" s="251">
        <f t="shared" si="9"/>
        <v>3.6</v>
      </c>
    </row>
    <row r="190" spans="1:12" s="159" customFormat="1" ht="20.45" customHeight="1" x14ac:dyDescent="0.4">
      <c r="A190" s="184" t="s">
        <v>11</v>
      </c>
      <c r="B190" s="187">
        <v>2680</v>
      </c>
      <c r="C190" s="248" t="s">
        <v>2756</v>
      </c>
      <c r="D190" s="299"/>
      <c r="E190" s="300"/>
      <c r="F190" s="475" t="s">
        <v>2604</v>
      </c>
      <c r="G190" s="476" t="s">
        <v>448</v>
      </c>
      <c r="H190" s="451" t="s">
        <v>2603</v>
      </c>
      <c r="I190" s="452" t="s">
        <v>7</v>
      </c>
      <c r="J190" s="204">
        <f t="shared" si="8"/>
        <v>10</v>
      </c>
      <c r="K190" s="421"/>
      <c r="L190" s="251">
        <f t="shared" si="9"/>
        <v>9.9</v>
      </c>
    </row>
    <row r="191" spans="1:12" s="159" customFormat="1" ht="20.45" customHeight="1" x14ac:dyDescent="0.4">
      <c r="A191" s="184" t="s">
        <v>11</v>
      </c>
      <c r="B191" s="187">
        <v>2681</v>
      </c>
      <c r="C191" s="248" t="s">
        <v>2755</v>
      </c>
      <c r="D191" s="299"/>
      <c r="E191" s="300"/>
      <c r="F191" s="475" t="s">
        <v>2601</v>
      </c>
      <c r="G191" s="476" t="s">
        <v>447</v>
      </c>
      <c r="H191" s="451" t="s">
        <v>2600</v>
      </c>
      <c r="I191" s="452"/>
      <c r="J191" s="204">
        <f t="shared" si="8"/>
        <v>10</v>
      </c>
      <c r="K191" s="421"/>
      <c r="L191" s="251">
        <f t="shared" si="9"/>
        <v>9.9</v>
      </c>
    </row>
    <row r="192" spans="1:12" s="159" customFormat="1" ht="20.45" customHeight="1" x14ac:dyDescent="0.4">
      <c r="A192" s="184" t="s">
        <v>11</v>
      </c>
      <c r="B192" s="187">
        <v>2682</v>
      </c>
      <c r="C192" s="248" t="s">
        <v>2754</v>
      </c>
      <c r="D192" s="299"/>
      <c r="E192" s="300"/>
      <c r="F192" s="475" t="s">
        <v>2598</v>
      </c>
      <c r="G192" s="476" t="s">
        <v>446</v>
      </c>
      <c r="H192" s="451" t="s">
        <v>2597</v>
      </c>
      <c r="I192" s="452" t="s">
        <v>7</v>
      </c>
      <c r="J192" s="204">
        <f t="shared" si="8"/>
        <v>10</v>
      </c>
      <c r="K192" s="421"/>
      <c r="L192" s="251">
        <f t="shared" si="9"/>
        <v>9.9</v>
      </c>
    </row>
    <row r="193" spans="1:12" s="159" customFormat="1" ht="20.45" customHeight="1" x14ac:dyDescent="0.4">
      <c r="A193" s="184" t="s">
        <v>11</v>
      </c>
      <c r="B193" s="187">
        <v>2683</v>
      </c>
      <c r="C193" s="248" t="s">
        <v>2753</v>
      </c>
      <c r="D193" s="299"/>
      <c r="E193" s="300"/>
      <c r="F193" s="475" t="s">
        <v>2595</v>
      </c>
      <c r="G193" s="476" t="s">
        <v>443</v>
      </c>
      <c r="H193" s="451" t="s">
        <v>2594</v>
      </c>
      <c r="I193" s="452"/>
      <c r="J193" s="204">
        <f t="shared" si="8"/>
        <v>14</v>
      </c>
      <c r="K193" s="421"/>
      <c r="L193" s="251">
        <f t="shared" si="9"/>
        <v>14.4</v>
      </c>
    </row>
    <row r="194" spans="1:12" s="159" customFormat="1" ht="20.45" customHeight="1" x14ac:dyDescent="0.4">
      <c r="A194" s="184" t="s">
        <v>11</v>
      </c>
      <c r="B194" s="187">
        <v>2684</v>
      </c>
      <c r="C194" s="248" t="s">
        <v>2752</v>
      </c>
      <c r="D194" s="299"/>
      <c r="E194" s="300"/>
      <c r="F194" s="475" t="s">
        <v>2592</v>
      </c>
      <c r="G194" s="476"/>
      <c r="H194" s="451" t="s">
        <v>2591</v>
      </c>
      <c r="I194" s="452" t="s">
        <v>7</v>
      </c>
      <c r="J194" s="204">
        <f t="shared" si="8"/>
        <v>3</v>
      </c>
      <c r="K194" s="421"/>
      <c r="L194" s="251">
        <f t="shared" si="9"/>
        <v>2.7</v>
      </c>
    </row>
    <row r="195" spans="1:12" s="159" customFormat="1" ht="20.45" customHeight="1" x14ac:dyDescent="0.4">
      <c r="A195" s="143" t="s">
        <v>11</v>
      </c>
      <c r="B195" s="190">
        <v>3539</v>
      </c>
      <c r="C195" s="212" t="s">
        <v>2751</v>
      </c>
      <c r="D195" s="299"/>
      <c r="E195" s="300"/>
      <c r="F195" s="479" t="s">
        <v>2589</v>
      </c>
      <c r="G195" s="480"/>
      <c r="H195" s="443" t="s">
        <v>2588</v>
      </c>
      <c r="I195" s="444"/>
      <c r="J195" s="205">
        <f t="shared" si="8"/>
        <v>2</v>
      </c>
      <c r="K195" s="421"/>
      <c r="L195" s="251">
        <f t="shared" si="9"/>
        <v>1.8</v>
      </c>
    </row>
    <row r="196" spans="1:12" s="159" customFormat="1" ht="20.45" customHeight="1" x14ac:dyDescent="0.4">
      <c r="A196" s="143" t="s">
        <v>11</v>
      </c>
      <c r="B196" s="190">
        <v>3540</v>
      </c>
      <c r="C196" s="212" t="s">
        <v>2750</v>
      </c>
      <c r="D196" s="299"/>
      <c r="E196" s="300"/>
      <c r="F196" s="479" t="s">
        <v>2586</v>
      </c>
      <c r="G196" s="480"/>
      <c r="H196" s="443" t="s">
        <v>2585</v>
      </c>
      <c r="I196" s="444"/>
      <c r="J196" s="205">
        <f t="shared" si="8"/>
        <v>4</v>
      </c>
      <c r="K196" s="421"/>
      <c r="L196" s="251">
        <f t="shared" si="9"/>
        <v>3.6</v>
      </c>
    </row>
    <row r="197" spans="1:12" s="159" customFormat="1" ht="20.45" customHeight="1" x14ac:dyDescent="0.4">
      <c r="A197" s="184" t="s">
        <v>11</v>
      </c>
      <c r="B197" s="187">
        <v>2685</v>
      </c>
      <c r="C197" s="248" t="s">
        <v>2749</v>
      </c>
      <c r="D197" s="299"/>
      <c r="E197" s="300"/>
      <c r="F197" s="481" t="s">
        <v>2583</v>
      </c>
      <c r="G197" s="482"/>
      <c r="H197" s="451" t="s">
        <v>2582</v>
      </c>
      <c r="I197" s="452"/>
      <c r="J197" s="204">
        <f t="shared" si="8"/>
        <v>2</v>
      </c>
      <c r="K197" s="421"/>
      <c r="L197" s="251">
        <f t="shared" si="9"/>
        <v>1.8</v>
      </c>
    </row>
    <row r="198" spans="1:12" s="159" customFormat="1" ht="20.45" customHeight="1" x14ac:dyDescent="0.4">
      <c r="A198" s="184" t="s">
        <v>11</v>
      </c>
      <c r="B198" s="187">
        <v>2686</v>
      </c>
      <c r="C198" s="248" t="s">
        <v>2748</v>
      </c>
      <c r="D198" s="299"/>
      <c r="E198" s="300"/>
      <c r="F198" s="481" t="s">
        <v>2580</v>
      </c>
      <c r="G198" s="482"/>
      <c r="H198" s="451" t="s">
        <v>2579</v>
      </c>
      <c r="I198" s="452" t="s">
        <v>7</v>
      </c>
      <c r="J198" s="204">
        <f t="shared" si="8"/>
        <v>3</v>
      </c>
      <c r="K198" s="421"/>
      <c r="L198" s="251">
        <f t="shared" si="9"/>
        <v>2.7</v>
      </c>
    </row>
    <row r="199" spans="1:12" s="159" customFormat="1" ht="20.45" customHeight="1" x14ac:dyDescent="0.4">
      <c r="A199" s="197" t="s">
        <v>11</v>
      </c>
      <c r="B199" s="198">
        <v>2687</v>
      </c>
      <c r="C199" s="256" t="s">
        <v>2747</v>
      </c>
      <c r="D199" s="299"/>
      <c r="E199" s="300"/>
      <c r="F199" s="477" t="s">
        <v>2577</v>
      </c>
      <c r="G199" s="478" t="s">
        <v>400</v>
      </c>
      <c r="H199" s="447" t="s">
        <v>2576</v>
      </c>
      <c r="I199" s="448"/>
      <c r="J199" s="206">
        <f t="shared" si="8"/>
        <v>1</v>
      </c>
      <c r="K199" s="421"/>
      <c r="L199" s="251">
        <f t="shared" si="9"/>
        <v>0.9</v>
      </c>
    </row>
    <row r="200" spans="1:12" s="159" customFormat="1" ht="20.45" customHeight="1" x14ac:dyDescent="0.4">
      <c r="A200" s="197" t="s">
        <v>11</v>
      </c>
      <c r="B200" s="198">
        <v>2688</v>
      </c>
      <c r="C200" s="256" t="s">
        <v>2746</v>
      </c>
      <c r="D200" s="299"/>
      <c r="E200" s="300"/>
      <c r="F200" s="538" t="s">
        <v>2574</v>
      </c>
      <c r="G200" s="539" t="s">
        <v>396</v>
      </c>
      <c r="H200" s="447" t="s">
        <v>2573</v>
      </c>
      <c r="I200" s="448" t="s">
        <v>7</v>
      </c>
      <c r="J200" s="206">
        <f t="shared" ref="J200:J231" si="10">ROUND(L200,0)</f>
        <v>2</v>
      </c>
      <c r="K200" s="421"/>
      <c r="L200" s="251">
        <f t="shared" si="9"/>
        <v>1.8</v>
      </c>
    </row>
    <row r="201" spans="1:12" s="159" customFormat="1" ht="20.45" customHeight="1" x14ac:dyDescent="0.4">
      <c r="A201" s="184" t="s">
        <v>11</v>
      </c>
      <c r="B201" s="187">
        <v>2689</v>
      </c>
      <c r="C201" s="248" t="s">
        <v>2745</v>
      </c>
      <c r="D201" s="299"/>
      <c r="E201" s="300"/>
      <c r="F201" s="475" t="s">
        <v>2571</v>
      </c>
      <c r="G201" s="476"/>
      <c r="H201" s="451" t="s">
        <v>2570</v>
      </c>
      <c r="I201" s="452"/>
      <c r="J201" s="204">
        <f t="shared" si="10"/>
        <v>1</v>
      </c>
      <c r="K201" s="421"/>
      <c r="L201" s="251">
        <f t="shared" si="9"/>
        <v>0.9</v>
      </c>
    </row>
    <row r="202" spans="1:12" s="159" customFormat="1" ht="20.45" customHeight="1" x14ac:dyDescent="0.4">
      <c r="A202" s="184" t="s">
        <v>11</v>
      </c>
      <c r="B202" s="187">
        <v>2690</v>
      </c>
      <c r="C202" s="248" t="s">
        <v>2744</v>
      </c>
      <c r="D202" s="299"/>
      <c r="E202" s="300"/>
      <c r="F202" s="475" t="s">
        <v>2568</v>
      </c>
      <c r="G202" s="476"/>
      <c r="H202" s="451" t="s">
        <v>2567</v>
      </c>
      <c r="I202" s="452" t="s">
        <v>7</v>
      </c>
      <c r="J202" s="204">
        <f t="shared" si="10"/>
        <v>1</v>
      </c>
      <c r="K202" s="421"/>
      <c r="L202" s="251">
        <f t="shared" si="9"/>
        <v>0.9</v>
      </c>
    </row>
    <row r="203" spans="1:12" s="159" customFormat="1" ht="20.45" customHeight="1" x14ac:dyDescent="0.4">
      <c r="A203" s="143" t="s">
        <v>11</v>
      </c>
      <c r="B203" s="190">
        <v>3541</v>
      </c>
      <c r="C203" s="212" t="s">
        <v>2743</v>
      </c>
      <c r="D203" s="299"/>
      <c r="E203" s="300"/>
      <c r="F203" s="461" t="s">
        <v>2565</v>
      </c>
      <c r="G203" s="462"/>
      <c r="H203" s="443" t="s">
        <v>2564</v>
      </c>
      <c r="I203" s="444"/>
      <c r="J203" s="205">
        <f t="shared" si="10"/>
        <v>2</v>
      </c>
      <c r="K203" s="421"/>
      <c r="L203" s="251">
        <f t="shared" si="9"/>
        <v>1.8</v>
      </c>
    </row>
    <row r="204" spans="1:12" s="159" customFormat="1" ht="20.45" customHeight="1" x14ac:dyDescent="0.4">
      <c r="A204" s="184" t="s">
        <v>11</v>
      </c>
      <c r="B204" s="187">
        <v>2691</v>
      </c>
      <c r="C204" s="248" t="s">
        <v>2742</v>
      </c>
      <c r="D204" s="299"/>
      <c r="E204" s="300"/>
      <c r="F204" s="558" t="s">
        <v>2562</v>
      </c>
      <c r="G204" s="559"/>
      <c r="H204" s="451" t="s">
        <v>2561</v>
      </c>
      <c r="I204" s="452"/>
      <c r="J204" s="204">
        <f t="shared" si="10"/>
        <v>5</v>
      </c>
      <c r="K204" s="421"/>
      <c r="L204" s="251">
        <f t="shared" si="9"/>
        <v>4.5</v>
      </c>
    </row>
    <row r="205" spans="1:12" s="159" customFormat="1" ht="20.45" customHeight="1" x14ac:dyDescent="0.4">
      <c r="A205" s="184" t="s">
        <v>11</v>
      </c>
      <c r="B205" s="187">
        <v>2692</v>
      </c>
      <c r="C205" s="248" t="s">
        <v>2741</v>
      </c>
      <c r="D205" s="299"/>
      <c r="E205" s="300"/>
      <c r="F205" s="558" t="s">
        <v>2559</v>
      </c>
      <c r="G205" s="559"/>
      <c r="H205" s="451" t="s">
        <v>2558</v>
      </c>
      <c r="I205" s="452" t="s">
        <v>7</v>
      </c>
      <c r="J205" s="204">
        <f t="shared" si="10"/>
        <v>2</v>
      </c>
      <c r="K205" s="421"/>
      <c r="L205" s="251">
        <f t="shared" si="9"/>
        <v>1.8</v>
      </c>
    </row>
    <row r="206" spans="1:12" s="159" customFormat="1" ht="20.45" customHeight="1" x14ac:dyDescent="0.4">
      <c r="A206" s="143" t="s">
        <v>11</v>
      </c>
      <c r="B206" s="190">
        <v>3542</v>
      </c>
      <c r="C206" s="212" t="s">
        <v>2740</v>
      </c>
      <c r="D206" s="299"/>
      <c r="E206" s="300"/>
      <c r="F206" s="461" t="s">
        <v>2556</v>
      </c>
      <c r="G206" s="462"/>
      <c r="H206" s="443" t="s">
        <v>2555</v>
      </c>
      <c r="I206" s="444"/>
      <c r="J206" s="205">
        <f t="shared" si="10"/>
        <v>1</v>
      </c>
      <c r="K206" s="421" t="s">
        <v>68</v>
      </c>
      <c r="L206" s="251">
        <f t="shared" si="9"/>
        <v>0.9</v>
      </c>
    </row>
    <row r="207" spans="1:12" s="159" customFormat="1" ht="20.45" customHeight="1" x14ac:dyDescent="0.4">
      <c r="A207" s="184" t="s">
        <v>11</v>
      </c>
      <c r="B207" s="187">
        <v>2693</v>
      </c>
      <c r="C207" s="248" t="s">
        <v>2739</v>
      </c>
      <c r="D207" s="299"/>
      <c r="E207" s="300"/>
      <c r="F207" s="558" t="s">
        <v>2553</v>
      </c>
      <c r="G207" s="559"/>
      <c r="H207" s="451" t="s">
        <v>2552</v>
      </c>
      <c r="I207" s="452"/>
      <c r="J207" s="204">
        <f t="shared" si="10"/>
        <v>1</v>
      </c>
      <c r="K207" s="422"/>
      <c r="L207" s="251">
        <f t="shared" si="9"/>
        <v>0.9</v>
      </c>
    </row>
    <row r="208" spans="1:12" s="159" customFormat="1" ht="20.45" customHeight="1" x14ac:dyDescent="0.4">
      <c r="A208" s="143" t="s">
        <v>11</v>
      </c>
      <c r="B208" s="190">
        <v>3543</v>
      </c>
      <c r="C208" s="212" t="s">
        <v>2738</v>
      </c>
      <c r="D208" s="299"/>
      <c r="E208" s="300"/>
      <c r="F208" s="461" t="s">
        <v>2550</v>
      </c>
      <c r="G208" s="462"/>
      <c r="H208" s="443" t="s">
        <v>2549</v>
      </c>
      <c r="I208" s="444"/>
      <c r="J208" s="205">
        <f t="shared" si="10"/>
        <v>1</v>
      </c>
      <c r="K208" s="420" t="s">
        <v>12</v>
      </c>
      <c r="L208" s="251">
        <f t="shared" si="9"/>
        <v>0.9</v>
      </c>
    </row>
    <row r="209" spans="1:12" s="159" customFormat="1" ht="20.45" customHeight="1" x14ac:dyDescent="0.4">
      <c r="A209" s="184" t="s">
        <v>11</v>
      </c>
      <c r="B209" s="187">
        <v>2694</v>
      </c>
      <c r="C209" s="248" t="s">
        <v>2737</v>
      </c>
      <c r="D209" s="299"/>
      <c r="E209" s="300"/>
      <c r="F209" s="534" t="s">
        <v>2521</v>
      </c>
      <c r="G209" s="535"/>
      <c r="H209" s="451" t="s">
        <v>2520</v>
      </c>
      <c r="I209" s="452" t="s">
        <v>7</v>
      </c>
      <c r="J209" s="204">
        <f t="shared" si="10"/>
        <v>22</v>
      </c>
      <c r="K209" s="422"/>
      <c r="L209" s="251">
        <f t="shared" si="9"/>
        <v>21.6</v>
      </c>
    </row>
    <row r="210" spans="1:12" s="159" customFormat="1" ht="20.45" customHeight="1" x14ac:dyDescent="0.4">
      <c r="A210" s="184" t="s">
        <v>11</v>
      </c>
      <c r="B210" s="187">
        <v>2695</v>
      </c>
      <c r="C210" s="248" t="s">
        <v>2736</v>
      </c>
      <c r="D210" s="299"/>
      <c r="E210" s="300"/>
      <c r="F210" s="534" t="s">
        <v>2518</v>
      </c>
      <c r="G210" s="535"/>
      <c r="H210" s="451" t="s">
        <v>2517</v>
      </c>
      <c r="I210" s="452"/>
      <c r="J210" s="204">
        <f t="shared" si="10"/>
        <v>1</v>
      </c>
      <c r="K210" s="184" t="s">
        <v>6</v>
      </c>
      <c r="L210" s="251">
        <f t="shared" si="9"/>
        <v>0.9</v>
      </c>
    </row>
    <row r="211" spans="1:12" s="159" customFormat="1" ht="20.45" customHeight="1" x14ac:dyDescent="0.4">
      <c r="A211" s="184" t="s">
        <v>11</v>
      </c>
      <c r="B211" s="187">
        <v>2696</v>
      </c>
      <c r="C211" s="248" t="s">
        <v>2735</v>
      </c>
      <c r="D211" s="299"/>
      <c r="E211" s="300"/>
      <c r="F211" s="475" t="s">
        <v>2515</v>
      </c>
      <c r="G211" s="476"/>
      <c r="H211" s="451" t="s">
        <v>2514</v>
      </c>
      <c r="I211" s="452" t="s">
        <v>7</v>
      </c>
      <c r="J211" s="204">
        <f t="shared" si="10"/>
        <v>45</v>
      </c>
      <c r="K211" s="184" t="s">
        <v>12</v>
      </c>
      <c r="L211" s="251">
        <f t="shared" si="9"/>
        <v>45</v>
      </c>
    </row>
    <row r="212" spans="1:12" s="159" customFormat="1" ht="20.45" customHeight="1" x14ac:dyDescent="0.4">
      <c r="A212" s="184" t="s">
        <v>11</v>
      </c>
      <c r="B212" s="187">
        <v>2697</v>
      </c>
      <c r="C212" s="248" t="s">
        <v>2734</v>
      </c>
      <c r="D212" s="299"/>
      <c r="E212" s="300"/>
      <c r="F212" s="475" t="s">
        <v>2512</v>
      </c>
      <c r="G212" s="476"/>
      <c r="H212" s="451" t="s">
        <v>2511</v>
      </c>
      <c r="I212" s="452"/>
      <c r="J212" s="204">
        <f t="shared" si="10"/>
        <v>2</v>
      </c>
      <c r="K212" s="184" t="s">
        <v>6</v>
      </c>
      <c r="L212" s="251">
        <f t="shared" si="9"/>
        <v>1.8</v>
      </c>
    </row>
    <row r="213" spans="1:12" s="159" customFormat="1" ht="20.45" customHeight="1" x14ac:dyDescent="0.4">
      <c r="A213" s="184" t="s">
        <v>11</v>
      </c>
      <c r="B213" s="187">
        <v>2698</v>
      </c>
      <c r="C213" s="248" t="s">
        <v>2733</v>
      </c>
      <c r="D213" s="299"/>
      <c r="E213" s="300"/>
      <c r="F213" s="475" t="s">
        <v>2509</v>
      </c>
      <c r="G213" s="476"/>
      <c r="H213" s="451" t="s">
        <v>2508</v>
      </c>
      <c r="I213" s="452" t="s">
        <v>7</v>
      </c>
      <c r="J213" s="204">
        <f t="shared" si="10"/>
        <v>22</v>
      </c>
      <c r="K213" s="184" t="s">
        <v>12</v>
      </c>
      <c r="L213" s="251">
        <f t="shared" si="9"/>
        <v>21.6</v>
      </c>
    </row>
    <row r="214" spans="1:12" s="159" customFormat="1" ht="20.45" customHeight="1" x14ac:dyDescent="0.4">
      <c r="A214" s="184" t="s">
        <v>11</v>
      </c>
      <c r="B214" s="187">
        <v>2699</v>
      </c>
      <c r="C214" s="248" t="s">
        <v>2732</v>
      </c>
      <c r="D214" s="299"/>
      <c r="E214" s="300"/>
      <c r="F214" s="475" t="s">
        <v>2506</v>
      </c>
      <c r="G214" s="476"/>
      <c r="H214" s="451" t="s">
        <v>2505</v>
      </c>
      <c r="I214" s="452"/>
      <c r="J214" s="204">
        <f t="shared" si="10"/>
        <v>1</v>
      </c>
      <c r="K214" s="184" t="s">
        <v>6</v>
      </c>
      <c r="L214" s="251">
        <f t="shared" si="9"/>
        <v>0.9</v>
      </c>
    </row>
    <row r="215" spans="1:12" s="159" customFormat="1" ht="20.45" customHeight="1" x14ac:dyDescent="0.4">
      <c r="A215" s="184" t="s">
        <v>11</v>
      </c>
      <c r="B215" s="187">
        <v>2700</v>
      </c>
      <c r="C215" s="248" t="s">
        <v>2731</v>
      </c>
      <c r="D215" s="299"/>
      <c r="E215" s="300"/>
      <c r="F215" s="475" t="s">
        <v>2503</v>
      </c>
      <c r="G215" s="476"/>
      <c r="H215" s="451" t="s">
        <v>2502</v>
      </c>
      <c r="I215" s="452" t="s">
        <v>7</v>
      </c>
      <c r="J215" s="204">
        <f t="shared" si="10"/>
        <v>45</v>
      </c>
      <c r="K215" s="184" t="s">
        <v>12</v>
      </c>
      <c r="L215" s="251">
        <f t="shared" si="9"/>
        <v>45</v>
      </c>
    </row>
    <row r="216" spans="1:12" s="159" customFormat="1" ht="20.45" customHeight="1" x14ac:dyDescent="0.4">
      <c r="A216" s="184" t="s">
        <v>11</v>
      </c>
      <c r="B216" s="187">
        <v>2701</v>
      </c>
      <c r="C216" s="248" t="s">
        <v>2730</v>
      </c>
      <c r="D216" s="301"/>
      <c r="E216" s="302"/>
      <c r="F216" s="532" t="s">
        <v>2500</v>
      </c>
      <c r="G216" s="533"/>
      <c r="H216" s="451" t="s">
        <v>2499</v>
      </c>
      <c r="I216" s="452"/>
      <c r="J216" s="204">
        <f t="shared" si="10"/>
        <v>2</v>
      </c>
      <c r="K216" s="184" t="s">
        <v>6</v>
      </c>
      <c r="L216" s="251">
        <f t="shared" si="9"/>
        <v>1.8</v>
      </c>
    </row>
    <row r="217" spans="1:12" s="159" customFormat="1" ht="20.45" customHeight="1" x14ac:dyDescent="0.4">
      <c r="A217" s="184" t="s">
        <v>11</v>
      </c>
      <c r="B217" s="187">
        <v>2702</v>
      </c>
      <c r="C217" s="248" t="s">
        <v>2729</v>
      </c>
      <c r="D217" s="297" t="s">
        <v>3348</v>
      </c>
      <c r="E217" s="298"/>
      <c r="F217" s="475" t="s">
        <v>2539</v>
      </c>
      <c r="G217" s="476"/>
      <c r="H217" s="451" t="s">
        <v>2538</v>
      </c>
      <c r="I217" s="452"/>
      <c r="J217" s="203">
        <f t="shared" si="10"/>
        <v>28</v>
      </c>
      <c r="K217" s="184" t="s">
        <v>12</v>
      </c>
      <c r="L217" s="251">
        <f t="shared" ref="L217:L256" si="11">M137*0.8</f>
        <v>28</v>
      </c>
    </row>
    <row r="218" spans="1:12" s="159" customFormat="1" ht="20.45" customHeight="1" x14ac:dyDescent="0.4">
      <c r="A218" s="184" t="s">
        <v>11</v>
      </c>
      <c r="B218" s="187">
        <v>2703</v>
      </c>
      <c r="C218" s="248" t="s">
        <v>2728</v>
      </c>
      <c r="D218" s="299"/>
      <c r="E218" s="300"/>
      <c r="F218" s="475" t="s">
        <v>2536</v>
      </c>
      <c r="G218" s="476"/>
      <c r="H218" s="451" t="s">
        <v>2535</v>
      </c>
      <c r="I218" s="452" t="s">
        <v>7</v>
      </c>
      <c r="J218" s="204">
        <f t="shared" si="10"/>
        <v>1</v>
      </c>
      <c r="K218" s="184" t="s">
        <v>6</v>
      </c>
      <c r="L218" s="251">
        <f t="shared" si="11"/>
        <v>0.8</v>
      </c>
    </row>
    <row r="219" spans="1:12" s="159" customFormat="1" ht="20.45" customHeight="1" x14ac:dyDescent="0.4">
      <c r="A219" s="184" t="s">
        <v>11</v>
      </c>
      <c r="B219" s="187">
        <v>2704</v>
      </c>
      <c r="C219" s="248" t="s">
        <v>2727</v>
      </c>
      <c r="D219" s="299"/>
      <c r="E219" s="300"/>
      <c r="F219" s="475" t="s">
        <v>2630</v>
      </c>
      <c r="G219" s="476"/>
      <c r="H219" s="451" t="s">
        <v>2532</v>
      </c>
      <c r="I219" s="452"/>
      <c r="J219" s="203">
        <f t="shared" si="10"/>
        <v>57</v>
      </c>
      <c r="K219" s="184" t="s">
        <v>12</v>
      </c>
      <c r="L219" s="251">
        <f t="shared" si="11"/>
        <v>56.800000000000004</v>
      </c>
    </row>
    <row r="220" spans="1:12" s="159" customFormat="1" ht="20.45" customHeight="1" x14ac:dyDescent="0.4">
      <c r="A220" s="184" t="s">
        <v>11</v>
      </c>
      <c r="B220" s="187">
        <v>2705</v>
      </c>
      <c r="C220" s="248" t="s">
        <v>2726</v>
      </c>
      <c r="D220" s="299"/>
      <c r="E220" s="300"/>
      <c r="F220" s="475" t="s">
        <v>2530</v>
      </c>
      <c r="G220" s="476"/>
      <c r="H220" s="451" t="s">
        <v>2529</v>
      </c>
      <c r="I220" s="452" t="s">
        <v>7</v>
      </c>
      <c r="J220" s="204">
        <f t="shared" si="10"/>
        <v>2</v>
      </c>
      <c r="K220" s="184" t="s">
        <v>6</v>
      </c>
      <c r="L220" s="251">
        <f t="shared" si="11"/>
        <v>1.6</v>
      </c>
    </row>
    <row r="221" spans="1:12" s="159" customFormat="1" ht="20.45" customHeight="1" x14ac:dyDescent="0.4">
      <c r="A221" s="184" t="s">
        <v>11</v>
      </c>
      <c r="B221" s="187">
        <v>2707</v>
      </c>
      <c r="C221" s="248" t="s">
        <v>2725</v>
      </c>
      <c r="D221" s="299"/>
      <c r="E221" s="300"/>
      <c r="F221" s="475" t="s">
        <v>2527</v>
      </c>
      <c r="G221" s="476" t="s">
        <v>2676</v>
      </c>
      <c r="H221" s="451" t="s">
        <v>2526</v>
      </c>
      <c r="I221" s="452" t="s">
        <v>7</v>
      </c>
      <c r="J221" s="204">
        <f t="shared" si="10"/>
        <v>21</v>
      </c>
      <c r="K221" s="420" t="s">
        <v>12</v>
      </c>
      <c r="L221" s="251">
        <f t="shared" si="11"/>
        <v>20.8</v>
      </c>
    </row>
    <row r="222" spans="1:12" s="159" customFormat="1" ht="20.45" customHeight="1" x14ac:dyDescent="0.4">
      <c r="A222" s="184" t="s">
        <v>11</v>
      </c>
      <c r="B222" s="187">
        <v>2708</v>
      </c>
      <c r="C222" s="248" t="s">
        <v>2724</v>
      </c>
      <c r="D222" s="299"/>
      <c r="E222" s="300"/>
      <c r="F222" s="475" t="s">
        <v>2524</v>
      </c>
      <c r="G222" s="476" t="s">
        <v>2674</v>
      </c>
      <c r="H222" s="451" t="s">
        <v>2523</v>
      </c>
      <c r="I222" s="452"/>
      <c r="J222" s="203">
        <f t="shared" si="10"/>
        <v>43</v>
      </c>
      <c r="K222" s="421"/>
      <c r="L222" s="251">
        <f t="shared" si="11"/>
        <v>43.2</v>
      </c>
    </row>
    <row r="223" spans="1:12" s="159" customFormat="1" ht="20.45" customHeight="1" x14ac:dyDescent="0.4">
      <c r="A223" s="184" t="s">
        <v>11</v>
      </c>
      <c r="B223" s="187">
        <v>2709</v>
      </c>
      <c r="C223" s="248" t="s">
        <v>2723</v>
      </c>
      <c r="D223" s="299"/>
      <c r="E223" s="300"/>
      <c r="F223" s="475" t="s">
        <v>2625</v>
      </c>
      <c r="G223" s="476"/>
      <c r="H223" s="451" t="s">
        <v>2624</v>
      </c>
      <c r="I223" s="452" t="s">
        <v>7</v>
      </c>
      <c r="J223" s="204">
        <f t="shared" si="10"/>
        <v>2</v>
      </c>
      <c r="K223" s="421"/>
      <c r="L223" s="251">
        <f t="shared" si="11"/>
        <v>1.6</v>
      </c>
    </row>
    <row r="224" spans="1:12" s="159" customFormat="1" ht="20.45" customHeight="1" x14ac:dyDescent="0.4">
      <c r="A224" s="184" t="s">
        <v>11</v>
      </c>
      <c r="B224" s="187">
        <v>2710</v>
      </c>
      <c r="C224" s="248" t="s">
        <v>2722</v>
      </c>
      <c r="D224" s="299"/>
      <c r="E224" s="300"/>
      <c r="F224" s="475" t="s">
        <v>2622</v>
      </c>
      <c r="G224" s="476"/>
      <c r="H224" s="451" t="s">
        <v>2621</v>
      </c>
      <c r="I224" s="452"/>
      <c r="J224" s="204">
        <f t="shared" si="10"/>
        <v>4</v>
      </c>
      <c r="K224" s="421"/>
      <c r="L224" s="251">
        <f t="shared" si="11"/>
        <v>4</v>
      </c>
    </row>
    <row r="225" spans="1:12" s="159" customFormat="1" ht="20.45" customHeight="1" x14ac:dyDescent="0.4">
      <c r="A225" s="184" t="s">
        <v>11</v>
      </c>
      <c r="B225" s="187">
        <v>2706</v>
      </c>
      <c r="C225" s="248" t="s">
        <v>2721</v>
      </c>
      <c r="D225" s="299"/>
      <c r="E225" s="300"/>
      <c r="F225" s="475" t="s">
        <v>2619</v>
      </c>
      <c r="G225" s="476"/>
      <c r="H225" s="451" t="s">
        <v>2618</v>
      </c>
      <c r="I225" s="452"/>
      <c r="J225" s="204">
        <f t="shared" si="10"/>
        <v>5</v>
      </c>
      <c r="K225" s="421"/>
      <c r="L225" s="251">
        <f t="shared" si="11"/>
        <v>4.8000000000000007</v>
      </c>
    </row>
    <row r="226" spans="1:12" s="159" customFormat="1" ht="20.45" customHeight="1" x14ac:dyDescent="0.4">
      <c r="A226" s="143" t="s">
        <v>11</v>
      </c>
      <c r="B226" s="190">
        <v>3544</v>
      </c>
      <c r="C226" s="212" t="s">
        <v>2720</v>
      </c>
      <c r="D226" s="299"/>
      <c r="E226" s="300"/>
      <c r="F226" s="479" t="s">
        <v>2616</v>
      </c>
      <c r="G226" s="480"/>
      <c r="H226" s="443" t="s">
        <v>2719</v>
      </c>
      <c r="I226" s="444"/>
      <c r="J226" s="205">
        <f t="shared" si="10"/>
        <v>1</v>
      </c>
      <c r="K226" s="421"/>
      <c r="L226" s="251">
        <f t="shared" si="11"/>
        <v>0.8</v>
      </c>
    </row>
    <row r="227" spans="1:12" s="159" customFormat="1" ht="20.45" customHeight="1" x14ac:dyDescent="0.4">
      <c r="A227" s="184" t="s">
        <v>11</v>
      </c>
      <c r="B227" s="187">
        <v>2711</v>
      </c>
      <c r="C227" s="248" t="s">
        <v>2718</v>
      </c>
      <c r="D227" s="299"/>
      <c r="E227" s="300"/>
      <c r="F227" s="475" t="s">
        <v>2613</v>
      </c>
      <c r="G227" s="476"/>
      <c r="H227" s="451" t="s">
        <v>2612</v>
      </c>
      <c r="I227" s="452" t="s">
        <v>7</v>
      </c>
      <c r="J227" s="203">
        <f t="shared" si="10"/>
        <v>4</v>
      </c>
      <c r="K227" s="421"/>
      <c r="L227" s="251">
        <f t="shared" si="11"/>
        <v>4</v>
      </c>
    </row>
    <row r="228" spans="1:12" s="159" customFormat="1" ht="20.45" customHeight="1" x14ac:dyDescent="0.4">
      <c r="A228" s="184" t="s">
        <v>11</v>
      </c>
      <c r="B228" s="187">
        <v>2712</v>
      </c>
      <c r="C228" s="248" t="s">
        <v>2717</v>
      </c>
      <c r="D228" s="299"/>
      <c r="E228" s="300"/>
      <c r="F228" s="481" t="s">
        <v>2716</v>
      </c>
      <c r="G228" s="482"/>
      <c r="H228" s="451" t="s">
        <v>2609</v>
      </c>
      <c r="I228" s="452"/>
      <c r="J228" s="204">
        <f t="shared" si="10"/>
        <v>2</v>
      </c>
      <c r="K228" s="421"/>
      <c r="L228" s="251">
        <f t="shared" si="11"/>
        <v>2.4000000000000004</v>
      </c>
    </row>
    <row r="229" spans="1:12" s="159" customFormat="1" ht="20.45" customHeight="1" x14ac:dyDescent="0.4">
      <c r="A229" s="143" t="s">
        <v>11</v>
      </c>
      <c r="B229" s="190">
        <v>3545</v>
      </c>
      <c r="C229" s="212" t="s">
        <v>2715</v>
      </c>
      <c r="D229" s="299"/>
      <c r="E229" s="300"/>
      <c r="F229" s="479" t="s">
        <v>2607</v>
      </c>
      <c r="G229" s="480"/>
      <c r="H229" s="443" t="s">
        <v>2714</v>
      </c>
      <c r="I229" s="444"/>
      <c r="J229" s="205">
        <f t="shared" si="10"/>
        <v>3</v>
      </c>
      <c r="K229" s="421"/>
      <c r="L229" s="251">
        <f t="shared" si="11"/>
        <v>3.2</v>
      </c>
    </row>
    <row r="230" spans="1:12" s="159" customFormat="1" ht="20.45" customHeight="1" x14ac:dyDescent="0.4">
      <c r="A230" s="184" t="s">
        <v>11</v>
      </c>
      <c r="B230" s="187">
        <v>2713</v>
      </c>
      <c r="C230" s="248" t="s">
        <v>2713</v>
      </c>
      <c r="D230" s="299"/>
      <c r="E230" s="300"/>
      <c r="F230" s="475" t="s">
        <v>2604</v>
      </c>
      <c r="G230" s="476" t="s">
        <v>448</v>
      </c>
      <c r="H230" s="451" t="s">
        <v>2603</v>
      </c>
      <c r="I230" s="452" t="s">
        <v>7</v>
      </c>
      <c r="J230" s="204">
        <f t="shared" si="10"/>
        <v>9</v>
      </c>
      <c r="K230" s="421"/>
      <c r="L230" s="251">
        <f t="shared" si="11"/>
        <v>8.8000000000000007</v>
      </c>
    </row>
    <row r="231" spans="1:12" s="159" customFormat="1" ht="20.45" customHeight="1" x14ac:dyDescent="0.4">
      <c r="A231" s="184" t="s">
        <v>11</v>
      </c>
      <c r="B231" s="187">
        <v>2714</v>
      </c>
      <c r="C231" s="248" t="s">
        <v>2712</v>
      </c>
      <c r="D231" s="299"/>
      <c r="E231" s="300"/>
      <c r="F231" s="475" t="s">
        <v>2601</v>
      </c>
      <c r="G231" s="476" t="s">
        <v>447</v>
      </c>
      <c r="H231" s="451" t="s">
        <v>2600</v>
      </c>
      <c r="I231" s="452"/>
      <c r="J231" s="204">
        <f t="shared" si="10"/>
        <v>9</v>
      </c>
      <c r="K231" s="421"/>
      <c r="L231" s="251">
        <f t="shared" si="11"/>
        <v>8.8000000000000007</v>
      </c>
    </row>
    <row r="232" spans="1:12" s="159" customFormat="1" ht="20.45" customHeight="1" x14ac:dyDescent="0.4">
      <c r="A232" s="184" t="s">
        <v>11</v>
      </c>
      <c r="B232" s="187">
        <v>2715</v>
      </c>
      <c r="C232" s="248" t="s">
        <v>2711</v>
      </c>
      <c r="D232" s="299"/>
      <c r="E232" s="300"/>
      <c r="F232" s="475" t="s">
        <v>2598</v>
      </c>
      <c r="G232" s="476" t="s">
        <v>446</v>
      </c>
      <c r="H232" s="451" t="s">
        <v>2597</v>
      </c>
      <c r="I232" s="452" t="s">
        <v>7</v>
      </c>
      <c r="J232" s="204">
        <f t="shared" ref="J232:J256" si="12">ROUND(L232,0)</f>
        <v>9</v>
      </c>
      <c r="K232" s="421"/>
      <c r="L232" s="251">
        <f t="shared" si="11"/>
        <v>8.8000000000000007</v>
      </c>
    </row>
    <row r="233" spans="1:12" s="159" customFormat="1" ht="20.45" customHeight="1" x14ac:dyDescent="0.4">
      <c r="A233" s="184" t="s">
        <v>11</v>
      </c>
      <c r="B233" s="187">
        <v>2716</v>
      </c>
      <c r="C233" s="248" t="s">
        <v>2710</v>
      </c>
      <c r="D233" s="299"/>
      <c r="E233" s="300"/>
      <c r="F233" s="475" t="s">
        <v>2595</v>
      </c>
      <c r="G233" s="476" t="s">
        <v>443</v>
      </c>
      <c r="H233" s="451" t="s">
        <v>2594</v>
      </c>
      <c r="I233" s="452"/>
      <c r="J233" s="204">
        <f t="shared" si="12"/>
        <v>13</v>
      </c>
      <c r="K233" s="421"/>
      <c r="L233" s="251">
        <f t="shared" si="11"/>
        <v>12.8</v>
      </c>
    </row>
    <row r="234" spans="1:12" s="159" customFormat="1" ht="20.45" customHeight="1" x14ac:dyDescent="0.4">
      <c r="A234" s="184" t="s">
        <v>11</v>
      </c>
      <c r="B234" s="187">
        <v>2717</v>
      </c>
      <c r="C234" s="248" t="s">
        <v>2709</v>
      </c>
      <c r="D234" s="299"/>
      <c r="E234" s="300"/>
      <c r="F234" s="475" t="s">
        <v>2592</v>
      </c>
      <c r="G234" s="476"/>
      <c r="H234" s="451" t="s">
        <v>2591</v>
      </c>
      <c r="I234" s="452" t="s">
        <v>7</v>
      </c>
      <c r="J234" s="204">
        <f t="shared" si="12"/>
        <v>2</v>
      </c>
      <c r="K234" s="421"/>
      <c r="L234" s="251">
        <f t="shared" si="11"/>
        <v>2.4000000000000004</v>
      </c>
    </row>
    <row r="235" spans="1:12" s="159" customFormat="1" ht="20.45" customHeight="1" x14ac:dyDescent="0.4">
      <c r="A235" s="143" t="s">
        <v>11</v>
      </c>
      <c r="B235" s="190">
        <v>3546</v>
      </c>
      <c r="C235" s="212" t="s">
        <v>2708</v>
      </c>
      <c r="D235" s="299"/>
      <c r="E235" s="300"/>
      <c r="F235" s="479" t="s">
        <v>2589</v>
      </c>
      <c r="G235" s="480"/>
      <c r="H235" s="443" t="s">
        <v>2707</v>
      </c>
      <c r="I235" s="444"/>
      <c r="J235" s="205">
        <f t="shared" si="12"/>
        <v>2</v>
      </c>
      <c r="K235" s="421"/>
      <c r="L235" s="251">
        <f t="shared" si="11"/>
        <v>1.6</v>
      </c>
    </row>
    <row r="236" spans="1:12" s="159" customFormat="1" ht="20.45" customHeight="1" x14ac:dyDescent="0.4">
      <c r="A236" s="143" t="s">
        <v>11</v>
      </c>
      <c r="B236" s="190">
        <v>3547</v>
      </c>
      <c r="C236" s="212" t="s">
        <v>2706</v>
      </c>
      <c r="D236" s="299"/>
      <c r="E236" s="300"/>
      <c r="F236" s="479" t="s">
        <v>2586</v>
      </c>
      <c r="G236" s="480"/>
      <c r="H236" s="443" t="s">
        <v>2585</v>
      </c>
      <c r="I236" s="444"/>
      <c r="J236" s="205">
        <f t="shared" si="12"/>
        <v>3</v>
      </c>
      <c r="K236" s="421"/>
      <c r="L236" s="251">
        <f t="shared" si="11"/>
        <v>3.2</v>
      </c>
    </row>
    <row r="237" spans="1:12" s="159" customFormat="1" ht="20.45" customHeight="1" x14ac:dyDescent="0.4">
      <c r="A237" s="184" t="s">
        <v>11</v>
      </c>
      <c r="B237" s="187">
        <v>2718</v>
      </c>
      <c r="C237" s="248" t="s">
        <v>2705</v>
      </c>
      <c r="D237" s="299"/>
      <c r="E237" s="300"/>
      <c r="F237" s="481" t="s">
        <v>2583</v>
      </c>
      <c r="G237" s="482"/>
      <c r="H237" s="451" t="s">
        <v>2582</v>
      </c>
      <c r="I237" s="452"/>
      <c r="J237" s="204">
        <f t="shared" si="12"/>
        <v>2</v>
      </c>
      <c r="K237" s="421"/>
      <c r="L237" s="251">
        <f t="shared" si="11"/>
        <v>1.6</v>
      </c>
    </row>
    <row r="238" spans="1:12" s="159" customFormat="1" ht="20.45" customHeight="1" x14ac:dyDescent="0.4">
      <c r="A238" s="184" t="s">
        <v>11</v>
      </c>
      <c r="B238" s="187">
        <v>2719</v>
      </c>
      <c r="C238" s="248" t="s">
        <v>2704</v>
      </c>
      <c r="D238" s="299"/>
      <c r="E238" s="300"/>
      <c r="F238" s="481" t="s">
        <v>2580</v>
      </c>
      <c r="G238" s="482"/>
      <c r="H238" s="451" t="s">
        <v>2579</v>
      </c>
      <c r="I238" s="452" t="s">
        <v>7</v>
      </c>
      <c r="J238" s="204">
        <f t="shared" si="12"/>
        <v>2</v>
      </c>
      <c r="K238" s="421"/>
      <c r="L238" s="251">
        <f t="shared" si="11"/>
        <v>2.4000000000000004</v>
      </c>
    </row>
    <row r="239" spans="1:12" s="159" customFormat="1" ht="20.45" customHeight="1" x14ac:dyDescent="0.4">
      <c r="A239" s="197" t="s">
        <v>11</v>
      </c>
      <c r="B239" s="198">
        <v>2720</v>
      </c>
      <c r="C239" s="256" t="s">
        <v>2703</v>
      </c>
      <c r="D239" s="299"/>
      <c r="E239" s="300"/>
      <c r="F239" s="477" t="s">
        <v>2577</v>
      </c>
      <c r="G239" s="478" t="s">
        <v>400</v>
      </c>
      <c r="H239" s="447" t="s">
        <v>2576</v>
      </c>
      <c r="I239" s="448"/>
      <c r="J239" s="206">
        <f t="shared" si="12"/>
        <v>1</v>
      </c>
      <c r="K239" s="421"/>
      <c r="L239" s="251">
        <f t="shared" si="11"/>
        <v>0.8</v>
      </c>
    </row>
    <row r="240" spans="1:12" s="159" customFormat="1" ht="20.45" customHeight="1" x14ac:dyDescent="0.4">
      <c r="A240" s="197" t="s">
        <v>11</v>
      </c>
      <c r="B240" s="198">
        <v>2721</v>
      </c>
      <c r="C240" s="256" t="s">
        <v>2702</v>
      </c>
      <c r="D240" s="299"/>
      <c r="E240" s="300"/>
      <c r="F240" s="538" t="s">
        <v>2574</v>
      </c>
      <c r="G240" s="539" t="s">
        <v>396</v>
      </c>
      <c r="H240" s="447" t="s">
        <v>2573</v>
      </c>
      <c r="I240" s="448" t="s">
        <v>7</v>
      </c>
      <c r="J240" s="206">
        <f t="shared" si="12"/>
        <v>2</v>
      </c>
      <c r="K240" s="421"/>
      <c r="L240" s="251">
        <f t="shared" si="11"/>
        <v>1.6</v>
      </c>
    </row>
    <row r="241" spans="1:12" s="159" customFormat="1" ht="20.45" customHeight="1" x14ac:dyDescent="0.4">
      <c r="A241" s="184" t="s">
        <v>11</v>
      </c>
      <c r="B241" s="187">
        <v>2722</v>
      </c>
      <c r="C241" s="248" t="s">
        <v>2701</v>
      </c>
      <c r="D241" s="299"/>
      <c r="E241" s="300"/>
      <c r="F241" s="475" t="s">
        <v>2571</v>
      </c>
      <c r="G241" s="476"/>
      <c r="H241" s="451" t="s">
        <v>2570</v>
      </c>
      <c r="I241" s="452"/>
      <c r="J241" s="204">
        <f t="shared" si="12"/>
        <v>1</v>
      </c>
      <c r="K241" s="421"/>
      <c r="L241" s="251">
        <f t="shared" si="11"/>
        <v>0.8</v>
      </c>
    </row>
    <row r="242" spans="1:12" s="159" customFormat="1" ht="20.45" customHeight="1" x14ac:dyDescent="0.4">
      <c r="A242" s="184" t="s">
        <v>11</v>
      </c>
      <c r="B242" s="187">
        <v>2723</v>
      </c>
      <c r="C242" s="248" t="s">
        <v>2700</v>
      </c>
      <c r="D242" s="299"/>
      <c r="E242" s="300"/>
      <c r="F242" s="475" t="s">
        <v>2568</v>
      </c>
      <c r="G242" s="476"/>
      <c r="H242" s="451" t="s">
        <v>2567</v>
      </c>
      <c r="I242" s="452" t="s">
        <v>7</v>
      </c>
      <c r="J242" s="204">
        <f t="shared" si="12"/>
        <v>1</v>
      </c>
      <c r="K242" s="421"/>
      <c r="L242" s="251">
        <f t="shared" si="11"/>
        <v>0.8</v>
      </c>
    </row>
    <row r="243" spans="1:12" s="159" customFormat="1" ht="20.45" customHeight="1" x14ac:dyDescent="0.4">
      <c r="A243" s="143" t="s">
        <v>11</v>
      </c>
      <c r="B243" s="190">
        <v>3548</v>
      </c>
      <c r="C243" s="212" t="s">
        <v>2699</v>
      </c>
      <c r="D243" s="299"/>
      <c r="E243" s="300"/>
      <c r="F243" s="461" t="s">
        <v>2565</v>
      </c>
      <c r="G243" s="462"/>
      <c r="H243" s="443" t="s">
        <v>2698</v>
      </c>
      <c r="I243" s="444"/>
      <c r="J243" s="205">
        <f t="shared" si="12"/>
        <v>2</v>
      </c>
      <c r="K243" s="421"/>
      <c r="L243" s="251">
        <f t="shared" si="11"/>
        <v>1.6</v>
      </c>
    </row>
    <row r="244" spans="1:12" s="159" customFormat="1" ht="20.45" customHeight="1" x14ac:dyDescent="0.4">
      <c r="A244" s="184" t="s">
        <v>11</v>
      </c>
      <c r="B244" s="187">
        <v>2724</v>
      </c>
      <c r="C244" s="248" t="s">
        <v>2697</v>
      </c>
      <c r="D244" s="299"/>
      <c r="E244" s="300"/>
      <c r="F244" s="558" t="s">
        <v>2562</v>
      </c>
      <c r="G244" s="559"/>
      <c r="H244" s="451" t="s">
        <v>2561</v>
      </c>
      <c r="I244" s="452"/>
      <c r="J244" s="204">
        <f t="shared" si="12"/>
        <v>4</v>
      </c>
      <c r="K244" s="421"/>
      <c r="L244" s="251">
        <f t="shared" si="11"/>
        <v>4</v>
      </c>
    </row>
    <row r="245" spans="1:12" s="159" customFormat="1" ht="20.45" customHeight="1" x14ac:dyDescent="0.4">
      <c r="A245" s="184" t="s">
        <v>11</v>
      </c>
      <c r="B245" s="187">
        <v>2725</v>
      </c>
      <c r="C245" s="248" t="s">
        <v>2696</v>
      </c>
      <c r="D245" s="299"/>
      <c r="E245" s="300"/>
      <c r="F245" s="558" t="s">
        <v>2559</v>
      </c>
      <c r="G245" s="559"/>
      <c r="H245" s="451" t="s">
        <v>2558</v>
      </c>
      <c r="I245" s="452" t="s">
        <v>7</v>
      </c>
      <c r="J245" s="204">
        <f t="shared" si="12"/>
        <v>2</v>
      </c>
      <c r="K245" s="422"/>
      <c r="L245" s="251">
        <f t="shared" si="11"/>
        <v>1.6</v>
      </c>
    </row>
    <row r="246" spans="1:12" s="159" customFormat="1" ht="20.45" customHeight="1" x14ac:dyDescent="0.4">
      <c r="A246" s="143" t="s">
        <v>11</v>
      </c>
      <c r="B246" s="190">
        <v>3549</v>
      </c>
      <c r="C246" s="212" t="s">
        <v>2695</v>
      </c>
      <c r="D246" s="299"/>
      <c r="E246" s="300"/>
      <c r="F246" s="461" t="s">
        <v>2556</v>
      </c>
      <c r="G246" s="462"/>
      <c r="H246" s="443" t="s">
        <v>2694</v>
      </c>
      <c r="I246" s="444"/>
      <c r="J246" s="205">
        <f t="shared" si="12"/>
        <v>1</v>
      </c>
      <c r="K246" s="421" t="s">
        <v>68</v>
      </c>
      <c r="L246" s="251">
        <f t="shared" si="11"/>
        <v>0.8</v>
      </c>
    </row>
    <row r="247" spans="1:12" s="159" customFormat="1" ht="20.45" customHeight="1" x14ac:dyDescent="0.4">
      <c r="A247" s="184" t="s">
        <v>11</v>
      </c>
      <c r="B247" s="187">
        <v>2726</v>
      </c>
      <c r="C247" s="248" t="s">
        <v>2693</v>
      </c>
      <c r="D247" s="299"/>
      <c r="E247" s="300"/>
      <c r="F247" s="558" t="s">
        <v>2553</v>
      </c>
      <c r="G247" s="559"/>
      <c r="H247" s="451" t="s">
        <v>2552</v>
      </c>
      <c r="I247" s="452"/>
      <c r="J247" s="204">
        <f t="shared" si="12"/>
        <v>1</v>
      </c>
      <c r="K247" s="422"/>
      <c r="L247" s="251">
        <f t="shared" si="11"/>
        <v>0.8</v>
      </c>
    </row>
    <row r="248" spans="1:12" s="159" customFormat="1" ht="20.45" customHeight="1" x14ac:dyDescent="0.4">
      <c r="A248" s="143" t="s">
        <v>11</v>
      </c>
      <c r="B248" s="190">
        <v>3550</v>
      </c>
      <c r="C248" s="212" t="s">
        <v>2692</v>
      </c>
      <c r="D248" s="299"/>
      <c r="E248" s="300"/>
      <c r="F248" s="461" t="s">
        <v>2550</v>
      </c>
      <c r="G248" s="462"/>
      <c r="H248" s="443" t="s">
        <v>2691</v>
      </c>
      <c r="I248" s="444"/>
      <c r="J248" s="205">
        <f t="shared" si="12"/>
        <v>1</v>
      </c>
      <c r="K248" s="420" t="s">
        <v>12</v>
      </c>
      <c r="L248" s="251">
        <f t="shared" si="11"/>
        <v>0.8</v>
      </c>
    </row>
    <row r="249" spans="1:12" s="159" customFormat="1" ht="20.45" customHeight="1" x14ac:dyDescent="0.4">
      <c r="A249" s="184" t="s">
        <v>11</v>
      </c>
      <c r="B249" s="187">
        <v>2727</v>
      </c>
      <c r="C249" s="248" t="s">
        <v>2690</v>
      </c>
      <c r="D249" s="299"/>
      <c r="E249" s="300"/>
      <c r="F249" s="534" t="s">
        <v>2521</v>
      </c>
      <c r="G249" s="535"/>
      <c r="H249" s="451" t="s">
        <v>2520</v>
      </c>
      <c r="I249" s="452" t="s">
        <v>7</v>
      </c>
      <c r="J249" s="204">
        <f t="shared" si="12"/>
        <v>19</v>
      </c>
      <c r="K249" s="422"/>
      <c r="L249" s="251">
        <f t="shared" si="11"/>
        <v>19.200000000000003</v>
      </c>
    </row>
    <row r="250" spans="1:12" s="159" customFormat="1" ht="20.45" customHeight="1" x14ac:dyDescent="0.4">
      <c r="A250" s="184" t="s">
        <v>11</v>
      </c>
      <c r="B250" s="187">
        <v>2728</v>
      </c>
      <c r="C250" s="248" t="s">
        <v>2689</v>
      </c>
      <c r="D250" s="299"/>
      <c r="E250" s="300"/>
      <c r="F250" s="534" t="s">
        <v>2518</v>
      </c>
      <c r="G250" s="535"/>
      <c r="H250" s="451" t="s">
        <v>2517</v>
      </c>
      <c r="I250" s="452"/>
      <c r="J250" s="204">
        <f t="shared" si="12"/>
        <v>1</v>
      </c>
      <c r="K250" s="184" t="s">
        <v>6</v>
      </c>
      <c r="L250" s="251">
        <f t="shared" si="11"/>
        <v>0.8</v>
      </c>
    </row>
    <row r="251" spans="1:12" s="159" customFormat="1" ht="20.45" customHeight="1" x14ac:dyDescent="0.4">
      <c r="A251" s="184" t="s">
        <v>11</v>
      </c>
      <c r="B251" s="187">
        <v>2729</v>
      </c>
      <c r="C251" s="248" t="s">
        <v>2688</v>
      </c>
      <c r="D251" s="299"/>
      <c r="E251" s="300"/>
      <c r="F251" s="475" t="s">
        <v>2515</v>
      </c>
      <c r="G251" s="476"/>
      <c r="H251" s="451" t="s">
        <v>2514</v>
      </c>
      <c r="I251" s="452" t="s">
        <v>7</v>
      </c>
      <c r="J251" s="203">
        <f t="shared" si="12"/>
        <v>40</v>
      </c>
      <c r="K251" s="184" t="s">
        <v>12</v>
      </c>
      <c r="L251" s="251">
        <f t="shared" si="11"/>
        <v>40</v>
      </c>
    </row>
    <row r="252" spans="1:12" s="159" customFormat="1" ht="20.45" customHeight="1" x14ac:dyDescent="0.4">
      <c r="A252" s="184" t="s">
        <v>11</v>
      </c>
      <c r="B252" s="187">
        <v>2730</v>
      </c>
      <c r="C252" s="248" t="s">
        <v>2687</v>
      </c>
      <c r="D252" s="299"/>
      <c r="E252" s="300"/>
      <c r="F252" s="475" t="s">
        <v>2512</v>
      </c>
      <c r="G252" s="476"/>
      <c r="H252" s="451" t="s">
        <v>2511</v>
      </c>
      <c r="I252" s="452"/>
      <c r="J252" s="204">
        <f t="shared" si="12"/>
        <v>2</v>
      </c>
      <c r="K252" s="184" t="s">
        <v>6</v>
      </c>
      <c r="L252" s="251">
        <f t="shared" si="11"/>
        <v>1.6</v>
      </c>
    </row>
    <row r="253" spans="1:12" s="159" customFormat="1" ht="20.45" customHeight="1" x14ac:dyDescent="0.4">
      <c r="A253" s="184" t="s">
        <v>11</v>
      </c>
      <c r="B253" s="187">
        <v>2731</v>
      </c>
      <c r="C253" s="248" t="s">
        <v>2686</v>
      </c>
      <c r="D253" s="299"/>
      <c r="E253" s="300"/>
      <c r="F253" s="475" t="s">
        <v>2509</v>
      </c>
      <c r="G253" s="476"/>
      <c r="H253" s="451" t="s">
        <v>2508</v>
      </c>
      <c r="I253" s="452" t="s">
        <v>7</v>
      </c>
      <c r="J253" s="204">
        <f t="shared" si="12"/>
        <v>19</v>
      </c>
      <c r="K253" s="184" t="s">
        <v>12</v>
      </c>
      <c r="L253" s="251">
        <f t="shared" si="11"/>
        <v>19.200000000000003</v>
      </c>
    </row>
    <row r="254" spans="1:12" s="159" customFormat="1" ht="20.45" customHeight="1" x14ac:dyDescent="0.4">
      <c r="A254" s="184" t="s">
        <v>11</v>
      </c>
      <c r="B254" s="187">
        <v>2732</v>
      </c>
      <c r="C254" s="248" t="s">
        <v>2685</v>
      </c>
      <c r="D254" s="299"/>
      <c r="E254" s="300"/>
      <c r="F254" s="475" t="s">
        <v>2506</v>
      </c>
      <c r="G254" s="476"/>
      <c r="H254" s="451" t="s">
        <v>2505</v>
      </c>
      <c r="I254" s="452"/>
      <c r="J254" s="204">
        <f t="shared" si="12"/>
        <v>1</v>
      </c>
      <c r="K254" s="184" t="s">
        <v>6</v>
      </c>
      <c r="L254" s="251">
        <f t="shared" si="11"/>
        <v>0.8</v>
      </c>
    </row>
    <row r="255" spans="1:12" s="159" customFormat="1" ht="20.45" customHeight="1" x14ac:dyDescent="0.4">
      <c r="A255" s="184" t="s">
        <v>11</v>
      </c>
      <c r="B255" s="187">
        <v>2733</v>
      </c>
      <c r="C255" s="248" t="s">
        <v>2684</v>
      </c>
      <c r="D255" s="299"/>
      <c r="E255" s="300"/>
      <c r="F255" s="475" t="s">
        <v>2503</v>
      </c>
      <c r="G255" s="476"/>
      <c r="H255" s="451" t="s">
        <v>2502</v>
      </c>
      <c r="I255" s="452" t="s">
        <v>7</v>
      </c>
      <c r="J255" s="203">
        <f t="shared" si="12"/>
        <v>40</v>
      </c>
      <c r="K255" s="184" t="s">
        <v>12</v>
      </c>
      <c r="L255" s="251">
        <f t="shared" si="11"/>
        <v>40</v>
      </c>
    </row>
    <row r="256" spans="1:12" s="159" customFormat="1" ht="20.45" customHeight="1" x14ac:dyDescent="0.4">
      <c r="A256" s="182" t="s">
        <v>11</v>
      </c>
      <c r="B256" s="187">
        <v>2734</v>
      </c>
      <c r="C256" s="269" t="s">
        <v>2683</v>
      </c>
      <c r="D256" s="301"/>
      <c r="E256" s="302"/>
      <c r="F256" s="532" t="s">
        <v>2500</v>
      </c>
      <c r="G256" s="533"/>
      <c r="H256" s="451" t="s">
        <v>2499</v>
      </c>
      <c r="I256" s="452"/>
      <c r="J256" s="204">
        <f t="shared" si="12"/>
        <v>2</v>
      </c>
      <c r="K256" s="182" t="s">
        <v>6</v>
      </c>
      <c r="L256" s="251">
        <f t="shared" si="11"/>
        <v>1.6</v>
      </c>
    </row>
    <row r="257" spans="1:12" s="159" customFormat="1" ht="20.45" customHeight="1" x14ac:dyDescent="0.4">
      <c r="A257" s="531" t="s">
        <v>191</v>
      </c>
      <c r="B257" s="531"/>
      <c r="C257" s="531"/>
      <c r="D257" s="531"/>
      <c r="E257" s="531"/>
      <c r="F257" s="531"/>
      <c r="G257" s="531"/>
      <c r="H257" s="531"/>
      <c r="I257" s="531"/>
      <c r="J257" s="531"/>
      <c r="K257" s="531"/>
      <c r="L257" s="251"/>
    </row>
    <row r="258" spans="1:12" s="159" customFormat="1" ht="20.25" customHeight="1" x14ac:dyDescent="0.4">
      <c r="A258" s="183" t="s">
        <v>11</v>
      </c>
      <c r="B258" s="210">
        <v>2735</v>
      </c>
      <c r="C258" s="544" t="s">
        <v>2682</v>
      </c>
      <c r="D258" s="297" t="s">
        <v>3349</v>
      </c>
      <c r="E258" s="298"/>
      <c r="F258" s="475" t="s">
        <v>2539</v>
      </c>
      <c r="G258" s="476"/>
      <c r="H258" s="451" t="s">
        <v>2538</v>
      </c>
      <c r="I258" s="452"/>
      <c r="J258" s="232">
        <f t="shared" ref="J258:J281" si="13">ROUND(L258,0)</f>
        <v>18</v>
      </c>
      <c r="K258" s="183" t="s">
        <v>12</v>
      </c>
      <c r="L258" s="170">
        <f t="shared" ref="L258:L289" si="14">M10*12/1000</f>
        <v>18.059999999999999</v>
      </c>
    </row>
    <row r="259" spans="1:12" s="159" customFormat="1" ht="20.45" customHeight="1" x14ac:dyDescent="0.4">
      <c r="A259" s="184" t="s">
        <v>11</v>
      </c>
      <c r="B259" s="184">
        <v>2736</v>
      </c>
      <c r="C259" s="248" t="s">
        <v>2681</v>
      </c>
      <c r="D259" s="299"/>
      <c r="E259" s="300"/>
      <c r="F259" s="475" t="s">
        <v>2536</v>
      </c>
      <c r="G259" s="476"/>
      <c r="H259" s="451" t="s">
        <v>2535</v>
      </c>
      <c r="I259" s="452" t="s">
        <v>7</v>
      </c>
      <c r="J259" s="204">
        <f t="shared" si="13"/>
        <v>1</v>
      </c>
      <c r="K259" s="184" t="s">
        <v>6</v>
      </c>
      <c r="L259" s="170">
        <f t="shared" si="14"/>
        <v>0.6</v>
      </c>
    </row>
    <row r="260" spans="1:12" s="159" customFormat="1" ht="20.45" customHeight="1" x14ac:dyDescent="0.4">
      <c r="A260" s="184" t="s">
        <v>11</v>
      </c>
      <c r="B260" s="210">
        <v>2737</v>
      </c>
      <c r="C260" s="248" t="s">
        <v>2680</v>
      </c>
      <c r="D260" s="299"/>
      <c r="E260" s="300"/>
      <c r="F260" s="475" t="s">
        <v>2679</v>
      </c>
      <c r="G260" s="476"/>
      <c r="H260" s="451" t="s">
        <v>2532</v>
      </c>
      <c r="I260" s="452"/>
      <c r="J260" s="204">
        <f t="shared" si="13"/>
        <v>37</v>
      </c>
      <c r="K260" s="184" t="s">
        <v>12</v>
      </c>
      <c r="L260" s="170">
        <f t="shared" si="14"/>
        <v>37.020000000000003</v>
      </c>
    </row>
    <row r="261" spans="1:12" s="159" customFormat="1" ht="20.45" customHeight="1" x14ac:dyDescent="0.4">
      <c r="A261" s="184" t="s">
        <v>11</v>
      </c>
      <c r="B261" s="184">
        <v>2738</v>
      </c>
      <c r="C261" s="248" t="s">
        <v>2678</v>
      </c>
      <c r="D261" s="299"/>
      <c r="E261" s="300"/>
      <c r="F261" s="475" t="s">
        <v>2530</v>
      </c>
      <c r="G261" s="476"/>
      <c r="H261" s="451" t="s">
        <v>2529</v>
      </c>
      <c r="I261" s="452" t="s">
        <v>7</v>
      </c>
      <c r="J261" s="232">
        <f t="shared" si="13"/>
        <v>1</v>
      </c>
      <c r="K261" s="184" t="s">
        <v>6</v>
      </c>
      <c r="L261" s="170">
        <f t="shared" si="14"/>
        <v>1.224</v>
      </c>
    </row>
    <row r="262" spans="1:12" s="159" customFormat="1" ht="20.45" customHeight="1" x14ac:dyDescent="0.4">
      <c r="A262" s="184" t="s">
        <v>11</v>
      </c>
      <c r="B262" s="184">
        <v>2740</v>
      </c>
      <c r="C262" s="248" t="s">
        <v>2677</v>
      </c>
      <c r="D262" s="299"/>
      <c r="E262" s="300"/>
      <c r="F262" s="475" t="s">
        <v>2527</v>
      </c>
      <c r="G262" s="476" t="s">
        <v>2676</v>
      </c>
      <c r="H262" s="451" t="s">
        <v>2526</v>
      </c>
      <c r="I262" s="452" t="s">
        <v>7</v>
      </c>
      <c r="J262" s="204">
        <f t="shared" si="13"/>
        <v>14</v>
      </c>
      <c r="K262" s="420" t="s">
        <v>12</v>
      </c>
      <c r="L262" s="170">
        <f t="shared" si="14"/>
        <v>13.548</v>
      </c>
    </row>
    <row r="263" spans="1:12" s="159" customFormat="1" ht="20.45" customHeight="1" x14ac:dyDescent="0.4">
      <c r="A263" s="184" t="s">
        <v>11</v>
      </c>
      <c r="B263" s="210">
        <v>2741</v>
      </c>
      <c r="C263" s="248" t="s">
        <v>2675</v>
      </c>
      <c r="D263" s="299"/>
      <c r="E263" s="300"/>
      <c r="F263" s="475" t="s">
        <v>2524</v>
      </c>
      <c r="G263" s="476" t="s">
        <v>2674</v>
      </c>
      <c r="H263" s="451" t="s">
        <v>2523</v>
      </c>
      <c r="I263" s="452"/>
      <c r="J263" s="204">
        <f t="shared" si="13"/>
        <v>28</v>
      </c>
      <c r="K263" s="421"/>
      <c r="L263" s="170">
        <f t="shared" si="14"/>
        <v>27.995999999999999</v>
      </c>
    </row>
    <row r="264" spans="1:12" s="159" customFormat="1" ht="20.45" customHeight="1" x14ac:dyDescent="0.4">
      <c r="A264" s="184" t="s">
        <v>11</v>
      </c>
      <c r="B264" s="184">
        <v>2742</v>
      </c>
      <c r="C264" s="248" t="s">
        <v>2673</v>
      </c>
      <c r="D264" s="299"/>
      <c r="E264" s="300"/>
      <c r="F264" s="475" t="s">
        <v>2625</v>
      </c>
      <c r="G264" s="476"/>
      <c r="H264" s="451" t="s">
        <v>2624</v>
      </c>
      <c r="I264" s="452" t="s">
        <v>7</v>
      </c>
      <c r="J264" s="232">
        <f t="shared" si="13"/>
        <v>1</v>
      </c>
      <c r="K264" s="421"/>
      <c r="L264" s="170">
        <f t="shared" si="14"/>
        <v>1.2</v>
      </c>
    </row>
    <row r="265" spans="1:12" s="159" customFormat="1" ht="20.45" customHeight="1" x14ac:dyDescent="0.4">
      <c r="A265" s="184" t="s">
        <v>11</v>
      </c>
      <c r="B265" s="210">
        <v>2743</v>
      </c>
      <c r="C265" s="248" t="s">
        <v>2672</v>
      </c>
      <c r="D265" s="299"/>
      <c r="E265" s="300"/>
      <c r="F265" s="475" t="s">
        <v>2622</v>
      </c>
      <c r="G265" s="476"/>
      <c r="H265" s="451" t="s">
        <v>2621</v>
      </c>
      <c r="I265" s="452"/>
      <c r="J265" s="204">
        <f t="shared" si="13"/>
        <v>3</v>
      </c>
      <c r="K265" s="421"/>
      <c r="L265" s="170">
        <f t="shared" si="14"/>
        <v>2.7</v>
      </c>
    </row>
    <row r="266" spans="1:12" s="159" customFormat="1" ht="20.45" customHeight="1" x14ac:dyDescent="0.4">
      <c r="A266" s="184" t="s">
        <v>11</v>
      </c>
      <c r="B266" s="210">
        <v>2739</v>
      </c>
      <c r="C266" s="248" t="s">
        <v>2671</v>
      </c>
      <c r="D266" s="299"/>
      <c r="E266" s="300"/>
      <c r="F266" s="475" t="s">
        <v>2619</v>
      </c>
      <c r="G266" s="476"/>
      <c r="H266" s="451" t="s">
        <v>2618</v>
      </c>
      <c r="I266" s="452"/>
      <c r="J266" s="204">
        <f t="shared" si="13"/>
        <v>3</v>
      </c>
      <c r="K266" s="421"/>
      <c r="L266" s="170">
        <f t="shared" si="14"/>
        <v>2.88</v>
      </c>
    </row>
    <row r="267" spans="1:12" s="159" customFormat="1" ht="20.45" customHeight="1" x14ac:dyDescent="0.4">
      <c r="A267" s="143" t="s">
        <v>11</v>
      </c>
      <c r="B267" s="211">
        <v>3551</v>
      </c>
      <c r="C267" s="212" t="s">
        <v>2670</v>
      </c>
      <c r="D267" s="299"/>
      <c r="E267" s="300"/>
      <c r="F267" s="479" t="s">
        <v>2616</v>
      </c>
      <c r="G267" s="480"/>
      <c r="H267" s="443" t="s">
        <v>2669</v>
      </c>
      <c r="I267" s="444"/>
      <c r="J267" s="171">
        <f t="shared" si="13"/>
        <v>1</v>
      </c>
      <c r="K267" s="421"/>
      <c r="L267" s="170">
        <f t="shared" si="14"/>
        <v>0.6</v>
      </c>
    </row>
    <row r="268" spans="1:12" s="159" customFormat="1" ht="20.45" customHeight="1" x14ac:dyDescent="0.4">
      <c r="A268" s="184" t="s">
        <v>11</v>
      </c>
      <c r="B268" s="184">
        <v>2744</v>
      </c>
      <c r="C268" s="248" t="s">
        <v>2668</v>
      </c>
      <c r="D268" s="299"/>
      <c r="E268" s="300"/>
      <c r="F268" s="475" t="s">
        <v>2613</v>
      </c>
      <c r="G268" s="476"/>
      <c r="H268" s="451" t="s">
        <v>2612</v>
      </c>
      <c r="I268" s="452" t="s">
        <v>7</v>
      </c>
      <c r="J268" s="204">
        <f t="shared" si="13"/>
        <v>2</v>
      </c>
      <c r="K268" s="421"/>
      <c r="L268" s="170">
        <f t="shared" si="14"/>
        <v>2.4</v>
      </c>
    </row>
    <row r="269" spans="1:12" s="159" customFormat="1" ht="20.45" customHeight="1" x14ac:dyDescent="0.4">
      <c r="A269" s="184" t="s">
        <v>11</v>
      </c>
      <c r="B269" s="210">
        <v>2745</v>
      </c>
      <c r="C269" s="248" t="s">
        <v>2667</v>
      </c>
      <c r="D269" s="299"/>
      <c r="E269" s="300"/>
      <c r="F269" s="481" t="s">
        <v>2666</v>
      </c>
      <c r="G269" s="482"/>
      <c r="H269" s="451" t="s">
        <v>2609</v>
      </c>
      <c r="I269" s="452"/>
      <c r="J269" s="204">
        <f t="shared" si="13"/>
        <v>2</v>
      </c>
      <c r="K269" s="421"/>
      <c r="L269" s="170">
        <f t="shared" si="14"/>
        <v>1.8</v>
      </c>
    </row>
    <row r="270" spans="1:12" s="159" customFormat="1" ht="20.45" customHeight="1" x14ac:dyDescent="0.4">
      <c r="A270" s="143" t="s">
        <v>11</v>
      </c>
      <c r="B270" s="211">
        <v>3552</v>
      </c>
      <c r="C270" s="212" t="s">
        <v>2665</v>
      </c>
      <c r="D270" s="299"/>
      <c r="E270" s="300"/>
      <c r="F270" s="479" t="s">
        <v>2607</v>
      </c>
      <c r="G270" s="480"/>
      <c r="H270" s="443" t="s">
        <v>2664</v>
      </c>
      <c r="I270" s="444"/>
      <c r="J270" s="171">
        <f t="shared" si="13"/>
        <v>2</v>
      </c>
      <c r="K270" s="421"/>
      <c r="L270" s="170">
        <f t="shared" si="14"/>
        <v>1.92</v>
      </c>
    </row>
    <row r="271" spans="1:12" s="159" customFormat="1" ht="20.45" customHeight="1" x14ac:dyDescent="0.4">
      <c r="A271" s="184" t="s">
        <v>11</v>
      </c>
      <c r="B271" s="184">
        <v>2746</v>
      </c>
      <c r="C271" s="248" t="s">
        <v>2663</v>
      </c>
      <c r="D271" s="299"/>
      <c r="E271" s="300"/>
      <c r="F271" s="475" t="s">
        <v>2604</v>
      </c>
      <c r="G271" s="476" t="s">
        <v>448</v>
      </c>
      <c r="H271" s="451" t="s">
        <v>2603</v>
      </c>
      <c r="I271" s="452" t="s">
        <v>7</v>
      </c>
      <c r="J271" s="204">
        <f t="shared" si="13"/>
        <v>6</v>
      </c>
      <c r="K271" s="421"/>
      <c r="L271" s="170">
        <f t="shared" si="14"/>
        <v>5.76</v>
      </c>
    </row>
    <row r="272" spans="1:12" s="159" customFormat="1" ht="20.45" customHeight="1" x14ac:dyDescent="0.4">
      <c r="A272" s="184" t="s">
        <v>11</v>
      </c>
      <c r="B272" s="210">
        <v>2747</v>
      </c>
      <c r="C272" s="248" t="s">
        <v>2662</v>
      </c>
      <c r="D272" s="299"/>
      <c r="E272" s="300"/>
      <c r="F272" s="475" t="s">
        <v>2601</v>
      </c>
      <c r="G272" s="476" t="s">
        <v>447</v>
      </c>
      <c r="H272" s="451" t="s">
        <v>2600</v>
      </c>
      <c r="I272" s="452"/>
      <c r="J272" s="204">
        <f t="shared" si="13"/>
        <v>6</v>
      </c>
      <c r="K272" s="421"/>
      <c r="L272" s="170">
        <f t="shared" si="14"/>
        <v>5.76</v>
      </c>
    </row>
    <row r="273" spans="1:13" s="159" customFormat="1" ht="20.45" customHeight="1" x14ac:dyDescent="0.4">
      <c r="A273" s="184" t="s">
        <v>11</v>
      </c>
      <c r="B273" s="184">
        <v>2748</v>
      </c>
      <c r="C273" s="248" t="s">
        <v>2661</v>
      </c>
      <c r="D273" s="299"/>
      <c r="E273" s="300"/>
      <c r="F273" s="475" t="s">
        <v>2598</v>
      </c>
      <c r="G273" s="476" t="s">
        <v>446</v>
      </c>
      <c r="H273" s="451" t="s">
        <v>2597</v>
      </c>
      <c r="I273" s="452" t="s">
        <v>7</v>
      </c>
      <c r="J273" s="232">
        <f t="shared" si="13"/>
        <v>6</v>
      </c>
      <c r="K273" s="421"/>
      <c r="L273" s="170">
        <f t="shared" si="14"/>
        <v>5.76</v>
      </c>
    </row>
    <row r="274" spans="1:13" s="159" customFormat="1" ht="20.45" customHeight="1" x14ac:dyDescent="0.4">
      <c r="A274" s="184" t="s">
        <v>11</v>
      </c>
      <c r="B274" s="210">
        <v>2749</v>
      </c>
      <c r="C274" s="248" t="s">
        <v>2660</v>
      </c>
      <c r="D274" s="299"/>
      <c r="E274" s="300"/>
      <c r="F274" s="475" t="s">
        <v>2595</v>
      </c>
      <c r="G274" s="476" t="s">
        <v>443</v>
      </c>
      <c r="H274" s="451" t="s">
        <v>2594</v>
      </c>
      <c r="I274" s="452"/>
      <c r="J274" s="204">
        <f t="shared" si="13"/>
        <v>8</v>
      </c>
      <c r="K274" s="421"/>
      <c r="L274" s="170">
        <f t="shared" si="14"/>
        <v>8.4</v>
      </c>
    </row>
    <row r="275" spans="1:13" s="159" customFormat="1" ht="20.45" customHeight="1" x14ac:dyDescent="0.4">
      <c r="A275" s="184" t="s">
        <v>11</v>
      </c>
      <c r="B275" s="184">
        <v>2750</v>
      </c>
      <c r="C275" s="248" t="s">
        <v>2659</v>
      </c>
      <c r="D275" s="299"/>
      <c r="E275" s="300"/>
      <c r="F275" s="475" t="s">
        <v>2592</v>
      </c>
      <c r="G275" s="476"/>
      <c r="H275" s="451" t="s">
        <v>2591</v>
      </c>
      <c r="I275" s="452" t="s">
        <v>7</v>
      </c>
      <c r="J275" s="204">
        <f t="shared" si="13"/>
        <v>1</v>
      </c>
      <c r="K275" s="421"/>
      <c r="L275" s="170">
        <f t="shared" si="14"/>
        <v>1.44</v>
      </c>
    </row>
    <row r="276" spans="1:13" s="159" customFormat="1" ht="20.45" customHeight="1" x14ac:dyDescent="0.4">
      <c r="A276" s="143" t="s">
        <v>11</v>
      </c>
      <c r="B276" s="185">
        <v>3553</v>
      </c>
      <c r="C276" s="212" t="s">
        <v>2658</v>
      </c>
      <c r="D276" s="299"/>
      <c r="E276" s="300"/>
      <c r="F276" s="479" t="s">
        <v>2589</v>
      </c>
      <c r="G276" s="480"/>
      <c r="H276" s="443" t="s">
        <v>2588</v>
      </c>
      <c r="I276" s="444"/>
      <c r="J276" s="171">
        <f t="shared" si="13"/>
        <v>1</v>
      </c>
      <c r="K276" s="421"/>
      <c r="L276" s="170">
        <f t="shared" si="14"/>
        <v>1.056</v>
      </c>
    </row>
    <row r="277" spans="1:13" s="159" customFormat="1" ht="20.45" customHeight="1" x14ac:dyDescent="0.4">
      <c r="A277" s="143" t="s">
        <v>11</v>
      </c>
      <c r="B277" s="185">
        <v>3554</v>
      </c>
      <c r="C277" s="212" t="s">
        <v>2657</v>
      </c>
      <c r="D277" s="299"/>
      <c r="E277" s="300"/>
      <c r="F277" s="479" t="s">
        <v>2586</v>
      </c>
      <c r="G277" s="480"/>
      <c r="H277" s="443" t="s">
        <v>2585</v>
      </c>
      <c r="I277" s="444"/>
      <c r="J277" s="205">
        <f t="shared" si="13"/>
        <v>2</v>
      </c>
      <c r="K277" s="421"/>
      <c r="L277" s="170">
        <f t="shared" si="14"/>
        <v>2.1120000000000001</v>
      </c>
    </row>
    <row r="278" spans="1:13" s="159" customFormat="1" ht="20.45" customHeight="1" x14ac:dyDescent="0.4">
      <c r="A278" s="184" t="s">
        <v>11</v>
      </c>
      <c r="B278" s="210">
        <v>2751</v>
      </c>
      <c r="C278" s="248" t="s">
        <v>2656</v>
      </c>
      <c r="D278" s="299"/>
      <c r="E278" s="300"/>
      <c r="F278" s="481" t="s">
        <v>2583</v>
      </c>
      <c r="G278" s="482"/>
      <c r="H278" s="451" t="s">
        <v>2582</v>
      </c>
      <c r="I278" s="452"/>
      <c r="J278" s="204">
        <f t="shared" si="13"/>
        <v>1</v>
      </c>
      <c r="K278" s="421"/>
      <c r="L278" s="170">
        <f t="shared" si="14"/>
        <v>0.86399999999999999</v>
      </c>
    </row>
    <row r="279" spans="1:13" s="159" customFormat="1" ht="20.45" customHeight="1" x14ac:dyDescent="0.4">
      <c r="A279" s="184" t="s">
        <v>11</v>
      </c>
      <c r="B279" s="184">
        <v>2752</v>
      </c>
      <c r="C279" s="248" t="s">
        <v>2655</v>
      </c>
      <c r="D279" s="299"/>
      <c r="E279" s="300"/>
      <c r="F279" s="481" t="s">
        <v>2580</v>
      </c>
      <c r="G279" s="482"/>
      <c r="H279" s="451" t="s">
        <v>2579</v>
      </c>
      <c r="I279" s="452" t="s">
        <v>7</v>
      </c>
      <c r="J279" s="232">
        <f t="shared" si="13"/>
        <v>2</v>
      </c>
      <c r="K279" s="421"/>
      <c r="L279" s="170">
        <f t="shared" si="14"/>
        <v>1.728</v>
      </c>
    </row>
    <row r="280" spans="1:13" s="159" customFormat="1" ht="20.45" customHeight="1" x14ac:dyDescent="0.4">
      <c r="A280" s="197" t="s">
        <v>11</v>
      </c>
      <c r="B280" s="213">
        <v>2753</v>
      </c>
      <c r="C280" s="256" t="s">
        <v>2654</v>
      </c>
      <c r="D280" s="299"/>
      <c r="E280" s="300"/>
      <c r="F280" s="477" t="s">
        <v>2577</v>
      </c>
      <c r="G280" s="478" t="s">
        <v>400</v>
      </c>
      <c r="H280" s="447" t="s">
        <v>2576</v>
      </c>
      <c r="I280" s="448"/>
      <c r="J280" s="206">
        <f t="shared" si="13"/>
        <v>1</v>
      </c>
      <c r="K280" s="421"/>
      <c r="L280" s="170">
        <f t="shared" si="14"/>
        <v>0.57599999999999996</v>
      </c>
    </row>
    <row r="281" spans="1:13" s="159" customFormat="1" ht="20.45" customHeight="1" x14ac:dyDescent="0.4">
      <c r="A281" s="197" t="s">
        <v>11</v>
      </c>
      <c r="B281" s="197">
        <v>2754</v>
      </c>
      <c r="C281" s="256" t="s">
        <v>2653</v>
      </c>
      <c r="D281" s="299"/>
      <c r="E281" s="300"/>
      <c r="F281" s="538" t="s">
        <v>2574</v>
      </c>
      <c r="G281" s="539" t="s">
        <v>396</v>
      </c>
      <c r="H281" s="447" t="s">
        <v>2573</v>
      </c>
      <c r="I281" s="448" t="s">
        <v>7</v>
      </c>
      <c r="J281" s="206">
        <f t="shared" si="13"/>
        <v>1</v>
      </c>
      <c r="K281" s="421"/>
      <c r="L281" s="170">
        <f t="shared" si="14"/>
        <v>1.1519999999999999</v>
      </c>
    </row>
    <row r="282" spans="1:13" s="159" customFormat="1" ht="20.45" customHeight="1" x14ac:dyDescent="0.4">
      <c r="A282" s="143" t="s">
        <v>11</v>
      </c>
      <c r="B282" s="143">
        <v>3555</v>
      </c>
      <c r="C282" s="212" t="s">
        <v>2652</v>
      </c>
      <c r="D282" s="299"/>
      <c r="E282" s="300"/>
      <c r="F282" s="479" t="s">
        <v>2571</v>
      </c>
      <c r="G282" s="480"/>
      <c r="H282" s="443" t="s">
        <v>2570</v>
      </c>
      <c r="I282" s="444"/>
      <c r="J282" s="171">
        <v>1</v>
      </c>
      <c r="K282" s="421"/>
      <c r="L282" s="170">
        <f t="shared" si="14"/>
        <v>0.28799999999999998</v>
      </c>
      <c r="M282" s="251" t="s">
        <v>5</v>
      </c>
    </row>
    <row r="283" spans="1:13" s="159" customFormat="1" ht="20.45" customHeight="1" x14ac:dyDescent="0.4">
      <c r="A283" s="184" t="s">
        <v>11</v>
      </c>
      <c r="B283" s="184">
        <v>2755</v>
      </c>
      <c r="C283" s="248" t="s">
        <v>2651</v>
      </c>
      <c r="D283" s="299"/>
      <c r="E283" s="300"/>
      <c r="F283" s="475" t="s">
        <v>2568</v>
      </c>
      <c r="G283" s="476"/>
      <c r="H283" s="451" t="s">
        <v>2567</v>
      </c>
      <c r="I283" s="452" t="s">
        <v>7</v>
      </c>
      <c r="J283" s="204">
        <f>ROUND(L283,0)</f>
        <v>1</v>
      </c>
      <c r="K283" s="421"/>
      <c r="L283" s="170">
        <f t="shared" si="14"/>
        <v>0.57599999999999996</v>
      </c>
    </row>
    <row r="284" spans="1:13" s="159" customFormat="1" ht="20.45" customHeight="1" x14ac:dyDescent="0.4">
      <c r="A284" s="143" t="s">
        <v>11</v>
      </c>
      <c r="B284" s="143">
        <v>3556</v>
      </c>
      <c r="C284" s="212" t="s">
        <v>2650</v>
      </c>
      <c r="D284" s="299"/>
      <c r="E284" s="300"/>
      <c r="F284" s="461" t="s">
        <v>2565</v>
      </c>
      <c r="G284" s="462"/>
      <c r="H284" s="443" t="s">
        <v>2649</v>
      </c>
      <c r="I284" s="444"/>
      <c r="J284" s="205">
        <f>ROUND(L284,0)</f>
        <v>1</v>
      </c>
      <c r="K284" s="421"/>
      <c r="L284" s="170">
        <f t="shared" si="14"/>
        <v>1.2</v>
      </c>
    </row>
    <row r="285" spans="1:13" s="159" customFormat="1" ht="20.45" customHeight="1" x14ac:dyDescent="0.4">
      <c r="A285" s="184" t="s">
        <v>11</v>
      </c>
      <c r="B285" s="184">
        <v>2756</v>
      </c>
      <c r="C285" s="248" t="s">
        <v>2648</v>
      </c>
      <c r="D285" s="299"/>
      <c r="E285" s="300"/>
      <c r="F285" s="558" t="s">
        <v>2562</v>
      </c>
      <c r="G285" s="559"/>
      <c r="H285" s="451" t="s">
        <v>2561</v>
      </c>
      <c r="I285" s="452"/>
      <c r="J285" s="232">
        <f>ROUND(L285,0)</f>
        <v>2</v>
      </c>
      <c r="K285" s="421"/>
      <c r="L285" s="170">
        <f t="shared" si="14"/>
        <v>2.4</v>
      </c>
    </row>
    <row r="286" spans="1:13" s="159" customFormat="1" ht="20.45" customHeight="1" x14ac:dyDescent="0.4">
      <c r="A286" s="184" t="s">
        <v>11</v>
      </c>
      <c r="B286" s="184">
        <v>2757</v>
      </c>
      <c r="C286" s="248" t="s">
        <v>2647</v>
      </c>
      <c r="D286" s="299"/>
      <c r="E286" s="300"/>
      <c r="F286" s="558" t="s">
        <v>2559</v>
      </c>
      <c r="G286" s="559"/>
      <c r="H286" s="451" t="s">
        <v>2558</v>
      </c>
      <c r="I286" s="452" t="s">
        <v>7</v>
      </c>
      <c r="J286" s="204">
        <f>ROUND(L286,0)</f>
        <v>1</v>
      </c>
      <c r="K286" s="422"/>
      <c r="L286" s="170">
        <f t="shared" si="14"/>
        <v>1.2</v>
      </c>
    </row>
    <row r="287" spans="1:13" s="159" customFormat="1" ht="20.45" customHeight="1" x14ac:dyDescent="0.4">
      <c r="A287" s="143" t="s">
        <v>11</v>
      </c>
      <c r="B287" s="143">
        <v>3557</v>
      </c>
      <c r="C287" s="212" t="s">
        <v>2646</v>
      </c>
      <c r="D287" s="299"/>
      <c r="E287" s="300"/>
      <c r="F287" s="461" t="s">
        <v>2556</v>
      </c>
      <c r="G287" s="462"/>
      <c r="H287" s="443" t="s">
        <v>2645</v>
      </c>
      <c r="I287" s="444"/>
      <c r="J287" s="205">
        <v>1</v>
      </c>
      <c r="K287" s="421" t="s">
        <v>68</v>
      </c>
      <c r="L287" s="170">
        <f t="shared" si="14"/>
        <v>0.24</v>
      </c>
      <c r="M287" s="251" t="s">
        <v>5</v>
      </c>
    </row>
    <row r="288" spans="1:13" s="159" customFormat="1" ht="20.45" customHeight="1" x14ac:dyDescent="0.4">
      <c r="A288" s="184" t="s">
        <v>11</v>
      </c>
      <c r="B288" s="184">
        <v>2758</v>
      </c>
      <c r="C288" s="248" t="s">
        <v>2644</v>
      </c>
      <c r="D288" s="299"/>
      <c r="E288" s="300"/>
      <c r="F288" s="558" t="s">
        <v>2553</v>
      </c>
      <c r="G288" s="559"/>
      <c r="H288" s="451" t="s">
        <v>2552</v>
      </c>
      <c r="I288" s="452"/>
      <c r="J288" s="232">
        <v>1</v>
      </c>
      <c r="K288" s="422"/>
      <c r="L288" s="170">
        <f t="shared" si="14"/>
        <v>0.06</v>
      </c>
      <c r="M288" s="251" t="s">
        <v>5</v>
      </c>
    </row>
    <row r="289" spans="1:13" s="159" customFormat="1" ht="20.45" customHeight="1" x14ac:dyDescent="0.4">
      <c r="A289" s="143" t="s">
        <v>11</v>
      </c>
      <c r="B289" s="143">
        <v>3558</v>
      </c>
      <c r="C289" s="212" t="s">
        <v>2643</v>
      </c>
      <c r="D289" s="299"/>
      <c r="E289" s="300"/>
      <c r="F289" s="461" t="s">
        <v>2550</v>
      </c>
      <c r="G289" s="462"/>
      <c r="H289" s="443" t="s">
        <v>2642</v>
      </c>
      <c r="I289" s="444"/>
      <c r="J289" s="205">
        <v>1</v>
      </c>
      <c r="K289" s="420" t="s">
        <v>12</v>
      </c>
      <c r="L289" s="170">
        <f t="shared" si="14"/>
        <v>0.48</v>
      </c>
      <c r="M289" s="251" t="s">
        <v>5</v>
      </c>
    </row>
    <row r="290" spans="1:13" s="159" customFormat="1" ht="20.45" customHeight="1" x14ac:dyDescent="0.4">
      <c r="A290" s="184" t="s">
        <v>11</v>
      </c>
      <c r="B290" s="184">
        <v>2759</v>
      </c>
      <c r="C290" s="248" t="s">
        <v>2641</v>
      </c>
      <c r="D290" s="299"/>
      <c r="E290" s="300"/>
      <c r="F290" s="534" t="s">
        <v>2521</v>
      </c>
      <c r="G290" s="535"/>
      <c r="H290" s="451" t="s">
        <v>2520</v>
      </c>
      <c r="I290" s="452" t="s">
        <v>7</v>
      </c>
      <c r="J290" s="204">
        <f>ROUND(L290,0)</f>
        <v>13</v>
      </c>
      <c r="K290" s="421"/>
      <c r="L290" s="159">
        <f>M45*12/1000</f>
        <v>12.648</v>
      </c>
    </row>
    <row r="291" spans="1:13" s="159" customFormat="1" ht="20.45" customHeight="1" x14ac:dyDescent="0.4">
      <c r="A291" s="143" t="s">
        <v>11</v>
      </c>
      <c r="B291" s="143">
        <v>3559</v>
      </c>
      <c r="C291" s="212" t="s">
        <v>2640</v>
      </c>
      <c r="D291" s="299"/>
      <c r="E291" s="300"/>
      <c r="F291" s="461" t="s">
        <v>2518</v>
      </c>
      <c r="G291" s="462"/>
      <c r="H291" s="443" t="s">
        <v>2517</v>
      </c>
      <c r="I291" s="444"/>
      <c r="J291" s="171">
        <v>1</v>
      </c>
      <c r="K291" s="143" t="s">
        <v>6</v>
      </c>
      <c r="L291" s="159">
        <f>M46*12/1000</f>
        <v>0.42</v>
      </c>
      <c r="M291" s="251" t="s">
        <v>5</v>
      </c>
    </row>
    <row r="292" spans="1:13" s="159" customFormat="1" ht="20.45" customHeight="1" x14ac:dyDescent="0.4">
      <c r="A292" s="184" t="s">
        <v>11</v>
      </c>
      <c r="B292" s="184">
        <v>2760</v>
      </c>
      <c r="C292" s="248" t="s">
        <v>2639</v>
      </c>
      <c r="D292" s="299"/>
      <c r="E292" s="300"/>
      <c r="F292" s="475" t="s">
        <v>2515</v>
      </c>
      <c r="G292" s="476"/>
      <c r="H292" s="451" t="s">
        <v>2514</v>
      </c>
      <c r="I292" s="452" t="s">
        <v>7</v>
      </c>
      <c r="J292" s="204">
        <f>ROUND(L292,0)</f>
        <v>26</v>
      </c>
      <c r="K292" s="182" t="s">
        <v>12</v>
      </c>
      <c r="L292" s="159">
        <f>M47*12/1000</f>
        <v>25.92</v>
      </c>
    </row>
    <row r="293" spans="1:13" s="159" customFormat="1" ht="20.45" customHeight="1" x14ac:dyDescent="0.4">
      <c r="A293" s="184" t="s">
        <v>11</v>
      </c>
      <c r="B293" s="184">
        <v>2761</v>
      </c>
      <c r="C293" s="248" t="s">
        <v>2638</v>
      </c>
      <c r="D293" s="299"/>
      <c r="E293" s="300"/>
      <c r="F293" s="475" t="s">
        <v>2512</v>
      </c>
      <c r="G293" s="476"/>
      <c r="H293" s="451" t="s">
        <v>2511</v>
      </c>
      <c r="I293" s="452"/>
      <c r="J293" s="204">
        <f>ROUND(L293,0)</f>
        <v>1</v>
      </c>
      <c r="K293" s="184" t="s">
        <v>6</v>
      </c>
      <c r="L293" s="159">
        <f>M48*12/1000</f>
        <v>0.85199999999999998</v>
      </c>
    </row>
    <row r="294" spans="1:13" s="159" customFormat="1" ht="20.45" customHeight="1" x14ac:dyDescent="0.4">
      <c r="A294" s="184" t="s">
        <v>11</v>
      </c>
      <c r="B294" s="184">
        <v>2762</v>
      </c>
      <c r="C294" s="248" t="s">
        <v>2637</v>
      </c>
      <c r="D294" s="299"/>
      <c r="E294" s="300"/>
      <c r="F294" s="475" t="s">
        <v>2509</v>
      </c>
      <c r="G294" s="476"/>
      <c r="H294" s="451" t="s">
        <v>2508</v>
      </c>
      <c r="I294" s="452" t="s">
        <v>7</v>
      </c>
      <c r="J294" s="232">
        <f>ROUND(L294,0)</f>
        <v>13</v>
      </c>
      <c r="K294" s="182" t="s">
        <v>12</v>
      </c>
      <c r="L294" s="159">
        <f>M52*12/1000</f>
        <v>12.648</v>
      </c>
    </row>
    <row r="295" spans="1:13" s="159" customFormat="1" ht="20.45" customHeight="1" x14ac:dyDescent="0.4">
      <c r="A295" s="143" t="s">
        <v>11</v>
      </c>
      <c r="B295" s="143">
        <v>3560</v>
      </c>
      <c r="C295" s="212" t="s">
        <v>2636</v>
      </c>
      <c r="D295" s="299"/>
      <c r="E295" s="300"/>
      <c r="F295" s="479" t="s">
        <v>2506</v>
      </c>
      <c r="G295" s="480"/>
      <c r="H295" s="443" t="s">
        <v>2505</v>
      </c>
      <c r="I295" s="444"/>
      <c r="J295" s="205">
        <v>1</v>
      </c>
      <c r="K295" s="143" t="s">
        <v>6</v>
      </c>
      <c r="L295" s="159">
        <f>M53*12/1000</f>
        <v>0.42</v>
      </c>
      <c r="M295" s="251" t="s">
        <v>5</v>
      </c>
    </row>
    <row r="296" spans="1:13" s="159" customFormat="1" ht="20.45" customHeight="1" x14ac:dyDescent="0.4">
      <c r="A296" s="184" t="s">
        <v>11</v>
      </c>
      <c r="B296" s="184">
        <v>2763</v>
      </c>
      <c r="C296" s="248" t="s">
        <v>2635</v>
      </c>
      <c r="D296" s="299"/>
      <c r="E296" s="300"/>
      <c r="F296" s="475" t="s">
        <v>2503</v>
      </c>
      <c r="G296" s="476"/>
      <c r="H296" s="451" t="s">
        <v>2502</v>
      </c>
      <c r="I296" s="452" t="s">
        <v>7</v>
      </c>
      <c r="J296" s="204">
        <f t="shared" ref="J296:J321" si="15">ROUND(L296,0)</f>
        <v>26</v>
      </c>
      <c r="K296" s="182" t="s">
        <v>12</v>
      </c>
      <c r="L296" s="159">
        <f>M54*12/1000</f>
        <v>25.92</v>
      </c>
    </row>
    <row r="297" spans="1:13" s="159" customFormat="1" ht="20.45" customHeight="1" x14ac:dyDescent="0.4">
      <c r="A297" s="184" t="s">
        <v>11</v>
      </c>
      <c r="B297" s="184">
        <v>2764</v>
      </c>
      <c r="C297" s="248" t="s">
        <v>2634</v>
      </c>
      <c r="D297" s="301"/>
      <c r="E297" s="302"/>
      <c r="F297" s="532" t="s">
        <v>2500</v>
      </c>
      <c r="G297" s="533"/>
      <c r="H297" s="451" t="s">
        <v>2499</v>
      </c>
      <c r="I297" s="452"/>
      <c r="J297" s="232">
        <f t="shared" si="15"/>
        <v>1</v>
      </c>
      <c r="K297" s="184" t="s">
        <v>6</v>
      </c>
      <c r="L297" s="159">
        <f>M55*12/1000</f>
        <v>0.85199999999999998</v>
      </c>
    </row>
    <row r="298" spans="1:13" s="159" customFormat="1" ht="20.45" customHeight="1" x14ac:dyDescent="0.4">
      <c r="A298" s="184" t="s">
        <v>11</v>
      </c>
      <c r="B298" s="184">
        <v>2765</v>
      </c>
      <c r="C298" s="276" t="s">
        <v>2633</v>
      </c>
      <c r="D298" s="297" t="s">
        <v>3350</v>
      </c>
      <c r="E298" s="298"/>
      <c r="F298" s="475" t="s">
        <v>2539</v>
      </c>
      <c r="G298" s="476"/>
      <c r="H298" s="451" t="s">
        <v>2538</v>
      </c>
      <c r="I298" s="452"/>
      <c r="J298" s="204">
        <f t="shared" si="15"/>
        <v>15</v>
      </c>
      <c r="K298" s="182" t="s">
        <v>12</v>
      </c>
      <c r="L298" s="170">
        <f t="shared" ref="L298:L329" si="16">M10*10/1000</f>
        <v>15.05</v>
      </c>
    </row>
    <row r="299" spans="1:13" s="159" customFormat="1" ht="20.45" customHeight="1" x14ac:dyDescent="0.4">
      <c r="A299" s="143" t="s">
        <v>11</v>
      </c>
      <c r="B299" s="143">
        <v>3561</v>
      </c>
      <c r="C299" s="277" t="s">
        <v>2632</v>
      </c>
      <c r="D299" s="299"/>
      <c r="E299" s="300"/>
      <c r="F299" s="479" t="s">
        <v>2536</v>
      </c>
      <c r="G299" s="480"/>
      <c r="H299" s="443" t="s">
        <v>2535</v>
      </c>
      <c r="I299" s="444" t="s">
        <v>7</v>
      </c>
      <c r="J299" s="205">
        <f t="shared" si="15"/>
        <v>1</v>
      </c>
      <c r="K299" s="143" t="s">
        <v>6</v>
      </c>
      <c r="L299" s="170">
        <f t="shared" si="16"/>
        <v>0.5</v>
      </c>
    </row>
    <row r="300" spans="1:13" s="159" customFormat="1" ht="20.45" customHeight="1" x14ac:dyDescent="0.4">
      <c r="A300" s="184" t="s">
        <v>11</v>
      </c>
      <c r="B300" s="184">
        <v>2766</v>
      </c>
      <c r="C300" s="276" t="s">
        <v>2631</v>
      </c>
      <c r="D300" s="299"/>
      <c r="E300" s="300"/>
      <c r="F300" s="475" t="s">
        <v>2630</v>
      </c>
      <c r="G300" s="476"/>
      <c r="H300" s="451" t="s">
        <v>2532</v>
      </c>
      <c r="I300" s="452"/>
      <c r="J300" s="204">
        <f t="shared" si="15"/>
        <v>31</v>
      </c>
      <c r="K300" s="182" t="s">
        <v>12</v>
      </c>
      <c r="L300" s="170">
        <f t="shared" si="16"/>
        <v>30.85</v>
      </c>
    </row>
    <row r="301" spans="1:13" s="159" customFormat="1" ht="20.45" customHeight="1" x14ac:dyDescent="0.4">
      <c r="A301" s="184" t="s">
        <v>11</v>
      </c>
      <c r="B301" s="184">
        <v>2767</v>
      </c>
      <c r="C301" s="276" t="s">
        <v>2629</v>
      </c>
      <c r="D301" s="299"/>
      <c r="E301" s="300"/>
      <c r="F301" s="475" t="s">
        <v>2530</v>
      </c>
      <c r="G301" s="476"/>
      <c r="H301" s="451" t="s">
        <v>2529</v>
      </c>
      <c r="I301" s="452" t="s">
        <v>7</v>
      </c>
      <c r="J301" s="204">
        <f t="shared" si="15"/>
        <v>1</v>
      </c>
      <c r="K301" s="184" t="s">
        <v>6</v>
      </c>
      <c r="L301" s="170">
        <f t="shared" si="16"/>
        <v>1.02</v>
      </c>
    </row>
    <row r="302" spans="1:13" s="159" customFormat="1" ht="20.45" customHeight="1" x14ac:dyDescent="0.4">
      <c r="A302" s="184" t="s">
        <v>11</v>
      </c>
      <c r="B302" s="184">
        <v>2769</v>
      </c>
      <c r="C302" s="276" t="s">
        <v>2628</v>
      </c>
      <c r="D302" s="299"/>
      <c r="E302" s="300"/>
      <c r="F302" s="475" t="s">
        <v>2527</v>
      </c>
      <c r="G302" s="476" t="s">
        <v>1003</v>
      </c>
      <c r="H302" s="451" t="s">
        <v>2526</v>
      </c>
      <c r="I302" s="452" t="s">
        <v>7</v>
      </c>
      <c r="J302" s="204">
        <f t="shared" si="15"/>
        <v>11</v>
      </c>
      <c r="K302" s="420" t="s">
        <v>12</v>
      </c>
      <c r="L302" s="170">
        <f t="shared" si="16"/>
        <v>11.29</v>
      </c>
    </row>
    <row r="303" spans="1:13" s="159" customFormat="1" ht="20.45" customHeight="1" x14ac:dyDescent="0.4">
      <c r="A303" s="184" t="s">
        <v>11</v>
      </c>
      <c r="B303" s="184">
        <v>2770</v>
      </c>
      <c r="C303" s="276" t="s">
        <v>2627</v>
      </c>
      <c r="D303" s="299"/>
      <c r="E303" s="300"/>
      <c r="F303" s="475" t="s">
        <v>2524</v>
      </c>
      <c r="G303" s="476" t="s">
        <v>1001</v>
      </c>
      <c r="H303" s="451" t="s">
        <v>2523</v>
      </c>
      <c r="I303" s="452"/>
      <c r="J303" s="204">
        <f t="shared" si="15"/>
        <v>23</v>
      </c>
      <c r="K303" s="421"/>
      <c r="L303" s="170">
        <f t="shared" si="16"/>
        <v>23.33</v>
      </c>
    </row>
    <row r="304" spans="1:13" s="159" customFormat="1" ht="20.45" customHeight="1" x14ac:dyDescent="0.4">
      <c r="A304" s="184" t="s">
        <v>11</v>
      </c>
      <c r="B304" s="184">
        <v>2771</v>
      </c>
      <c r="C304" s="276" t="s">
        <v>2626</v>
      </c>
      <c r="D304" s="299"/>
      <c r="E304" s="300"/>
      <c r="F304" s="475" t="s">
        <v>2625</v>
      </c>
      <c r="G304" s="476"/>
      <c r="H304" s="451" t="s">
        <v>2624</v>
      </c>
      <c r="I304" s="452" t="s">
        <v>7</v>
      </c>
      <c r="J304" s="204">
        <f t="shared" si="15"/>
        <v>1</v>
      </c>
      <c r="K304" s="421"/>
      <c r="L304" s="170">
        <f t="shared" si="16"/>
        <v>1</v>
      </c>
    </row>
    <row r="305" spans="1:13" s="159" customFormat="1" ht="20.45" customHeight="1" x14ac:dyDescent="0.4">
      <c r="A305" s="184" t="s">
        <v>11</v>
      </c>
      <c r="B305" s="184">
        <v>2772</v>
      </c>
      <c r="C305" s="276" t="s">
        <v>2623</v>
      </c>
      <c r="D305" s="299"/>
      <c r="E305" s="300"/>
      <c r="F305" s="475" t="s">
        <v>2622</v>
      </c>
      <c r="G305" s="476"/>
      <c r="H305" s="451" t="s">
        <v>2621</v>
      </c>
      <c r="I305" s="452"/>
      <c r="J305" s="204">
        <f t="shared" si="15"/>
        <v>2</v>
      </c>
      <c r="K305" s="421"/>
      <c r="L305" s="170">
        <f t="shared" si="16"/>
        <v>2.25</v>
      </c>
    </row>
    <row r="306" spans="1:13" s="159" customFormat="1" ht="20.45" customHeight="1" x14ac:dyDescent="0.4">
      <c r="A306" s="184" t="s">
        <v>11</v>
      </c>
      <c r="B306" s="184">
        <v>2768</v>
      </c>
      <c r="C306" s="276" t="s">
        <v>2620</v>
      </c>
      <c r="D306" s="299"/>
      <c r="E306" s="300"/>
      <c r="F306" s="475" t="s">
        <v>2619</v>
      </c>
      <c r="G306" s="476"/>
      <c r="H306" s="451" t="s">
        <v>2618</v>
      </c>
      <c r="I306" s="452"/>
      <c r="J306" s="204">
        <f t="shared" si="15"/>
        <v>2</v>
      </c>
      <c r="K306" s="421"/>
      <c r="L306" s="170">
        <f t="shared" si="16"/>
        <v>2.4</v>
      </c>
    </row>
    <row r="307" spans="1:13" s="159" customFormat="1" ht="20.45" customHeight="1" x14ac:dyDescent="0.4">
      <c r="A307" s="143" t="s">
        <v>11</v>
      </c>
      <c r="B307" s="143">
        <v>3562</v>
      </c>
      <c r="C307" s="277" t="s">
        <v>2617</v>
      </c>
      <c r="D307" s="299"/>
      <c r="E307" s="300"/>
      <c r="F307" s="479" t="s">
        <v>2616</v>
      </c>
      <c r="G307" s="480"/>
      <c r="H307" s="443" t="s">
        <v>2615</v>
      </c>
      <c r="I307" s="444"/>
      <c r="J307" s="205">
        <f t="shared" si="15"/>
        <v>1</v>
      </c>
      <c r="K307" s="421"/>
      <c r="L307" s="170">
        <f t="shared" si="16"/>
        <v>0.5</v>
      </c>
    </row>
    <row r="308" spans="1:13" s="159" customFormat="1" ht="20.45" customHeight="1" x14ac:dyDescent="0.4">
      <c r="A308" s="184" t="s">
        <v>11</v>
      </c>
      <c r="B308" s="184">
        <v>2773</v>
      </c>
      <c r="C308" s="276" t="s">
        <v>2614</v>
      </c>
      <c r="D308" s="299"/>
      <c r="E308" s="300"/>
      <c r="F308" s="475" t="s">
        <v>2613</v>
      </c>
      <c r="G308" s="476"/>
      <c r="H308" s="451" t="s">
        <v>2612</v>
      </c>
      <c r="I308" s="452" t="s">
        <v>7</v>
      </c>
      <c r="J308" s="204">
        <f t="shared" si="15"/>
        <v>2</v>
      </c>
      <c r="K308" s="421"/>
      <c r="L308" s="170">
        <f t="shared" si="16"/>
        <v>2</v>
      </c>
    </row>
    <row r="309" spans="1:13" s="159" customFormat="1" ht="20.45" customHeight="1" x14ac:dyDescent="0.4">
      <c r="A309" s="184" t="s">
        <v>11</v>
      </c>
      <c r="B309" s="184">
        <v>2774</v>
      </c>
      <c r="C309" s="276" t="s">
        <v>2611</v>
      </c>
      <c r="D309" s="299"/>
      <c r="E309" s="300"/>
      <c r="F309" s="481" t="s">
        <v>2610</v>
      </c>
      <c r="G309" s="482"/>
      <c r="H309" s="451" t="s">
        <v>2609</v>
      </c>
      <c r="I309" s="452"/>
      <c r="J309" s="204">
        <f t="shared" si="15"/>
        <v>2</v>
      </c>
      <c r="K309" s="421"/>
      <c r="L309" s="170">
        <f t="shared" si="16"/>
        <v>1.5</v>
      </c>
    </row>
    <row r="310" spans="1:13" s="159" customFormat="1" ht="20.45" customHeight="1" x14ac:dyDescent="0.4">
      <c r="A310" s="143" t="s">
        <v>11</v>
      </c>
      <c r="B310" s="143">
        <v>3563</v>
      </c>
      <c r="C310" s="277" t="s">
        <v>2608</v>
      </c>
      <c r="D310" s="299"/>
      <c r="E310" s="300"/>
      <c r="F310" s="479" t="s">
        <v>2607</v>
      </c>
      <c r="G310" s="480"/>
      <c r="H310" s="443" t="s">
        <v>2606</v>
      </c>
      <c r="I310" s="444"/>
      <c r="J310" s="205">
        <f t="shared" si="15"/>
        <v>2</v>
      </c>
      <c r="K310" s="421"/>
      <c r="L310" s="170">
        <f t="shared" si="16"/>
        <v>1.6</v>
      </c>
    </row>
    <row r="311" spans="1:13" s="159" customFormat="1" ht="20.45" customHeight="1" x14ac:dyDescent="0.4">
      <c r="A311" s="184" t="s">
        <v>11</v>
      </c>
      <c r="B311" s="184">
        <v>2775</v>
      </c>
      <c r="C311" s="276" t="s">
        <v>2605</v>
      </c>
      <c r="D311" s="299"/>
      <c r="E311" s="300"/>
      <c r="F311" s="475" t="s">
        <v>2604</v>
      </c>
      <c r="G311" s="476" t="s">
        <v>448</v>
      </c>
      <c r="H311" s="451" t="s">
        <v>2603</v>
      </c>
      <c r="I311" s="452" t="s">
        <v>7</v>
      </c>
      <c r="J311" s="204">
        <f t="shared" si="15"/>
        <v>5</v>
      </c>
      <c r="K311" s="421"/>
      <c r="L311" s="170">
        <f t="shared" si="16"/>
        <v>4.8</v>
      </c>
    </row>
    <row r="312" spans="1:13" s="159" customFormat="1" ht="20.45" customHeight="1" x14ac:dyDescent="0.4">
      <c r="A312" s="184" t="s">
        <v>11</v>
      </c>
      <c r="B312" s="184">
        <v>2776</v>
      </c>
      <c r="C312" s="276" t="s">
        <v>2602</v>
      </c>
      <c r="D312" s="299"/>
      <c r="E312" s="300"/>
      <c r="F312" s="475" t="s">
        <v>2601</v>
      </c>
      <c r="G312" s="476" t="s">
        <v>447</v>
      </c>
      <c r="H312" s="451" t="s">
        <v>2600</v>
      </c>
      <c r="I312" s="452"/>
      <c r="J312" s="204">
        <f t="shared" si="15"/>
        <v>5</v>
      </c>
      <c r="K312" s="421"/>
      <c r="L312" s="170">
        <f t="shared" si="16"/>
        <v>4.8</v>
      </c>
    </row>
    <row r="313" spans="1:13" s="159" customFormat="1" ht="20.45" customHeight="1" x14ac:dyDescent="0.4">
      <c r="A313" s="184" t="s">
        <v>11</v>
      </c>
      <c r="B313" s="184">
        <v>2777</v>
      </c>
      <c r="C313" s="276" t="s">
        <v>2599</v>
      </c>
      <c r="D313" s="299"/>
      <c r="E313" s="300"/>
      <c r="F313" s="475" t="s">
        <v>2598</v>
      </c>
      <c r="G313" s="476" t="s">
        <v>446</v>
      </c>
      <c r="H313" s="451" t="s">
        <v>2597</v>
      </c>
      <c r="I313" s="452" t="s">
        <v>7</v>
      </c>
      <c r="J313" s="204">
        <f t="shared" si="15"/>
        <v>5</v>
      </c>
      <c r="K313" s="421"/>
      <c r="L313" s="170">
        <f t="shared" si="16"/>
        <v>4.8</v>
      </c>
    </row>
    <row r="314" spans="1:13" s="159" customFormat="1" ht="20.45" customHeight="1" x14ac:dyDescent="0.4">
      <c r="A314" s="184" t="s">
        <v>11</v>
      </c>
      <c r="B314" s="184">
        <v>2778</v>
      </c>
      <c r="C314" s="276" t="s">
        <v>2596</v>
      </c>
      <c r="D314" s="299"/>
      <c r="E314" s="300"/>
      <c r="F314" s="475" t="s">
        <v>2595</v>
      </c>
      <c r="G314" s="476" t="s">
        <v>443</v>
      </c>
      <c r="H314" s="451" t="s">
        <v>2594</v>
      </c>
      <c r="I314" s="452"/>
      <c r="J314" s="204">
        <f t="shared" si="15"/>
        <v>7</v>
      </c>
      <c r="K314" s="421"/>
      <c r="L314" s="170">
        <f t="shared" si="16"/>
        <v>7</v>
      </c>
    </row>
    <row r="315" spans="1:13" s="159" customFormat="1" ht="20.45" customHeight="1" x14ac:dyDescent="0.4">
      <c r="A315" s="184" t="s">
        <v>11</v>
      </c>
      <c r="B315" s="184">
        <v>2779</v>
      </c>
      <c r="C315" s="276" t="s">
        <v>2593</v>
      </c>
      <c r="D315" s="299"/>
      <c r="E315" s="300"/>
      <c r="F315" s="475" t="s">
        <v>2592</v>
      </c>
      <c r="G315" s="476"/>
      <c r="H315" s="451" t="s">
        <v>2591</v>
      </c>
      <c r="I315" s="452" t="s">
        <v>7</v>
      </c>
      <c r="J315" s="204">
        <f t="shared" si="15"/>
        <v>1</v>
      </c>
      <c r="K315" s="421"/>
      <c r="L315" s="170">
        <f t="shared" si="16"/>
        <v>1.2</v>
      </c>
    </row>
    <row r="316" spans="1:13" s="159" customFormat="1" ht="20.45" customHeight="1" x14ac:dyDescent="0.4">
      <c r="A316" s="143" t="s">
        <v>11</v>
      </c>
      <c r="B316" s="143">
        <v>3564</v>
      </c>
      <c r="C316" s="277" t="s">
        <v>2590</v>
      </c>
      <c r="D316" s="299"/>
      <c r="E316" s="300"/>
      <c r="F316" s="479" t="s">
        <v>2589</v>
      </c>
      <c r="G316" s="480"/>
      <c r="H316" s="443" t="s">
        <v>2588</v>
      </c>
      <c r="I316" s="444"/>
      <c r="J316" s="205">
        <f t="shared" si="15"/>
        <v>1</v>
      </c>
      <c r="K316" s="421"/>
      <c r="L316" s="170">
        <f t="shared" si="16"/>
        <v>0.88</v>
      </c>
    </row>
    <row r="317" spans="1:13" s="159" customFormat="1" ht="20.45" customHeight="1" x14ac:dyDescent="0.4">
      <c r="A317" s="143" t="s">
        <v>11</v>
      </c>
      <c r="B317" s="143">
        <v>3565</v>
      </c>
      <c r="C317" s="277" t="s">
        <v>2587</v>
      </c>
      <c r="D317" s="299"/>
      <c r="E317" s="300"/>
      <c r="F317" s="479" t="s">
        <v>2586</v>
      </c>
      <c r="G317" s="480"/>
      <c r="H317" s="443" t="s">
        <v>2585</v>
      </c>
      <c r="I317" s="444"/>
      <c r="J317" s="205">
        <f t="shared" si="15"/>
        <v>2</v>
      </c>
      <c r="K317" s="421"/>
      <c r="L317" s="170">
        <f t="shared" si="16"/>
        <v>1.76</v>
      </c>
    </row>
    <row r="318" spans="1:13" s="159" customFormat="1" ht="20.45" customHeight="1" x14ac:dyDescent="0.4">
      <c r="A318" s="184" t="s">
        <v>11</v>
      </c>
      <c r="B318" s="184">
        <v>2780</v>
      </c>
      <c r="C318" s="276" t="s">
        <v>2584</v>
      </c>
      <c r="D318" s="299"/>
      <c r="E318" s="300"/>
      <c r="F318" s="481" t="s">
        <v>2583</v>
      </c>
      <c r="G318" s="482"/>
      <c r="H318" s="451" t="s">
        <v>2582</v>
      </c>
      <c r="I318" s="452"/>
      <c r="J318" s="204">
        <f t="shared" si="15"/>
        <v>1</v>
      </c>
      <c r="K318" s="421"/>
      <c r="L318" s="170">
        <f t="shared" si="16"/>
        <v>0.72</v>
      </c>
    </row>
    <row r="319" spans="1:13" s="159" customFormat="1" ht="20.45" customHeight="1" x14ac:dyDescent="0.4">
      <c r="A319" s="184" t="s">
        <v>11</v>
      </c>
      <c r="B319" s="184">
        <v>2781</v>
      </c>
      <c r="C319" s="276" t="s">
        <v>2581</v>
      </c>
      <c r="D319" s="299"/>
      <c r="E319" s="300"/>
      <c r="F319" s="481" t="s">
        <v>2580</v>
      </c>
      <c r="G319" s="482"/>
      <c r="H319" s="451" t="s">
        <v>2579</v>
      </c>
      <c r="I319" s="452" t="s">
        <v>7</v>
      </c>
      <c r="J319" s="204">
        <f t="shared" si="15"/>
        <v>1</v>
      </c>
      <c r="K319" s="421"/>
      <c r="L319" s="170">
        <f t="shared" si="16"/>
        <v>1.44</v>
      </c>
    </row>
    <row r="320" spans="1:13" s="159" customFormat="1" ht="20.45" hidden="1" customHeight="1" x14ac:dyDescent="0.4">
      <c r="A320" s="197" t="s">
        <v>11</v>
      </c>
      <c r="B320" s="197"/>
      <c r="C320" s="271" t="s">
        <v>2578</v>
      </c>
      <c r="D320" s="299"/>
      <c r="E320" s="300"/>
      <c r="F320" s="477" t="s">
        <v>2577</v>
      </c>
      <c r="G320" s="478" t="s">
        <v>400</v>
      </c>
      <c r="H320" s="447" t="s">
        <v>2576</v>
      </c>
      <c r="I320" s="448"/>
      <c r="J320" s="206">
        <f t="shared" si="15"/>
        <v>0</v>
      </c>
      <c r="K320" s="421"/>
      <c r="L320" s="170">
        <f t="shared" si="16"/>
        <v>0.48</v>
      </c>
      <c r="M320" s="251"/>
    </row>
    <row r="321" spans="1:13" s="159" customFormat="1" ht="20.45" customHeight="1" x14ac:dyDescent="0.4">
      <c r="A321" s="197" t="s">
        <v>11</v>
      </c>
      <c r="B321" s="197">
        <v>2782</v>
      </c>
      <c r="C321" s="271" t="s">
        <v>2575</v>
      </c>
      <c r="D321" s="299"/>
      <c r="E321" s="300"/>
      <c r="F321" s="538" t="s">
        <v>2574</v>
      </c>
      <c r="G321" s="539" t="s">
        <v>396</v>
      </c>
      <c r="H321" s="447" t="s">
        <v>2573</v>
      </c>
      <c r="I321" s="448" t="s">
        <v>7</v>
      </c>
      <c r="J321" s="206">
        <f t="shared" si="15"/>
        <v>1</v>
      </c>
      <c r="K321" s="421"/>
      <c r="L321" s="170">
        <f t="shared" si="16"/>
        <v>0.96</v>
      </c>
    </row>
    <row r="322" spans="1:13" s="159" customFormat="1" ht="20.45" customHeight="1" x14ac:dyDescent="0.4">
      <c r="A322" s="143" t="s">
        <v>11</v>
      </c>
      <c r="B322" s="143">
        <v>3566</v>
      </c>
      <c r="C322" s="277" t="s">
        <v>2572</v>
      </c>
      <c r="D322" s="299"/>
      <c r="E322" s="300"/>
      <c r="F322" s="479" t="s">
        <v>2571</v>
      </c>
      <c r="G322" s="480"/>
      <c r="H322" s="443" t="s">
        <v>2570</v>
      </c>
      <c r="I322" s="444"/>
      <c r="J322" s="205">
        <v>1</v>
      </c>
      <c r="K322" s="421"/>
      <c r="L322" s="170">
        <f t="shared" si="16"/>
        <v>0.24</v>
      </c>
      <c r="M322" s="251" t="s">
        <v>5</v>
      </c>
    </row>
    <row r="323" spans="1:13" s="159" customFormat="1" ht="20.45" customHeight="1" x14ac:dyDescent="0.4">
      <c r="A323" s="143" t="s">
        <v>11</v>
      </c>
      <c r="B323" s="143">
        <v>3567</v>
      </c>
      <c r="C323" s="277" t="s">
        <v>2569</v>
      </c>
      <c r="D323" s="299"/>
      <c r="E323" s="300"/>
      <c r="F323" s="479" t="s">
        <v>2568</v>
      </c>
      <c r="G323" s="480"/>
      <c r="H323" s="443" t="s">
        <v>2567</v>
      </c>
      <c r="I323" s="444" t="s">
        <v>7</v>
      </c>
      <c r="J323" s="205">
        <v>1</v>
      </c>
      <c r="K323" s="421"/>
      <c r="L323" s="170">
        <f t="shared" si="16"/>
        <v>0.48</v>
      </c>
      <c r="M323" s="251" t="s">
        <v>5</v>
      </c>
    </row>
    <row r="324" spans="1:13" s="159" customFormat="1" ht="20.45" customHeight="1" x14ac:dyDescent="0.4">
      <c r="A324" s="143" t="s">
        <v>11</v>
      </c>
      <c r="B324" s="143">
        <v>3568</v>
      </c>
      <c r="C324" s="277" t="s">
        <v>2566</v>
      </c>
      <c r="D324" s="299"/>
      <c r="E324" s="300"/>
      <c r="F324" s="461" t="s">
        <v>2565</v>
      </c>
      <c r="G324" s="462"/>
      <c r="H324" s="443" t="s">
        <v>2564</v>
      </c>
      <c r="I324" s="444"/>
      <c r="J324" s="205">
        <f>ROUND(L324,0)</f>
        <v>1</v>
      </c>
      <c r="K324" s="421"/>
      <c r="L324" s="170">
        <f t="shared" si="16"/>
        <v>1</v>
      </c>
    </row>
    <row r="325" spans="1:13" s="159" customFormat="1" ht="20.45" customHeight="1" x14ac:dyDescent="0.4">
      <c r="A325" s="184" t="s">
        <v>11</v>
      </c>
      <c r="B325" s="184">
        <v>2783</v>
      </c>
      <c r="C325" s="276" t="s">
        <v>2563</v>
      </c>
      <c r="D325" s="299"/>
      <c r="E325" s="300"/>
      <c r="F325" s="558" t="s">
        <v>2562</v>
      </c>
      <c r="G325" s="559"/>
      <c r="H325" s="451" t="s">
        <v>2561</v>
      </c>
      <c r="I325" s="452"/>
      <c r="J325" s="204">
        <f>ROUND(L325,0)</f>
        <v>2</v>
      </c>
      <c r="K325" s="421"/>
      <c r="L325" s="170">
        <f t="shared" si="16"/>
        <v>2</v>
      </c>
    </row>
    <row r="326" spans="1:13" s="159" customFormat="1" ht="20.45" customHeight="1" x14ac:dyDescent="0.4">
      <c r="A326" s="184" t="s">
        <v>11</v>
      </c>
      <c r="B326" s="184">
        <v>2784</v>
      </c>
      <c r="C326" s="276" t="s">
        <v>2560</v>
      </c>
      <c r="D326" s="299"/>
      <c r="E326" s="300"/>
      <c r="F326" s="558" t="s">
        <v>2559</v>
      </c>
      <c r="G326" s="559"/>
      <c r="H326" s="451" t="s">
        <v>2558</v>
      </c>
      <c r="I326" s="452" t="s">
        <v>7</v>
      </c>
      <c r="J326" s="204">
        <f>ROUND(L326,0)</f>
        <v>1</v>
      </c>
      <c r="K326" s="422"/>
      <c r="L326" s="170">
        <f t="shared" si="16"/>
        <v>1</v>
      </c>
    </row>
    <row r="327" spans="1:13" s="159" customFormat="1" ht="20.45" customHeight="1" x14ac:dyDescent="0.4">
      <c r="A327" s="143" t="s">
        <v>11</v>
      </c>
      <c r="B327" s="143">
        <v>3569</v>
      </c>
      <c r="C327" s="277" t="s">
        <v>2557</v>
      </c>
      <c r="D327" s="299"/>
      <c r="E327" s="300"/>
      <c r="F327" s="461" t="s">
        <v>2556</v>
      </c>
      <c r="G327" s="462"/>
      <c r="H327" s="443" t="s">
        <v>2555</v>
      </c>
      <c r="I327" s="444"/>
      <c r="J327" s="205">
        <v>1</v>
      </c>
      <c r="K327" s="421" t="s">
        <v>68</v>
      </c>
      <c r="L327" s="170">
        <f t="shared" si="16"/>
        <v>0.2</v>
      </c>
      <c r="M327" s="251" t="s">
        <v>5</v>
      </c>
    </row>
    <row r="328" spans="1:13" s="159" customFormat="1" ht="20.45" customHeight="1" x14ac:dyDescent="0.4">
      <c r="A328" s="184" t="s">
        <v>11</v>
      </c>
      <c r="B328" s="184">
        <v>2785</v>
      </c>
      <c r="C328" s="276" t="s">
        <v>2554</v>
      </c>
      <c r="D328" s="299"/>
      <c r="E328" s="300"/>
      <c r="F328" s="558" t="s">
        <v>2553</v>
      </c>
      <c r="G328" s="559"/>
      <c r="H328" s="451" t="s">
        <v>2552</v>
      </c>
      <c r="I328" s="452"/>
      <c r="J328" s="204">
        <v>1</v>
      </c>
      <c r="K328" s="422"/>
      <c r="L328" s="170">
        <f t="shared" si="16"/>
        <v>0.05</v>
      </c>
      <c r="M328" s="251" t="s">
        <v>5</v>
      </c>
    </row>
    <row r="329" spans="1:13" s="159" customFormat="1" ht="20.45" customHeight="1" x14ac:dyDescent="0.4">
      <c r="A329" s="143" t="s">
        <v>11</v>
      </c>
      <c r="B329" s="143">
        <v>3570</v>
      </c>
      <c r="C329" s="277" t="s">
        <v>2551</v>
      </c>
      <c r="D329" s="299"/>
      <c r="E329" s="300"/>
      <c r="F329" s="461" t="s">
        <v>2550</v>
      </c>
      <c r="G329" s="462"/>
      <c r="H329" s="443" t="s">
        <v>2549</v>
      </c>
      <c r="I329" s="444"/>
      <c r="J329" s="205">
        <v>1</v>
      </c>
      <c r="K329" s="420" t="s">
        <v>12</v>
      </c>
      <c r="L329" s="170">
        <f t="shared" si="16"/>
        <v>0.4</v>
      </c>
      <c r="M329" s="251" t="s">
        <v>5</v>
      </c>
    </row>
    <row r="330" spans="1:13" s="159" customFormat="1" ht="20.45" customHeight="1" x14ac:dyDescent="0.4">
      <c r="A330" s="184" t="s">
        <v>11</v>
      </c>
      <c r="B330" s="184">
        <v>2786</v>
      </c>
      <c r="C330" s="276" t="s">
        <v>2548</v>
      </c>
      <c r="D330" s="299"/>
      <c r="E330" s="300"/>
      <c r="F330" s="534" t="s">
        <v>2521</v>
      </c>
      <c r="G330" s="535"/>
      <c r="H330" s="451" t="s">
        <v>2520</v>
      </c>
      <c r="I330" s="452" t="s">
        <v>7</v>
      </c>
      <c r="J330" s="204">
        <f>ROUND(L330,0)</f>
        <v>11</v>
      </c>
      <c r="K330" s="421"/>
      <c r="L330" s="159">
        <f>M45*10/1000</f>
        <v>10.54</v>
      </c>
    </row>
    <row r="331" spans="1:13" s="159" customFormat="1" ht="20.45" customHeight="1" x14ac:dyDescent="0.4">
      <c r="A331" s="143" t="s">
        <v>11</v>
      </c>
      <c r="B331" s="143">
        <v>3571</v>
      </c>
      <c r="C331" s="277" t="s">
        <v>2547</v>
      </c>
      <c r="D331" s="299"/>
      <c r="E331" s="300"/>
      <c r="F331" s="461" t="s">
        <v>2518</v>
      </c>
      <c r="G331" s="462"/>
      <c r="H331" s="443" t="s">
        <v>2517</v>
      </c>
      <c r="I331" s="444"/>
      <c r="J331" s="205">
        <v>1</v>
      </c>
      <c r="K331" s="184" t="s">
        <v>6</v>
      </c>
      <c r="L331" s="159">
        <f>M46*10/1000</f>
        <v>0.35</v>
      </c>
      <c r="M331" s="251" t="s">
        <v>5</v>
      </c>
    </row>
    <row r="332" spans="1:13" s="159" customFormat="1" ht="20.45" customHeight="1" x14ac:dyDescent="0.4">
      <c r="A332" s="184" t="s">
        <v>11</v>
      </c>
      <c r="B332" s="184">
        <v>2787</v>
      </c>
      <c r="C332" s="276" t="s">
        <v>2546</v>
      </c>
      <c r="D332" s="299"/>
      <c r="E332" s="300"/>
      <c r="F332" s="475" t="s">
        <v>2515</v>
      </c>
      <c r="G332" s="476"/>
      <c r="H332" s="451" t="s">
        <v>2514</v>
      </c>
      <c r="I332" s="452" t="s">
        <v>7</v>
      </c>
      <c r="J332" s="204">
        <f>ROUND(L332,0)</f>
        <v>22</v>
      </c>
      <c r="K332" s="182" t="s">
        <v>12</v>
      </c>
      <c r="L332" s="159">
        <f>M47*10/1000</f>
        <v>21.6</v>
      </c>
    </row>
    <row r="333" spans="1:13" s="159" customFormat="1" ht="20.45" customHeight="1" x14ac:dyDescent="0.4">
      <c r="A333" s="184" t="s">
        <v>11</v>
      </c>
      <c r="B333" s="184">
        <v>2788</v>
      </c>
      <c r="C333" s="276" t="s">
        <v>2545</v>
      </c>
      <c r="D333" s="299"/>
      <c r="E333" s="300"/>
      <c r="F333" s="475" t="s">
        <v>2512</v>
      </c>
      <c r="G333" s="476"/>
      <c r="H333" s="451" t="s">
        <v>2511</v>
      </c>
      <c r="I333" s="452"/>
      <c r="J333" s="204">
        <f>ROUND(L333,0)</f>
        <v>1</v>
      </c>
      <c r="K333" s="184" t="s">
        <v>6</v>
      </c>
      <c r="L333" s="159">
        <f>M48*10/1000</f>
        <v>0.71</v>
      </c>
    </row>
    <row r="334" spans="1:13" s="159" customFormat="1" ht="20.45" customHeight="1" x14ac:dyDescent="0.4">
      <c r="A334" s="184" t="s">
        <v>11</v>
      </c>
      <c r="B334" s="184">
        <v>2789</v>
      </c>
      <c r="C334" s="276" t="s">
        <v>2544</v>
      </c>
      <c r="D334" s="299"/>
      <c r="E334" s="300"/>
      <c r="F334" s="475" t="s">
        <v>2509</v>
      </c>
      <c r="G334" s="476"/>
      <c r="H334" s="451" t="s">
        <v>2508</v>
      </c>
      <c r="I334" s="452" t="s">
        <v>7</v>
      </c>
      <c r="J334" s="204">
        <f>ROUND(L334,0)</f>
        <v>11</v>
      </c>
      <c r="K334" s="182" t="s">
        <v>12</v>
      </c>
      <c r="L334" s="159">
        <f>M52*10/1000</f>
        <v>10.54</v>
      </c>
    </row>
    <row r="335" spans="1:13" s="159" customFormat="1" ht="20.45" customHeight="1" x14ac:dyDescent="0.4">
      <c r="A335" s="143" t="s">
        <v>11</v>
      </c>
      <c r="B335" s="143">
        <v>3572</v>
      </c>
      <c r="C335" s="277" t="s">
        <v>2543</v>
      </c>
      <c r="D335" s="299"/>
      <c r="E335" s="300"/>
      <c r="F335" s="479" t="s">
        <v>2506</v>
      </c>
      <c r="G335" s="480"/>
      <c r="H335" s="443" t="s">
        <v>2505</v>
      </c>
      <c r="I335" s="444"/>
      <c r="J335" s="205">
        <v>1</v>
      </c>
      <c r="K335" s="184" t="s">
        <v>6</v>
      </c>
      <c r="L335" s="159">
        <f>M53*10/1000</f>
        <v>0.35</v>
      </c>
      <c r="M335" s="251" t="s">
        <v>5</v>
      </c>
    </row>
    <row r="336" spans="1:13" s="159" customFormat="1" ht="20.45" customHeight="1" x14ac:dyDescent="0.4">
      <c r="A336" s="184" t="s">
        <v>11</v>
      </c>
      <c r="B336" s="184">
        <v>2790</v>
      </c>
      <c r="C336" s="276" t="s">
        <v>2542</v>
      </c>
      <c r="D336" s="299"/>
      <c r="E336" s="300"/>
      <c r="F336" s="475" t="s">
        <v>2503</v>
      </c>
      <c r="G336" s="476"/>
      <c r="H336" s="451" t="s">
        <v>2502</v>
      </c>
      <c r="I336" s="452" t="s">
        <v>7</v>
      </c>
      <c r="J336" s="204">
        <f>ROUND(L336,0)</f>
        <v>22</v>
      </c>
      <c r="K336" s="182" t="s">
        <v>12</v>
      </c>
      <c r="L336" s="159">
        <f>M54*10/1000</f>
        <v>21.6</v>
      </c>
    </row>
    <row r="337" spans="1:13" s="159" customFormat="1" ht="20.45" customHeight="1" x14ac:dyDescent="0.4">
      <c r="A337" s="184" t="s">
        <v>11</v>
      </c>
      <c r="B337" s="184">
        <v>2791</v>
      </c>
      <c r="C337" s="238" t="s">
        <v>2541</v>
      </c>
      <c r="D337" s="301"/>
      <c r="E337" s="302"/>
      <c r="F337" s="532" t="s">
        <v>2500</v>
      </c>
      <c r="G337" s="533"/>
      <c r="H337" s="451" t="s">
        <v>2499</v>
      </c>
      <c r="I337" s="452"/>
      <c r="J337" s="204">
        <f>ROUND(L337,0)</f>
        <v>1</v>
      </c>
      <c r="K337" s="184" t="s">
        <v>6</v>
      </c>
      <c r="L337" s="159">
        <f>M55*10/1000</f>
        <v>0.71</v>
      </c>
    </row>
    <row r="338" spans="1:13" s="159" customFormat="1" ht="19.5" customHeight="1" x14ac:dyDescent="0.4">
      <c r="A338" s="531" t="s">
        <v>52</v>
      </c>
      <c r="B338" s="531"/>
      <c r="C338" s="531"/>
      <c r="D338" s="531"/>
      <c r="E338" s="531"/>
      <c r="F338" s="531"/>
      <c r="G338" s="531"/>
      <c r="H338" s="531"/>
      <c r="I338" s="531"/>
      <c r="J338" s="531"/>
      <c r="K338" s="531"/>
      <c r="L338" s="251"/>
    </row>
    <row r="339" spans="1:13" s="169" customFormat="1" ht="20.45" customHeight="1" x14ac:dyDescent="0.4">
      <c r="A339" s="185" t="s">
        <v>11</v>
      </c>
      <c r="B339" s="211">
        <v>3573</v>
      </c>
      <c r="C339" s="172" t="s">
        <v>2540</v>
      </c>
      <c r="D339" s="463" t="s">
        <v>50</v>
      </c>
      <c r="E339" s="464"/>
      <c r="F339" s="461" t="s">
        <v>2539</v>
      </c>
      <c r="G339" s="462"/>
      <c r="H339" s="469" t="s">
        <v>2538</v>
      </c>
      <c r="I339" s="470"/>
      <c r="J339" s="171">
        <f>ROUND(L339,0)</f>
        <v>2</v>
      </c>
      <c r="K339" s="185" t="s">
        <v>12</v>
      </c>
      <c r="L339" s="170">
        <f t="shared" ref="L339:L344" si="17">M10*1/1000</f>
        <v>1.5049999999999999</v>
      </c>
      <c r="M339" s="159"/>
    </row>
    <row r="340" spans="1:13" s="169" customFormat="1" ht="20.45" customHeight="1" x14ac:dyDescent="0.4">
      <c r="A340" s="143" t="s">
        <v>11</v>
      </c>
      <c r="B340" s="211">
        <v>3574</v>
      </c>
      <c r="C340" s="172" t="s">
        <v>2537</v>
      </c>
      <c r="D340" s="465"/>
      <c r="E340" s="466"/>
      <c r="F340" s="461" t="s">
        <v>2536</v>
      </c>
      <c r="G340" s="462"/>
      <c r="H340" s="443" t="s">
        <v>2535</v>
      </c>
      <c r="I340" s="444" t="s">
        <v>7</v>
      </c>
      <c r="J340" s="171">
        <v>1</v>
      </c>
      <c r="K340" s="143" t="s">
        <v>6</v>
      </c>
      <c r="L340" s="170">
        <f t="shared" si="17"/>
        <v>0.05</v>
      </c>
      <c r="M340" s="159" t="s">
        <v>5</v>
      </c>
    </row>
    <row r="341" spans="1:13" s="169" customFormat="1" ht="20.45" customHeight="1" x14ac:dyDescent="0.4">
      <c r="A341" s="143" t="s">
        <v>11</v>
      </c>
      <c r="B341" s="211">
        <v>3575</v>
      </c>
      <c r="C341" s="172" t="s">
        <v>2534</v>
      </c>
      <c r="D341" s="465"/>
      <c r="E341" s="466"/>
      <c r="F341" s="461" t="s">
        <v>2533</v>
      </c>
      <c r="G341" s="462"/>
      <c r="H341" s="443" t="s">
        <v>2532</v>
      </c>
      <c r="I341" s="444"/>
      <c r="J341" s="171">
        <f>ROUND(L341,0)</f>
        <v>3</v>
      </c>
      <c r="K341" s="143" t="s">
        <v>12</v>
      </c>
      <c r="L341" s="170">
        <f t="shared" si="17"/>
        <v>3.085</v>
      </c>
      <c r="M341" s="159"/>
    </row>
    <row r="342" spans="1:13" s="169" customFormat="1" ht="20.100000000000001" customHeight="1" x14ac:dyDescent="0.4">
      <c r="A342" s="143" t="s">
        <v>11</v>
      </c>
      <c r="B342" s="211">
        <v>3576</v>
      </c>
      <c r="C342" s="172" t="s">
        <v>2531</v>
      </c>
      <c r="D342" s="465"/>
      <c r="E342" s="466"/>
      <c r="F342" s="461" t="s">
        <v>2530</v>
      </c>
      <c r="G342" s="462"/>
      <c r="H342" s="443" t="s">
        <v>2529</v>
      </c>
      <c r="I342" s="444" t="s">
        <v>7</v>
      </c>
      <c r="J342" s="171">
        <v>1</v>
      </c>
      <c r="K342" s="143" t="s">
        <v>6</v>
      </c>
      <c r="L342" s="170">
        <f t="shared" si="17"/>
        <v>0.10199999999999999</v>
      </c>
      <c r="M342" s="159" t="s">
        <v>5</v>
      </c>
    </row>
    <row r="343" spans="1:13" s="169" customFormat="1" ht="20.100000000000001" customHeight="1" x14ac:dyDescent="0.4">
      <c r="A343" s="143" t="s">
        <v>11</v>
      </c>
      <c r="B343" s="211">
        <v>3577</v>
      </c>
      <c r="C343" s="172" t="s">
        <v>2528</v>
      </c>
      <c r="D343" s="465"/>
      <c r="E343" s="466"/>
      <c r="F343" s="461" t="s">
        <v>2527</v>
      </c>
      <c r="G343" s="462" t="s">
        <v>899</v>
      </c>
      <c r="H343" s="443" t="s">
        <v>2526</v>
      </c>
      <c r="I343" s="444" t="s">
        <v>7</v>
      </c>
      <c r="J343" s="171">
        <f>ROUND(L343,0)</f>
        <v>1</v>
      </c>
      <c r="K343" s="431" t="s">
        <v>12</v>
      </c>
      <c r="L343" s="170">
        <f t="shared" si="17"/>
        <v>1.129</v>
      </c>
      <c r="M343" s="159"/>
    </row>
    <row r="344" spans="1:13" s="169" customFormat="1" ht="20.100000000000001" customHeight="1" x14ac:dyDescent="0.4">
      <c r="A344" s="143" t="s">
        <v>11</v>
      </c>
      <c r="B344" s="211">
        <v>3578</v>
      </c>
      <c r="C344" s="172" t="s">
        <v>2525</v>
      </c>
      <c r="D344" s="465"/>
      <c r="E344" s="466"/>
      <c r="F344" s="461" t="s">
        <v>2524</v>
      </c>
      <c r="G344" s="462" t="s">
        <v>895</v>
      </c>
      <c r="H344" s="443" t="s">
        <v>2523</v>
      </c>
      <c r="I344" s="444"/>
      <c r="J344" s="171">
        <f>ROUND(L344,0)</f>
        <v>2</v>
      </c>
      <c r="K344" s="432"/>
      <c r="L344" s="170">
        <f t="shared" si="17"/>
        <v>2.3330000000000002</v>
      </c>
    </row>
    <row r="345" spans="1:13" s="169" customFormat="1" ht="20.45" customHeight="1" x14ac:dyDescent="0.4">
      <c r="A345" s="185" t="s">
        <v>11</v>
      </c>
      <c r="B345" s="211">
        <v>3579</v>
      </c>
      <c r="C345" s="172" t="s">
        <v>2522</v>
      </c>
      <c r="D345" s="465"/>
      <c r="E345" s="466"/>
      <c r="F345" s="461" t="s">
        <v>2521</v>
      </c>
      <c r="G345" s="462"/>
      <c r="H345" s="469" t="s">
        <v>2520</v>
      </c>
      <c r="I345" s="470" t="s">
        <v>7</v>
      </c>
      <c r="J345" s="171">
        <f>ROUND(L345,0)</f>
        <v>1</v>
      </c>
      <c r="K345" s="433"/>
      <c r="L345" s="170">
        <f>M45*1/1000</f>
        <v>1.054</v>
      </c>
      <c r="M345" s="159"/>
    </row>
    <row r="346" spans="1:13" s="169" customFormat="1" ht="20.45" customHeight="1" x14ac:dyDescent="0.4">
      <c r="A346" s="143" t="s">
        <v>11</v>
      </c>
      <c r="B346" s="211">
        <v>3580</v>
      </c>
      <c r="C346" s="172" t="s">
        <v>2519</v>
      </c>
      <c r="D346" s="465"/>
      <c r="E346" s="466"/>
      <c r="F346" s="461" t="s">
        <v>2518</v>
      </c>
      <c r="G346" s="462"/>
      <c r="H346" s="443" t="s">
        <v>2517</v>
      </c>
      <c r="I346" s="444"/>
      <c r="J346" s="171">
        <v>1</v>
      </c>
      <c r="K346" s="143" t="s">
        <v>6</v>
      </c>
      <c r="L346" s="170">
        <f>M46*1/1000</f>
        <v>3.5000000000000003E-2</v>
      </c>
      <c r="M346" s="159" t="s">
        <v>5</v>
      </c>
    </row>
    <row r="347" spans="1:13" s="169" customFormat="1" ht="20.45" customHeight="1" x14ac:dyDescent="0.4">
      <c r="A347" s="143" t="s">
        <v>11</v>
      </c>
      <c r="B347" s="211">
        <v>3581</v>
      </c>
      <c r="C347" s="172" t="s">
        <v>2516</v>
      </c>
      <c r="D347" s="465"/>
      <c r="E347" s="466"/>
      <c r="F347" s="461" t="s">
        <v>2515</v>
      </c>
      <c r="G347" s="462"/>
      <c r="H347" s="443" t="s">
        <v>2514</v>
      </c>
      <c r="I347" s="444" t="s">
        <v>7</v>
      </c>
      <c r="J347" s="171">
        <f>ROUND(L347,0)</f>
        <v>2</v>
      </c>
      <c r="K347" s="143" t="s">
        <v>12</v>
      </c>
      <c r="L347" s="170">
        <f>M47*1/1000</f>
        <v>2.16</v>
      </c>
      <c r="M347" s="159"/>
    </row>
    <row r="348" spans="1:13" s="169" customFormat="1" ht="20.100000000000001" customHeight="1" x14ac:dyDescent="0.4">
      <c r="A348" s="143" t="s">
        <v>11</v>
      </c>
      <c r="B348" s="211">
        <v>3582</v>
      </c>
      <c r="C348" s="172" t="s">
        <v>2513</v>
      </c>
      <c r="D348" s="465"/>
      <c r="E348" s="466"/>
      <c r="F348" s="461" t="s">
        <v>2512</v>
      </c>
      <c r="G348" s="462"/>
      <c r="H348" s="443" t="s">
        <v>2511</v>
      </c>
      <c r="I348" s="444"/>
      <c r="J348" s="171">
        <v>1</v>
      </c>
      <c r="K348" s="143" t="s">
        <v>6</v>
      </c>
      <c r="L348" s="170">
        <f>M48*1/1000</f>
        <v>7.0999999999999994E-2</v>
      </c>
      <c r="M348" s="159" t="s">
        <v>5</v>
      </c>
    </row>
    <row r="349" spans="1:13" s="169" customFormat="1" ht="20.100000000000001" customHeight="1" x14ac:dyDescent="0.4">
      <c r="A349" s="143" t="s">
        <v>11</v>
      </c>
      <c r="B349" s="211">
        <v>3583</v>
      </c>
      <c r="C349" s="172" t="s">
        <v>2510</v>
      </c>
      <c r="D349" s="465"/>
      <c r="E349" s="466"/>
      <c r="F349" s="461" t="s">
        <v>2509</v>
      </c>
      <c r="G349" s="462"/>
      <c r="H349" s="443" t="s">
        <v>2508</v>
      </c>
      <c r="I349" s="444" t="s">
        <v>7</v>
      </c>
      <c r="J349" s="171">
        <f>ROUND(L349,0)</f>
        <v>1</v>
      </c>
      <c r="K349" s="143" t="s">
        <v>12</v>
      </c>
      <c r="L349" s="170">
        <f>M52*1/1000</f>
        <v>1.054</v>
      </c>
      <c r="M349" s="159"/>
    </row>
    <row r="350" spans="1:13" s="169" customFormat="1" ht="20.100000000000001" customHeight="1" x14ac:dyDescent="0.4">
      <c r="A350" s="143" t="s">
        <v>11</v>
      </c>
      <c r="B350" s="211">
        <v>3584</v>
      </c>
      <c r="C350" s="172" t="s">
        <v>2507</v>
      </c>
      <c r="D350" s="465"/>
      <c r="E350" s="466"/>
      <c r="F350" s="461" t="s">
        <v>2506</v>
      </c>
      <c r="G350" s="462"/>
      <c r="H350" s="443" t="s">
        <v>2505</v>
      </c>
      <c r="I350" s="444"/>
      <c r="J350" s="171">
        <v>1</v>
      </c>
      <c r="K350" s="143" t="s">
        <v>6</v>
      </c>
      <c r="L350" s="170">
        <f>M53*1/1000</f>
        <v>3.5000000000000003E-2</v>
      </c>
      <c r="M350" s="159" t="s">
        <v>5</v>
      </c>
    </row>
    <row r="351" spans="1:13" s="169" customFormat="1" ht="20.100000000000001" customHeight="1" x14ac:dyDescent="0.4">
      <c r="A351" s="185" t="s">
        <v>11</v>
      </c>
      <c r="B351" s="211">
        <v>3585</v>
      </c>
      <c r="C351" s="172" t="s">
        <v>2504</v>
      </c>
      <c r="D351" s="465"/>
      <c r="E351" s="466"/>
      <c r="F351" s="461" t="s">
        <v>2503</v>
      </c>
      <c r="G351" s="462"/>
      <c r="H351" s="469" t="s">
        <v>2502</v>
      </c>
      <c r="I351" s="470" t="s">
        <v>7</v>
      </c>
      <c r="J351" s="171">
        <f>ROUND(L351,0)</f>
        <v>2</v>
      </c>
      <c r="K351" s="185" t="s">
        <v>12</v>
      </c>
      <c r="L351" s="170">
        <f>M54*1/1000</f>
        <v>2.16</v>
      </c>
      <c r="M351" s="159"/>
    </row>
    <row r="352" spans="1:13" s="169" customFormat="1" ht="20.100000000000001" customHeight="1" x14ac:dyDescent="0.4">
      <c r="A352" s="143" t="s">
        <v>11</v>
      </c>
      <c r="B352" s="211">
        <v>3586</v>
      </c>
      <c r="C352" s="172" t="s">
        <v>2501</v>
      </c>
      <c r="D352" s="467"/>
      <c r="E352" s="468"/>
      <c r="F352" s="461" t="s">
        <v>2500</v>
      </c>
      <c r="G352" s="462"/>
      <c r="H352" s="443" t="s">
        <v>2499</v>
      </c>
      <c r="I352" s="444"/>
      <c r="J352" s="171">
        <v>1</v>
      </c>
      <c r="K352" s="143" t="s">
        <v>6</v>
      </c>
      <c r="L352" s="170">
        <f>M55*1/1000</f>
        <v>7.0999999999999994E-2</v>
      </c>
      <c r="M352" s="159" t="s">
        <v>5</v>
      </c>
    </row>
    <row r="353" spans="1:13" s="169" customFormat="1" ht="20.100000000000001" customHeight="1" x14ac:dyDescent="0.4">
      <c r="A353" s="140"/>
      <c r="B353" s="140"/>
      <c r="C353" s="547"/>
      <c r="D353" s="548"/>
      <c r="E353" s="548"/>
      <c r="F353" s="548"/>
      <c r="G353" s="548"/>
      <c r="H353" s="159"/>
      <c r="I353" s="159"/>
      <c r="J353" s="549"/>
      <c r="K353" s="140"/>
      <c r="M353" s="159"/>
    </row>
    <row r="354" spans="1:13" s="169" customFormat="1" ht="20.100000000000001" customHeight="1" x14ac:dyDescent="0.4">
      <c r="A354" s="142"/>
      <c r="B354" s="550" t="s">
        <v>3</v>
      </c>
      <c r="C354" s="551" t="s">
        <v>4</v>
      </c>
      <c r="E354" s="552"/>
      <c r="J354" s="553"/>
      <c r="K354" s="142"/>
      <c r="M354" s="159"/>
    </row>
    <row r="355" spans="1:13" s="169" customFormat="1" ht="20.100000000000001" customHeight="1" x14ac:dyDescent="0.4">
      <c r="A355" s="142"/>
      <c r="B355" s="554" t="s">
        <v>3</v>
      </c>
      <c r="C355" s="551" t="s">
        <v>2</v>
      </c>
      <c r="J355" s="553"/>
      <c r="K355" s="142"/>
      <c r="M355" s="159"/>
    </row>
    <row r="356" spans="1:13" s="169" customFormat="1" ht="20.100000000000001" customHeight="1" x14ac:dyDescent="0.4">
      <c r="A356" s="142"/>
      <c r="B356" s="555" t="s">
        <v>1</v>
      </c>
      <c r="C356" s="551" t="s">
        <v>0</v>
      </c>
      <c r="D356" s="552"/>
      <c r="E356" s="552"/>
      <c r="F356" s="552"/>
      <c r="G356" s="552"/>
      <c r="J356" s="553"/>
      <c r="K356" s="142"/>
      <c r="M356" s="159"/>
    </row>
    <row r="357" spans="1:13" s="159" customFormat="1" ht="20.45" customHeight="1" x14ac:dyDescent="0.4">
      <c r="A357" s="140"/>
      <c r="B357" s="140"/>
      <c r="C357" s="547"/>
      <c r="D357" s="274"/>
      <c r="E357" s="274"/>
      <c r="F357" s="274"/>
      <c r="G357" s="274"/>
      <c r="J357" s="549"/>
      <c r="K357" s="140"/>
    </row>
    <row r="358" spans="1:13" ht="20.45" customHeight="1" x14ac:dyDescent="0.4">
      <c r="D358" s="186"/>
      <c r="E358" s="186"/>
      <c r="F358" s="186"/>
      <c r="G358" s="186"/>
    </row>
    <row r="359" spans="1:13" ht="20.45" customHeight="1" x14ac:dyDescent="0.4">
      <c r="E359" s="186"/>
    </row>
    <row r="360" spans="1:13" ht="20.45" customHeight="1" x14ac:dyDescent="0.4"/>
  </sheetData>
  <mergeCells count="697">
    <mergeCell ref="F284:G284"/>
    <mergeCell ref="F281:G281"/>
    <mergeCell ref="H281:I281"/>
    <mergeCell ref="F282:G282"/>
    <mergeCell ref="H282:I282"/>
    <mergeCell ref="F286:G286"/>
    <mergeCell ref="H286:I286"/>
    <mergeCell ref="K246:K247"/>
    <mergeCell ref="K248:K249"/>
    <mergeCell ref="F267:G267"/>
    <mergeCell ref="H267:I267"/>
    <mergeCell ref="F270:G270"/>
    <mergeCell ref="H270:I270"/>
    <mergeCell ref="F249:G249"/>
    <mergeCell ref="H249:I249"/>
    <mergeCell ref="F263:G263"/>
    <mergeCell ref="H263:I263"/>
    <mergeCell ref="F264:G264"/>
    <mergeCell ref="H264:I264"/>
    <mergeCell ref="F265:G265"/>
    <mergeCell ref="H265:I265"/>
    <mergeCell ref="K262:K286"/>
    <mergeCell ref="F261:G261"/>
    <mergeCell ref="H261:I261"/>
    <mergeCell ref="F266:G266"/>
    <mergeCell ref="A257:K257"/>
    <mergeCell ref="F258:G258"/>
    <mergeCell ref="H258:I258"/>
    <mergeCell ref="F259:G259"/>
    <mergeCell ref="F276:G276"/>
    <mergeCell ref="H276:I276"/>
    <mergeCell ref="F277:G277"/>
    <mergeCell ref="H277:I277"/>
    <mergeCell ref="H278:I278"/>
    <mergeCell ref="H271:I271"/>
    <mergeCell ref="F272:G272"/>
    <mergeCell ref="H272:I272"/>
    <mergeCell ref="H266:I266"/>
    <mergeCell ref="F262:G262"/>
    <mergeCell ref="H262:I262"/>
    <mergeCell ref="F268:G268"/>
    <mergeCell ref="F273:G273"/>
    <mergeCell ref="D258:E297"/>
    <mergeCell ref="H259:I259"/>
    <mergeCell ref="H273:I273"/>
    <mergeCell ref="F274:G274"/>
    <mergeCell ref="H274:I274"/>
    <mergeCell ref="F275:G275"/>
    <mergeCell ref="H275:I275"/>
    <mergeCell ref="H268:I268"/>
    <mergeCell ref="F269:G269"/>
    <mergeCell ref="H269:I269"/>
    <mergeCell ref="F271:G271"/>
    <mergeCell ref="F260:G260"/>
    <mergeCell ref="H260:I260"/>
    <mergeCell ref="F283:G283"/>
    <mergeCell ref="H283:I283"/>
    <mergeCell ref="F278:G278"/>
    <mergeCell ref="H284:I284"/>
    <mergeCell ref="F285:G285"/>
    <mergeCell ref="F279:G279"/>
    <mergeCell ref="H279:I279"/>
    <mergeCell ref="F280:G280"/>
    <mergeCell ref="H280:I280"/>
    <mergeCell ref="K287:K288"/>
    <mergeCell ref="K289:K290"/>
    <mergeCell ref="F287:G287"/>
    <mergeCell ref="H287:I287"/>
    <mergeCell ref="F289:G289"/>
    <mergeCell ref="H289:I289"/>
    <mergeCell ref="H285:I285"/>
    <mergeCell ref="K206:K207"/>
    <mergeCell ref="K208:K209"/>
    <mergeCell ref="K221:K245"/>
    <mergeCell ref="F214:G214"/>
    <mergeCell ref="H214:I214"/>
    <mergeCell ref="H210:I210"/>
    <mergeCell ref="F244:G244"/>
    <mergeCell ref="H244:I244"/>
    <mergeCell ref="F245:G245"/>
    <mergeCell ref="H245:I245"/>
    <mergeCell ref="F221:G221"/>
    <mergeCell ref="H221:I221"/>
    <mergeCell ref="F222:G222"/>
    <mergeCell ref="H222:I222"/>
    <mergeCell ref="F228:G228"/>
    <mergeCell ref="H228:I228"/>
    <mergeCell ref="F225:G225"/>
    <mergeCell ref="D177:E216"/>
    <mergeCell ref="F226:G226"/>
    <mergeCell ref="H226:I226"/>
    <mergeCell ref="F229:G229"/>
    <mergeCell ref="H229:I229"/>
    <mergeCell ref="D217:E256"/>
    <mergeCell ref="F250:G250"/>
    <mergeCell ref="H250:I250"/>
    <mergeCell ref="F251:G251"/>
    <mergeCell ref="H251:I251"/>
    <mergeCell ref="F179:G179"/>
    <mergeCell ref="H179:I179"/>
    <mergeCell ref="H208:I208"/>
    <mergeCell ref="F213:G213"/>
    <mergeCell ref="H213:I213"/>
    <mergeCell ref="F209:G209"/>
    <mergeCell ref="H209:I209"/>
    <mergeCell ref="F210:G210"/>
    <mergeCell ref="F252:G252"/>
    <mergeCell ref="H252:I252"/>
    <mergeCell ref="F253:G253"/>
    <mergeCell ref="H253:I253"/>
    <mergeCell ref="F254:G254"/>
    <mergeCell ref="H254:I254"/>
    <mergeCell ref="H181:I181"/>
    <mergeCell ref="F182:G182"/>
    <mergeCell ref="H182:I182"/>
    <mergeCell ref="F188:G188"/>
    <mergeCell ref="H188:I188"/>
    <mergeCell ref="F208:G208"/>
    <mergeCell ref="H225:I225"/>
    <mergeCell ref="H232:I232"/>
    <mergeCell ref="F233:G233"/>
    <mergeCell ref="H233:I233"/>
    <mergeCell ref="K166:K167"/>
    <mergeCell ref="K168:K169"/>
    <mergeCell ref="F186:G186"/>
    <mergeCell ref="H186:I186"/>
    <mergeCell ref="F189:G189"/>
    <mergeCell ref="H185:I185"/>
    <mergeCell ref="H192:I192"/>
    <mergeCell ref="F193:G193"/>
    <mergeCell ref="H193:I193"/>
    <mergeCell ref="H189:I189"/>
    <mergeCell ref="F190:G190"/>
    <mergeCell ref="H190:I190"/>
    <mergeCell ref="F191:G191"/>
    <mergeCell ref="K181:K205"/>
    <mergeCell ref="F172:G172"/>
    <mergeCell ref="H172:I172"/>
    <mergeCell ref="F173:G173"/>
    <mergeCell ref="H173:I173"/>
    <mergeCell ref="F174:G174"/>
    <mergeCell ref="F204:G204"/>
    <mergeCell ref="H204:I204"/>
    <mergeCell ref="F205:G205"/>
    <mergeCell ref="H205:I205"/>
    <mergeCell ref="F181:G181"/>
    <mergeCell ref="D137:E176"/>
    <mergeCell ref="F145:G145"/>
    <mergeCell ref="H145:I145"/>
    <mergeCell ref="H152:I152"/>
    <mergeCell ref="F153:G153"/>
    <mergeCell ref="H153:I153"/>
    <mergeCell ref="F154:G154"/>
    <mergeCell ref="H174:I174"/>
    <mergeCell ref="F169:G169"/>
    <mergeCell ref="H169:I169"/>
    <mergeCell ref="F170:G170"/>
    <mergeCell ref="H170:I170"/>
    <mergeCell ref="F171:G171"/>
    <mergeCell ref="H171:I171"/>
    <mergeCell ref="F137:G137"/>
    <mergeCell ref="H137:I137"/>
    <mergeCell ref="F138:G138"/>
    <mergeCell ref="H138:I138"/>
    <mergeCell ref="F150:G150"/>
    <mergeCell ref="H150:I150"/>
    <mergeCell ref="H146:I146"/>
    <mergeCell ref="H142:I142"/>
    <mergeCell ref="H151:I151"/>
    <mergeCell ref="F143:G143"/>
    <mergeCell ref="K141:K165"/>
    <mergeCell ref="F99:G99"/>
    <mergeCell ref="H99:I99"/>
    <mergeCell ref="F100:G100"/>
    <mergeCell ref="H100:I100"/>
    <mergeCell ref="F105:G105"/>
    <mergeCell ref="H105:I105"/>
    <mergeCell ref="H112:I112"/>
    <mergeCell ref="F113:G113"/>
    <mergeCell ref="H113:I113"/>
    <mergeCell ref="F139:G139"/>
    <mergeCell ref="H139:I139"/>
    <mergeCell ref="F140:G140"/>
    <mergeCell ref="H140:I140"/>
    <mergeCell ref="F148:G148"/>
    <mergeCell ref="H148:I148"/>
    <mergeCell ref="H154:I154"/>
    <mergeCell ref="F164:G164"/>
    <mergeCell ref="H164:I164"/>
    <mergeCell ref="F165:G165"/>
    <mergeCell ref="H165:I165"/>
    <mergeCell ref="F141:G141"/>
    <mergeCell ref="H141:I141"/>
    <mergeCell ref="F142:G142"/>
    <mergeCell ref="D97:E136"/>
    <mergeCell ref="K101:K125"/>
    <mergeCell ref="K126:K127"/>
    <mergeCell ref="K128:K129"/>
    <mergeCell ref="H75:I75"/>
    <mergeCell ref="H76:I76"/>
    <mergeCell ref="H83:I83"/>
    <mergeCell ref="H86:I86"/>
    <mergeCell ref="H88:I88"/>
    <mergeCell ref="F114:G114"/>
    <mergeCell ref="H114:I114"/>
    <mergeCell ref="F124:G124"/>
    <mergeCell ref="H124:I124"/>
    <mergeCell ref="H90:I90"/>
    <mergeCell ref="F91:G91"/>
    <mergeCell ref="D57:E96"/>
    <mergeCell ref="K61:K85"/>
    <mergeCell ref="K86:K87"/>
    <mergeCell ref="K88:K89"/>
    <mergeCell ref="F66:G66"/>
    <mergeCell ref="F69:G69"/>
    <mergeCell ref="F75:G75"/>
    <mergeCell ref="F76:G76"/>
    <mergeCell ref="F60:G60"/>
    <mergeCell ref="A1:J1"/>
    <mergeCell ref="A6:K6"/>
    <mergeCell ref="A8:B8"/>
    <mergeCell ref="C8:C9"/>
    <mergeCell ref="D8:I9"/>
    <mergeCell ref="J8:J9"/>
    <mergeCell ref="D23:D26"/>
    <mergeCell ref="E23:F25"/>
    <mergeCell ref="G23:H23"/>
    <mergeCell ref="G24:H24"/>
    <mergeCell ref="G25:H25"/>
    <mergeCell ref="E26:F26"/>
    <mergeCell ref="G26:H26"/>
    <mergeCell ref="D10:E13"/>
    <mergeCell ref="F10:G11"/>
    <mergeCell ref="H10:I10"/>
    <mergeCell ref="H11:I11"/>
    <mergeCell ref="F12:G13"/>
    <mergeCell ref="H12:I12"/>
    <mergeCell ref="H13:I13"/>
    <mergeCell ref="K8:K9"/>
    <mergeCell ref="I7:K7"/>
    <mergeCell ref="A42:K42"/>
    <mergeCell ref="A43:B43"/>
    <mergeCell ref="C43:C44"/>
    <mergeCell ref="D43:I44"/>
    <mergeCell ref="J43:J44"/>
    <mergeCell ref="K43:K44"/>
    <mergeCell ref="G34:H34"/>
    <mergeCell ref="G35:H35"/>
    <mergeCell ref="K14:K38"/>
    <mergeCell ref="H17:I17"/>
    <mergeCell ref="D18:G18"/>
    <mergeCell ref="H18:I18"/>
    <mergeCell ref="D14:F15"/>
    <mergeCell ref="G14:H14"/>
    <mergeCell ref="G15:H15"/>
    <mergeCell ref="D16:G16"/>
    <mergeCell ref="H16:I16"/>
    <mergeCell ref="D17:G17"/>
    <mergeCell ref="D27:G27"/>
    <mergeCell ref="F30:F31"/>
    <mergeCell ref="G30:H30"/>
    <mergeCell ref="G31:H31"/>
    <mergeCell ref="F32:F33"/>
    <mergeCell ref="G32:H32"/>
    <mergeCell ref="D36:E38"/>
    <mergeCell ref="F36:H36"/>
    <mergeCell ref="F37:G38"/>
    <mergeCell ref="D39:E40"/>
    <mergeCell ref="K39:K40"/>
    <mergeCell ref="D20:G20"/>
    <mergeCell ref="H20:I20"/>
    <mergeCell ref="H21:I21"/>
    <mergeCell ref="D19:G19"/>
    <mergeCell ref="D21:E22"/>
    <mergeCell ref="F21:G21"/>
    <mergeCell ref="F22:G22"/>
    <mergeCell ref="D28:E35"/>
    <mergeCell ref="F28:F29"/>
    <mergeCell ref="F34:F35"/>
    <mergeCell ref="G33:H33"/>
    <mergeCell ref="D45:E48"/>
    <mergeCell ref="F45:G46"/>
    <mergeCell ref="I45:I48"/>
    <mergeCell ref="F47:G48"/>
    <mergeCell ref="A49:K49"/>
    <mergeCell ref="A50:B50"/>
    <mergeCell ref="C50:C51"/>
    <mergeCell ref="D50:I51"/>
    <mergeCell ref="J50:J51"/>
    <mergeCell ref="K50:K51"/>
    <mergeCell ref="D52:E55"/>
    <mergeCell ref="F52:G53"/>
    <mergeCell ref="I52:I55"/>
    <mergeCell ref="F54:G55"/>
    <mergeCell ref="A56:K56"/>
    <mergeCell ref="F57:G57"/>
    <mergeCell ref="H57:I57"/>
    <mergeCell ref="F59:G59"/>
    <mergeCell ref="H59:I59"/>
    <mergeCell ref="F58:G58"/>
    <mergeCell ref="H58:I58"/>
    <mergeCell ref="H60:I60"/>
    <mergeCell ref="F65:G65"/>
    <mergeCell ref="H65:I65"/>
    <mergeCell ref="F61:G61"/>
    <mergeCell ref="H61:I61"/>
    <mergeCell ref="F62:G62"/>
    <mergeCell ref="F83:G83"/>
    <mergeCell ref="F72:G72"/>
    <mergeCell ref="H72:I72"/>
    <mergeCell ref="F73:G73"/>
    <mergeCell ref="H73:I73"/>
    <mergeCell ref="F74:G74"/>
    <mergeCell ref="H74:I74"/>
    <mergeCell ref="H62:I62"/>
    <mergeCell ref="F77:G77"/>
    <mergeCell ref="H77:I77"/>
    <mergeCell ref="F78:G78"/>
    <mergeCell ref="H78:I78"/>
    <mergeCell ref="F79:G79"/>
    <mergeCell ref="H79:I79"/>
    <mergeCell ref="F80:G80"/>
    <mergeCell ref="H80:I80"/>
    <mergeCell ref="F81:G81"/>
    <mergeCell ref="H81:I81"/>
    <mergeCell ref="F63:G63"/>
    <mergeCell ref="H63:I63"/>
    <mergeCell ref="F64:G64"/>
    <mergeCell ref="H64:I64"/>
    <mergeCell ref="F67:G67"/>
    <mergeCell ref="H67:I67"/>
    <mergeCell ref="H66:I66"/>
    <mergeCell ref="F86:G86"/>
    <mergeCell ref="F88:G88"/>
    <mergeCell ref="F82:G82"/>
    <mergeCell ref="H82:I82"/>
    <mergeCell ref="F68:G68"/>
    <mergeCell ref="H68:I68"/>
    <mergeCell ref="F70:G70"/>
    <mergeCell ref="H70:I70"/>
    <mergeCell ref="F71:G71"/>
    <mergeCell ref="H71:I71"/>
    <mergeCell ref="H69:I69"/>
    <mergeCell ref="F103:G103"/>
    <mergeCell ref="H103:I103"/>
    <mergeCell ref="F95:G95"/>
    <mergeCell ref="H95:I95"/>
    <mergeCell ref="F96:G96"/>
    <mergeCell ref="H96:I96"/>
    <mergeCell ref="F84:G84"/>
    <mergeCell ref="H84:I84"/>
    <mergeCell ref="F85:G85"/>
    <mergeCell ref="H85:I85"/>
    <mergeCell ref="F87:G87"/>
    <mergeCell ref="H87:I87"/>
    <mergeCell ref="H91:I91"/>
    <mergeCell ref="F89:G89"/>
    <mergeCell ref="H89:I89"/>
    <mergeCell ref="F101:G101"/>
    <mergeCell ref="H101:I101"/>
    <mergeCell ref="F102:G102"/>
    <mergeCell ref="H102:I102"/>
    <mergeCell ref="F92:G92"/>
    <mergeCell ref="H92:I92"/>
    <mergeCell ref="F93:G93"/>
    <mergeCell ref="H93:I93"/>
    <mergeCell ref="F94:G94"/>
    <mergeCell ref="H94:I94"/>
    <mergeCell ref="F97:G97"/>
    <mergeCell ref="H97:I97"/>
    <mergeCell ref="F98:G98"/>
    <mergeCell ref="H98:I98"/>
    <mergeCell ref="F104:G104"/>
    <mergeCell ref="H104:I104"/>
    <mergeCell ref="F107:G107"/>
    <mergeCell ref="H107:I107"/>
    <mergeCell ref="F106:G106"/>
    <mergeCell ref="H106:I106"/>
    <mergeCell ref="F108:G108"/>
    <mergeCell ref="H108:I108"/>
    <mergeCell ref="F112:G112"/>
    <mergeCell ref="F110:G110"/>
    <mergeCell ref="H110:I110"/>
    <mergeCell ref="F111:G111"/>
    <mergeCell ref="H111:I111"/>
    <mergeCell ref="F109:G109"/>
    <mergeCell ref="H109:I109"/>
    <mergeCell ref="F127:G127"/>
    <mergeCell ref="H127:I127"/>
    <mergeCell ref="F120:G120"/>
    <mergeCell ref="H120:I120"/>
    <mergeCell ref="F121:G121"/>
    <mergeCell ref="H121:I121"/>
    <mergeCell ref="F122:G122"/>
    <mergeCell ref="H122:I122"/>
    <mergeCell ref="F125:G125"/>
    <mergeCell ref="F115:G115"/>
    <mergeCell ref="H115:I115"/>
    <mergeCell ref="F116:G116"/>
    <mergeCell ref="H116:I116"/>
    <mergeCell ref="F117:G117"/>
    <mergeCell ref="H117:I117"/>
    <mergeCell ref="F123:G123"/>
    <mergeCell ref="H123:I123"/>
    <mergeCell ref="F118:G118"/>
    <mergeCell ref="F132:G132"/>
    <mergeCell ref="H132:I132"/>
    <mergeCell ref="F136:G136"/>
    <mergeCell ref="H136:I136"/>
    <mergeCell ref="H118:I118"/>
    <mergeCell ref="F119:G119"/>
    <mergeCell ref="H119:I119"/>
    <mergeCell ref="F134:G134"/>
    <mergeCell ref="H134:I134"/>
    <mergeCell ref="F129:G129"/>
    <mergeCell ref="H129:I129"/>
    <mergeCell ref="F130:G130"/>
    <mergeCell ref="H130:I130"/>
    <mergeCell ref="F131:G131"/>
    <mergeCell ref="F126:G126"/>
    <mergeCell ref="H126:I126"/>
    <mergeCell ref="F128:G128"/>
    <mergeCell ref="H128:I128"/>
    <mergeCell ref="F133:G133"/>
    <mergeCell ref="H133:I133"/>
    <mergeCell ref="H131:I131"/>
    <mergeCell ref="H125:I125"/>
    <mergeCell ref="F135:G135"/>
    <mergeCell ref="H135:I135"/>
    <mergeCell ref="H143:I143"/>
    <mergeCell ref="F144:G144"/>
    <mergeCell ref="H144:I144"/>
    <mergeCell ref="F147:G147"/>
    <mergeCell ref="H147:I147"/>
    <mergeCell ref="F149:G149"/>
    <mergeCell ref="H149:I149"/>
    <mergeCell ref="F146:G146"/>
    <mergeCell ref="F151:G151"/>
    <mergeCell ref="F152:G152"/>
    <mergeCell ref="F167:G167"/>
    <mergeCell ref="H167:I167"/>
    <mergeCell ref="F160:G160"/>
    <mergeCell ref="H160:I160"/>
    <mergeCell ref="F161:G161"/>
    <mergeCell ref="H161:I161"/>
    <mergeCell ref="F162:G162"/>
    <mergeCell ref="H162:I162"/>
    <mergeCell ref="F155:G155"/>
    <mergeCell ref="F157:G157"/>
    <mergeCell ref="H157:I157"/>
    <mergeCell ref="F158:G158"/>
    <mergeCell ref="H158:I158"/>
    <mergeCell ref="F159:G159"/>
    <mergeCell ref="H159:I159"/>
    <mergeCell ref="F156:G156"/>
    <mergeCell ref="H155:I155"/>
    <mergeCell ref="H156:I156"/>
    <mergeCell ref="F163:G163"/>
    <mergeCell ref="H163:I163"/>
    <mergeCell ref="F166:G166"/>
    <mergeCell ref="H166:I166"/>
    <mergeCell ref="F175:G175"/>
    <mergeCell ref="F168:G168"/>
    <mergeCell ref="H168:I168"/>
    <mergeCell ref="F199:G199"/>
    <mergeCell ref="H199:I199"/>
    <mergeCell ref="H203:I203"/>
    <mergeCell ref="F206:G206"/>
    <mergeCell ref="H206:I206"/>
    <mergeCell ref="H175:I175"/>
    <mergeCell ref="F176:G176"/>
    <mergeCell ref="H176:I176"/>
    <mergeCell ref="F177:G177"/>
    <mergeCell ref="H177:I177"/>
    <mergeCell ref="F178:G178"/>
    <mergeCell ref="H178:I178"/>
    <mergeCell ref="F180:G180"/>
    <mergeCell ref="H180:I180"/>
    <mergeCell ref="F185:G185"/>
    <mergeCell ref="F194:G194"/>
    <mergeCell ref="H194:I194"/>
    <mergeCell ref="H191:I191"/>
    <mergeCell ref="F183:G183"/>
    <mergeCell ref="H183:I183"/>
    <mergeCell ref="F184:G184"/>
    <mergeCell ref="H184:I184"/>
    <mergeCell ref="F187:G187"/>
    <mergeCell ref="H187:I187"/>
    <mergeCell ref="F211:G211"/>
    <mergeCell ref="H211:I211"/>
    <mergeCell ref="F215:G215"/>
    <mergeCell ref="H215:I215"/>
    <mergeCell ref="F212:G212"/>
    <mergeCell ref="H212:I212"/>
    <mergeCell ref="F192:G192"/>
    <mergeCell ref="F207:G207"/>
    <mergeCell ref="H207:I207"/>
    <mergeCell ref="F200:G200"/>
    <mergeCell ref="H200:I200"/>
    <mergeCell ref="F201:G201"/>
    <mergeCell ref="H201:I201"/>
    <mergeCell ref="F202:G202"/>
    <mergeCell ref="H202:I202"/>
    <mergeCell ref="F203:G203"/>
    <mergeCell ref="F195:G195"/>
    <mergeCell ref="H195:I195"/>
    <mergeCell ref="F196:G196"/>
    <mergeCell ref="H196:I196"/>
    <mergeCell ref="F197:G197"/>
    <mergeCell ref="H197:I197"/>
    <mergeCell ref="F198:G198"/>
    <mergeCell ref="H198:I198"/>
    <mergeCell ref="F219:G219"/>
    <mergeCell ref="H219:I219"/>
    <mergeCell ref="F220:G220"/>
    <mergeCell ref="H220:I220"/>
    <mergeCell ref="F223:G223"/>
    <mergeCell ref="H223:I223"/>
    <mergeCell ref="F236:G236"/>
    <mergeCell ref="H236:I236"/>
    <mergeCell ref="F216:G216"/>
    <mergeCell ref="H216:I216"/>
    <mergeCell ref="F217:G217"/>
    <mergeCell ref="H217:I217"/>
    <mergeCell ref="F218:G218"/>
    <mergeCell ref="H218:I218"/>
    <mergeCell ref="F235:G235"/>
    <mergeCell ref="H235:I235"/>
    <mergeCell ref="F230:G230"/>
    <mergeCell ref="H230:I230"/>
    <mergeCell ref="F231:G231"/>
    <mergeCell ref="H231:I231"/>
    <mergeCell ref="F234:G234"/>
    <mergeCell ref="H234:I234"/>
    <mergeCell ref="F238:G238"/>
    <mergeCell ref="H238:I238"/>
    <mergeCell ref="F239:G239"/>
    <mergeCell ref="H239:I239"/>
    <mergeCell ref="F232:G232"/>
    <mergeCell ref="F240:G240"/>
    <mergeCell ref="H240:I240"/>
    <mergeCell ref="F241:G241"/>
    <mergeCell ref="F224:G224"/>
    <mergeCell ref="H224:I224"/>
    <mergeCell ref="F227:G227"/>
    <mergeCell ref="H227:I227"/>
    <mergeCell ref="F237:G237"/>
    <mergeCell ref="H237:I237"/>
    <mergeCell ref="F246:G246"/>
    <mergeCell ref="H246:I246"/>
    <mergeCell ref="F255:G255"/>
    <mergeCell ref="H255:I255"/>
    <mergeCell ref="F256:G256"/>
    <mergeCell ref="H256:I256"/>
    <mergeCell ref="H241:I241"/>
    <mergeCell ref="F242:G242"/>
    <mergeCell ref="H242:I242"/>
    <mergeCell ref="F247:G247"/>
    <mergeCell ref="H247:I247"/>
    <mergeCell ref="F248:G248"/>
    <mergeCell ref="H248:I248"/>
    <mergeCell ref="F243:G243"/>
    <mergeCell ref="H243:I243"/>
    <mergeCell ref="F288:G288"/>
    <mergeCell ref="H288:I288"/>
    <mergeCell ref="F293:G293"/>
    <mergeCell ref="H293:I293"/>
    <mergeCell ref="F294:G294"/>
    <mergeCell ref="H294:I294"/>
    <mergeCell ref="F290:G290"/>
    <mergeCell ref="H290:I290"/>
    <mergeCell ref="F291:G291"/>
    <mergeCell ref="H291:I291"/>
    <mergeCell ref="F292:G292"/>
    <mergeCell ref="H292:I292"/>
    <mergeCell ref="F296:G296"/>
    <mergeCell ref="H296:I296"/>
    <mergeCell ref="F297:G297"/>
    <mergeCell ref="H297:I297"/>
    <mergeCell ref="F304:G304"/>
    <mergeCell ref="H304:I304"/>
    <mergeCell ref="H300:I300"/>
    <mergeCell ref="F301:G301"/>
    <mergeCell ref="H301:I301"/>
    <mergeCell ref="F302:G302"/>
    <mergeCell ref="F298:G298"/>
    <mergeCell ref="H298:I298"/>
    <mergeCell ref="F299:G299"/>
    <mergeCell ref="H299:I299"/>
    <mergeCell ref="K329:K330"/>
    <mergeCell ref="F307:G307"/>
    <mergeCell ref="H307:I307"/>
    <mergeCell ref="F310:G310"/>
    <mergeCell ref="H310:I310"/>
    <mergeCell ref="F318:G318"/>
    <mergeCell ref="H318:I318"/>
    <mergeCell ref="F319:G319"/>
    <mergeCell ref="H319:I319"/>
    <mergeCell ref="F308:G308"/>
    <mergeCell ref="H308:I308"/>
    <mergeCell ref="F316:G316"/>
    <mergeCell ref="F313:G313"/>
    <mergeCell ref="H313:I313"/>
    <mergeCell ref="F314:G314"/>
    <mergeCell ref="H314:I314"/>
    <mergeCell ref="H317:I317"/>
    <mergeCell ref="F324:G324"/>
    <mergeCell ref="H324:I324"/>
    <mergeCell ref="F327:G327"/>
    <mergeCell ref="H327:I327"/>
    <mergeCell ref="F323:G323"/>
    <mergeCell ref="F315:G315"/>
    <mergeCell ref="H315:I315"/>
    <mergeCell ref="F303:G303"/>
    <mergeCell ref="H303:I303"/>
    <mergeCell ref="H305:I305"/>
    <mergeCell ref="F306:G306"/>
    <mergeCell ref="H306:I306"/>
    <mergeCell ref="F305:G305"/>
    <mergeCell ref="F90:G90"/>
    <mergeCell ref="D298:E337"/>
    <mergeCell ref="F336:G336"/>
    <mergeCell ref="H336:I336"/>
    <mergeCell ref="F337:G337"/>
    <mergeCell ref="H337:I337"/>
    <mergeCell ref="H316:I316"/>
    <mergeCell ref="F317:G317"/>
    <mergeCell ref="F300:G300"/>
    <mergeCell ref="H302:I302"/>
    <mergeCell ref="F295:G295"/>
    <mergeCell ref="H295:I295"/>
    <mergeCell ref="F309:G309"/>
    <mergeCell ref="H309:I309"/>
    <mergeCell ref="F311:G311"/>
    <mergeCell ref="H311:I311"/>
    <mergeCell ref="F312:G312"/>
    <mergeCell ref="H312:I312"/>
    <mergeCell ref="F330:G330"/>
    <mergeCell ref="H330:I330"/>
    <mergeCell ref="F321:G321"/>
    <mergeCell ref="H321:I321"/>
    <mergeCell ref="F329:G329"/>
    <mergeCell ref="H325:I325"/>
    <mergeCell ref="F326:G326"/>
    <mergeCell ref="H326:I326"/>
    <mergeCell ref="F328:G328"/>
    <mergeCell ref="H328:I328"/>
    <mergeCell ref="H323:I323"/>
    <mergeCell ref="H349:I349"/>
    <mergeCell ref="H329:I329"/>
    <mergeCell ref="F325:G325"/>
    <mergeCell ref="A338:K338"/>
    <mergeCell ref="D339:E352"/>
    <mergeCell ref="F333:G333"/>
    <mergeCell ref="H333:I333"/>
    <mergeCell ref="F334:G334"/>
    <mergeCell ref="H334:I334"/>
    <mergeCell ref="F335:G335"/>
    <mergeCell ref="H335:I335"/>
    <mergeCell ref="H347:I347"/>
    <mergeCell ref="F348:G348"/>
    <mergeCell ref="H348:I348"/>
    <mergeCell ref="F349:G349"/>
    <mergeCell ref="K302:K326"/>
    <mergeCell ref="K327:K328"/>
    <mergeCell ref="F346:G346"/>
    <mergeCell ref="H346:I346"/>
    <mergeCell ref="F320:G320"/>
    <mergeCell ref="H320:I320"/>
    <mergeCell ref="F322:G322"/>
    <mergeCell ref="H322:I322"/>
    <mergeCell ref="F342:G342"/>
    <mergeCell ref="H342:I342"/>
    <mergeCell ref="F343:G343"/>
    <mergeCell ref="H343:I343"/>
    <mergeCell ref="F352:G352"/>
    <mergeCell ref="H352:I352"/>
    <mergeCell ref="F331:G331"/>
    <mergeCell ref="H331:I331"/>
    <mergeCell ref="F332:G332"/>
    <mergeCell ref="H332:I332"/>
    <mergeCell ref="F339:G339"/>
    <mergeCell ref="H339:I339"/>
    <mergeCell ref="F340:G340"/>
    <mergeCell ref="H340:I340"/>
    <mergeCell ref="F341:G341"/>
    <mergeCell ref="H341:I341"/>
    <mergeCell ref="K343:K345"/>
    <mergeCell ref="F344:G344"/>
    <mergeCell ref="H344:I344"/>
    <mergeCell ref="F345:G345"/>
    <mergeCell ref="H345:I345"/>
    <mergeCell ref="F350:G350"/>
    <mergeCell ref="H350:I350"/>
    <mergeCell ref="F351:G351"/>
    <mergeCell ref="H351:I351"/>
    <mergeCell ref="F347:G347"/>
  </mergeCells>
  <phoneticPr fontId="2"/>
  <pageMargins left="0.55118110236220474" right="0.43307086614173229" top="0.35433070866141736" bottom="0.15748031496062992" header="0.31496062992125984" footer="0.31496062992125984"/>
  <pageSetup paperSize="9" scale="57"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6"/>
  <sheetViews>
    <sheetView tabSelected="1" view="pageBreakPreview" topLeftCell="A237" zoomScale="85" zoomScaleNormal="100" zoomScaleSheetLayoutView="85" workbookViewId="0">
      <selection activeCell="A338" sqref="A338:K338"/>
    </sheetView>
  </sheetViews>
  <sheetFormatPr defaultRowHeight="13.5" x14ac:dyDescent="0.4"/>
  <cols>
    <col min="1" max="1" width="5.625" style="159" customWidth="1"/>
    <col min="2" max="2" width="5.625" style="273" hidden="1" customWidth="1"/>
    <col min="3" max="3" width="5.625" style="159" customWidth="1"/>
    <col min="4" max="4" width="29.875" style="159" customWidth="1"/>
    <col min="5" max="5" width="10.625" style="159" customWidth="1"/>
    <col min="6" max="6" width="14.25" style="159" customWidth="1"/>
    <col min="7" max="8" width="13.625" style="159" customWidth="1"/>
    <col min="9" max="10" width="12.625" style="159" customWidth="1"/>
    <col min="11" max="11" width="11" style="159" customWidth="1"/>
    <col min="12" max="12" width="10.625" style="159" customWidth="1"/>
    <col min="13" max="13" width="9" style="159" hidden="1" customWidth="1"/>
    <col min="14" max="14" width="36.875" style="159" hidden="1" customWidth="1"/>
    <col min="15" max="15" width="36.125" style="159" hidden="1" customWidth="1"/>
    <col min="16" max="16384" width="9" style="159"/>
  </cols>
  <sheetData>
    <row r="1" spans="1:14" ht="20.45" customHeight="1" x14ac:dyDescent="0.4">
      <c r="A1" s="472" t="s">
        <v>3340</v>
      </c>
      <c r="B1" s="472"/>
      <c r="C1" s="472"/>
      <c r="D1" s="472"/>
      <c r="E1" s="472"/>
      <c r="F1" s="472"/>
      <c r="G1" s="472"/>
      <c r="H1" s="472"/>
      <c r="I1" s="472"/>
      <c r="J1" s="472"/>
      <c r="K1" s="472"/>
      <c r="L1" s="160" t="s">
        <v>479</v>
      </c>
    </row>
    <row r="2" spans="1:14" ht="20.45" customHeight="1" x14ac:dyDescent="0.4">
      <c r="A2" s="278" t="s">
        <v>3342</v>
      </c>
      <c r="B2" s="229"/>
      <c r="D2" s="229"/>
      <c r="E2" s="229"/>
      <c r="F2" s="229"/>
      <c r="G2" s="229"/>
      <c r="H2" s="229"/>
      <c r="I2" s="229"/>
      <c r="J2" s="229"/>
      <c r="K2" s="229"/>
      <c r="L2" s="160"/>
    </row>
    <row r="3" spans="1:14" ht="20.45" customHeight="1" x14ac:dyDescent="0.4">
      <c r="A3" s="230" t="s">
        <v>478</v>
      </c>
      <c r="B3" s="233"/>
      <c r="C3" s="230"/>
      <c r="D3" s="230"/>
      <c r="E3" s="230"/>
      <c r="F3" s="230"/>
      <c r="G3" s="230"/>
      <c r="H3" s="230"/>
      <c r="I3" s="230"/>
      <c r="J3" s="140"/>
    </row>
    <row r="4" spans="1:14" ht="20.45" customHeight="1" x14ac:dyDescent="0.4">
      <c r="A4" s="166" t="s">
        <v>3343</v>
      </c>
      <c r="B4" s="234"/>
      <c r="C4" s="164"/>
      <c r="D4" s="164"/>
      <c r="E4" s="164"/>
      <c r="F4" s="164"/>
      <c r="G4" s="164"/>
      <c r="H4" s="164"/>
      <c r="I4" s="164"/>
      <c r="J4" s="164"/>
    </row>
    <row r="5" spans="1:14" ht="20.45" customHeight="1" x14ac:dyDescent="0.4">
      <c r="A5" s="166" t="s">
        <v>476</v>
      </c>
      <c r="B5" s="234"/>
      <c r="C5" s="164"/>
      <c r="D5" s="164"/>
      <c r="E5" s="164"/>
      <c r="F5" s="164"/>
      <c r="G5" s="164"/>
      <c r="H5" s="164"/>
      <c r="I5" s="164"/>
      <c r="J5" s="164"/>
    </row>
    <row r="6" spans="1:14" ht="20.45" customHeight="1" x14ac:dyDescent="0.4">
      <c r="A6" s="166" t="s">
        <v>1697</v>
      </c>
      <c r="B6" s="234"/>
      <c r="C6" s="164"/>
      <c r="D6" s="164"/>
      <c r="E6" s="164"/>
      <c r="F6" s="164"/>
      <c r="G6" s="164"/>
      <c r="H6" s="164"/>
      <c r="I6" s="164"/>
      <c r="J6" s="164"/>
    </row>
    <row r="7" spans="1:14" ht="20.45" customHeight="1" x14ac:dyDescent="0.4">
      <c r="A7" s="231"/>
      <c r="B7" s="235"/>
      <c r="C7" s="231"/>
      <c r="D7" s="231"/>
      <c r="E7" s="231"/>
      <c r="F7" s="231"/>
      <c r="G7" s="231"/>
      <c r="H7" s="231"/>
      <c r="J7" s="474" t="s">
        <v>2909</v>
      </c>
      <c r="K7" s="474"/>
      <c r="L7" s="474"/>
    </row>
    <row r="8" spans="1:14" ht="20.45" customHeight="1" thickBot="1" x14ac:dyDescent="0.45">
      <c r="A8" s="387" t="s">
        <v>408</v>
      </c>
      <c r="B8" s="387"/>
      <c r="C8" s="387"/>
      <c r="D8" s="518" t="s">
        <v>407</v>
      </c>
      <c r="E8" s="409" t="s">
        <v>406</v>
      </c>
      <c r="F8" s="409"/>
      <c r="G8" s="409"/>
      <c r="H8" s="409"/>
      <c r="I8" s="409"/>
      <c r="J8" s="409"/>
      <c r="K8" s="519" t="s">
        <v>405</v>
      </c>
      <c r="L8" s="409" t="s">
        <v>404</v>
      </c>
      <c r="M8" s="163" t="s">
        <v>473</v>
      </c>
    </row>
    <row r="9" spans="1:14" ht="20.45" customHeight="1" x14ac:dyDescent="0.4">
      <c r="A9" s="179" t="s">
        <v>403</v>
      </c>
      <c r="B9" s="236">
        <v>0.7</v>
      </c>
      <c r="C9" s="179" t="s">
        <v>402</v>
      </c>
      <c r="D9" s="518"/>
      <c r="E9" s="409"/>
      <c r="F9" s="409"/>
      <c r="G9" s="409"/>
      <c r="H9" s="409"/>
      <c r="I9" s="409"/>
      <c r="J9" s="409"/>
      <c r="K9" s="519"/>
      <c r="L9" s="409"/>
      <c r="N9" s="237" t="s">
        <v>312</v>
      </c>
    </row>
    <row r="10" spans="1:14" ht="20.45" customHeight="1" x14ac:dyDescent="0.4">
      <c r="A10" s="179" t="s">
        <v>11</v>
      </c>
      <c r="B10" s="219">
        <v>2537</v>
      </c>
      <c r="C10" s="187">
        <v>2792</v>
      </c>
      <c r="D10" s="238" t="s">
        <v>3339</v>
      </c>
      <c r="E10" s="327" t="s">
        <v>401</v>
      </c>
      <c r="F10" s="327"/>
      <c r="G10" s="524" t="s">
        <v>400</v>
      </c>
      <c r="H10" s="524"/>
      <c r="I10" s="525" t="s">
        <v>2897</v>
      </c>
      <c r="J10" s="525"/>
      <c r="K10" s="203">
        <v>1505</v>
      </c>
      <c r="L10" s="179" t="s">
        <v>12</v>
      </c>
      <c r="N10" s="239">
        <f t="shared" ref="N10:N41" si="0">K10</f>
        <v>1505</v>
      </c>
    </row>
    <row r="11" spans="1:14" ht="20.45" customHeight="1" x14ac:dyDescent="0.4">
      <c r="A11" s="179" t="s">
        <v>11</v>
      </c>
      <c r="B11" s="219">
        <v>2538</v>
      </c>
      <c r="C11" s="187">
        <v>2793</v>
      </c>
      <c r="D11" s="238" t="s">
        <v>2948</v>
      </c>
      <c r="E11" s="327"/>
      <c r="F11" s="327"/>
      <c r="G11" s="524"/>
      <c r="H11" s="524"/>
      <c r="I11" s="526" t="s">
        <v>2906</v>
      </c>
      <c r="J11" s="512"/>
      <c r="K11" s="203">
        <v>50</v>
      </c>
      <c r="L11" s="179" t="s">
        <v>6</v>
      </c>
      <c r="N11" s="239">
        <f t="shared" si="0"/>
        <v>50</v>
      </c>
    </row>
    <row r="12" spans="1:14" ht="20.45" customHeight="1" x14ac:dyDescent="0.4">
      <c r="A12" s="179" t="s">
        <v>11</v>
      </c>
      <c r="B12" s="219">
        <v>2539</v>
      </c>
      <c r="C12" s="187">
        <v>2794</v>
      </c>
      <c r="D12" s="238" t="s">
        <v>3338</v>
      </c>
      <c r="E12" s="327"/>
      <c r="F12" s="327"/>
      <c r="G12" s="506" t="s">
        <v>471</v>
      </c>
      <c r="H12" s="507"/>
      <c r="I12" s="510" t="s">
        <v>2895</v>
      </c>
      <c r="J12" s="510"/>
      <c r="K12" s="203">
        <v>3085</v>
      </c>
      <c r="L12" s="179" t="s">
        <v>12</v>
      </c>
      <c r="N12" s="239">
        <f t="shared" si="0"/>
        <v>3085</v>
      </c>
    </row>
    <row r="13" spans="1:14" ht="20.45" customHeight="1" x14ac:dyDescent="0.4">
      <c r="A13" s="179" t="s">
        <v>11</v>
      </c>
      <c r="B13" s="219">
        <v>2540</v>
      </c>
      <c r="C13" s="187">
        <v>2795</v>
      </c>
      <c r="D13" s="238" t="s">
        <v>2942</v>
      </c>
      <c r="E13" s="327"/>
      <c r="F13" s="327"/>
      <c r="G13" s="508"/>
      <c r="H13" s="509"/>
      <c r="I13" s="510" t="s">
        <v>2905</v>
      </c>
      <c r="J13" s="510"/>
      <c r="K13" s="203">
        <v>102</v>
      </c>
      <c r="L13" s="179" t="s">
        <v>6</v>
      </c>
      <c r="N13" s="239">
        <f t="shared" si="0"/>
        <v>102</v>
      </c>
    </row>
    <row r="14" spans="1:14" ht="20.45" customHeight="1" x14ac:dyDescent="0.4">
      <c r="A14" s="179" t="s">
        <v>11</v>
      </c>
      <c r="B14" s="219">
        <v>2542</v>
      </c>
      <c r="C14" s="187">
        <v>2797</v>
      </c>
      <c r="D14" s="238" t="s">
        <v>2939</v>
      </c>
      <c r="E14" s="327" t="s">
        <v>867</v>
      </c>
      <c r="F14" s="327"/>
      <c r="G14" s="327"/>
      <c r="H14" s="475" t="s">
        <v>468</v>
      </c>
      <c r="I14" s="529"/>
      <c r="J14" s="240" t="s">
        <v>467</v>
      </c>
      <c r="K14" s="241">
        <f>ROUND(M14,0)</f>
        <v>1129</v>
      </c>
      <c r="L14" s="420" t="s">
        <v>12</v>
      </c>
      <c r="M14" s="242">
        <f>K10-376</f>
        <v>1129</v>
      </c>
      <c r="N14" s="239">
        <f t="shared" si="0"/>
        <v>1129</v>
      </c>
    </row>
    <row r="15" spans="1:14" ht="20.45" customHeight="1" x14ac:dyDescent="0.4">
      <c r="A15" s="179" t="s">
        <v>11</v>
      </c>
      <c r="B15" s="219">
        <v>2543</v>
      </c>
      <c r="C15" s="187">
        <v>2798</v>
      </c>
      <c r="D15" s="238" t="s">
        <v>2936</v>
      </c>
      <c r="E15" s="327"/>
      <c r="F15" s="327"/>
      <c r="G15" s="327"/>
      <c r="H15" s="475" t="s">
        <v>466</v>
      </c>
      <c r="I15" s="529"/>
      <c r="J15" s="240" t="s">
        <v>465</v>
      </c>
      <c r="K15" s="241">
        <f>ROUND(M15,0)</f>
        <v>2333</v>
      </c>
      <c r="L15" s="421"/>
      <c r="M15" s="242">
        <f>K12-752</f>
        <v>2333</v>
      </c>
      <c r="N15" s="239">
        <f t="shared" si="0"/>
        <v>2333</v>
      </c>
    </row>
    <row r="16" spans="1:14" ht="20.45" customHeight="1" x14ac:dyDescent="0.4">
      <c r="A16" s="179" t="s">
        <v>11</v>
      </c>
      <c r="B16" s="219">
        <v>2544</v>
      </c>
      <c r="C16" s="187">
        <v>2799</v>
      </c>
      <c r="D16" s="238" t="s">
        <v>3039</v>
      </c>
      <c r="E16" s="496" t="s">
        <v>464</v>
      </c>
      <c r="F16" s="496"/>
      <c r="G16" s="496"/>
      <c r="H16" s="451"/>
      <c r="I16" s="494" t="s">
        <v>419</v>
      </c>
      <c r="J16" s="495"/>
      <c r="K16" s="204">
        <v>100</v>
      </c>
      <c r="L16" s="421"/>
      <c r="N16" s="239">
        <f t="shared" si="0"/>
        <v>100</v>
      </c>
    </row>
    <row r="17" spans="1:14" ht="20.45" customHeight="1" x14ac:dyDescent="0.4">
      <c r="A17" s="179" t="s">
        <v>11</v>
      </c>
      <c r="B17" s="219">
        <v>2545</v>
      </c>
      <c r="C17" s="187">
        <v>2800</v>
      </c>
      <c r="D17" s="238" t="s">
        <v>3036</v>
      </c>
      <c r="E17" s="496" t="s">
        <v>463</v>
      </c>
      <c r="F17" s="496"/>
      <c r="G17" s="496"/>
      <c r="H17" s="451"/>
      <c r="I17" s="494" t="s">
        <v>462</v>
      </c>
      <c r="J17" s="495"/>
      <c r="K17" s="204">
        <v>225</v>
      </c>
      <c r="L17" s="421"/>
      <c r="N17" s="239">
        <f t="shared" si="0"/>
        <v>225</v>
      </c>
    </row>
    <row r="18" spans="1:14" ht="20.45" customHeight="1" x14ac:dyDescent="0.4">
      <c r="A18" s="179" t="s">
        <v>11</v>
      </c>
      <c r="B18" s="219">
        <v>2541</v>
      </c>
      <c r="C18" s="187">
        <v>2796</v>
      </c>
      <c r="D18" s="238" t="s">
        <v>3033</v>
      </c>
      <c r="E18" s="511" t="s">
        <v>461</v>
      </c>
      <c r="F18" s="511"/>
      <c r="G18" s="511"/>
      <c r="H18" s="454"/>
      <c r="I18" s="527" t="s">
        <v>460</v>
      </c>
      <c r="J18" s="528"/>
      <c r="K18" s="204">
        <v>240</v>
      </c>
      <c r="L18" s="421"/>
      <c r="N18" s="239">
        <f t="shared" si="0"/>
        <v>240</v>
      </c>
    </row>
    <row r="19" spans="1:14" ht="20.45" customHeight="1" x14ac:dyDescent="0.4">
      <c r="A19" s="143" t="s">
        <v>11</v>
      </c>
      <c r="B19" s="221">
        <v>3509</v>
      </c>
      <c r="C19" s="190">
        <v>3587</v>
      </c>
      <c r="D19" s="243" t="s">
        <v>3030</v>
      </c>
      <c r="E19" s="443" t="s">
        <v>459</v>
      </c>
      <c r="F19" s="456"/>
      <c r="G19" s="456"/>
      <c r="H19" s="456"/>
      <c r="I19" s="244"/>
      <c r="J19" s="245" t="s">
        <v>458</v>
      </c>
      <c r="K19" s="205">
        <v>50</v>
      </c>
      <c r="L19" s="421"/>
      <c r="N19" s="239">
        <f t="shared" si="0"/>
        <v>50</v>
      </c>
    </row>
    <row r="20" spans="1:14" ht="20.45" customHeight="1" x14ac:dyDescent="0.4">
      <c r="A20" s="179" t="s">
        <v>11</v>
      </c>
      <c r="B20" s="219">
        <v>2546</v>
      </c>
      <c r="C20" s="187">
        <v>2801</v>
      </c>
      <c r="D20" s="238" t="s">
        <v>3027</v>
      </c>
      <c r="E20" s="511" t="s">
        <v>457</v>
      </c>
      <c r="F20" s="511"/>
      <c r="G20" s="511"/>
      <c r="H20" s="454"/>
      <c r="I20" s="512" t="s">
        <v>422</v>
      </c>
      <c r="J20" s="513"/>
      <c r="K20" s="203">
        <v>200</v>
      </c>
      <c r="L20" s="421"/>
      <c r="N20" s="239">
        <f t="shared" si="0"/>
        <v>200</v>
      </c>
    </row>
    <row r="21" spans="1:14" ht="20.45" customHeight="1" x14ac:dyDescent="0.4">
      <c r="A21" s="179" t="s">
        <v>11</v>
      </c>
      <c r="B21" s="219">
        <v>2547</v>
      </c>
      <c r="C21" s="187">
        <v>2802</v>
      </c>
      <c r="D21" s="246" t="s">
        <v>3337</v>
      </c>
      <c r="E21" s="520" t="s">
        <v>456</v>
      </c>
      <c r="F21" s="521"/>
      <c r="G21" s="454" t="s">
        <v>455</v>
      </c>
      <c r="H21" s="455"/>
      <c r="I21" s="494" t="s">
        <v>454</v>
      </c>
      <c r="J21" s="495"/>
      <c r="K21" s="204">
        <v>150</v>
      </c>
      <c r="L21" s="421"/>
      <c r="N21" s="239">
        <f t="shared" si="0"/>
        <v>150</v>
      </c>
    </row>
    <row r="22" spans="1:14" ht="20.45" customHeight="1" x14ac:dyDescent="0.4">
      <c r="A22" s="143" t="s">
        <v>11</v>
      </c>
      <c r="B22" s="221">
        <v>3510</v>
      </c>
      <c r="C22" s="190">
        <v>3588</v>
      </c>
      <c r="D22" s="243" t="s">
        <v>3336</v>
      </c>
      <c r="E22" s="522"/>
      <c r="F22" s="523"/>
      <c r="G22" s="443" t="s">
        <v>452</v>
      </c>
      <c r="H22" s="456"/>
      <c r="I22" s="244"/>
      <c r="J22" s="245" t="s">
        <v>451</v>
      </c>
      <c r="K22" s="205">
        <v>160</v>
      </c>
      <c r="L22" s="421"/>
      <c r="N22" s="239">
        <f t="shared" si="0"/>
        <v>160</v>
      </c>
    </row>
    <row r="23" spans="1:14" ht="20.45" customHeight="1" x14ac:dyDescent="0.4">
      <c r="A23" s="179" t="s">
        <v>11</v>
      </c>
      <c r="B23" s="219">
        <v>2548</v>
      </c>
      <c r="C23" s="187">
        <v>2803</v>
      </c>
      <c r="D23" s="238" t="s">
        <v>3018</v>
      </c>
      <c r="E23" s="497" t="s">
        <v>450</v>
      </c>
      <c r="F23" s="498" t="s">
        <v>449</v>
      </c>
      <c r="G23" s="499"/>
      <c r="H23" s="504" t="s">
        <v>448</v>
      </c>
      <c r="I23" s="505"/>
      <c r="J23" s="247" t="s">
        <v>445</v>
      </c>
      <c r="K23" s="204">
        <v>480</v>
      </c>
      <c r="L23" s="421"/>
      <c r="N23" s="239">
        <f t="shared" si="0"/>
        <v>480</v>
      </c>
    </row>
    <row r="24" spans="1:14" ht="20.45" customHeight="1" x14ac:dyDescent="0.4">
      <c r="A24" s="179" t="s">
        <v>11</v>
      </c>
      <c r="B24" s="219">
        <v>2549</v>
      </c>
      <c r="C24" s="187">
        <v>2804</v>
      </c>
      <c r="D24" s="238" t="s">
        <v>3015</v>
      </c>
      <c r="E24" s="497"/>
      <c r="F24" s="500"/>
      <c r="G24" s="501"/>
      <c r="H24" s="504" t="s">
        <v>447</v>
      </c>
      <c r="I24" s="505"/>
      <c r="J24" s="247" t="s">
        <v>445</v>
      </c>
      <c r="K24" s="204">
        <v>480</v>
      </c>
      <c r="L24" s="421"/>
      <c r="N24" s="239">
        <f t="shared" si="0"/>
        <v>480</v>
      </c>
    </row>
    <row r="25" spans="1:14" ht="20.45" customHeight="1" x14ac:dyDescent="0.4">
      <c r="A25" s="179" t="s">
        <v>11</v>
      </c>
      <c r="B25" s="219">
        <v>2550</v>
      </c>
      <c r="C25" s="187">
        <v>2805</v>
      </c>
      <c r="D25" s="238" t="s">
        <v>3012</v>
      </c>
      <c r="E25" s="497"/>
      <c r="F25" s="502"/>
      <c r="G25" s="503"/>
      <c r="H25" s="504" t="s">
        <v>446</v>
      </c>
      <c r="I25" s="505"/>
      <c r="J25" s="247" t="s">
        <v>445</v>
      </c>
      <c r="K25" s="204">
        <v>480</v>
      </c>
      <c r="L25" s="421"/>
      <c r="N25" s="239">
        <f t="shared" si="0"/>
        <v>480</v>
      </c>
    </row>
    <row r="26" spans="1:14" ht="20.45" customHeight="1" x14ac:dyDescent="0.4">
      <c r="A26" s="179" t="s">
        <v>11</v>
      </c>
      <c r="B26" s="219">
        <v>2551</v>
      </c>
      <c r="C26" s="187">
        <v>2806</v>
      </c>
      <c r="D26" s="238" t="s">
        <v>3009</v>
      </c>
      <c r="E26" s="497"/>
      <c r="F26" s="327" t="s">
        <v>444</v>
      </c>
      <c r="G26" s="327"/>
      <c r="H26" s="361" t="s">
        <v>443</v>
      </c>
      <c r="I26" s="362"/>
      <c r="J26" s="33" t="s">
        <v>442</v>
      </c>
      <c r="K26" s="204">
        <v>700</v>
      </c>
      <c r="L26" s="421"/>
      <c r="N26" s="239">
        <f t="shared" si="0"/>
        <v>700</v>
      </c>
    </row>
    <row r="27" spans="1:14" ht="20.45" customHeight="1" x14ac:dyDescent="0.4">
      <c r="A27" s="179" t="s">
        <v>11</v>
      </c>
      <c r="B27" s="219">
        <v>2552</v>
      </c>
      <c r="C27" s="187">
        <v>2807</v>
      </c>
      <c r="D27" s="248" t="s">
        <v>3006</v>
      </c>
      <c r="E27" s="490" t="s">
        <v>441</v>
      </c>
      <c r="F27" s="490"/>
      <c r="G27" s="490"/>
      <c r="H27" s="491"/>
      <c r="I27" s="249"/>
      <c r="J27" s="250" t="s">
        <v>440</v>
      </c>
      <c r="K27" s="209">
        <v>120</v>
      </c>
      <c r="L27" s="421"/>
      <c r="M27" s="251"/>
      <c r="N27" s="239">
        <f t="shared" si="0"/>
        <v>120</v>
      </c>
    </row>
    <row r="28" spans="1:14" ht="20.45" customHeight="1" x14ac:dyDescent="0.4">
      <c r="A28" s="143" t="s">
        <v>11</v>
      </c>
      <c r="B28" s="221">
        <v>3511</v>
      </c>
      <c r="C28" s="190">
        <v>3589</v>
      </c>
      <c r="D28" s="212" t="s">
        <v>3076</v>
      </c>
      <c r="E28" s="340" t="s">
        <v>438</v>
      </c>
      <c r="F28" s="341"/>
      <c r="G28" s="493" t="s">
        <v>437</v>
      </c>
      <c r="H28" s="252" t="s">
        <v>400</v>
      </c>
      <c r="I28" s="253"/>
      <c r="J28" s="254" t="s">
        <v>436</v>
      </c>
      <c r="K28" s="214">
        <v>88</v>
      </c>
      <c r="L28" s="421"/>
      <c r="M28" s="251"/>
      <c r="N28" s="239">
        <f t="shared" si="0"/>
        <v>88</v>
      </c>
    </row>
    <row r="29" spans="1:14" ht="20.45" customHeight="1" x14ac:dyDescent="0.4">
      <c r="A29" s="143" t="s">
        <v>11</v>
      </c>
      <c r="B29" s="221">
        <v>3512</v>
      </c>
      <c r="C29" s="190">
        <v>3590</v>
      </c>
      <c r="D29" s="212" t="s">
        <v>3000</v>
      </c>
      <c r="E29" s="342"/>
      <c r="F29" s="343"/>
      <c r="G29" s="493"/>
      <c r="H29" s="252" t="s">
        <v>396</v>
      </c>
      <c r="I29" s="253"/>
      <c r="J29" s="254" t="s">
        <v>435</v>
      </c>
      <c r="K29" s="214">
        <v>176</v>
      </c>
      <c r="L29" s="421"/>
      <c r="M29" s="251"/>
      <c r="N29" s="239">
        <f t="shared" si="0"/>
        <v>176</v>
      </c>
    </row>
    <row r="30" spans="1:14" ht="20.45" customHeight="1" x14ac:dyDescent="0.4">
      <c r="A30" s="179" t="s">
        <v>11</v>
      </c>
      <c r="B30" s="219">
        <v>2553</v>
      </c>
      <c r="C30" s="187">
        <v>2808</v>
      </c>
      <c r="D30" s="255" t="s">
        <v>2985</v>
      </c>
      <c r="E30" s="342"/>
      <c r="F30" s="343"/>
      <c r="G30" s="398" t="s">
        <v>434</v>
      </c>
      <c r="H30" s="459" t="s">
        <v>400</v>
      </c>
      <c r="I30" s="488"/>
      <c r="J30" s="250" t="s">
        <v>433</v>
      </c>
      <c r="K30" s="209">
        <v>72</v>
      </c>
      <c r="L30" s="421"/>
      <c r="M30" s="251"/>
      <c r="N30" s="239">
        <f t="shared" si="0"/>
        <v>72</v>
      </c>
    </row>
    <row r="31" spans="1:14" ht="20.45" customHeight="1" x14ac:dyDescent="0.4">
      <c r="A31" s="179" t="s">
        <v>11</v>
      </c>
      <c r="B31" s="219">
        <v>2554</v>
      </c>
      <c r="C31" s="187">
        <v>2809</v>
      </c>
      <c r="D31" s="255" t="s">
        <v>2982</v>
      </c>
      <c r="E31" s="342"/>
      <c r="F31" s="343"/>
      <c r="G31" s="398"/>
      <c r="H31" s="459" t="s">
        <v>396</v>
      </c>
      <c r="I31" s="488"/>
      <c r="J31" s="250" t="s">
        <v>432</v>
      </c>
      <c r="K31" s="209">
        <v>144</v>
      </c>
      <c r="L31" s="421"/>
      <c r="M31" s="251"/>
      <c r="N31" s="239">
        <f t="shared" si="0"/>
        <v>144</v>
      </c>
    </row>
    <row r="32" spans="1:14" ht="20.45" customHeight="1" x14ac:dyDescent="0.4">
      <c r="A32" s="197" t="s">
        <v>11</v>
      </c>
      <c r="B32" s="198">
        <v>2555</v>
      </c>
      <c r="C32" s="198">
        <v>2810</v>
      </c>
      <c r="D32" s="256" t="s">
        <v>2991</v>
      </c>
      <c r="E32" s="342"/>
      <c r="F32" s="343"/>
      <c r="G32" s="399" t="s">
        <v>431</v>
      </c>
      <c r="H32" s="447" t="s">
        <v>400</v>
      </c>
      <c r="I32" s="492"/>
      <c r="J32" s="257" t="s">
        <v>427</v>
      </c>
      <c r="K32" s="206">
        <v>48</v>
      </c>
      <c r="L32" s="421"/>
      <c r="M32" s="251"/>
      <c r="N32" s="239">
        <f t="shared" si="0"/>
        <v>48</v>
      </c>
    </row>
    <row r="33" spans="1:14" ht="20.45" customHeight="1" x14ac:dyDescent="0.4">
      <c r="A33" s="197" t="s">
        <v>11</v>
      </c>
      <c r="B33" s="198">
        <v>2556</v>
      </c>
      <c r="C33" s="198">
        <v>2811</v>
      </c>
      <c r="D33" s="256" t="s">
        <v>2988</v>
      </c>
      <c r="E33" s="342"/>
      <c r="F33" s="343"/>
      <c r="G33" s="399"/>
      <c r="H33" s="447" t="s">
        <v>396</v>
      </c>
      <c r="I33" s="492"/>
      <c r="J33" s="257" t="s">
        <v>430</v>
      </c>
      <c r="K33" s="206">
        <v>96</v>
      </c>
      <c r="L33" s="421"/>
      <c r="M33" s="251"/>
      <c r="N33" s="239">
        <f t="shared" si="0"/>
        <v>96</v>
      </c>
    </row>
    <row r="34" spans="1:14" ht="20.45" customHeight="1" x14ac:dyDescent="0.4">
      <c r="A34" s="179" t="s">
        <v>11</v>
      </c>
      <c r="B34" s="219">
        <v>2557</v>
      </c>
      <c r="C34" s="187">
        <v>2812</v>
      </c>
      <c r="D34" s="255" t="s">
        <v>3335</v>
      </c>
      <c r="E34" s="342"/>
      <c r="F34" s="343"/>
      <c r="G34" s="398" t="s">
        <v>429</v>
      </c>
      <c r="H34" s="459" t="s">
        <v>400</v>
      </c>
      <c r="I34" s="488"/>
      <c r="J34" s="250" t="s">
        <v>428</v>
      </c>
      <c r="K34" s="209">
        <v>24</v>
      </c>
      <c r="L34" s="421"/>
      <c r="M34" s="251"/>
      <c r="N34" s="239">
        <f t="shared" si="0"/>
        <v>24</v>
      </c>
    </row>
    <row r="35" spans="1:14" ht="20.45" customHeight="1" x14ac:dyDescent="0.4">
      <c r="A35" s="179" t="s">
        <v>11</v>
      </c>
      <c r="B35" s="219">
        <v>2558</v>
      </c>
      <c r="C35" s="187">
        <v>2813</v>
      </c>
      <c r="D35" s="255" t="s">
        <v>3334</v>
      </c>
      <c r="E35" s="483"/>
      <c r="F35" s="484"/>
      <c r="G35" s="398"/>
      <c r="H35" s="489" t="s">
        <v>396</v>
      </c>
      <c r="I35" s="459"/>
      <c r="J35" s="250" t="s">
        <v>427</v>
      </c>
      <c r="K35" s="209">
        <v>48</v>
      </c>
      <c r="L35" s="421"/>
      <c r="M35" s="251"/>
      <c r="N35" s="239">
        <f t="shared" si="0"/>
        <v>48</v>
      </c>
    </row>
    <row r="36" spans="1:14" ht="20.45" customHeight="1" x14ac:dyDescent="0.4">
      <c r="A36" s="143" t="s">
        <v>11</v>
      </c>
      <c r="B36" s="221">
        <v>3513</v>
      </c>
      <c r="C36" s="190">
        <v>3591</v>
      </c>
      <c r="D36" s="212" t="s">
        <v>2978</v>
      </c>
      <c r="E36" s="340" t="s">
        <v>426</v>
      </c>
      <c r="F36" s="341"/>
      <c r="G36" s="485" t="s">
        <v>425</v>
      </c>
      <c r="H36" s="486"/>
      <c r="I36" s="486"/>
      <c r="J36" s="254" t="s">
        <v>424</v>
      </c>
      <c r="K36" s="214">
        <v>100</v>
      </c>
      <c r="L36" s="421"/>
      <c r="M36" s="251"/>
      <c r="N36" s="239">
        <f t="shared" si="0"/>
        <v>100</v>
      </c>
    </row>
    <row r="37" spans="1:14" ht="20.45" customHeight="1" x14ac:dyDescent="0.4">
      <c r="A37" s="179" t="s">
        <v>11</v>
      </c>
      <c r="B37" s="219">
        <v>2559</v>
      </c>
      <c r="C37" s="187">
        <v>2814</v>
      </c>
      <c r="D37" s="255" t="s">
        <v>3333</v>
      </c>
      <c r="E37" s="342"/>
      <c r="F37" s="343"/>
      <c r="G37" s="402" t="s">
        <v>3332</v>
      </c>
      <c r="H37" s="403"/>
      <c r="I37" s="258"/>
      <c r="J37" s="259" t="s">
        <v>422</v>
      </c>
      <c r="K37" s="209">
        <v>200</v>
      </c>
      <c r="L37" s="421"/>
      <c r="M37" s="251"/>
      <c r="N37" s="239">
        <f t="shared" si="0"/>
        <v>200</v>
      </c>
    </row>
    <row r="38" spans="1:14" ht="20.45" customHeight="1" x14ac:dyDescent="0.4">
      <c r="A38" s="179" t="s">
        <v>11</v>
      </c>
      <c r="B38" s="219">
        <v>2560</v>
      </c>
      <c r="C38" s="187">
        <v>2815</v>
      </c>
      <c r="D38" s="255" t="s">
        <v>3331</v>
      </c>
      <c r="E38" s="483"/>
      <c r="F38" s="484"/>
      <c r="G38" s="404"/>
      <c r="H38" s="405"/>
      <c r="I38" s="57" t="s">
        <v>420</v>
      </c>
      <c r="J38" s="259" t="s">
        <v>419</v>
      </c>
      <c r="K38" s="209">
        <v>100</v>
      </c>
      <c r="L38" s="422"/>
      <c r="M38" s="251"/>
      <c r="N38" s="239">
        <f t="shared" si="0"/>
        <v>100</v>
      </c>
    </row>
    <row r="39" spans="1:14" ht="20.45" customHeight="1" x14ac:dyDescent="0.4">
      <c r="A39" s="143" t="s">
        <v>11</v>
      </c>
      <c r="B39" s="221">
        <v>3514</v>
      </c>
      <c r="C39" s="190">
        <v>3592</v>
      </c>
      <c r="D39" s="212" t="s">
        <v>3062</v>
      </c>
      <c r="E39" s="340" t="s">
        <v>418</v>
      </c>
      <c r="F39" s="341"/>
      <c r="G39" s="514" t="s">
        <v>417</v>
      </c>
      <c r="H39" s="515"/>
      <c r="I39" s="515"/>
      <c r="J39" s="253" t="s">
        <v>416</v>
      </c>
      <c r="K39" s="214">
        <v>20</v>
      </c>
      <c r="L39" s="420" t="s">
        <v>68</v>
      </c>
      <c r="M39" s="251"/>
      <c r="N39" s="239">
        <f t="shared" si="0"/>
        <v>20</v>
      </c>
    </row>
    <row r="40" spans="1:14" ht="20.45" customHeight="1" x14ac:dyDescent="0.4">
      <c r="A40" s="179" t="s">
        <v>11</v>
      </c>
      <c r="B40" s="219">
        <v>2561</v>
      </c>
      <c r="C40" s="187">
        <v>2816</v>
      </c>
      <c r="D40" s="255" t="s">
        <v>3330</v>
      </c>
      <c r="E40" s="342"/>
      <c r="F40" s="343"/>
      <c r="G40" s="516" t="s">
        <v>415</v>
      </c>
      <c r="H40" s="517"/>
      <c r="I40" s="517"/>
      <c r="J40" s="260" t="s">
        <v>414</v>
      </c>
      <c r="K40" s="209">
        <v>5</v>
      </c>
      <c r="L40" s="422"/>
      <c r="M40" s="251"/>
      <c r="N40" s="239">
        <f t="shared" si="0"/>
        <v>5</v>
      </c>
    </row>
    <row r="41" spans="1:14" ht="20.45" customHeight="1" x14ac:dyDescent="0.4">
      <c r="A41" s="143" t="s">
        <v>11</v>
      </c>
      <c r="B41" s="226">
        <v>3515</v>
      </c>
      <c r="C41" s="143">
        <v>3593</v>
      </c>
      <c r="D41" s="261" t="s">
        <v>3329</v>
      </c>
      <c r="E41" s="262" t="s">
        <v>413</v>
      </c>
      <c r="F41" s="178"/>
      <c r="G41" s="263"/>
      <c r="H41" s="264"/>
      <c r="I41" s="264"/>
      <c r="J41" s="254" t="s">
        <v>412</v>
      </c>
      <c r="K41" s="265">
        <v>40</v>
      </c>
      <c r="L41" s="143" t="s">
        <v>12</v>
      </c>
      <c r="M41" s="251"/>
      <c r="N41" s="239">
        <f t="shared" si="0"/>
        <v>40</v>
      </c>
    </row>
    <row r="42" spans="1:14" ht="20.45" customHeight="1" x14ac:dyDescent="0.4">
      <c r="A42" s="530" t="s">
        <v>410</v>
      </c>
      <c r="B42" s="530"/>
      <c r="C42" s="530"/>
      <c r="D42" s="530"/>
      <c r="E42" s="530"/>
      <c r="F42" s="530"/>
      <c r="G42" s="530"/>
      <c r="H42" s="530"/>
      <c r="I42" s="530"/>
      <c r="J42" s="530"/>
      <c r="K42" s="530"/>
      <c r="L42" s="530"/>
      <c r="M42" s="266"/>
      <c r="N42" s="239"/>
    </row>
    <row r="43" spans="1:14" ht="20.45" customHeight="1" x14ac:dyDescent="0.4">
      <c r="A43" s="387" t="s">
        <v>3328</v>
      </c>
      <c r="B43" s="387"/>
      <c r="C43" s="387"/>
      <c r="D43" s="518" t="s">
        <v>407</v>
      </c>
      <c r="E43" s="409" t="s">
        <v>406</v>
      </c>
      <c r="F43" s="409"/>
      <c r="G43" s="409"/>
      <c r="H43" s="409"/>
      <c r="I43" s="409"/>
      <c r="J43" s="409"/>
      <c r="K43" s="519" t="s">
        <v>405</v>
      </c>
      <c r="L43" s="409" t="s">
        <v>404</v>
      </c>
      <c r="N43" s="239"/>
    </row>
    <row r="44" spans="1:14" ht="20.45" customHeight="1" x14ac:dyDescent="0.4">
      <c r="A44" s="179" t="s">
        <v>403</v>
      </c>
      <c r="B44" s="236">
        <v>0.7</v>
      </c>
      <c r="C44" s="179" t="s">
        <v>402</v>
      </c>
      <c r="D44" s="518"/>
      <c r="E44" s="409"/>
      <c r="F44" s="409"/>
      <c r="G44" s="409"/>
      <c r="H44" s="409"/>
      <c r="I44" s="409"/>
      <c r="J44" s="409"/>
      <c r="K44" s="519"/>
      <c r="L44" s="409"/>
      <c r="N44" s="239"/>
    </row>
    <row r="45" spans="1:14" ht="20.45" customHeight="1" x14ac:dyDescent="0.4">
      <c r="A45" s="179" t="s">
        <v>11</v>
      </c>
      <c r="B45" s="223">
        <v>2562</v>
      </c>
      <c r="C45" s="179">
        <v>2817</v>
      </c>
      <c r="D45" s="238" t="s">
        <v>2933</v>
      </c>
      <c r="E45" s="327" t="s">
        <v>401</v>
      </c>
      <c r="F45" s="327"/>
      <c r="G45" s="327" t="s">
        <v>400</v>
      </c>
      <c r="H45" s="327"/>
      <c r="I45" s="201" t="s">
        <v>2897</v>
      </c>
      <c r="J45" s="487" t="s">
        <v>3327</v>
      </c>
      <c r="K45" s="203">
        <f>ROUND(M45,0)</f>
        <v>1054</v>
      </c>
      <c r="L45" s="179" t="s">
        <v>12</v>
      </c>
      <c r="M45" s="159">
        <f>N10*0.7</f>
        <v>1053.5</v>
      </c>
      <c r="N45" s="239">
        <f>K45</f>
        <v>1054</v>
      </c>
    </row>
    <row r="46" spans="1:14" ht="20.45" customHeight="1" x14ac:dyDescent="0.4">
      <c r="A46" s="179" t="s">
        <v>11</v>
      </c>
      <c r="B46" s="223">
        <v>2563</v>
      </c>
      <c r="C46" s="179">
        <v>2818</v>
      </c>
      <c r="D46" s="238" t="s">
        <v>2930</v>
      </c>
      <c r="E46" s="327"/>
      <c r="F46" s="327"/>
      <c r="G46" s="327"/>
      <c r="H46" s="327"/>
      <c r="I46" s="201" t="s">
        <v>2896</v>
      </c>
      <c r="J46" s="409"/>
      <c r="K46" s="203">
        <f>ROUND(M46,0)</f>
        <v>35</v>
      </c>
      <c r="L46" s="179" t="s">
        <v>6</v>
      </c>
      <c r="M46" s="159">
        <f>N11*0.7</f>
        <v>35</v>
      </c>
      <c r="N46" s="239">
        <f>K46</f>
        <v>35</v>
      </c>
    </row>
    <row r="47" spans="1:14" ht="20.45" customHeight="1" x14ac:dyDescent="0.4">
      <c r="A47" s="179" t="s">
        <v>11</v>
      </c>
      <c r="B47" s="223">
        <v>2564</v>
      </c>
      <c r="C47" s="179">
        <v>2819</v>
      </c>
      <c r="D47" s="238" t="s">
        <v>2927</v>
      </c>
      <c r="E47" s="327"/>
      <c r="F47" s="327"/>
      <c r="G47" s="327" t="s">
        <v>396</v>
      </c>
      <c r="H47" s="327"/>
      <c r="I47" s="202" t="s">
        <v>2895</v>
      </c>
      <c r="J47" s="409"/>
      <c r="K47" s="203">
        <f>ROUND(M47,0)</f>
        <v>2160</v>
      </c>
      <c r="L47" s="179" t="s">
        <v>12</v>
      </c>
      <c r="M47" s="159">
        <f>N12*0.7</f>
        <v>2159.5</v>
      </c>
      <c r="N47" s="239">
        <f>K47</f>
        <v>2160</v>
      </c>
    </row>
    <row r="48" spans="1:14" ht="20.45" customHeight="1" x14ac:dyDescent="0.4">
      <c r="A48" s="179" t="s">
        <v>11</v>
      </c>
      <c r="B48" s="223">
        <v>2565</v>
      </c>
      <c r="C48" s="179">
        <v>2820</v>
      </c>
      <c r="D48" s="238" t="s">
        <v>2924</v>
      </c>
      <c r="E48" s="327"/>
      <c r="F48" s="327"/>
      <c r="G48" s="327"/>
      <c r="H48" s="327"/>
      <c r="I48" s="202" t="s">
        <v>2894</v>
      </c>
      <c r="J48" s="409"/>
      <c r="K48" s="204">
        <f>ROUND(M48,0)</f>
        <v>71</v>
      </c>
      <c r="L48" s="179" t="s">
        <v>6</v>
      </c>
      <c r="M48" s="159">
        <f>N13*0.7</f>
        <v>71.399999999999991</v>
      </c>
      <c r="N48" s="239">
        <f>K48</f>
        <v>71</v>
      </c>
    </row>
    <row r="49" spans="1:14" ht="20.45" customHeight="1" x14ac:dyDescent="0.4">
      <c r="A49" s="530" t="s">
        <v>409</v>
      </c>
      <c r="B49" s="530"/>
      <c r="C49" s="530"/>
      <c r="D49" s="530"/>
      <c r="E49" s="530"/>
      <c r="F49" s="530"/>
      <c r="G49" s="530"/>
      <c r="H49" s="530"/>
      <c r="I49" s="530"/>
      <c r="J49" s="530"/>
      <c r="K49" s="530"/>
      <c r="L49" s="530"/>
      <c r="M49" s="266"/>
      <c r="N49" s="239"/>
    </row>
    <row r="50" spans="1:14" ht="20.45" customHeight="1" x14ac:dyDescent="0.4">
      <c r="A50" s="387" t="s">
        <v>408</v>
      </c>
      <c r="B50" s="387"/>
      <c r="C50" s="387"/>
      <c r="D50" s="518" t="s">
        <v>407</v>
      </c>
      <c r="E50" s="409" t="s">
        <v>406</v>
      </c>
      <c r="F50" s="409"/>
      <c r="G50" s="409"/>
      <c r="H50" s="409"/>
      <c r="I50" s="409"/>
      <c r="J50" s="409"/>
      <c r="K50" s="519" t="s">
        <v>405</v>
      </c>
      <c r="L50" s="409" t="s">
        <v>404</v>
      </c>
      <c r="N50" s="239"/>
    </row>
    <row r="51" spans="1:14" ht="20.45" customHeight="1" x14ac:dyDescent="0.4">
      <c r="A51" s="179" t="s">
        <v>403</v>
      </c>
      <c r="B51" s="236">
        <v>0.7</v>
      </c>
      <c r="C51" s="179" t="s">
        <v>402</v>
      </c>
      <c r="D51" s="518"/>
      <c r="E51" s="409"/>
      <c r="F51" s="409"/>
      <c r="G51" s="409"/>
      <c r="H51" s="409"/>
      <c r="I51" s="409"/>
      <c r="J51" s="409"/>
      <c r="K51" s="519"/>
      <c r="L51" s="409"/>
      <c r="N51" s="239"/>
    </row>
    <row r="52" spans="1:14" ht="20.45" customHeight="1" x14ac:dyDescent="0.4">
      <c r="A52" s="179" t="s">
        <v>11</v>
      </c>
      <c r="B52" s="223">
        <v>2566</v>
      </c>
      <c r="C52" s="179">
        <v>2821</v>
      </c>
      <c r="D52" s="238" t="s">
        <v>2921</v>
      </c>
      <c r="E52" s="327" t="s">
        <v>401</v>
      </c>
      <c r="F52" s="327"/>
      <c r="G52" s="327" t="s">
        <v>400</v>
      </c>
      <c r="H52" s="327"/>
      <c r="I52" s="201" t="s">
        <v>2897</v>
      </c>
      <c r="J52" s="487" t="s">
        <v>398</v>
      </c>
      <c r="K52" s="203">
        <f>ROUND(M52,0)</f>
        <v>1054</v>
      </c>
      <c r="L52" s="179" t="s">
        <v>12</v>
      </c>
      <c r="M52" s="159">
        <f>N10*0.7</f>
        <v>1053.5</v>
      </c>
      <c r="N52" s="239">
        <f>K52</f>
        <v>1054</v>
      </c>
    </row>
    <row r="53" spans="1:14" ht="20.45" customHeight="1" x14ac:dyDescent="0.4">
      <c r="A53" s="179" t="s">
        <v>11</v>
      </c>
      <c r="B53" s="223">
        <v>2567</v>
      </c>
      <c r="C53" s="179">
        <v>2822</v>
      </c>
      <c r="D53" s="238" t="s">
        <v>2918</v>
      </c>
      <c r="E53" s="327"/>
      <c r="F53" s="327"/>
      <c r="G53" s="327"/>
      <c r="H53" s="327"/>
      <c r="I53" s="201" t="s">
        <v>2896</v>
      </c>
      <c r="J53" s="409"/>
      <c r="K53" s="203">
        <f>ROUND(M53,0)</f>
        <v>35</v>
      </c>
      <c r="L53" s="179" t="s">
        <v>6</v>
      </c>
      <c r="M53" s="159">
        <f>N11*0.7</f>
        <v>35</v>
      </c>
      <c r="N53" s="239">
        <f>K53</f>
        <v>35</v>
      </c>
    </row>
    <row r="54" spans="1:14" ht="20.45" customHeight="1" x14ac:dyDescent="0.4">
      <c r="A54" s="179" t="s">
        <v>11</v>
      </c>
      <c r="B54" s="223">
        <v>2568</v>
      </c>
      <c r="C54" s="179">
        <v>2823</v>
      </c>
      <c r="D54" s="238" t="s">
        <v>2915</v>
      </c>
      <c r="E54" s="327"/>
      <c r="F54" s="327"/>
      <c r="G54" s="327" t="s">
        <v>396</v>
      </c>
      <c r="H54" s="327"/>
      <c r="I54" s="202" t="s">
        <v>2895</v>
      </c>
      <c r="J54" s="409"/>
      <c r="K54" s="203">
        <f>ROUND(M54,0)</f>
        <v>2160</v>
      </c>
      <c r="L54" s="179" t="s">
        <v>12</v>
      </c>
      <c r="M54" s="159">
        <f>N12*0.7</f>
        <v>2159.5</v>
      </c>
      <c r="N54" s="239">
        <f>K54</f>
        <v>2160</v>
      </c>
    </row>
    <row r="55" spans="1:14" ht="20.45" customHeight="1" thickBot="1" x14ac:dyDescent="0.45">
      <c r="A55" s="179" t="s">
        <v>11</v>
      </c>
      <c r="B55" s="223">
        <v>2569</v>
      </c>
      <c r="C55" s="179">
        <v>2824</v>
      </c>
      <c r="D55" s="238" t="s">
        <v>2912</v>
      </c>
      <c r="E55" s="327"/>
      <c r="F55" s="327"/>
      <c r="G55" s="327"/>
      <c r="H55" s="327"/>
      <c r="I55" s="202" t="s">
        <v>2894</v>
      </c>
      <c r="J55" s="409"/>
      <c r="K55" s="204">
        <f>ROUND(M55,0)</f>
        <v>71</v>
      </c>
      <c r="L55" s="179" t="s">
        <v>6</v>
      </c>
      <c r="M55" s="159">
        <f>N13*0.7</f>
        <v>71.399999999999991</v>
      </c>
      <c r="N55" s="267">
        <f>K55</f>
        <v>71</v>
      </c>
    </row>
    <row r="56" spans="1:14" ht="20.45" customHeight="1" x14ac:dyDescent="0.4">
      <c r="A56" s="531" t="s">
        <v>393</v>
      </c>
      <c r="B56" s="531"/>
      <c r="C56" s="531"/>
      <c r="D56" s="531"/>
      <c r="E56" s="531"/>
      <c r="F56" s="531"/>
      <c r="G56" s="531"/>
      <c r="H56" s="531"/>
      <c r="I56" s="531"/>
      <c r="J56" s="531"/>
      <c r="K56" s="531"/>
      <c r="L56" s="531"/>
    </row>
    <row r="57" spans="1:14" ht="20.45" customHeight="1" x14ac:dyDescent="0.4">
      <c r="A57" s="179" t="s">
        <v>11</v>
      </c>
      <c r="B57" s="219">
        <v>2570</v>
      </c>
      <c r="C57" s="187">
        <v>2825</v>
      </c>
      <c r="D57" s="269" t="s">
        <v>3326</v>
      </c>
      <c r="E57" s="297" t="s">
        <v>3344</v>
      </c>
      <c r="F57" s="298"/>
      <c r="G57" s="475" t="s">
        <v>3325</v>
      </c>
      <c r="H57" s="476"/>
      <c r="I57" s="451" t="s">
        <v>2950</v>
      </c>
      <c r="J57" s="452"/>
      <c r="K57" s="203">
        <f t="shared" ref="K57:K86" si="1">ROUND(M57,0)</f>
        <v>89</v>
      </c>
      <c r="L57" s="179" t="s">
        <v>12</v>
      </c>
      <c r="M57" s="159">
        <f t="shared" ref="M57:M88" si="2">N10*59/1000</f>
        <v>88.795000000000002</v>
      </c>
    </row>
    <row r="58" spans="1:14" ht="20.45" customHeight="1" x14ac:dyDescent="0.4">
      <c r="A58" s="179" t="s">
        <v>11</v>
      </c>
      <c r="B58" s="219">
        <v>2571</v>
      </c>
      <c r="C58" s="187">
        <v>2826</v>
      </c>
      <c r="D58" s="269" t="s">
        <v>3324</v>
      </c>
      <c r="E58" s="299"/>
      <c r="F58" s="300"/>
      <c r="G58" s="475" t="s">
        <v>2948</v>
      </c>
      <c r="H58" s="476"/>
      <c r="I58" s="451" t="s">
        <v>2947</v>
      </c>
      <c r="J58" s="452" t="s">
        <v>7</v>
      </c>
      <c r="K58" s="204">
        <f t="shared" si="1"/>
        <v>3</v>
      </c>
      <c r="L58" s="179" t="s">
        <v>6</v>
      </c>
      <c r="M58" s="159">
        <f t="shared" si="2"/>
        <v>2.95</v>
      </c>
    </row>
    <row r="59" spans="1:14" ht="20.45" customHeight="1" x14ac:dyDescent="0.4">
      <c r="A59" s="179" t="s">
        <v>11</v>
      </c>
      <c r="B59" s="219">
        <v>2572</v>
      </c>
      <c r="C59" s="187">
        <v>2827</v>
      </c>
      <c r="D59" s="269" t="s">
        <v>3323</v>
      </c>
      <c r="E59" s="299"/>
      <c r="F59" s="300"/>
      <c r="G59" s="475" t="s">
        <v>3044</v>
      </c>
      <c r="H59" s="476"/>
      <c r="I59" s="451" t="s">
        <v>2944</v>
      </c>
      <c r="J59" s="452"/>
      <c r="K59" s="203">
        <f t="shared" si="1"/>
        <v>182</v>
      </c>
      <c r="L59" s="179" t="s">
        <v>12</v>
      </c>
      <c r="M59" s="159">
        <f t="shared" si="2"/>
        <v>182.01499999999999</v>
      </c>
    </row>
    <row r="60" spans="1:14" ht="20.45" customHeight="1" x14ac:dyDescent="0.4">
      <c r="A60" s="179" t="s">
        <v>11</v>
      </c>
      <c r="B60" s="219">
        <v>2573</v>
      </c>
      <c r="C60" s="187">
        <v>2828</v>
      </c>
      <c r="D60" s="269" t="s">
        <v>3322</v>
      </c>
      <c r="E60" s="299"/>
      <c r="F60" s="300"/>
      <c r="G60" s="475" t="s">
        <v>2942</v>
      </c>
      <c r="H60" s="476"/>
      <c r="I60" s="451" t="s">
        <v>2941</v>
      </c>
      <c r="J60" s="452" t="s">
        <v>7</v>
      </c>
      <c r="K60" s="204">
        <f t="shared" si="1"/>
        <v>6</v>
      </c>
      <c r="L60" s="179" t="s">
        <v>6</v>
      </c>
      <c r="M60" s="159">
        <f t="shared" si="2"/>
        <v>6.0179999999999998</v>
      </c>
    </row>
    <row r="61" spans="1:14" ht="20.45" customHeight="1" x14ac:dyDescent="0.4">
      <c r="A61" s="179" t="s">
        <v>11</v>
      </c>
      <c r="B61" s="219">
        <v>2575</v>
      </c>
      <c r="C61" s="187">
        <v>2830</v>
      </c>
      <c r="D61" s="269" t="s">
        <v>3321</v>
      </c>
      <c r="E61" s="299"/>
      <c r="F61" s="300"/>
      <c r="G61" s="475" t="s">
        <v>2939</v>
      </c>
      <c r="H61" s="476" t="s">
        <v>899</v>
      </c>
      <c r="I61" s="451" t="s">
        <v>2938</v>
      </c>
      <c r="J61" s="452" t="s">
        <v>7</v>
      </c>
      <c r="K61" s="203">
        <f t="shared" si="1"/>
        <v>67</v>
      </c>
      <c r="L61" s="420" t="s">
        <v>12</v>
      </c>
      <c r="M61" s="159">
        <f t="shared" si="2"/>
        <v>66.611000000000004</v>
      </c>
    </row>
    <row r="62" spans="1:14" ht="20.45" customHeight="1" x14ac:dyDescent="0.4">
      <c r="A62" s="179" t="s">
        <v>11</v>
      </c>
      <c r="B62" s="219">
        <v>2576</v>
      </c>
      <c r="C62" s="187">
        <v>2831</v>
      </c>
      <c r="D62" s="269" t="s">
        <v>3320</v>
      </c>
      <c r="E62" s="299"/>
      <c r="F62" s="300"/>
      <c r="G62" s="475" t="s">
        <v>2936</v>
      </c>
      <c r="H62" s="476" t="s">
        <v>895</v>
      </c>
      <c r="I62" s="451" t="s">
        <v>2935</v>
      </c>
      <c r="J62" s="452"/>
      <c r="K62" s="203">
        <f t="shared" si="1"/>
        <v>138</v>
      </c>
      <c r="L62" s="421"/>
      <c r="M62" s="159">
        <f t="shared" si="2"/>
        <v>137.64699999999999</v>
      </c>
    </row>
    <row r="63" spans="1:14" ht="20.45" customHeight="1" x14ac:dyDescent="0.4">
      <c r="A63" s="179" t="s">
        <v>11</v>
      </c>
      <c r="B63" s="219">
        <v>2577</v>
      </c>
      <c r="C63" s="187">
        <v>2832</v>
      </c>
      <c r="D63" s="269" t="s">
        <v>3319</v>
      </c>
      <c r="E63" s="299"/>
      <c r="F63" s="300"/>
      <c r="G63" s="475" t="s">
        <v>3039</v>
      </c>
      <c r="H63" s="476"/>
      <c r="I63" s="451" t="s">
        <v>3038</v>
      </c>
      <c r="J63" s="452" t="s">
        <v>7</v>
      </c>
      <c r="K63" s="204">
        <f t="shared" si="1"/>
        <v>6</v>
      </c>
      <c r="L63" s="421"/>
      <c r="M63" s="159">
        <f t="shared" si="2"/>
        <v>5.9</v>
      </c>
    </row>
    <row r="64" spans="1:14" ht="20.45" customHeight="1" x14ac:dyDescent="0.4">
      <c r="A64" s="179" t="s">
        <v>11</v>
      </c>
      <c r="B64" s="219">
        <v>2578</v>
      </c>
      <c r="C64" s="187">
        <v>2833</v>
      </c>
      <c r="D64" s="269" t="s">
        <v>3318</v>
      </c>
      <c r="E64" s="299"/>
      <c r="F64" s="300"/>
      <c r="G64" s="475" t="s">
        <v>3036</v>
      </c>
      <c r="H64" s="476"/>
      <c r="I64" s="451" t="s">
        <v>3035</v>
      </c>
      <c r="J64" s="452"/>
      <c r="K64" s="204">
        <f t="shared" si="1"/>
        <v>13</v>
      </c>
      <c r="L64" s="421"/>
      <c r="M64" s="159">
        <f t="shared" si="2"/>
        <v>13.275</v>
      </c>
    </row>
    <row r="65" spans="1:15" ht="20.45" customHeight="1" x14ac:dyDescent="0.4">
      <c r="A65" s="179" t="s">
        <v>11</v>
      </c>
      <c r="B65" s="219">
        <v>2574</v>
      </c>
      <c r="C65" s="187">
        <v>2829</v>
      </c>
      <c r="D65" s="269" t="s">
        <v>3317</v>
      </c>
      <c r="E65" s="299"/>
      <c r="F65" s="300"/>
      <c r="G65" s="475" t="s">
        <v>3033</v>
      </c>
      <c r="H65" s="476"/>
      <c r="I65" s="451" t="s">
        <v>3032</v>
      </c>
      <c r="J65" s="452"/>
      <c r="K65" s="204">
        <f t="shared" si="1"/>
        <v>14</v>
      </c>
      <c r="L65" s="421"/>
      <c r="M65" s="159">
        <f t="shared" si="2"/>
        <v>14.16</v>
      </c>
    </row>
    <row r="66" spans="1:15" ht="20.45" customHeight="1" x14ac:dyDescent="0.4">
      <c r="A66" s="143" t="s">
        <v>11</v>
      </c>
      <c r="B66" s="221">
        <v>3516</v>
      </c>
      <c r="C66" s="190">
        <v>3594</v>
      </c>
      <c r="D66" s="270" t="s">
        <v>3316</v>
      </c>
      <c r="E66" s="299"/>
      <c r="F66" s="300"/>
      <c r="G66" s="479" t="s">
        <v>3030</v>
      </c>
      <c r="H66" s="480"/>
      <c r="I66" s="443" t="s">
        <v>3029</v>
      </c>
      <c r="J66" s="444"/>
      <c r="K66" s="205">
        <f t="shared" si="1"/>
        <v>3</v>
      </c>
      <c r="L66" s="421"/>
      <c r="M66" s="159">
        <f t="shared" si="2"/>
        <v>2.95</v>
      </c>
    </row>
    <row r="67" spans="1:15" ht="20.45" customHeight="1" x14ac:dyDescent="0.4">
      <c r="A67" s="179" t="s">
        <v>11</v>
      </c>
      <c r="B67" s="219">
        <v>2579</v>
      </c>
      <c r="C67" s="187">
        <v>2834</v>
      </c>
      <c r="D67" s="269" t="s">
        <v>3315</v>
      </c>
      <c r="E67" s="299"/>
      <c r="F67" s="300"/>
      <c r="G67" s="475" t="s">
        <v>3027</v>
      </c>
      <c r="H67" s="476"/>
      <c r="I67" s="451" t="s">
        <v>3026</v>
      </c>
      <c r="J67" s="452" t="s">
        <v>7</v>
      </c>
      <c r="K67" s="203">
        <f t="shared" si="1"/>
        <v>12</v>
      </c>
      <c r="L67" s="421"/>
      <c r="M67" s="159">
        <f t="shared" si="2"/>
        <v>11.8</v>
      </c>
    </row>
    <row r="68" spans="1:15" ht="20.45" customHeight="1" x14ac:dyDescent="0.4">
      <c r="A68" s="179" t="s">
        <v>11</v>
      </c>
      <c r="B68" s="219">
        <v>2580</v>
      </c>
      <c r="C68" s="187">
        <v>2835</v>
      </c>
      <c r="D68" s="269" t="s">
        <v>3314</v>
      </c>
      <c r="E68" s="299"/>
      <c r="F68" s="300"/>
      <c r="G68" s="481" t="s">
        <v>3024</v>
      </c>
      <c r="H68" s="482"/>
      <c r="I68" s="451" t="s">
        <v>3023</v>
      </c>
      <c r="J68" s="452"/>
      <c r="K68" s="204">
        <f t="shared" si="1"/>
        <v>9</v>
      </c>
      <c r="L68" s="421"/>
      <c r="M68" s="159">
        <f t="shared" si="2"/>
        <v>8.85</v>
      </c>
    </row>
    <row r="69" spans="1:15" ht="20.45" customHeight="1" x14ac:dyDescent="0.4">
      <c r="A69" s="143" t="s">
        <v>11</v>
      </c>
      <c r="B69" s="221">
        <v>3517</v>
      </c>
      <c r="C69" s="190">
        <v>3595</v>
      </c>
      <c r="D69" s="270" t="s">
        <v>3313</v>
      </c>
      <c r="E69" s="299"/>
      <c r="F69" s="300"/>
      <c r="G69" s="479" t="s">
        <v>3021</v>
      </c>
      <c r="H69" s="480"/>
      <c r="I69" s="443" t="s">
        <v>3020</v>
      </c>
      <c r="J69" s="444"/>
      <c r="K69" s="205">
        <f t="shared" si="1"/>
        <v>9</v>
      </c>
      <c r="L69" s="421"/>
      <c r="M69" s="159">
        <f t="shared" si="2"/>
        <v>9.44</v>
      </c>
    </row>
    <row r="70" spans="1:15" ht="20.45" customHeight="1" x14ac:dyDescent="0.4">
      <c r="A70" s="179" t="s">
        <v>11</v>
      </c>
      <c r="B70" s="219">
        <v>2581</v>
      </c>
      <c r="C70" s="187">
        <v>2836</v>
      </c>
      <c r="D70" s="269" t="s">
        <v>3312</v>
      </c>
      <c r="E70" s="299"/>
      <c r="F70" s="300"/>
      <c r="G70" s="475" t="s">
        <v>3018</v>
      </c>
      <c r="H70" s="476" t="s">
        <v>448</v>
      </c>
      <c r="I70" s="451" t="s">
        <v>3017</v>
      </c>
      <c r="J70" s="452" t="s">
        <v>7</v>
      </c>
      <c r="K70" s="204">
        <f t="shared" si="1"/>
        <v>28</v>
      </c>
      <c r="L70" s="421"/>
      <c r="M70" s="159">
        <f t="shared" si="2"/>
        <v>28.32</v>
      </c>
      <c r="N70" s="159" t="s">
        <v>3311</v>
      </c>
    </row>
    <row r="71" spans="1:15" ht="20.45" customHeight="1" x14ac:dyDescent="0.4">
      <c r="A71" s="179" t="s">
        <v>11</v>
      </c>
      <c r="B71" s="219">
        <v>2582</v>
      </c>
      <c r="C71" s="187">
        <v>2837</v>
      </c>
      <c r="D71" s="269" t="s">
        <v>3310</v>
      </c>
      <c r="E71" s="299"/>
      <c r="F71" s="300"/>
      <c r="G71" s="475" t="s">
        <v>3015</v>
      </c>
      <c r="H71" s="476" t="s">
        <v>447</v>
      </c>
      <c r="I71" s="451" t="s">
        <v>3014</v>
      </c>
      <c r="J71" s="452"/>
      <c r="K71" s="204">
        <f t="shared" si="1"/>
        <v>28</v>
      </c>
      <c r="L71" s="421"/>
      <c r="M71" s="159">
        <f t="shared" si="2"/>
        <v>28.32</v>
      </c>
    </row>
    <row r="72" spans="1:15" ht="20.45" customHeight="1" x14ac:dyDescent="0.4">
      <c r="A72" s="179" t="s">
        <v>11</v>
      </c>
      <c r="B72" s="219">
        <v>2583</v>
      </c>
      <c r="C72" s="187">
        <v>2838</v>
      </c>
      <c r="D72" s="269" t="s">
        <v>3309</v>
      </c>
      <c r="E72" s="299"/>
      <c r="F72" s="300"/>
      <c r="G72" s="475" t="s">
        <v>3012</v>
      </c>
      <c r="H72" s="476" t="s">
        <v>446</v>
      </c>
      <c r="I72" s="451" t="s">
        <v>3011</v>
      </c>
      <c r="J72" s="452" t="s">
        <v>7</v>
      </c>
      <c r="K72" s="204">
        <f t="shared" si="1"/>
        <v>28</v>
      </c>
      <c r="L72" s="421"/>
      <c r="M72" s="159">
        <f t="shared" si="2"/>
        <v>28.32</v>
      </c>
    </row>
    <row r="73" spans="1:15" ht="20.45" customHeight="1" x14ac:dyDescent="0.4">
      <c r="A73" s="179" t="s">
        <v>11</v>
      </c>
      <c r="B73" s="219">
        <v>2584</v>
      </c>
      <c r="C73" s="187">
        <v>2839</v>
      </c>
      <c r="D73" s="269" t="s">
        <v>3308</v>
      </c>
      <c r="E73" s="299"/>
      <c r="F73" s="300"/>
      <c r="G73" s="475" t="s">
        <v>3009</v>
      </c>
      <c r="H73" s="476" t="s">
        <v>443</v>
      </c>
      <c r="I73" s="451" t="s">
        <v>3008</v>
      </c>
      <c r="J73" s="452"/>
      <c r="K73" s="204">
        <f t="shared" si="1"/>
        <v>41</v>
      </c>
      <c r="L73" s="421"/>
      <c r="M73" s="159">
        <f t="shared" si="2"/>
        <v>41.3</v>
      </c>
    </row>
    <row r="74" spans="1:15" ht="20.45" customHeight="1" x14ac:dyDescent="0.4">
      <c r="A74" s="179" t="s">
        <v>11</v>
      </c>
      <c r="B74" s="219">
        <v>2585</v>
      </c>
      <c r="C74" s="187">
        <v>2840</v>
      </c>
      <c r="D74" s="269" t="s">
        <v>3307</v>
      </c>
      <c r="E74" s="299"/>
      <c r="F74" s="300"/>
      <c r="G74" s="475" t="s">
        <v>3006</v>
      </c>
      <c r="H74" s="476"/>
      <c r="I74" s="451" t="s">
        <v>3005</v>
      </c>
      <c r="J74" s="452" t="s">
        <v>7</v>
      </c>
      <c r="K74" s="204">
        <f t="shared" si="1"/>
        <v>7</v>
      </c>
      <c r="L74" s="421"/>
      <c r="M74" s="159">
        <f t="shared" si="2"/>
        <v>7.08</v>
      </c>
      <c r="N74" s="251"/>
      <c r="O74" s="251"/>
    </row>
    <row r="75" spans="1:15" ht="20.45" customHeight="1" x14ac:dyDescent="0.4">
      <c r="A75" s="143" t="s">
        <v>11</v>
      </c>
      <c r="B75" s="221">
        <v>3518</v>
      </c>
      <c r="C75" s="190">
        <v>3596</v>
      </c>
      <c r="D75" s="270" t="s">
        <v>3306</v>
      </c>
      <c r="E75" s="299"/>
      <c r="F75" s="300"/>
      <c r="G75" s="479" t="s">
        <v>3076</v>
      </c>
      <c r="H75" s="480"/>
      <c r="I75" s="443" t="s">
        <v>3002</v>
      </c>
      <c r="J75" s="444" t="s">
        <v>7</v>
      </c>
      <c r="K75" s="205">
        <f t="shared" si="1"/>
        <v>5</v>
      </c>
      <c r="L75" s="421"/>
      <c r="M75" s="159">
        <f t="shared" si="2"/>
        <v>5.1920000000000002</v>
      </c>
      <c r="N75" s="251"/>
      <c r="O75" s="251"/>
    </row>
    <row r="76" spans="1:15" ht="20.45" customHeight="1" x14ac:dyDescent="0.4">
      <c r="A76" s="143" t="s">
        <v>11</v>
      </c>
      <c r="B76" s="221">
        <v>3519</v>
      </c>
      <c r="C76" s="190">
        <v>3597</v>
      </c>
      <c r="D76" s="270" t="s">
        <v>3305</v>
      </c>
      <c r="E76" s="299"/>
      <c r="F76" s="300"/>
      <c r="G76" s="479" t="s">
        <v>3304</v>
      </c>
      <c r="H76" s="480"/>
      <c r="I76" s="443" t="s">
        <v>2999</v>
      </c>
      <c r="J76" s="444" t="s">
        <v>7</v>
      </c>
      <c r="K76" s="205">
        <f t="shared" si="1"/>
        <v>10</v>
      </c>
      <c r="L76" s="421"/>
      <c r="M76" s="159">
        <f t="shared" si="2"/>
        <v>10.384</v>
      </c>
      <c r="N76" s="251"/>
      <c r="O76" s="251"/>
    </row>
    <row r="77" spans="1:15" ht="20.45" customHeight="1" x14ac:dyDescent="0.4">
      <c r="A77" s="179" t="s">
        <v>11</v>
      </c>
      <c r="B77" s="219">
        <v>2586</v>
      </c>
      <c r="C77" s="187">
        <v>2841</v>
      </c>
      <c r="D77" s="269" t="s">
        <v>3303</v>
      </c>
      <c r="E77" s="299"/>
      <c r="F77" s="300"/>
      <c r="G77" s="481" t="s">
        <v>2997</v>
      </c>
      <c r="H77" s="482" t="s">
        <v>400</v>
      </c>
      <c r="I77" s="451" t="s">
        <v>2996</v>
      </c>
      <c r="J77" s="452"/>
      <c r="K77" s="204">
        <f t="shared" si="1"/>
        <v>4</v>
      </c>
      <c r="L77" s="421"/>
      <c r="M77" s="159">
        <f t="shared" si="2"/>
        <v>4.2480000000000002</v>
      </c>
      <c r="N77" s="251"/>
      <c r="O77" s="251"/>
    </row>
    <row r="78" spans="1:15" ht="20.45" customHeight="1" x14ac:dyDescent="0.4">
      <c r="A78" s="179" t="s">
        <v>11</v>
      </c>
      <c r="B78" s="219">
        <v>2587</v>
      </c>
      <c r="C78" s="187">
        <v>2842</v>
      </c>
      <c r="D78" s="269" t="s">
        <v>3302</v>
      </c>
      <c r="E78" s="299"/>
      <c r="F78" s="300"/>
      <c r="G78" s="481" t="s">
        <v>2994</v>
      </c>
      <c r="H78" s="482" t="s">
        <v>396</v>
      </c>
      <c r="I78" s="451" t="s">
        <v>2993</v>
      </c>
      <c r="J78" s="452" t="s">
        <v>7</v>
      </c>
      <c r="K78" s="204">
        <f t="shared" si="1"/>
        <v>8</v>
      </c>
      <c r="L78" s="421"/>
      <c r="M78" s="159">
        <f t="shared" si="2"/>
        <v>8.4960000000000004</v>
      </c>
      <c r="N78" s="251"/>
      <c r="O78" s="251"/>
    </row>
    <row r="79" spans="1:15" ht="20.45" customHeight="1" x14ac:dyDescent="0.4">
      <c r="A79" s="197" t="s">
        <v>11</v>
      </c>
      <c r="B79" s="198">
        <v>2588</v>
      </c>
      <c r="C79" s="198">
        <v>2843</v>
      </c>
      <c r="D79" s="271" t="s">
        <v>3301</v>
      </c>
      <c r="E79" s="299"/>
      <c r="F79" s="300"/>
      <c r="G79" s="477" t="s">
        <v>2991</v>
      </c>
      <c r="H79" s="478" t="s">
        <v>400</v>
      </c>
      <c r="I79" s="447" t="s">
        <v>2990</v>
      </c>
      <c r="J79" s="448"/>
      <c r="K79" s="206">
        <f t="shared" si="1"/>
        <v>3</v>
      </c>
      <c r="L79" s="421"/>
      <c r="M79" s="159">
        <f t="shared" si="2"/>
        <v>2.8319999999999999</v>
      </c>
      <c r="N79" s="251"/>
      <c r="O79" s="251"/>
    </row>
    <row r="80" spans="1:15" ht="20.45" customHeight="1" x14ac:dyDescent="0.4">
      <c r="A80" s="197" t="s">
        <v>11</v>
      </c>
      <c r="B80" s="198">
        <v>2589</v>
      </c>
      <c r="C80" s="198">
        <v>2844</v>
      </c>
      <c r="D80" s="271" t="s">
        <v>3300</v>
      </c>
      <c r="E80" s="299"/>
      <c r="F80" s="300"/>
      <c r="G80" s="477" t="s">
        <v>2988</v>
      </c>
      <c r="H80" s="478" t="s">
        <v>396</v>
      </c>
      <c r="I80" s="447" t="s">
        <v>2987</v>
      </c>
      <c r="J80" s="448" t="s">
        <v>7</v>
      </c>
      <c r="K80" s="206">
        <f t="shared" si="1"/>
        <v>6</v>
      </c>
      <c r="L80" s="421"/>
      <c r="M80" s="159">
        <f t="shared" si="2"/>
        <v>5.6639999999999997</v>
      </c>
      <c r="N80" s="251"/>
      <c r="O80" s="251"/>
    </row>
    <row r="81" spans="1:15" ht="20.45" customHeight="1" x14ac:dyDescent="0.4">
      <c r="A81" s="179" t="s">
        <v>11</v>
      </c>
      <c r="B81" s="219">
        <v>2590</v>
      </c>
      <c r="C81" s="187">
        <v>2845</v>
      </c>
      <c r="D81" s="269" t="s">
        <v>3299</v>
      </c>
      <c r="E81" s="299"/>
      <c r="F81" s="300"/>
      <c r="G81" s="481" t="s">
        <v>2985</v>
      </c>
      <c r="H81" s="482" t="s">
        <v>400</v>
      </c>
      <c r="I81" s="451" t="s">
        <v>2984</v>
      </c>
      <c r="J81" s="452"/>
      <c r="K81" s="204">
        <f t="shared" si="1"/>
        <v>1</v>
      </c>
      <c r="L81" s="421"/>
      <c r="M81" s="159">
        <f t="shared" si="2"/>
        <v>1.4159999999999999</v>
      </c>
      <c r="N81" s="251"/>
      <c r="O81" s="251"/>
    </row>
    <row r="82" spans="1:15" ht="20.45" customHeight="1" x14ac:dyDescent="0.4">
      <c r="A82" s="179" t="s">
        <v>11</v>
      </c>
      <c r="B82" s="219">
        <v>2591</v>
      </c>
      <c r="C82" s="187">
        <v>2846</v>
      </c>
      <c r="D82" s="269" t="s">
        <v>3298</v>
      </c>
      <c r="E82" s="299"/>
      <c r="F82" s="300"/>
      <c r="G82" s="481" t="s">
        <v>2982</v>
      </c>
      <c r="H82" s="482" t="s">
        <v>396</v>
      </c>
      <c r="I82" s="451" t="s">
        <v>2981</v>
      </c>
      <c r="J82" s="452" t="s">
        <v>7</v>
      </c>
      <c r="K82" s="204">
        <f t="shared" si="1"/>
        <v>3</v>
      </c>
      <c r="L82" s="421"/>
      <c r="M82" s="159">
        <f t="shared" si="2"/>
        <v>2.8319999999999999</v>
      </c>
      <c r="N82" s="251"/>
      <c r="O82" s="251"/>
    </row>
    <row r="83" spans="1:15" ht="20.45" customHeight="1" x14ac:dyDescent="0.4">
      <c r="A83" s="143" t="s">
        <v>11</v>
      </c>
      <c r="B83" s="221">
        <v>3520</v>
      </c>
      <c r="C83" s="190">
        <v>3598</v>
      </c>
      <c r="D83" s="270" t="s">
        <v>3297</v>
      </c>
      <c r="E83" s="299"/>
      <c r="F83" s="300"/>
      <c r="G83" s="479" t="s">
        <v>2978</v>
      </c>
      <c r="H83" s="480"/>
      <c r="I83" s="443" t="s">
        <v>2977</v>
      </c>
      <c r="J83" s="444" t="s">
        <v>7</v>
      </c>
      <c r="K83" s="205">
        <f t="shared" si="1"/>
        <v>6</v>
      </c>
      <c r="L83" s="421"/>
      <c r="M83" s="159">
        <f t="shared" si="2"/>
        <v>5.9</v>
      </c>
      <c r="N83" s="251"/>
      <c r="O83" s="251"/>
    </row>
    <row r="84" spans="1:15" ht="20.45" customHeight="1" x14ac:dyDescent="0.4">
      <c r="A84" s="179" t="s">
        <v>11</v>
      </c>
      <c r="B84" s="219">
        <v>2592</v>
      </c>
      <c r="C84" s="187">
        <v>2847</v>
      </c>
      <c r="D84" s="269" t="s">
        <v>3296</v>
      </c>
      <c r="E84" s="299"/>
      <c r="F84" s="300"/>
      <c r="G84" s="481" t="s">
        <v>2975</v>
      </c>
      <c r="H84" s="482"/>
      <c r="I84" s="451" t="s">
        <v>2974</v>
      </c>
      <c r="J84" s="452"/>
      <c r="K84" s="204">
        <f t="shared" si="1"/>
        <v>12</v>
      </c>
      <c r="L84" s="421"/>
      <c r="M84" s="159">
        <f t="shared" si="2"/>
        <v>11.8</v>
      </c>
      <c r="N84" s="251"/>
      <c r="O84" s="251"/>
    </row>
    <row r="85" spans="1:15" ht="20.45" customHeight="1" x14ac:dyDescent="0.4">
      <c r="A85" s="179" t="s">
        <v>11</v>
      </c>
      <c r="B85" s="219">
        <v>2593</v>
      </c>
      <c r="C85" s="187">
        <v>2848</v>
      </c>
      <c r="D85" s="269" t="s">
        <v>3295</v>
      </c>
      <c r="E85" s="299"/>
      <c r="F85" s="300"/>
      <c r="G85" s="481" t="s">
        <v>2972</v>
      </c>
      <c r="H85" s="482"/>
      <c r="I85" s="451" t="s">
        <v>2971</v>
      </c>
      <c r="J85" s="452" t="s">
        <v>7</v>
      </c>
      <c r="K85" s="204">
        <f t="shared" si="1"/>
        <v>6</v>
      </c>
      <c r="L85" s="422"/>
      <c r="M85" s="159">
        <f t="shared" si="2"/>
        <v>5.9</v>
      </c>
      <c r="N85" s="251"/>
      <c r="O85" s="251"/>
    </row>
    <row r="86" spans="1:15" ht="20.45" customHeight="1" x14ac:dyDescent="0.4">
      <c r="A86" s="143" t="s">
        <v>11</v>
      </c>
      <c r="B86" s="221">
        <v>3521</v>
      </c>
      <c r="C86" s="190">
        <v>3599</v>
      </c>
      <c r="D86" s="270" t="s">
        <v>3294</v>
      </c>
      <c r="E86" s="299"/>
      <c r="F86" s="300"/>
      <c r="G86" s="479" t="s">
        <v>3293</v>
      </c>
      <c r="H86" s="480"/>
      <c r="I86" s="443" t="s">
        <v>2968</v>
      </c>
      <c r="J86" s="444" t="s">
        <v>7</v>
      </c>
      <c r="K86" s="205">
        <f t="shared" si="1"/>
        <v>1</v>
      </c>
      <c r="L86" s="420" t="s">
        <v>68</v>
      </c>
      <c r="M86" s="159">
        <f t="shared" si="2"/>
        <v>1.18</v>
      </c>
      <c r="N86" s="251"/>
      <c r="O86" s="251"/>
    </row>
    <row r="87" spans="1:15" ht="20.45" customHeight="1" x14ac:dyDescent="0.4">
      <c r="A87" s="179" t="s">
        <v>11</v>
      </c>
      <c r="B87" s="219">
        <v>2594</v>
      </c>
      <c r="C87" s="187">
        <v>2849</v>
      </c>
      <c r="D87" s="269" t="s">
        <v>3292</v>
      </c>
      <c r="E87" s="299"/>
      <c r="F87" s="300"/>
      <c r="G87" s="481" t="s">
        <v>2965</v>
      </c>
      <c r="H87" s="482"/>
      <c r="I87" s="451" t="s">
        <v>2964</v>
      </c>
      <c r="J87" s="452"/>
      <c r="K87" s="204">
        <v>1</v>
      </c>
      <c r="L87" s="422"/>
      <c r="M87" s="159">
        <f t="shared" si="2"/>
        <v>0.29499999999999998</v>
      </c>
      <c r="N87" s="251" t="s">
        <v>473</v>
      </c>
      <c r="O87" s="251"/>
    </row>
    <row r="88" spans="1:15" ht="20.45" customHeight="1" x14ac:dyDescent="0.4">
      <c r="A88" s="143" t="s">
        <v>11</v>
      </c>
      <c r="B88" s="221">
        <v>3522</v>
      </c>
      <c r="C88" s="190">
        <v>3600</v>
      </c>
      <c r="D88" s="270" t="s">
        <v>3291</v>
      </c>
      <c r="E88" s="299"/>
      <c r="F88" s="300"/>
      <c r="G88" s="479" t="s">
        <v>2962</v>
      </c>
      <c r="H88" s="480"/>
      <c r="I88" s="443" t="s">
        <v>2961</v>
      </c>
      <c r="J88" s="444"/>
      <c r="K88" s="205">
        <v>1</v>
      </c>
      <c r="L88" s="421" t="s">
        <v>12</v>
      </c>
      <c r="M88" s="159">
        <f t="shared" si="2"/>
        <v>2.36</v>
      </c>
      <c r="N88" s="251"/>
      <c r="O88" s="251"/>
    </row>
    <row r="89" spans="1:15" ht="20.45" customHeight="1" x14ac:dyDescent="0.4">
      <c r="A89" s="179" t="s">
        <v>11</v>
      </c>
      <c r="B89" s="219">
        <v>2595</v>
      </c>
      <c r="C89" s="187">
        <v>2850</v>
      </c>
      <c r="D89" s="269" t="s">
        <v>3290</v>
      </c>
      <c r="E89" s="299"/>
      <c r="F89" s="300"/>
      <c r="G89" s="475" t="s">
        <v>2933</v>
      </c>
      <c r="H89" s="476"/>
      <c r="I89" s="451" t="s">
        <v>2932</v>
      </c>
      <c r="J89" s="452" t="s">
        <v>7</v>
      </c>
      <c r="K89" s="204">
        <f t="shared" ref="K89:K126" si="3">ROUND(M89,0)</f>
        <v>62</v>
      </c>
      <c r="L89" s="422"/>
      <c r="M89" s="159">
        <f>N45*59/1000</f>
        <v>62.186</v>
      </c>
    </row>
    <row r="90" spans="1:15" ht="20.45" customHeight="1" x14ac:dyDescent="0.4">
      <c r="A90" s="179" t="s">
        <v>11</v>
      </c>
      <c r="B90" s="219">
        <v>2596</v>
      </c>
      <c r="C90" s="187">
        <v>2851</v>
      </c>
      <c r="D90" s="269" t="s">
        <v>3289</v>
      </c>
      <c r="E90" s="299"/>
      <c r="F90" s="300"/>
      <c r="G90" s="475" t="s">
        <v>2930</v>
      </c>
      <c r="H90" s="476"/>
      <c r="I90" s="451" t="s">
        <v>2929</v>
      </c>
      <c r="J90" s="452"/>
      <c r="K90" s="204">
        <f t="shared" si="3"/>
        <v>2</v>
      </c>
      <c r="L90" s="179" t="s">
        <v>6</v>
      </c>
      <c r="M90" s="159">
        <f>N46*59/1000</f>
        <v>2.0649999999999999</v>
      </c>
    </row>
    <row r="91" spans="1:15" ht="20.45" customHeight="1" x14ac:dyDescent="0.4">
      <c r="A91" s="179" t="s">
        <v>11</v>
      </c>
      <c r="B91" s="219">
        <v>2597</v>
      </c>
      <c r="C91" s="187">
        <v>2852</v>
      </c>
      <c r="D91" s="269" t="s">
        <v>3288</v>
      </c>
      <c r="E91" s="299"/>
      <c r="F91" s="300"/>
      <c r="G91" s="475" t="s">
        <v>2927</v>
      </c>
      <c r="H91" s="476"/>
      <c r="I91" s="451" t="s">
        <v>2926</v>
      </c>
      <c r="J91" s="452" t="s">
        <v>7</v>
      </c>
      <c r="K91" s="203">
        <f t="shared" si="3"/>
        <v>127</v>
      </c>
      <c r="L91" s="179" t="s">
        <v>12</v>
      </c>
      <c r="M91" s="159">
        <f>N47*59/1000</f>
        <v>127.44</v>
      </c>
    </row>
    <row r="92" spans="1:15" ht="20.45" customHeight="1" x14ac:dyDescent="0.4">
      <c r="A92" s="179" t="s">
        <v>11</v>
      </c>
      <c r="B92" s="219">
        <v>2598</v>
      </c>
      <c r="C92" s="187">
        <v>2853</v>
      </c>
      <c r="D92" s="269" t="s">
        <v>3287</v>
      </c>
      <c r="E92" s="299"/>
      <c r="F92" s="300"/>
      <c r="G92" s="475" t="s">
        <v>2924</v>
      </c>
      <c r="H92" s="476"/>
      <c r="I92" s="451" t="s">
        <v>2923</v>
      </c>
      <c r="J92" s="452"/>
      <c r="K92" s="204">
        <f t="shared" si="3"/>
        <v>4</v>
      </c>
      <c r="L92" s="179" t="s">
        <v>6</v>
      </c>
      <c r="M92" s="159">
        <f>N48*59/1000</f>
        <v>4.1890000000000001</v>
      </c>
    </row>
    <row r="93" spans="1:15" ht="20.45" customHeight="1" x14ac:dyDescent="0.4">
      <c r="A93" s="179" t="s">
        <v>11</v>
      </c>
      <c r="B93" s="219">
        <v>2599</v>
      </c>
      <c r="C93" s="187">
        <v>2854</v>
      </c>
      <c r="D93" s="248" t="s">
        <v>3286</v>
      </c>
      <c r="E93" s="299"/>
      <c r="F93" s="300"/>
      <c r="G93" s="475" t="s">
        <v>2921</v>
      </c>
      <c r="H93" s="476"/>
      <c r="I93" s="451" t="s">
        <v>2920</v>
      </c>
      <c r="J93" s="452" t="s">
        <v>7</v>
      </c>
      <c r="K93" s="204">
        <f t="shared" si="3"/>
        <v>62</v>
      </c>
      <c r="L93" s="179" t="s">
        <v>12</v>
      </c>
      <c r="M93" s="159">
        <f>N52*59/1000</f>
        <v>62.186</v>
      </c>
    </row>
    <row r="94" spans="1:15" ht="20.45" customHeight="1" x14ac:dyDescent="0.4">
      <c r="A94" s="179" t="s">
        <v>11</v>
      </c>
      <c r="B94" s="219">
        <v>2600</v>
      </c>
      <c r="C94" s="187">
        <v>2855</v>
      </c>
      <c r="D94" s="248" t="s">
        <v>3285</v>
      </c>
      <c r="E94" s="299"/>
      <c r="F94" s="300"/>
      <c r="G94" s="475" t="s">
        <v>2918</v>
      </c>
      <c r="H94" s="476"/>
      <c r="I94" s="451" t="s">
        <v>2917</v>
      </c>
      <c r="J94" s="452"/>
      <c r="K94" s="204">
        <f t="shared" si="3"/>
        <v>2</v>
      </c>
      <c r="L94" s="179" t="s">
        <v>6</v>
      </c>
      <c r="M94" s="159">
        <f>N53*59/1000</f>
        <v>2.0649999999999999</v>
      </c>
    </row>
    <row r="95" spans="1:15" ht="20.45" customHeight="1" x14ac:dyDescent="0.4">
      <c r="A95" s="179" t="s">
        <v>11</v>
      </c>
      <c r="B95" s="219">
        <v>2601</v>
      </c>
      <c r="C95" s="187">
        <v>2856</v>
      </c>
      <c r="D95" s="248" t="s">
        <v>3284</v>
      </c>
      <c r="E95" s="299"/>
      <c r="F95" s="300"/>
      <c r="G95" s="475" t="s">
        <v>2915</v>
      </c>
      <c r="H95" s="476"/>
      <c r="I95" s="451" t="s">
        <v>2914</v>
      </c>
      <c r="J95" s="452" t="s">
        <v>7</v>
      </c>
      <c r="K95" s="203">
        <f t="shared" si="3"/>
        <v>127</v>
      </c>
      <c r="L95" s="179" t="s">
        <v>12</v>
      </c>
      <c r="M95" s="159">
        <f>N54*59/1000</f>
        <v>127.44</v>
      </c>
    </row>
    <row r="96" spans="1:15" ht="20.45" customHeight="1" x14ac:dyDescent="0.4">
      <c r="A96" s="179" t="s">
        <v>11</v>
      </c>
      <c r="B96" s="219">
        <v>2602</v>
      </c>
      <c r="C96" s="187">
        <v>2857</v>
      </c>
      <c r="D96" s="248" t="s">
        <v>3283</v>
      </c>
      <c r="E96" s="301"/>
      <c r="F96" s="302"/>
      <c r="G96" s="532" t="s">
        <v>2912</v>
      </c>
      <c r="H96" s="533"/>
      <c r="I96" s="451" t="s">
        <v>2911</v>
      </c>
      <c r="J96" s="452"/>
      <c r="K96" s="204">
        <f t="shared" si="3"/>
        <v>4</v>
      </c>
      <c r="L96" s="180" t="s">
        <v>6</v>
      </c>
      <c r="M96" s="159">
        <f>N55*59/1000</f>
        <v>4.1890000000000001</v>
      </c>
    </row>
    <row r="97" spans="1:15" ht="20.45" customHeight="1" x14ac:dyDescent="0.4">
      <c r="A97" s="179" t="s">
        <v>11</v>
      </c>
      <c r="B97" s="219">
        <v>2603</v>
      </c>
      <c r="C97" s="187">
        <v>2858</v>
      </c>
      <c r="D97" s="248" t="s">
        <v>3282</v>
      </c>
      <c r="E97" s="297" t="s">
        <v>3357</v>
      </c>
      <c r="F97" s="298"/>
      <c r="G97" s="475" t="s">
        <v>3281</v>
      </c>
      <c r="H97" s="476"/>
      <c r="I97" s="451" t="s">
        <v>2950</v>
      </c>
      <c r="J97" s="452"/>
      <c r="K97" s="203">
        <f t="shared" si="3"/>
        <v>65</v>
      </c>
      <c r="L97" s="179" t="s">
        <v>12</v>
      </c>
      <c r="M97" s="272">
        <f t="shared" ref="M97:M128" si="4">N10*43/1000</f>
        <v>64.715000000000003</v>
      </c>
      <c r="N97" s="251"/>
      <c r="O97" s="251"/>
    </row>
    <row r="98" spans="1:15" ht="20.45" customHeight="1" x14ac:dyDescent="0.4">
      <c r="A98" s="179" t="s">
        <v>11</v>
      </c>
      <c r="B98" s="219">
        <v>2604</v>
      </c>
      <c r="C98" s="187">
        <v>2859</v>
      </c>
      <c r="D98" s="248" t="s">
        <v>3280</v>
      </c>
      <c r="E98" s="299"/>
      <c r="F98" s="300"/>
      <c r="G98" s="475" t="s">
        <v>2948</v>
      </c>
      <c r="H98" s="476"/>
      <c r="I98" s="451" t="s">
        <v>2947</v>
      </c>
      <c r="J98" s="452" t="s">
        <v>7</v>
      </c>
      <c r="K98" s="204">
        <f t="shared" si="3"/>
        <v>2</v>
      </c>
      <c r="L98" s="179" t="s">
        <v>6</v>
      </c>
      <c r="M98" s="272">
        <f t="shared" si="4"/>
        <v>2.15</v>
      </c>
      <c r="N98" s="251"/>
      <c r="O98" s="251"/>
    </row>
    <row r="99" spans="1:15" ht="20.45" customHeight="1" x14ac:dyDescent="0.4">
      <c r="A99" s="179" t="s">
        <v>11</v>
      </c>
      <c r="B99" s="219">
        <v>2605</v>
      </c>
      <c r="C99" s="187">
        <v>2860</v>
      </c>
      <c r="D99" s="248" t="s">
        <v>3279</v>
      </c>
      <c r="E99" s="299"/>
      <c r="F99" s="300"/>
      <c r="G99" s="475" t="s">
        <v>3278</v>
      </c>
      <c r="H99" s="476"/>
      <c r="I99" s="451" t="s">
        <v>2944</v>
      </c>
      <c r="J99" s="452"/>
      <c r="K99" s="203">
        <f t="shared" si="3"/>
        <v>133</v>
      </c>
      <c r="L99" s="179" t="s">
        <v>12</v>
      </c>
      <c r="M99" s="272">
        <f t="shared" si="4"/>
        <v>132.655</v>
      </c>
      <c r="N99" s="251"/>
      <c r="O99" s="251"/>
    </row>
    <row r="100" spans="1:15" ht="20.45" customHeight="1" x14ac:dyDescent="0.4">
      <c r="A100" s="179" t="s">
        <v>11</v>
      </c>
      <c r="B100" s="219">
        <v>2606</v>
      </c>
      <c r="C100" s="187">
        <v>2861</v>
      </c>
      <c r="D100" s="248" t="s">
        <v>3277</v>
      </c>
      <c r="E100" s="299"/>
      <c r="F100" s="300"/>
      <c r="G100" s="475" t="s">
        <v>2942</v>
      </c>
      <c r="H100" s="476"/>
      <c r="I100" s="451" t="s">
        <v>2941</v>
      </c>
      <c r="J100" s="452" t="s">
        <v>7</v>
      </c>
      <c r="K100" s="204">
        <f t="shared" si="3"/>
        <v>4</v>
      </c>
      <c r="L100" s="179" t="s">
        <v>6</v>
      </c>
      <c r="M100" s="272">
        <f t="shared" si="4"/>
        <v>4.3860000000000001</v>
      </c>
      <c r="N100" s="251"/>
      <c r="O100" s="251"/>
    </row>
    <row r="101" spans="1:15" ht="20.45" customHeight="1" x14ac:dyDescent="0.4">
      <c r="A101" s="179" t="s">
        <v>11</v>
      </c>
      <c r="B101" s="219">
        <v>2608</v>
      </c>
      <c r="C101" s="187">
        <v>2863</v>
      </c>
      <c r="D101" s="248" t="s">
        <v>3276</v>
      </c>
      <c r="E101" s="299"/>
      <c r="F101" s="300"/>
      <c r="G101" s="475" t="s">
        <v>2939</v>
      </c>
      <c r="H101" s="476" t="s">
        <v>899</v>
      </c>
      <c r="I101" s="451" t="s">
        <v>2938</v>
      </c>
      <c r="J101" s="452" t="s">
        <v>7</v>
      </c>
      <c r="K101" s="203">
        <f t="shared" si="3"/>
        <v>49</v>
      </c>
      <c r="L101" s="420" t="s">
        <v>12</v>
      </c>
      <c r="M101" s="272">
        <f t="shared" si="4"/>
        <v>48.546999999999997</v>
      </c>
      <c r="N101" s="251"/>
      <c r="O101" s="251"/>
    </row>
    <row r="102" spans="1:15" ht="20.45" customHeight="1" x14ac:dyDescent="0.4">
      <c r="A102" s="179" t="s">
        <v>11</v>
      </c>
      <c r="B102" s="219">
        <v>2609</v>
      </c>
      <c r="C102" s="187">
        <v>2864</v>
      </c>
      <c r="D102" s="248" t="s">
        <v>3275</v>
      </c>
      <c r="E102" s="299"/>
      <c r="F102" s="300"/>
      <c r="G102" s="475" t="s">
        <v>2936</v>
      </c>
      <c r="H102" s="476" t="s">
        <v>895</v>
      </c>
      <c r="I102" s="451" t="s">
        <v>2935</v>
      </c>
      <c r="J102" s="452"/>
      <c r="K102" s="203">
        <f t="shared" si="3"/>
        <v>100</v>
      </c>
      <c r="L102" s="421"/>
      <c r="M102" s="272">
        <f t="shared" si="4"/>
        <v>100.319</v>
      </c>
      <c r="N102" s="251"/>
      <c r="O102" s="251"/>
    </row>
    <row r="103" spans="1:15" ht="20.45" customHeight="1" x14ac:dyDescent="0.4">
      <c r="A103" s="179" t="s">
        <v>11</v>
      </c>
      <c r="B103" s="219">
        <v>2610</v>
      </c>
      <c r="C103" s="187">
        <v>2865</v>
      </c>
      <c r="D103" s="248" t="s">
        <v>3274</v>
      </c>
      <c r="E103" s="299"/>
      <c r="F103" s="300"/>
      <c r="G103" s="475" t="s">
        <v>3039</v>
      </c>
      <c r="H103" s="476"/>
      <c r="I103" s="451" t="s">
        <v>3038</v>
      </c>
      <c r="J103" s="452" t="s">
        <v>7</v>
      </c>
      <c r="K103" s="204">
        <f t="shared" si="3"/>
        <v>4</v>
      </c>
      <c r="L103" s="421"/>
      <c r="M103" s="272">
        <f t="shared" si="4"/>
        <v>4.3</v>
      </c>
      <c r="N103" s="251"/>
      <c r="O103" s="251"/>
    </row>
    <row r="104" spans="1:15" ht="20.45" customHeight="1" x14ac:dyDescent="0.4">
      <c r="A104" s="179" t="s">
        <v>11</v>
      </c>
      <c r="B104" s="219">
        <v>2611</v>
      </c>
      <c r="C104" s="187">
        <v>2866</v>
      </c>
      <c r="D104" s="248" t="s">
        <v>3273</v>
      </c>
      <c r="E104" s="299"/>
      <c r="F104" s="300"/>
      <c r="G104" s="475" t="s">
        <v>3036</v>
      </c>
      <c r="H104" s="476"/>
      <c r="I104" s="451" t="s">
        <v>3035</v>
      </c>
      <c r="J104" s="452"/>
      <c r="K104" s="204">
        <f t="shared" si="3"/>
        <v>10</v>
      </c>
      <c r="L104" s="421"/>
      <c r="M104" s="272">
        <f t="shared" si="4"/>
        <v>9.6750000000000007</v>
      </c>
      <c r="N104" s="251"/>
      <c r="O104" s="251"/>
    </row>
    <row r="105" spans="1:15" ht="20.45" customHeight="1" x14ac:dyDescent="0.4">
      <c r="A105" s="179" t="s">
        <v>11</v>
      </c>
      <c r="B105" s="219">
        <v>2607</v>
      </c>
      <c r="C105" s="187">
        <v>2862</v>
      </c>
      <c r="D105" s="248" t="s">
        <v>3272</v>
      </c>
      <c r="E105" s="299"/>
      <c r="F105" s="300"/>
      <c r="G105" s="475" t="s">
        <v>3033</v>
      </c>
      <c r="H105" s="476"/>
      <c r="I105" s="451" t="s">
        <v>3032</v>
      </c>
      <c r="J105" s="452"/>
      <c r="K105" s="204">
        <f t="shared" si="3"/>
        <v>10</v>
      </c>
      <c r="L105" s="421"/>
      <c r="M105" s="272">
        <f t="shared" si="4"/>
        <v>10.32</v>
      </c>
      <c r="N105" s="251"/>
      <c r="O105" s="251"/>
    </row>
    <row r="106" spans="1:15" ht="20.45" customHeight="1" x14ac:dyDescent="0.4">
      <c r="A106" s="143" t="s">
        <v>11</v>
      </c>
      <c r="B106" s="221">
        <v>3523</v>
      </c>
      <c r="C106" s="190">
        <v>3601</v>
      </c>
      <c r="D106" s="212" t="s">
        <v>3271</v>
      </c>
      <c r="E106" s="299"/>
      <c r="F106" s="300"/>
      <c r="G106" s="479" t="s">
        <v>3270</v>
      </c>
      <c r="H106" s="480"/>
      <c r="I106" s="443" t="s">
        <v>3029</v>
      </c>
      <c r="J106" s="444"/>
      <c r="K106" s="205">
        <f t="shared" si="3"/>
        <v>2</v>
      </c>
      <c r="L106" s="421"/>
      <c r="M106" s="272">
        <f t="shared" si="4"/>
        <v>2.15</v>
      </c>
      <c r="N106" s="251"/>
      <c r="O106" s="251"/>
    </row>
    <row r="107" spans="1:15" ht="20.45" customHeight="1" x14ac:dyDescent="0.4">
      <c r="A107" s="179" t="s">
        <v>11</v>
      </c>
      <c r="B107" s="219">
        <v>2612</v>
      </c>
      <c r="C107" s="187">
        <v>2867</v>
      </c>
      <c r="D107" s="248" t="s">
        <v>3269</v>
      </c>
      <c r="E107" s="299"/>
      <c r="F107" s="300"/>
      <c r="G107" s="475" t="s">
        <v>3027</v>
      </c>
      <c r="H107" s="476"/>
      <c r="I107" s="451" t="s">
        <v>3026</v>
      </c>
      <c r="J107" s="452" t="s">
        <v>7</v>
      </c>
      <c r="K107" s="203">
        <f t="shared" si="3"/>
        <v>9</v>
      </c>
      <c r="L107" s="421"/>
      <c r="M107" s="272">
        <f t="shared" si="4"/>
        <v>8.6</v>
      </c>
      <c r="N107" s="251"/>
      <c r="O107" s="251"/>
    </row>
    <row r="108" spans="1:15" ht="20.45" customHeight="1" x14ac:dyDescent="0.4">
      <c r="A108" s="179" t="s">
        <v>11</v>
      </c>
      <c r="B108" s="219">
        <v>2613</v>
      </c>
      <c r="C108" s="187">
        <v>2868</v>
      </c>
      <c r="D108" s="248" t="s">
        <v>3268</v>
      </c>
      <c r="E108" s="299"/>
      <c r="F108" s="300"/>
      <c r="G108" s="481" t="s">
        <v>3024</v>
      </c>
      <c r="H108" s="482"/>
      <c r="I108" s="451" t="s">
        <v>3023</v>
      </c>
      <c r="J108" s="452"/>
      <c r="K108" s="204">
        <f t="shared" si="3"/>
        <v>6</v>
      </c>
      <c r="L108" s="421"/>
      <c r="M108" s="272">
        <f t="shared" si="4"/>
        <v>6.45</v>
      </c>
      <c r="N108" s="251"/>
      <c r="O108" s="251"/>
    </row>
    <row r="109" spans="1:15" ht="20.45" customHeight="1" x14ac:dyDescent="0.4">
      <c r="A109" s="143" t="s">
        <v>11</v>
      </c>
      <c r="B109" s="221">
        <v>3524</v>
      </c>
      <c r="C109" s="190">
        <v>3602</v>
      </c>
      <c r="D109" s="212" t="s">
        <v>3267</v>
      </c>
      <c r="E109" s="299"/>
      <c r="F109" s="300"/>
      <c r="G109" s="479" t="s">
        <v>3266</v>
      </c>
      <c r="H109" s="480"/>
      <c r="I109" s="443" t="s">
        <v>3020</v>
      </c>
      <c r="J109" s="444"/>
      <c r="K109" s="205">
        <f t="shared" si="3"/>
        <v>7</v>
      </c>
      <c r="L109" s="421"/>
      <c r="M109" s="272">
        <f t="shared" si="4"/>
        <v>6.88</v>
      </c>
      <c r="N109" s="251"/>
      <c r="O109" s="251"/>
    </row>
    <row r="110" spans="1:15" ht="20.45" customHeight="1" x14ac:dyDescent="0.4">
      <c r="A110" s="179" t="s">
        <v>11</v>
      </c>
      <c r="B110" s="219">
        <v>2614</v>
      </c>
      <c r="C110" s="187">
        <v>2869</v>
      </c>
      <c r="D110" s="248" t="s">
        <v>3265</v>
      </c>
      <c r="E110" s="299"/>
      <c r="F110" s="300"/>
      <c r="G110" s="475" t="s">
        <v>3018</v>
      </c>
      <c r="H110" s="476" t="s">
        <v>448</v>
      </c>
      <c r="I110" s="451" t="s">
        <v>3017</v>
      </c>
      <c r="J110" s="452" t="s">
        <v>7</v>
      </c>
      <c r="K110" s="204">
        <f t="shared" si="3"/>
        <v>21</v>
      </c>
      <c r="L110" s="421"/>
      <c r="M110" s="272">
        <f t="shared" si="4"/>
        <v>20.64</v>
      </c>
      <c r="N110" s="251"/>
      <c r="O110" s="251"/>
    </row>
    <row r="111" spans="1:15" ht="20.45" customHeight="1" x14ac:dyDescent="0.4">
      <c r="A111" s="179" t="s">
        <v>11</v>
      </c>
      <c r="B111" s="219">
        <v>2615</v>
      </c>
      <c r="C111" s="187">
        <v>2870</v>
      </c>
      <c r="D111" s="248" t="s">
        <v>3264</v>
      </c>
      <c r="E111" s="299"/>
      <c r="F111" s="300"/>
      <c r="G111" s="475" t="s">
        <v>3015</v>
      </c>
      <c r="H111" s="476" t="s">
        <v>447</v>
      </c>
      <c r="I111" s="451" t="s">
        <v>3014</v>
      </c>
      <c r="J111" s="452"/>
      <c r="K111" s="204">
        <f t="shared" si="3"/>
        <v>21</v>
      </c>
      <c r="L111" s="421"/>
      <c r="M111" s="272">
        <f t="shared" si="4"/>
        <v>20.64</v>
      </c>
      <c r="N111" s="251"/>
      <c r="O111" s="251"/>
    </row>
    <row r="112" spans="1:15" ht="20.45" customHeight="1" x14ac:dyDescent="0.4">
      <c r="A112" s="179" t="s">
        <v>11</v>
      </c>
      <c r="B112" s="219">
        <v>2616</v>
      </c>
      <c r="C112" s="187">
        <v>2871</v>
      </c>
      <c r="D112" s="248" t="s">
        <v>3263</v>
      </c>
      <c r="E112" s="299"/>
      <c r="F112" s="300"/>
      <c r="G112" s="475" t="s">
        <v>3012</v>
      </c>
      <c r="H112" s="476" t="s">
        <v>446</v>
      </c>
      <c r="I112" s="451" t="s">
        <v>3011</v>
      </c>
      <c r="J112" s="452" t="s">
        <v>7</v>
      </c>
      <c r="K112" s="204">
        <f t="shared" si="3"/>
        <v>21</v>
      </c>
      <c r="L112" s="421"/>
      <c r="M112" s="272">
        <f t="shared" si="4"/>
        <v>20.64</v>
      </c>
      <c r="N112" s="251"/>
      <c r="O112" s="251"/>
    </row>
    <row r="113" spans="1:15" ht="20.45" customHeight="1" x14ac:dyDescent="0.4">
      <c r="A113" s="179" t="s">
        <v>11</v>
      </c>
      <c r="B113" s="219">
        <v>2617</v>
      </c>
      <c r="C113" s="187">
        <v>2872</v>
      </c>
      <c r="D113" s="248" t="s">
        <v>3262</v>
      </c>
      <c r="E113" s="299"/>
      <c r="F113" s="300"/>
      <c r="G113" s="475" t="s">
        <v>3009</v>
      </c>
      <c r="H113" s="476" t="s">
        <v>443</v>
      </c>
      <c r="I113" s="451" t="s">
        <v>3008</v>
      </c>
      <c r="J113" s="452"/>
      <c r="K113" s="204">
        <f t="shared" si="3"/>
        <v>30</v>
      </c>
      <c r="L113" s="421"/>
      <c r="M113" s="272">
        <f t="shared" si="4"/>
        <v>30.1</v>
      </c>
      <c r="N113" s="251"/>
      <c r="O113" s="251"/>
    </row>
    <row r="114" spans="1:15" ht="20.45" customHeight="1" x14ac:dyDescent="0.4">
      <c r="A114" s="179" t="s">
        <v>11</v>
      </c>
      <c r="B114" s="219">
        <v>2618</v>
      </c>
      <c r="C114" s="187">
        <v>2873</v>
      </c>
      <c r="D114" s="248" t="s">
        <v>3261</v>
      </c>
      <c r="E114" s="299"/>
      <c r="F114" s="300"/>
      <c r="G114" s="475" t="s">
        <v>3006</v>
      </c>
      <c r="H114" s="476"/>
      <c r="I114" s="451" t="s">
        <v>3005</v>
      </c>
      <c r="J114" s="452" t="s">
        <v>7</v>
      </c>
      <c r="K114" s="204">
        <f t="shared" si="3"/>
        <v>5</v>
      </c>
      <c r="L114" s="421"/>
      <c r="M114" s="272">
        <f t="shared" si="4"/>
        <v>5.16</v>
      </c>
      <c r="N114" s="251"/>
      <c r="O114" s="251"/>
    </row>
    <row r="115" spans="1:15" ht="20.45" customHeight="1" x14ac:dyDescent="0.4">
      <c r="A115" s="143" t="s">
        <v>11</v>
      </c>
      <c r="B115" s="221">
        <v>3525</v>
      </c>
      <c r="C115" s="190">
        <v>3603</v>
      </c>
      <c r="D115" s="212" t="s">
        <v>3260</v>
      </c>
      <c r="E115" s="299"/>
      <c r="F115" s="300"/>
      <c r="G115" s="479" t="s">
        <v>3259</v>
      </c>
      <c r="H115" s="480"/>
      <c r="I115" s="443" t="s">
        <v>3002</v>
      </c>
      <c r="J115" s="444" t="s">
        <v>7</v>
      </c>
      <c r="K115" s="205">
        <f t="shared" si="3"/>
        <v>4</v>
      </c>
      <c r="L115" s="421"/>
      <c r="M115" s="272">
        <f t="shared" si="4"/>
        <v>3.7839999999999998</v>
      </c>
      <c r="N115" s="251"/>
      <c r="O115" s="251"/>
    </row>
    <row r="116" spans="1:15" ht="20.45" customHeight="1" x14ac:dyDescent="0.4">
      <c r="A116" s="143" t="s">
        <v>11</v>
      </c>
      <c r="B116" s="221">
        <v>3526</v>
      </c>
      <c r="C116" s="190">
        <v>3604</v>
      </c>
      <c r="D116" s="212" t="s">
        <v>3258</v>
      </c>
      <c r="E116" s="299"/>
      <c r="F116" s="300"/>
      <c r="G116" s="479" t="s">
        <v>3257</v>
      </c>
      <c r="H116" s="480"/>
      <c r="I116" s="443" t="s">
        <v>2999</v>
      </c>
      <c r="J116" s="444" t="s">
        <v>7</v>
      </c>
      <c r="K116" s="205">
        <f t="shared" si="3"/>
        <v>8</v>
      </c>
      <c r="L116" s="421"/>
      <c r="M116" s="272">
        <f t="shared" si="4"/>
        <v>7.5679999999999996</v>
      </c>
      <c r="N116" s="251"/>
      <c r="O116" s="251"/>
    </row>
    <row r="117" spans="1:15" ht="20.45" customHeight="1" x14ac:dyDescent="0.4">
      <c r="A117" s="179" t="s">
        <v>11</v>
      </c>
      <c r="B117" s="219">
        <v>2619</v>
      </c>
      <c r="C117" s="187">
        <v>2874</v>
      </c>
      <c r="D117" s="248" t="s">
        <v>3256</v>
      </c>
      <c r="E117" s="299"/>
      <c r="F117" s="300"/>
      <c r="G117" s="481" t="s">
        <v>2997</v>
      </c>
      <c r="H117" s="482" t="s">
        <v>400</v>
      </c>
      <c r="I117" s="451" t="s">
        <v>2996</v>
      </c>
      <c r="J117" s="452"/>
      <c r="K117" s="204">
        <f t="shared" si="3"/>
        <v>3</v>
      </c>
      <c r="L117" s="421"/>
      <c r="M117" s="272">
        <f t="shared" si="4"/>
        <v>3.0960000000000001</v>
      </c>
      <c r="N117" s="251"/>
      <c r="O117" s="251"/>
    </row>
    <row r="118" spans="1:15" ht="20.45" customHeight="1" x14ac:dyDescent="0.4">
      <c r="A118" s="179" t="s">
        <v>11</v>
      </c>
      <c r="B118" s="219">
        <v>2620</v>
      </c>
      <c r="C118" s="187">
        <v>2875</v>
      </c>
      <c r="D118" s="248" t="s">
        <v>3255</v>
      </c>
      <c r="E118" s="299"/>
      <c r="F118" s="300"/>
      <c r="G118" s="481" t="s">
        <v>2994</v>
      </c>
      <c r="H118" s="482" t="s">
        <v>396</v>
      </c>
      <c r="I118" s="451" t="s">
        <v>2993</v>
      </c>
      <c r="J118" s="452" t="s">
        <v>7</v>
      </c>
      <c r="K118" s="204">
        <f t="shared" si="3"/>
        <v>6</v>
      </c>
      <c r="L118" s="421"/>
      <c r="M118" s="272">
        <f t="shared" si="4"/>
        <v>6.1920000000000002</v>
      </c>
      <c r="N118" s="251"/>
      <c r="O118" s="251"/>
    </row>
    <row r="119" spans="1:15" ht="20.45" customHeight="1" x14ac:dyDescent="0.4">
      <c r="A119" s="197" t="s">
        <v>11</v>
      </c>
      <c r="B119" s="198">
        <v>2621</v>
      </c>
      <c r="C119" s="198">
        <v>2876</v>
      </c>
      <c r="D119" s="256" t="s">
        <v>3254</v>
      </c>
      <c r="E119" s="299"/>
      <c r="F119" s="300"/>
      <c r="G119" s="477" t="s">
        <v>2991</v>
      </c>
      <c r="H119" s="478" t="s">
        <v>400</v>
      </c>
      <c r="I119" s="447" t="s">
        <v>2990</v>
      </c>
      <c r="J119" s="448"/>
      <c r="K119" s="206">
        <f t="shared" si="3"/>
        <v>2</v>
      </c>
      <c r="L119" s="421"/>
      <c r="M119" s="272">
        <f t="shared" si="4"/>
        <v>2.0640000000000001</v>
      </c>
      <c r="N119" s="251"/>
      <c r="O119" s="251"/>
    </row>
    <row r="120" spans="1:15" ht="20.45" customHeight="1" x14ac:dyDescent="0.4">
      <c r="A120" s="197" t="s">
        <v>11</v>
      </c>
      <c r="B120" s="198">
        <v>2622</v>
      </c>
      <c r="C120" s="198">
        <v>2877</v>
      </c>
      <c r="D120" s="256" t="s">
        <v>3253</v>
      </c>
      <c r="E120" s="299"/>
      <c r="F120" s="300"/>
      <c r="G120" s="477" t="s">
        <v>2988</v>
      </c>
      <c r="H120" s="478" t="s">
        <v>396</v>
      </c>
      <c r="I120" s="447" t="s">
        <v>2987</v>
      </c>
      <c r="J120" s="448" t="s">
        <v>7</v>
      </c>
      <c r="K120" s="206">
        <f t="shared" si="3"/>
        <v>4</v>
      </c>
      <c r="L120" s="421"/>
      <c r="M120" s="272">
        <f t="shared" si="4"/>
        <v>4.1280000000000001</v>
      </c>
      <c r="N120" s="251"/>
      <c r="O120" s="251"/>
    </row>
    <row r="121" spans="1:15" ht="20.45" customHeight="1" x14ac:dyDescent="0.4">
      <c r="A121" s="179" t="s">
        <v>11</v>
      </c>
      <c r="B121" s="219">
        <v>2623</v>
      </c>
      <c r="C121" s="187">
        <v>2878</v>
      </c>
      <c r="D121" s="248" t="s">
        <v>3252</v>
      </c>
      <c r="E121" s="299"/>
      <c r="F121" s="300"/>
      <c r="G121" s="481" t="s">
        <v>2985</v>
      </c>
      <c r="H121" s="482" t="s">
        <v>400</v>
      </c>
      <c r="I121" s="451" t="s">
        <v>2984</v>
      </c>
      <c r="J121" s="452"/>
      <c r="K121" s="204">
        <f t="shared" si="3"/>
        <v>1</v>
      </c>
      <c r="L121" s="421"/>
      <c r="M121" s="272">
        <f t="shared" si="4"/>
        <v>1.032</v>
      </c>
      <c r="N121" s="251"/>
      <c r="O121" s="251"/>
    </row>
    <row r="122" spans="1:15" ht="20.45" customHeight="1" x14ac:dyDescent="0.4">
      <c r="A122" s="179" t="s">
        <v>11</v>
      </c>
      <c r="B122" s="219">
        <v>2624</v>
      </c>
      <c r="C122" s="187">
        <v>2879</v>
      </c>
      <c r="D122" s="248" t="s">
        <v>3251</v>
      </c>
      <c r="E122" s="299"/>
      <c r="F122" s="300"/>
      <c r="G122" s="481" t="s">
        <v>2982</v>
      </c>
      <c r="H122" s="482" t="s">
        <v>396</v>
      </c>
      <c r="I122" s="451" t="s">
        <v>2981</v>
      </c>
      <c r="J122" s="452" t="s">
        <v>7</v>
      </c>
      <c r="K122" s="204">
        <f t="shared" si="3"/>
        <v>2</v>
      </c>
      <c r="L122" s="421"/>
      <c r="M122" s="272">
        <f t="shared" si="4"/>
        <v>2.0640000000000001</v>
      </c>
      <c r="N122" s="251"/>
      <c r="O122" s="251"/>
    </row>
    <row r="123" spans="1:15" ht="20.45" customHeight="1" x14ac:dyDescent="0.4">
      <c r="A123" s="143" t="s">
        <v>11</v>
      </c>
      <c r="B123" s="221">
        <v>3527</v>
      </c>
      <c r="C123" s="190">
        <v>3605</v>
      </c>
      <c r="D123" s="212" t="s">
        <v>3250</v>
      </c>
      <c r="E123" s="299"/>
      <c r="F123" s="300"/>
      <c r="G123" s="479" t="s">
        <v>3249</v>
      </c>
      <c r="H123" s="480"/>
      <c r="I123" s="443" t="s">
        <v>2977</v>
      </c>
      <c r="J123" s="444" t="s">
        <v>7</v>
      </c>
      <c r="K123" s="205">
        <f t="shared" si="3"/>
        <v>4</v>
      </c>
      <c r="L123" s="421"/>
      <c r="M123" s="272">
        <f t="shared" si="4"/>
        <v>4.3</v>
      </c>
      <c r="N123" s="251"/>
      <c r="O123" s="251"/>
    </row>
    <row r="124" spans="1:15" ht="20.45" customHeight="1" x14ac:dyDescent="0.4">
      <c r="A124" s="179" t="s">
        <v>11</v>
      </c>
      <c r="B124" s="219">
        <v>2625</v>
      </c>
      <c r="C124" s="187">
        <v>2880</v>
      </c>
      <c r="D124" s="248" t="s">
        <v>3248</v>
      </c>
      <c r="E124" s="299"/>
      <c r="F124" s="300"/>
      <c r="G124" s="481" t="s">
        <v>2975</v>
      </c>
      <c r="H124" s="482"/>
      <c r="I124" s="451" t="s">
        <v>2974</v>
      </c>
      <c r="J124" s="452"/>
      <c r="K124" s="204">
        <f t="shared" si="3"/>
        <v>9</v>
      </c>
      <c r="L124" s="421"/>
      <c r="M124" s="272">
        <f t="shared" si="4"/>
        <v>8.6</v>
      </c>
      <c r="N124" s="251"/>
      <c r="O124" s="251"/>
    </row>
    <row r="125" spans="1:15" ht="20.45" customHeight="1" x14ac:dyDescent="0.4">
      <c r="A125" s="179" t="s">
        <v>11</v>
      </c>
      <c r="B125" s="219">
        <v>2626</v>
      </c>
      <c r="C125" s="187">
        <v>2881</v>
      </c>
      <c r="D125" s="248" t="s">
        <v>3247</v>
      </c>
      <c r="E125" s="299"/>
      <c r="F125" s="300"/>
      <c r="G125" s="481" t="s">
        <v>2972</v>
      </c>
      <c r="H125" s="482"/>
      <c r="I125" s="451" t="s">
        <v>2971</v>
      </c>
      <c r="J125" s="452" t="s">
        <v>7</v>
      </c>
      <c r="K125" s="204">
        <f t="shared" si="3"/>
        <v>4</v>
      </c>
      <c r="L125" s="422"/>
      <c r="M125" s="272">
        <f t="shared" si="4"/>
        <v>4.3</v>
      </c>
      <c r="N125" s="251"/>
      <c r="O125" s="251"/>
    </row>
    <row r="126" spans="1:15" ht="20.45" customHeight="1" x14ac:dyDescent="0.4">
      <c r="A126" s="143" t="s">
        <v>11</v>
      </c>
      <c r="B126" s="221">
        <v>3528</v>
      </c>
      <c r="C126" s="190">
        <v>3606</v>
      </c>
      <c r="D126" s="212" t="s">
        <v>3246</v>
      </c>
      <c r="E126" s="299"/>
      <c r="F126" s="300"/>
      <c r="G126" s="479" t="s">
        <v>3245</v>
      </c>
      <c r="H126" s="480"/>
      <c r="I126" s="443" t="s">
        <v>2968</v>
      </c>
      <c r="J126" s="444" t="s">
        <v>7</v>
      </c>
      <c r="K126" s="205">
        <f t="shared" si="3"/>
        <v>1</v>
      </c>
      <c r="L126" s="420" t="s">
        <v>68</v>
      </c>
      <c r="M126" s="272">
        <f t="shared" si="4"/>
        <v>0.86</v>
      </c>
      <c r="N126" s="251"/>
      <c r="O126" s="251"/>
    </row>
    <row r="127" spans="1:15" ht="20.45" customHeight="1" x14ac:dyDescent="0.4">
      <c r="A127" s="179" t="s">
        <v>11</v>
      </c>
      <c r="B127" s="219">
        <v>2627</v>
      </c>
      <c r="C127" s="187">
        <v>2882</v>
      </c>
      <c r="D127" s="248" t="s">
        <v>3244</v>
      </c>
      <c r="E127" s="299"/>
      <c r="F127" s="300"/>
      <c r="G127" s="481" t="s">
        <v>2965</v>
      </c>
      <c r="H127" s="482"/>
      <c r="I127" s="451" t="s">
        <v>2964</v>
      </c>
      <c r="J127" s="452"/>
      <c r="K127" s="204">
        <v>1</v>
      </c>
      <c r="L127" s="422"/>
      <c r="M127" s="272">
        <f t="shared" si="4"/>
        <v>0.215</v>
      </c>
      <c r="N127" s="251" t="s">
        <v>473</v>
      </c>
      <c r="O127" s="251"/>
    </row>
    <row r="128" spans="1:15" ht="20.45" customHeight="1" x14ac:dyDescent="0.4">
      <c r="A128" s="143" t="s">
        <v>11</v>
      </c>
      <c r="B128" s="221">
        <v>3529</v>
      </c>
      <c r="C128" s="190">
        <v>3607</v>
      </c>
      <c r="D128" s="212" t="s">
        <v>3243</v>
      </c>
      <c r="E128" s="299"/>
      <c r="F128" s="300"/>
      <c r="G128" s="479" t="s">
        <v>3242</v>
      </c>
      <c r="H128" s="480"/>
      <c r="I128" s="443" t="s">
        <v>2961</v>
      </c>
      <c r="J128" s="444"/>
      <c r="K128" s="205">
        <f t="shared" ref="K128:K165" si="5">ROUND(M128,0)</f>
        <v>2</v>
      </c>
      <c r="L128" s="421" t="s">
        <v>12</v>
      </c>
      <c r="M128" s="272">
        <f t="shared" si="4"/>
        <v>1.72</v>
      </c>
      <c r="N128" s="251"/>
      <c r="O128" s="251"/>
    </row>
    <row r="129" spans="1:15" ht="20.45" customHeight="1" x14ac:dyDescent="0.4">
      <c r="A129" s="179" t="s">
        <v>11</v>
      </c>
      <c r="B129" s="219">
        <v>2628</v>
      </c>
      <c r="C129" s="187">
        <v>2883</v>
      </c>
      <c r="D129" s="248" t="s">
        <v>3241</v>
      </c>
      <c r="E129" s="299"/>
      <c r="F129" s="300"/>
      <c r="G129" s="475" t="s">
        <v>2933</v>
      </c>
      <c r="H129" s="476"/>
      <c r="I129" s="451" t="s">
        <v>2932</v>
      </c>
      <c r="J129" s="452" t="s">
        <v>7</v>
      </c>
      <c r="K129" s="204">
        <f t="shared" si="5"/>
        <v>45</v>
      </c>
      <c r="L129" s="422"/>
      <c r="M129" s="159">
        <f>N45*43/1000</f>
        <v>45.322000000000003</v>
      </c>
      <c r="N129" s="251"/>
      <c r="O129" s="251"/>
    </row>
    <row r="130" spans="1:15" ht="20.45" customHeight="1" x14ac:dyDescent="0.4">
      <c r="A130" s="179" t="s">
        <v>11</v>
      </c>
      <c r="B130" s="219">
        <v>2629</v>
      </c>
      <c r="C130" s="187">
        <v>2884</v>
      </c>
      <c r="D130" s="248" t="s">
        <v>3240</v>
      </c>
      <c r="E130" s="299"/>
      <c r="F130" s="300"/>
      <c r="G130" s="475" t="s">
        <v>2930</v>
      </c>
      <c r="H130" s="476"/>
      <c r="I130" s="451" t="s">
        <v>2929</v>
      </c>
      <c r="J130" s="452"/>
      <c r="K130" s="203">
        <f t="shared" si="5"/>
        <v>2</v>
      </c>
      <c r="L130" s="179" t="s">
        <v>6</v>
      </c>
      <c r="M130" s="159">
        <f>N46*43/1000</f>
        <v>1.5049999999999999</v>
      </c>
      <c r="N130" s="251"/>
      <c r="O130" s="251"/>
    </row>
    <row r="131" spans="1:15" ht="20.45" customHeight="1" x14ac:dyDescent="0.4">
      <c r="A131" s="179" t="s">
        <v>11</v>
      </c>
      <c r="B131" s="219">
        <v>2630</v>
      </c>
      <c r="C131" s="187">
        <v>2885</v>
      </c>
      <c r="D131" s="248" t="s">
        <v>3239</v>
      </c>
      <c r="E131" s="299"/>
      <c r="F131" s="300"/>
      <c r="G131" s="475" t="s">
        <v>2927</v>
      </c>
      <c r="H131" s="476"/>
      <c r="I131" s="451" t="s">
        <v>2926</v>
      </c>
      <c r="J131" s="452" t="s">
        <v>7</v>
      </c>
      <c r="K131" s="203">
        <f t="shared" si="5"/>
        <v>93</v>
      </c>
      <c r="L131" s="179" t="s">
        <v>12</v>
      </c>
      <c r="M131" s="159">
        <f>N47*43/1000</f>
        <v>92.88</v>
      </c>
      <c r="N131" s="251"/>
      <c r="O131" s="251"/>
    </row>
    <row r="132" spans="1:15" ht="20.45" customHeight="1" x14ac:dyDescent="0.4">
      <c r="A132" s="179" t="s">
        <v>11</v>
      </c>
      <c r="B132" s="219">
        <v>2631</v>
      </c>
      <c r="C132" s="187">
        <v>2886</v>
      </c>
      <c r="D132" s="248" t="s">
        <v>3238</v>
      </c>
      <c r="E132" s="299"/>
      <c r="F132" s="300"/>
      <c r="G132" s="475" t="s">
        <v>2924</v>
      </c>
      <c r="H132" s="476"/>
      <c r="I132" s="451" t="s">
        <v>2923</v>
      </c>
      <c r="J132" s="452"/>
      <c r="K132" s="204">
        <f t="shared" si="5"/>
        <v>3</v>
      </c>
      <c r="L132" s="179" t="s">
        <v>6</v>
      </c>
      <c r="M132" s="159">
        <f>N48*43/1000</f>
        <v>3.0529999999999999</v>
      </c>
      <c r="N132" s="251"/>
      <c r="O132" s="251"/>
    </row>
    <row r="133" spans="1:15" ht="20.45" customHeight="1" x14ac:dyDescent="0.4">
      <c r="A133" s="179" t="s">
        <v>11</v>
      </c>
      <c r="B133" s="219">
        <v>2632</v>
      </c>
      <c r="C133" s="187">
        <v>2887</v>
      </c>
      <c r="D133" s="248" t="s">
        <v>3237</v>
      </c>
      <c r="E133" s="299"/>
      <c r="F133" s="300"/>
      <c r="G133" s="475" t="s">
        <v>2921</v>
      </c>
      <c r="H133" s="476"/>
      <c r="I133" s="451" t="s">
        <v>2920</v>
      </c>
      <c r="J133" s="452" t="s">
        <v>7</v>
      </c>
      <c r="K133" s="204">
        <f t="shared" si="5"/>
        <v>45</v>
      </c>
      <c r="L133" s="179" t="s">
        <v>12</v>
      </c>
      <c r="M133" s="159">
        <f>N52*43/1000</f>
        <v>45.322000000000003</v>
      </c>
      <c r="N133" s="251"/>
      <c r="O133" s="251"/>
    </row>
    <row r="134" spans="1:15" ht="20.45" customHeight="1" x14ac:dyDescent="0.4">
      <c r="A134" s="179" t="s">
        <v>11</v>
      </c>
      <c r="B134" s="219">
        <v>2633</v>
      </c>
      <c r="C134" s="187">
        <v>2888</v>
      </c>
      <c r="D134" s="248" t="s">
        <v>3236</v>
      </c>
      <c r="E134" s="299"/>
      <c r="F134" s="300"/>
      <c r="G134" s="475" t="s">
        <v>2918</v>
      </c>
      <c r="H134" s="476"/>
      <c r="I134" s="451" t="s">
        <v>2917</v>
      </c>
      <c r="J134" s="452"/>
      <c r="K134" s="203">
        <f t="shared" si="5"/>
        <v>2</v>
      </c>
      <c r="L134" s="179" t="s">
        <v>6</v>
      </c>
      <c r="M134" s="159">
        <f>N53*43/1000</f>
        <v>1.5049999999999999</v>
      </c>
      <c r="N134" s="251"/>
      <c r="O134" s="251"/>
    </row>
    <row r="135" spans="1:15" ht="20.45" customHeight="1" thickBot="1" x14ac:dyDescent="0.45">
      <c r="A135" s="179" t="s">
        <v>11</v>
      </c>
      <c r="B135" s="219">
        <v>2634</v>
      </c>
      <c r="C135" s="187">
        <v>2889</v>
      </c>
      <c r="D135" s="248" t="s">
        <v>3235</v>
      </c>
      <c r="E135" s="299"/>
      <c r="F135" s="300"/>
      <c r="G135" s="475" t="s">
        <v>2915</v>
      </c>
      <c r="H135" s="476"/>
      <c r="I135" s="451" t="s">
        <v>2914</v>
      </c>
      <c r="J135" s="452" t="s">
        <v>7</v>
      </c>
      <c r="K135" s="203">
        <f t="shared" si="5"/>
        <v>93</v>
      </c>
      <c r="L135" s="179" t="s">
        <v>12</v>
      </c>
      <c r="M135" s="159">
        <f>N54*43/1000</f>
        <v>92.88</v>
      </c>
      <c r="N135" s="251"/>
      <c r="O135" s="251"/>
    </row>
    <row r="136" spans="1:15" ht="20.45" customHeight="1" x14ac:dyDescent="0.4">
      <c r="A136" s="179" t="s">
        <v>11</v>
      </c>
      <c r="B136" s="219">
        <v>2635</v>
      </c>
      <c r="C136" s="187">
        <v>2890</v>
      </c>
      <c r="D136" s="248" t="s">
        <v>3234</v>
      </c>
      <c r="E136" s="301"/>
      <c r="F136" s="302"/>
      <c r="G136" s="532" t="s">
        <v>2912</v>
      </c>
      <c r="H136" s="533"/>
      <c r="I136" s="451" t="s">
        <v>2911</v>
      </c>
      <c r="J136" s="452"/>
      <c r="K136" s="204">
        <f t="shared" si="5"/>
        <v>3</v>
      </c>
      <c r="L136" s="179" t="s">
        <v>6</v>
      </c>
      <c r="M136" s="159">
        <f>N55*43/1000</f>
        <v>3.0529999999999999</v>
      </c>
      <c r="N136" s="237" t="s">
        <v>312</v>
      </c>
      <c r="O136" s="251"/>
    </row>
    <row r="137" spans="1:15" ht="20.45" customHeight="1" x14ac:dyDescent="0.4">
      <c r="A137" s="179" t="s">
        <v>11</v>
      </c>
      <c r="B137" s="219">
        <v>2636</v>
      </c>
      <c r="C137" s="187">
        <v>2891</v>
      </c>
      <c r="D137" s="248" t="s">
        <v>3233</v>
      </c>
      <c r="E137" s="297" t="s">
        <v>3352</v>
      </c>
      <c r="F137" s="298"/>
      <c r="G137" s="475" t="s">
        <v>3047</v>
      </c>
      <c r="H137" s="476"/>
      <c r="I137" s="451" t="s">
        <v>2950</v>
      </c>
      <c r="J137" s="452"/>
      <c r="K137" s="203">
        <f t="shared" si="5"/>
        <v>35</v>
      </c>
      <c r="L137" s="179" t="s">
        <v>12</v>
      </c>
      <c r="M137" s="272">
        <f t="shared" ref="M137:M168" si="6">N10*23/1000</f>
        <v>34.615000000000002</v>
      </c>
      <c r="N137" s="239">
        <f t="shared" ref="N137:N176" si="7">K137</f>
        <v>35</v>
      </c>
    </row>
    <row r="138" spans="1:15" ht="20.45" customHeight="1" x14ac:dyDescent="0.4">
      <c r="A138" s="179" t="s">
        <v>11</v>
      </c>
      <c r="B138" s="219">
        <v>2637</v>
      </c>
      <c r="C138" s="187">
        <v>2892</v>
      </c>
      <c r="D138" s="248" t="s">
        <v>3232</v>
      </c>
      <c r="E138" s="299"/>
      <c r="F138" s="300"/>
      <c r="G138" s="475" t="s">
        <v>2948</v>
      </c>
      <c r="H138" s="476"/>
      <c r="I138" s="451" t="s">
        <v>2947</v>
      </c>
      <c r="J138" s="452" t="s">
        <v>7</v>
      </c>
      <c r="K138" s="204">
        <f t="shared" si="5"/>
        <v>1</v>
      </c>
      <c r="L138" s="179" t="s">
        <v>6</v>
      </c>
      <c r="M138" s="272">
        <f t="shared" si="6"/>
        <v>1.1499999999999999</v>
      </c>
      <c r="N138" s="239">
        <f t="shared" si="7"/>
        <v>1</v>
      </c>
    </row>
    <row r="139" spans="1:15" ht="20.45" customHeight="1" x14ac:dyDescent="0.4">
      <c r="A139" s="179" t="s">
        <v>11</v>
      </c>
      <c r="B139" s="219">
        <v>2638</v>
      </c>
      <c r="C139" s="187">
        <v>2893</v>
      </c>
      <c r="D139" s="248" t="s">
        <v>3231</v>
      </c>
      <c r="E139" s="299"/>
      <c r="F139" s="300"/>
      <c r="G139" s="475" t="s">
        <v>3044</v>
      </c>
      <c r="H139" s="476"/>
      <c r="I139" s="451" t="s">
        <v>2944</v>
      </c>
      <c r="J139" s="452"/>
      <c r="K139" s="203">
        <f t="shared" si="5"/>
        <v>71</v>
      </c>
      <c r="L139" s="179" t="s">
        <v>12</v>
      </c>
      <c r="M139" s="272">
        <f t="shared" si="6"/>
        <v>70.954999999999998</v>
      </c>
      <c r="N139" s="239">
        <f t="shared" si="7"/>
        <v>71</v>
      </c>
    </row>
    <row r="140" spans="1:15" ht="20.45" customHeight="1" x14ac:dyDescent="0.4">
      <c r="A140" s="179" t="s">
        <v>11</v>
      </c>
      <c r="B140" s="219">
        <v>2639</v>
      </c>
      <c r="C140" s="187">
        <v>2894</v>
      </c>
      <c r="D140" s="248" t="s">
        <v>3230</v>
      </c>
      <c r="E140" s="299"/>
      <c r="F140" s="300"/>
      <c r="G140" s="475" t="s">
        <v>2942</v>
      </c>
      <c r="H140" s="476"/>
      <c r="I140" s="451" t="s">
        <v>2941</v>
      </c>
      <c r="J140" s="452" t="s">
        <v>7</v>
      </c>
      <c r="K140" s="204">
        <f t="shared" si="5"/>
        <v>2</v>
      </c>
      <c r="L140" s="179" t="s">
        <v>6</v>
      </c>
      <c r="M140" s="272">
        <f t="shared" si="6"/>
        <v>2.3460000000000001</v>
      </c>
      <c r="N140" s="239">
        <f t="shared" si="7"/>
        <v>2</v>
      </c>
    </row>
    <row r="141" spans="1:15" ht="20.45" customHeight="1" x14ac:dyDescent="0.4">
      <c r="A141" s="179" t="s">
        <v>11</v>
      </c>
      <c r="B141" s="219">
        <v>2641</v>
      </c>
      <c r="C141" s="187">
        <v>2896</v>
      </c>
      <c r="D141" s="248" t="s">
        <v>3229</v>
      </c>
      <c r="E141" s="299"/>
      <c r="F141" s="300"/>
      <c r="G141" s="475" t="s">
        <v>2939</v>
      </c>
      <c r="H141" s="476" t="s">
        <v>899</v>
      </c>
      <c r="I141" s="451" t="s">
        <v>2938</v>
      </c>
      <c r="J141" s="452" t="s">
        <v>7</v>
      </c>
      <c r="K141" s="204">
        <f t="shared" si="5"/>
        <v>26</v>
      </c>
      <c r="L141" s="420" t="s">
        <v>12</v>
      </c>
      <c r="M141" s="272">
        <f t="shared" si="6"/>
        <v>25.966999999999999</v>
      </c>
      <c r="N141" s="239">
        <f t="shared" si="7"/>
        <v>26</v>
      </c>
    </row>
    <row r="142" spans="1:15" ht="20.45" customHeight="1" x14ac:dyDescent="0.4">
      <c r="A142" s="179" t="s">
        <v>11</v>
      </c>
      <c r="B142" s="219">
        <v>2642</v>
      </c>
      <c r="C142" s="187">
        <v>2897</v>
      </c>
      <c r="D142" s="248" t="s">
        <v>3228</v>
      </c>
      <c r="E142" s="299"/>
      <c r="F142" s="300"/>
      <c r="G142" s="475" t="s">
        <v>2936</v>
      </c>
      <c r="H142" s="476" t="s">
        <v>895</v>
      </c>
      <c r="I142" s="451" t="s">
        <v>2935</v>
      </c>
      <c r="J142" s="452"/>
      <c r="K142" s="203">
        <f t="shared" si="5"/>
        <v>54</v>
      </c>
      <c r="L142" s="421"/>
      <c r="M142" s="272">
        <f t="shared" si="6"/>
        <v>53.658999999999999</v>
      </c>
      <c r="N142" s="239">
        <f t="shared" si="7"/>
        <v>54</v>
      </c>
    </row>
    <row r="143" spans="1:15" ht="20.45" customHeight="1" x14ac:dyDescent="0.4">
      <c r="A143" s="179" t="s">
        <v>11</v>
      </c>
      <c r="B143" s="219">
        <v>2643</v>
      </c>
      <c r="C143" s="187">
        <v>2898</v>
      </c>
      <c r="D143" s="248" t="s">
        <v>3227</v>
      </c>
      <c r="E143" s="299"/>
      <c r="F143" s="300"/>
      <c r="G143" s="475" t="s">
        <v>3039</v>
      </c>
      <c r="H143" s="476"/>
      <c r="I143" s="451" t="s">
        <v>3038</v>
      </c>
      <c r="J143" s="452" t="s">
        <v>7</v>
      </c>
      <c r="K143" s="204">
        <f t="shared" si="5"/>
        <v>2</v>
      </c>
      <c r="L143" s="421"/>
      <c r="M143" s="272">
        <f t="shared" si="6"/>
        <v>2.2999999999999998</v>
      </c>
      <c r="N143" s="239">
        <f t="shared" si="7"/>
        <v>2</v>
      </c>
    </row>
    <row r="144" spans="1:15" ht="20.45" customHeight="1" x14ac:dyDescent="0.4">
      <c r="A144" s="179" t="s">
        <v>11</v>
      </c>
      <c r="B144" s="219">
        <v>2644</v>
      </c>
      <c r="C144" s="187">
        <v>2899</v>
      </c>
      <c r="D144" s="248" t="s">
        <v>3226</v>
      </c>
      <c r="E144" s="299"/>
      <c r="F144" s="300"/>
      <c r="G144" s="475" t="s">
        <v>3036</v>
      </c>
      <c r="H144" s="476"/>
      <c r="I144" s="451" t="s">
        <v>3035</v>
      </c>
      <c r="J144" s="452"/>
      <c r="K144" s="204">
        <f t="shared" si="5"/>
        <v>5</v>
      </c>
      <c r="L144" s="421"/>
      <c r="M144" s="272">
        <f t="shared" si="6"/>
        <v>5.1749999999999998</v>
      </c>
      <c r="N144" s="239">
        <f t="shared" si="7"/>
        <v>5</v>
      </c>
    </row>
    <row r="145" spans="1:14" ht="20.45" customHeight="1" x14ac:dyDescent="0.4">
      <c r="A145" s="179" t="s">
        <v>11</v>
      </c>
      <c r="B145" s="219">
        <v>2640</v>
      </c>
      <c r="C145" s="187">
        <v>2895</v>
      </c>
      <c r="D145" s="248" t="s">
        <v>3225</v>
      </c>
      <c r="E145" s="299"/>
      <c r="F145" s="300"/>
      <c r="G145" s="475" t="s">
        <v>3033</v>
      </c>
      <c r="H145" s="476"/>
      <c r="I145" s="451" t="s">
        <v>3032</v>
      </c>
      <c r="J145" s="452"/>
      <c r="K145" s="204">
        <f t="shared" si="5"/>
        <v>6</v>
      </c>
      <c r="L145" s="421"/>
      <c r="M145" s="272">
        <f t="shared" si="6"/>
        <v>5.52</v>
      </c>
      <c r="N145" s="239">
        <f t="shared" si="7"/>
        <v>6</v>
      </c>
    </row>
    <row r="146" spans="1:14" ht="20.45" customHeight="1" x14ac:dyDescent="0.4">
      <c r="A146" s="143" t="s">
        <v>11</v>
      </c>
      <c r="B146" s="221">
        <v>3530</v>
      </c>
      <c r="C146" s="190">
        <v>3608</v>
      </c>
      <c r="D146" s="212" t="s">
        <v>3224</v>
      </c>
      <c r="E146" s="299"/>
      <c r="F146" s="300"/>
      <c r="G146" s="479" t="s">
        <v>3030</v>
      </c>
      <c r="H146" s="480"/>
      <c r="I146" s="443" t="s">
        <v>3029</v>
      </c>
      <c r="J146" s="444"/>
      <c r="K146" s="205">
        <f t="shared" si="5"/>
        <v>1</v>
      </c>
      <c r="L146" s="421"/>
      <c r="M146" s="272">
        <f t="shared" si="6"/>
        <v>1.1499999999999999</v>
      </c>
      <c r="N146" s="239">
        <f t="shared" si="7"/>
        <v>1</v>
      </c>
    </row>
    <row r="147" spans="1:14" ht="20.45" customHeight="1" x14ac:dyDescent="0.4">
      <c r="A147" s="179" t="s">
        <v>11</v>
      </c>
      <c r="B147" s="219">
        <v>2645</v>
      </c>
      <c r="C147" s="187">
        <v>2900</v>
      </c>
      <c r="D147" s="248" t="s">
        <v>3223</v>
      </c>
      <c r="E147" s="299"/>
      <c r="F147" s="300"/>
      <c r="G147" s="475" t="s">
        <v>3027</v>
      </c>
      <c r="H147" s="476"/>
      <c r="I147" s="451" t="s">
        <v>3026</v>
      </c>
      <c r="J147" s="452" t="s">
        <v>7</v>
      </c>
      <c r="K147" s="203">
        <f t="shared" si="5"/>
        <v>5</v>
      </c>
      <c r="L147" s="421"/>
      <c r="M147" s="272">
        <f t="shared" si="6"/>
        <v>4.5999999999999996</v>
      </c>
      <c r="N147" s="239">
        <f t="shared" si="7"/>
        <v>5</v>
      </c>
    </row>
    <row r="148" spans="1:14" ht="20.45" customHeight="1" x14ac:dyDescent="0.4">
      <c r="A148" s="179" t="s">
        <v>11</v>
      </c>
      <c r="B148" s="219">
        <v>2646</v>
      </c>
      <c r="C148" s="187">
        <v>2901</v>
      </c>
      <c r="D148" s="248" t="s">
        <v>3222</v>
      </c>
      <c r="E148" s="299"/>
      <c r="F148" s="300"/>
      <c r="G148" s="481" t="s">
        <v>3024</v>
      </c>
      <c r="H148" s="482"/>
      <c r="I148" s="451" t="s">
        <v>3023</v>
      </c>
      <c r="J148" s="452"/>
      <c r="K148" s="204">
        <f t="shared" si="5"/>
        <v>3</v>
      </c>
      <c r="L148" s="421"/>
      <c r="M148" s="272">
        <f t="shared" si="6"/>
        <v>3.45</v>
      </c>
      <c r="N148" s="239">
        <f t="shared" si="7"/>
        <v>3</v>
      </c>
    </row>
    <row r="149" spans="1:14" ht="20.45" customHeight="1" x14ac:dyDescent="0.4">
      <c r="A149" s="143" t="s">
        <v>11</v>
      </c>
      <c r="B149" s="221">
        <v>3531</v>
      </c>
      <c r="C149" s="190">
        <v>3609</v>
      </c>
      <c r="D149" s="212" t="s">
        <v>3221</v>
      </c>
      <c r="E149" s="299"/>
      <c r="F149" s="300"/>
      <c r="G149" s="479" t="s">
        <v>3021</v>
      </c>
      <c r="H149" s="480"/>
      <c r="I149" s="443" t="s">
        <v>3020</v>
      </c>
      <c r="J149" s="444"/>
      <c r="K149" s="205">
        <f t="shared" si="5"/>
        <v>4</v>
      </c>
      <c r="L149" s="421"/>
      <c r="M149" s="272">
        <f t="shared" si="6"/>
        <v>3.68</v>
      </c>
      <c r="N149" s="239">
        <f t="shared" si="7"/>
        <v>4</v>
      </c>
    </row>
    <row r="150" spans="1:14" ht="20.45" customHeight="1" x14ac:dyDescent="0.4">
      <c r="A150" s="179" t="s">
        <v>11</v>
      </c>
      <c r="B150" s="219">
        <v>2647</v>
      </c>
      <c r="C150" s="187">
        <v>2902</v>
      </c>
      <c r="D150" s="248" t="s">
        <v>3220</v>
      </c>
      <c r="E150" s="299"/>
      <c r="F150" s="300"/>
      <c r="G150" s="475" t="s">
        <v>3018</v>
      </c>
      <c r="H150" s="476" t="s">
        <v>448</v>
      </c>
      <c r="I150" s="451" t="s">
        <v>3017</v>
      </c>
      <c r="J150" s="452" t="s">
        <v>7</v>
      </c>
      <c r="K150" s="204">
        <f t="shared" si="5"/>
        <v>11</v>
      </c>
      <c r="L150" s="421"/>
      <c r="M150" s="272">
        <f t="shared" si="6"/>
        <v>11.04</v>
      </c>
      <c r="N150" s="239">
        <f t="shared" si="7"/>
        <v>11</v>
      </c>
    </row>
    <row r="151" spans="1:14" ht="20.45" customHeight="1" x14ac:dyDescent="0.4">
      <c r="A151" s="179" t="s">
        <v>11</v>
      </c>
      <c r="B151" s="219">
        <v>2648</v>
      </c>
      <c r="C151" s="187">
        <v>2903</v>
      </c>
      <c r="D151" s="248" t="s">
        <v>3219</v>
      </c>
      <c r="E151" s="299"/>
      <c r="F151" s="300"/>
      <c r="G151" s="475" t="s">
        <v>3015</v>
      </c>
      <c r="H151" s="476" t="s">
        <v>447</v>
      </c>
      <c r="I151" s="451" t="s">
        <v>3014</v>
      </c>
      <c r="J151" s="452"/>
      <c r="K151" s="204">
        <f t="shared" si="5"/>
        <v>11</v>
      </c>
      <c r="L151" s="421"/>
      <c r="M151" s="272">
        <f t="shared" si="6"/>
        <v>11.04</v>
      </c>
      <c r="N151" s="239">
        <f t="shared" si="7"/>
        <v>11</v>
      </c>
    </row>
    <row r="152" spans="1:14" ht="20.45" customHeight="1" x14ac:dyDescent="0.4">
      <c r="A152" s="179" t="s">
        <v>11</v>
      </c>
      <c r="B152" s="219">
        <v>2649</v>
      </c>
      <c r="C152" s="187">
        <v>2904</v>
      </c>
      <c r="D152" s="248" t="s">
        <v>3218</v>
      </c>
      <c r="E152" s="299"/>
      <c r="F152" s="300"/>
      <c r="G152" s="475" t="s">
        <v>3012</v>
      </c>
      <c r="H152" s="476" t="s">
        <v>446</v>
      </c>
      <c r="I152" s="451" t="s">
        <v>3011</v>
      </c>
      <c r="J152" s="452" t="s">
        <v>7</v>
      </c>
      <c r="K152" s="204">
        <f t="shared" si="5"/>
        <v>11</v>
      </c>
      <c r="L152" s="421"/>
      <c r="M152" s="272">
        <f t="shared" si="6"/>
        <v>11.04</v>
      </c>
      <c r="N152" s="239">
        <f t="shared" si="7"/>
        <v>11</v>
      </c>
    </row>
    <row r="153" spans="1:14" ht="20.45" customHeight="1" x14ac:dyDescent="0.4">
      <c r="A153" s="179" t="s">
        <v>11</v>
      </c>
      <c r="B153" s="219">
        <v>2650</v>
      </c>
      <c r="C153" s="187">
        <v>2905</v>
      </c>
      <c r="D153" s="248" t="s">
        <v>3217</v>
      </c>
      <c r="E153" s="299"/>
      <c r="F153" s="300"/>
      <c r="G153" s="475" t="s">
        <v>3009</v>
      </c>
      <c r="H153" s="476" t="s">
        <v>443</v>
      </c>
      <c r="I153" s="451" t="s">
        <v>3008</v>
      </c>
      <c r="J153" s="452"/>
      <c r="K153" s="204">
        <f t="shared" si="5"/>
        <v>16</v>
      </c>
      <c r="L153" s="421"/>
      <c r="M153" s="272">
        <f t="shared" si="6"/>
        <v>16.100000000000001</v>
      </c>
      <c r="N153" s="239">
        <f t="shared" si="7"/>
        <v>16</v>
      </c>
    </row>
    <row r="154" spans="1:14" ht="20.45" customHeight="1" x14ac:dyDescent="0.4">
      <c r="A154" s="179" t="s">
        <v>11</v>
      </c>
      <c r="B154" s="219">
        <v>2651</v>
      </c>
      <c r="C154" s="187">
        <v>2906</v>
      </c>
      <c r="D154" s="248" t="s">
        <v>3216</v>
      </c>
      <c r="E154" s="299"/>
      <c r="F154" s="300"/>
      <c r="G154" s="475" t="s">
        <v>3006</v>
      </c>
      <c r="H154" s="476"/>
      <c r="I154" s="451" t="s">
        <v>3005</v>
      </c>
      <c r="J154" s="452" t="s">
        <v>7</v>
      </c>
      <c r="K154" s="204">
        <f t="shared" si="5"/>
        <v>3</v>
      </c>
      <c r="L154" s="421"/>
      <c r="M154" s="272">
        <f t="shared" si="6"/>
        <v>2.76</v>
      </c>
      <c r="N154" s="239">
        <f t="shared" si="7"/>
        <v>3</v>
      </c>
    </row>
    <row r="155" spans="1:14" ht="20.45" customHeight="1" x14ac:dyDescent="0.4">
      <c r="A155" s="143" t="s">
        <v>11</v>
      </c>
      <c r="B155" s="221">
        <v>3532</v>
      </c>
      <c r="C155" s="190">
        <v>3610</v>
      </c>
      <c r="D155" s="212" t="s">
        <v>3215</v>
      </c>
      <c r="E155" s="299"/>
      <c r="F155" s="300"/>
      <c r="G155" s="479" t="s">
        <v>3076</v>
      </c>
      <c r="H155" s="480"/>
      <c r="I155" s="443" t="s">
        <v>3002</v>
      </c>
      <c r="J155" s="444" t="s">
        <v>7</v>
      </c>
      <c r="K155" s="205">
        <f t="shared" si="5"/>
        <v>2</v>
      </c>
      <c r="L155" s="421"/>
      <c r="M155" s="272">
        <f t="shared" si="6"/>
        <v>2.024</v>
      </c>
      <c r="N155" s="239">
        <f t="shared" si="7"/>
        <v>2</v>
      </c>
    </row>
    <row r="156" spans="1:14" ht="20.45" customHeight="1" x14ac:dyDescent="0.4">
      <c r="A156" s="143" t="s">
        <v>11</v>
      </c>
      <c r="B156" s="221">
        <v>3533</v>
      </c>
      <c r="C156" s="190">
        <v>3611</v>
      </c>
      <c r="D156" s="212" t="s">
        <v>3214</v>
      </c>
      <c r="E156" s="299"/>
      <c r="F156" s="300"/>
      <c r="G156" s="479" t="s">
        <v>3000</v>
      </c>
      <c r="H156" s="480"/>
      <c r="I156" s="443" t="s">
        <v>2999</v>
      </c>
      <c r="J156" s="444" t="s">
        <v>7</v>
      </c>
      <c r="K156" s="205">
        <f t="shared" si="5"/>
        <v>4</v>
      </c>
      <c r="L156" s="421"/>
      <c r="M156" s="272">
        <f t="shared" si="6"/>
        <v>4.048</v>
      </c>
      <c r="N156" s="239">
        <f t="shared" si="7"/>
        <v>4</v>
      </c>
    </row>
    <row r="157" spans="1:14" ht="20.45" customHeight="1" x14ac:dyDescent="0.4">
      <c r="A157" s="179" t="s">
        <v>11</v>
      </c>
      <c r="B157" s="219">
        <v>2652</v>
      </c>
      <c r="C157" s="187">
        <v>2907</v>
      </c>
      <c r="D157" s="248" t="s">
        <v>3213</v>
      </c>
      <c r="E157" s="299"/>
      <c r="F157" s="300"/>
      <c r="G157" s="481" t="s">
        <v>2997</v>
      </c>
      <c r="H157" s="482" t="s">
        <v>400</v>
      </c>
      <c r="I157" s="451" t="s">
        <v>2996</v>
      </c>
      <c r="J157" s="452"/>
      <c r="K157" s="204">
        <f t="shared" si="5"/>
        <v>2</v>
      </c>
      <c r="L157" s="421"/>
      <c r="M157" s="272">
        <f t="shared" si="6"/>
        <v>1.6559999999999999</v>
      </c>
      <c r="N157" s="239">
        <f t="shared" si="7"/>
        <v>2</v>
      </c>
    </row>
    <row r="158" spans="1:14" ht="20.45" customHeight="1" x14ac:dyDescent="0.4">
      <c r="A158" s="179" t="s">
        <v>11</v>
      </c>
      <c r="B158" s="219">
        <v>2653</v>
      </c>
      <c r="C158" s="187">
        <v>2908</v>
      </c>
      <c r="D158" s="248" t="s">
        <v>3212</v>
      </c>
      <c r="E158" s="299"/>
      <c r="F158" s="300"/>
      <c r="G158" s="481" t="s">
        <v>2994</v>
      </c>
      <c r="H158" s="482" t="s">
        <v>396</v>
      </c>
      <c r="I158" s="451" t="s">
        <v>2993</v>
      </c>
      <c r="J158" s="452" t="s">
        <v>7</v>
      </c>
      <c r="K158" s="204">
        <f t="shared" si="5"/>
        <v>3</v>
      </c>
      <c r="L158" s="421"/>
      <c r="M158" s="272">
        <f t="shared" si="6"/>
        <v>3.3119999999999998</v>
      </c>
      <c r="N158" s="239">
        <f t="shared" si="7"/>
        <v>3</v>
      </c>
    </row>
    <row r="159" spans="1:14" ht="20.45" customHeight="1" x14ac:dyDescent="0.4">
      <c r="A159" s="197" t="s">
        <v>11</v>
      </c>
      <c r="B159" s="198">
        <v>2654</v>
      </c>
      <c r="C159" s="198">
        <v>2909</v>
      </c>
      <c r="D159" s="256" t="s">
        <v>3211</v>
      </c>
      <c r="E159" s="299"/>
      <c r="F159" s="300"/>
      <c r="G159" s="477" t="s">
        <v>2991</v>
      </c>
      <c r="H159" s="478" t="s">
        <v>400</v>
      </c>
      <c r="I159" s="447" t="s">
        <v>2990</v>
      </c>
      <c r="J159" s="448"/>
      <c r="K159" s="206">
        <f t="shared" si="5"/>
        <v>1</v>
      </c>
      <c r="L159" s="421"/>
      <c r="M159" s="272">
        <f t="shared" si="6"/>
        <v>1.1040000000000001</v>
      </c>
      <c r="N159" s="239">
        <f t="shared" si="7"/>
        <v>1</v>
      </c>
    </row>
    <row r="160" spans="1:14" ht="20.45" customHeight="1" x14ac:dyDescent="0.4">
      <c r="A160" s="197" t="s">
        <v>11</v>
      </c>
      <c r="B160" s="198">
        <v>2655</v>
      </c>
      <c r="C160" s="198">
        <v>2910</v>
      </c>
      <c r="D160" s="256" t="s">
        <v>3210</v>
      </c>
      <c r="E160" s="299"/>
      <c r="F160" s="300"/>
      <c r="G160" s="477" t="s">
        <v>2988</v>
      </c>
      <c r="H160" s="478" t="s">
        <v>396</v>
      </c>
      <c r="I160" s="447" t="s">
        <v>2987</v>
      </c>
      <c r="J160" s="448" t="s">
        <v>7</v>
      </c>
      <c r="K160" s="206">
        <f t="shared" si="5"/>
        <v>2</v>
      </c>
      <c r="L160" s="421"/>
      <c r="M160" s="272">
        <f t="shared" si="6"/>
        <v>2.2080000000000002</v>
      </c>
      <c r="N160" s="239">
        <f t="shared" si="7"/>
        <v>2</v>
      </c>
    </row>
    <row r="161" spans="1:15" ht="20.45" customHeight="1" x14ac:dyDescent="0.4">
      <c r="A161" s="179" t="s">
        <v>11</v>
      </c>
      <c r="B161" s="219">
        <v>2656</v>
      </c>
      <c r="C161" s="187">
        <v>2911</v>
      </c>
      <c r="D161" s="248" t="s">
        <v>3209</v>
      </c>
      <c r="E161" s="299"/>
      <c r="F161" s="300"/>
      <c r="G161" s="481" t="s">
        <v>2985</v>
      </c>
      <c r="H161" s="482" t="s">
        <v>400</v>
      </c>
      <c r="I161" s="451" t="s">
        <v>2984</v>
      </c>
      <c r="J161" s="452"/>
      <c r="K161" s="204">
        <f t="shared" si="5"/>
        <v>1</v>
      </c>
      <c r="L161" s="421"/>
      <c r="M161" s="272">
        <f t="shared" si="6"/>
        <v>0.55200000000000005</v>
      </c>
      <c r="N161" s="239">
        <f t="shared" si="7"/>
        <v>1</v>
      </c>
    </row>
    <row r="162" spans="1:15" ht="20.45" customHeight="1" x14ac:dyDescent="0.4">
      <c r="A162" s="179" t="s">
        <v>11</v>
      </c>
      <c r="B162" s="219">
        <v>2657</v>
      </c>
      <c r="C162" s="187">
        <v>2912</v>
      </c>
      <c r="D162" s="248" t="s">
        <v>3208</v>
      </c>
      <c r="E162" s="299"/>
      <c r="F162" s="300"/>
      <c r="G162" s="481" t="s">
        <v>2982</v>
      </c>
      <c r="H162" s="482" t="s">
        <v>396</v>
      </c>
      <c r="I162" s="451" t="s">
        <v>2981</v>
      </c>
      <c r="J162" s="452" t="s">
        <v>7</v>
      </c>
      <c r="K162" s="204">
        <f t="shared" si="5"/>
        <v>1</v>
      </c>
      <c r="L162" s="421"/>
      <c r="M162" s="272">
        <f t="shared" si="6"/>
        <v>1.1040000000000001</v>
      </c>
      <c r="N162" s="239">
        <f t="shared" si="7"/>
        <v>1</v>
      </c>
    </row>
    <row r="163" spans="1:15" ht="20.45" customHeight="1" x14ac:dyDescent="0.4">
      <c r="A163" s="143" t="s">
        <v>11</v>
      </c>
      <c r="B163" s="221">
        <v>3534</v>
      </c>
      <c r="C163" s="190">
        <v>3612</v>
      </c>
      <c r="D163" s="212" t="s">
        <v>3207</v>
      </c>
      <c r="E163" s="299"/>
      <c r="F163" s="300"/>
      <c r="G163" s="479" t="s">
        <v>2978</v>
      </c>
      <c r="H163" s="480"/>
      <c r="I163" s="443" t="s">
        <v>2977</v>
      </c>
      <c r="J163" s="444" t="s">
        <v>7</v>
      </c>
      <c r="K163" s="205">
        <f t="shared" si="5"/>
        <v>2</v>
      </c>
      <c r="L163" s="421"/>
      <c r="M163" s="272">
        <f t="shared" si="6"/>
        <v>2.2999999999999998</v>
      </c>
      <c r="N163" s="239">
        <f t="shared" si="7"/>
        <v>2</v>
      </c>
    </row>
    <row r="164" spans="1:15" ht="20.45" customHeight="1" x14ac:dyDescent="0.4">
      <c r="A164" s="179" t="s">
        <v>11</v>
      </c>
      <c r="B164" s="219">
        <v>2658</v>
      </c>
      <c r="C164" s="187">
        <v>2913</v>
      </c>
      <c r="D164" s="248" t="s">
        <v>3206</v>
      </c>
      <c r="E164" s="299"/>
      <c r="F164" s="300"/>
      <c r="G164" s="481" t="s">
        <v>2975</v>
      </c>
      <c r="H164" s="482"/>
      <c r="I164" s="451" t="s">
        <v>2974</v>
      </c>
      <c r="J164" s="452"/>
      <c r="K164" s="204">
        <f t="shared" si="5"/>
        <v>5</v>
      </c>
      <c r="L164" s="421"/>
      <c r="M164" s="272">
        <f t="shared" si="6"/>
        <v>4.5999999999999996</v>
      </c>
      <c r="N164" s="239">
        <f t="shared" si="7"/>
        <v>5</v>
      </c>
    </row>
    <row r="165" spans="1:15" ht="20.45" customHeight="1" x14ac:dyDescent="0.4">
      <c r="A165" s="179" t="s">
        <v>11</v>
      </c>
      <c r="B165" s="219">
        <v>2659</v>
      </c>
      <c r="C165" s="187">
        <v>2914</v>
      </c>
      <c r="D165" s="248" t="s">
        <v>3205</v>
      </c>
      <c r="E165" s="299"/>
      <c r="F165" s="300"/>
      <c r="G165" s="481" t="s">
        <v>2972</v>
      </c>
      <c r="H165" s="482"/>
      <c r="I165" s="451" t="s">
        <v>2971</v>
      </c>
      <c r="J165" s="452" t="s">
        <v>7</v>
      </c>
      <c r="K165" s="204">
        <f t="shared" si="5"/>
        <v>2</v>
      </c>
      <c r="L165" s="422"/>
      <c r="M165" s="272">
        <f t="shared" si="6"/>
        <v>2.2999999999999998</v>
      </c>
      <c r="N165" s="239">
        <f t="shared" si="7"/>
        <v>2</v>
      </c>
    </row>
    <row r="166" spans="1:15" ht="20.45" customHeight="1" x14ac:dyDescent="0.4">
      <c r="A166" s="143" t="s">
        <v>11</v>
      </c>
      <c r="B166" s="221">
        <v>3535</v>
      </c>
      <c r="C166" s="190">
        <v>3613</v>
      </c>
      <c r="D166" s="212" t="s">
        <v>3204</v>
      </c>
      <c r="E166" s="299"/>
      <c r="F166" s="300"/>
      <c r="G166" s="479" t="s">
        <v>3062</v>
      </c>
      <c r="H166" s="480"/>
      <c r="I166" s="443" t="s">
        <v>2968</v>
      </c>
      <c r="J166" s="444" t="s">
        <v>7</v>
      </c>
      <c r="K166" s="205">
        <v>1</v>
      </c>
      <c r="L166" s="420" t="s">
        <v>68</v>
      </c>
      <c r="M166" s="272">
        <f t="shared" si="6"/>
        <v>0.46</v>
      </c>
      <c r="N166" s="239">
        <f t="shared" si="7"/>
        <v>1</v>
      </c>
      <c r="O166" s="159" t="s">
        <v>473</v>
      </c>
    </row>
    <row r="167" spans="1:15" ht="20.45" customHeight="1" x14ac:dyDescent="0.4">
      <c r="A167" s="179" t="s">
        <v>11</v>
      </c>
      <c r="B167" s="219">
        <v>2660</v>
      </c>
      <c r="C167" s="187">
        <v>2915</v>
      </c>
      <c r="D167" s="248" t="s">
        <v>3203</v>
      </c>
      <c r="E167" s="299"/>
      <c r="F167" s="300"/>
      <c r="G167" s="481" t="s">
        <v>2965</v>
      </c>
      <c r="H167" s="482"/>
      <c r="I167" s="451" t="s">
        <v>2964</v>
      </c>
      <c r="J167" s="452"/>
      <c r="K167" s="204">
        <v>1</v>
      </c>
      <c r="L167" s="422"/>
      <c r="M167" s="272">
        <f t="shared" si="6"/>
        <v>0.115</v>
      </c>
      <c r="N167" s="239">
        <f t="shared" si="7"/>
        <v>1</v>
      </c>
      <c r="O167" s="159" t="s">
        <v>473</v>
      </c>
    </row>
    <row r="168" spans="1:15" ht="20.45" customHeight="1" x14ac:dyDescent="0.4">
      <c r="A168" s="143" t="s">
        <v>11</v>
      </c>
      <c r="B168" s="221">
        <v>3536</v>
      </c>
      <c r="C168" s="190">
        <v>3614</v>
      </c>
      <c r="D168" s="212" t="s">
        <v>3202</v>
      </c>
      <c r="E168" s="299"/>
      <c r="F168" s="300"/>
      <c r="G168" s="479" t="s">
        <v>2962</v>
      </c>
      <c r="H168" s="480"/>
      <c r="I168" s="443" t="s">
        <v>2961</v>
      </c>
      <c r="J168" s="444"/>
      <c r="K168" s="205">
        <f t="shared" ref="K168:K199" si="8">ROUND(M168,0)</f>
        <v>1</v>
      </c>
      <c r="L168" s="421" t="s">
        <v>12</v>
      </c>
      <c r="M168" s="272">
        <f t="shared" si="6"/>
        <v>0.92</v>
      </c>
      <c r="N168" s="239">
        <f t="shared" si="7"/>
        <v>1</v>
      </c>
    </row>
    <row r="169" spans="1:15" ht="20.45" customHeight="1" x14ac:dyDescent="0.4">
      <c r="A169" s="179" t="s">
        <v>11</v>
      </c>
      <c r="B169" s="219">
        <v>2661</v>
      </c>
      <c r="C169" s="187">
        <v>2916</v>
      </c>
      <c r="D169" s="248" t="s">
        <v>3201</v>
      </c>
      <c r="E169" s="299"/>
      <c r="F169" s="300"/>
      <c r="G169" s="475" t="s">
        <v>2933</v>
      </c>
      <c r="H169" s="476"/>
      <c r="I169" s="451" t="s">
        <v>2932</v>
      </c>
      <c r="J169" s="452" t="s">
        <v>7</v>
      </c>
      <c r="K169" s="204">
        <f t="shared" si="8"/>
        <v>24</v>
      </c>
      <c r="L169" s="422"/>
      <c r="M169" s="159">
        <f>N45*23/1000</f>
        <v>24.242000000000001</v>
      </c>
      <c r="N169" s="239">
        <f t="shared" si="7"/>
        <v>24</v>
      </c>
    </row>
    <row r="170" spans="1:15" ht="20.45" customHeight="1" x14ac:dyDescent="0.4">
      <c r="A170" s="179" t="s">
        <v>11</v>
      </c>
      <c r="B170" s="219">
        <v>2662</v>
      </c>
      <c r="C170" s="187">
        <v>2917</v>
      </c>
      <c r="D170" s="248" t="s">
        <v>3200</v>
      </c>
      <c r="E170" s="299"/>
      <c r="F170" s="300"/>
      <c r="G170" s="475" t="s">
        <v>2930</v>
      </c>
      <c r="H170" s="476"/>
      <c r="I170" s="451" t="s">
        <v>2929</v>
      </c>
      <c r="J170" s="452"/>
      <c r="K170" s="204">
        <f t="shared" si="8"/>
        <v>1</v>
      </c>
      <c r="L170" s="179" t="s">
        <v>6</v>
      </c>
      <c r="M170" s="159">
        <f>N46*23/1000</f>
        <v>0.80500000000000005</v>
      </c>
      <c r="N170" s="239">
        <f t="shared" si="7"/>
        <v>1</v>
      </c>
    </row>
    <row r="171" spans="1:15" ht="20.45" customHeight="1" x14ac:dyDescent="0.4">
      <c r="A171" s="179" t="s">
        <v>11</v>
      </c>
      <c r="B171" s="219">
        <v>2663</v>
      </c>
      <c r="C171" s="187">
        <v>2918</v>
      </c>
      <c r="D171" s="248" t="s">
        <v>3199</v>
      </c>
      <c r="E171" s="299"/>
      <c r="F171" s="300"/>
      <c r="G171" s="475" t="s">
        <v>2927</v>
      </c>
      <c r="H171" s="476"/>
      <c r="I171" s="451" t="s">
        <v>2926</v>
      </c>
      <c r="J171" s="452" t="s">
        <v>7</v>
      </c>
      <c r="K171" s="203">
        <f t="shared" si="8"/>
        <v>50</v>
      </c>
      <c r="L171" s="179" t="s">
        <v>12</v>
      </c>
      <c r="M171" s="159">
        <f>N47*23/1000</f>
        <v>49.68</v>
      </c>
      <c r="N171" s="239">
        <f t="shared" si="7"/>
        <v>50</v>
      </c>
    </row>
    <row r="172" spans="1:15" ht="20.45" customHeight="1" x14ac:dyDescent="0.4">
      <c r="A172" s="179" t="s">
        <v>11</v>
      </c>
      <c r="B172" s="219">
        <v>2664</v>
      </c>
      <c r="C172" s="187">
        <v>2919</v>
      </c>
      <c r="D172" s="248" t="s">
        <v>3198</v>
      </c>
      <c r="E172" s="299"/>
      <c r="F172" s="300"/>
      <c r="G172" s="475" t="s">
        <v>2924</v>
      </c>
      <c r="H172" s="476"/>
      <c r="I172" s="451" t="s">
        <v>2923</v>
      </c>
      <c r="J172" s="452"/>
      <c r="K172" s="204">
        <f t="shared" si="8"/>
        <v>2</v>
      </c>
      <c r="L172" s="179" t="s">
        <v>6</v>
      </c>
      <c r="M172" s="159">
        <f>N48*23/1000</f>
        <v>1.633</v>
      </c>
      <c r="N172" s="239">
        <f t="shared" si="7"/>
        <v>2</v>
      </c>
    </row>
    <row r="173" spans="1:15" ht="20.45" customHeight="1" x14ac:dyDescent="0.4">
      <c r="A173" s="179" t="s">
        <v>11</v>
      </c>
      <c r="B173" s="219">
        <v>2665</v>
      </c>
      <c r="C173" s="187">
        <v>2920</v>
      </c>
      <c r="D173" s="248" t="s">
        <v>3197</v>
      </c>
      <c r="E173" s="299"/>
      <c r="F173" s="300"/>
      <c r="G173" s="475" t="s">
        <v>2921</v>
      </c>
      <c r="H173" s="476"/>
      <c r="I173" s="451" t="s">
        <v>2920</v>
      </c>
      <c r="J173" s="452" t="s">
        <v>7</v>
      </c>
      <c r="K173" s="204">
        <f t="shared" si="8"/>
        <v>24</v>
      </c>
      <c r="L173" s="179" t="s">
        <v>12</v>
      </c>
      <c r="M173" s="159">
        <f>N52*23/1000</f>
        <v>24.242000000000001</v>
      </c>
      <c r="N173" s="239">
        <f t="shared" si="7"/>
        <v>24</v>
      </c>
    </row>
    <row r="174" spans="1:15" ht="20.45" customHeight="1" x14ac:dyDescent="0.4">
      <c r="A174" s="179" t="s">
        <v>11</v>
      </c>
      <c r="B174" s="219">
        <v>2666</v>
      </c>
      <c r="C174" s="187">
        <v>2921</v>
      </c>
      <c r="D174" s="248" t="s">
        <v>3196</v>
      </c>
      <c r="E174" s="299"/>
      <c r="F174" s="300"/>
      <c r="G174" s="475" t="s">
        <v>2918</v>
      </c>
      <c r="H174" s="476"/>
      <c r="I174" s="451" t="s">
        <v>2917</v>
      </c>
      <c r="J174" s="452"/>
      <c r="K174" s="204">
        <f t="shared" si="8"/>
        <v>1</v>
      </c>
      <c r="L174" s="179" t="s">
        <v>6</v>
      </c>
      <c r="M174" s="159">
        <f>N53*23/1000</f>
        <v>0.80500000000000005</v>
      </c>
      <c r="N174" s="239">
        <f t="shared" si="7"/>
        <v>1</v>
      </c>
    </row>
    <row r="175" spans="1:15" ht="20.45" customHeight="1" x14ac:dyDescent="0.4">
      <c r="A175" s="179" t="s">
        <v>11</v>
      </c>
      <c r="B175" s="219">
        <v>2667</v>
      </c>
      <c r="C175" s="187">
        <v>2922</v>
      </c>
      <c r="D175" s="248" t="s">
        <v>3195</v>
      </c>
      <c r="E175" s="299"/>
      <c r="F175" s="300"/>
      <c r="G175" s="475" t="s">
        <v>2915</v>
      </c>
      <c r="H175" s="476"/>
      <c r="I175" s="451" t="s">
        <v>2914</v>
      </c>
      <c r="J175" s="452" t="s">
        <v>7</v>
      </c>
      <c r="K175" s="203">
        <f t="shared" si="8"/>
        <v>50</v>
      </c>
      <c r="L175" s="179" t="s">
        <v>12</v>
      </c>
      <c r="M175" s="159">
        <f>N54*23/1000</f>
        <v>49.68</v>
      </c>
      <c r="N175" s="239">
        <f t="shared" si="7"/>
        <v>50</v>
      </c>
    </row>
    <row r="176" spans="1:15" ht="20.45" customHeight="1" thickBot="1" x14ac:dyDescent="0.45">
      <c r="A176" s="179" t="s">
        <v>11</v>
      </c>
      <c r="B176" s="219">
        <v>2668</v>
      </c>
      <c r="C176" s="187">
        <v>2923</v>
      </c>
      <c r="D176" s="248" t="s">
        <v>3194</v>
      </c>
      <c r="E176" s="301"/>
      <c r="F176" s="302"/>
      <c r="G176" s="532" t="s">
        <v>2912</v>
      </c>
      <c r="H176" s="533"/>
      <c r="I176" s="451" t="s">
        <v>2911</v>
      </c>
      <c r="J176" s="452"/>
      <c r="K176" s="204">
        <f t="shared" si="8"/>
        <v>2</v>
      </c>
      <c r="L176" s="179" t="s">
        <v>6</v>
      </c>
      <c r="M176" s="159">
        <f>N55*23/1000</f>
        <v>1.633</v>
      </c>
      <c r="N176" s="267">
        <f t="shared" si="7"/>
        <v>2</v>
      </c>
    </row>
    <row r="177" spans="1:13" ht="20.45" customHeight="1" x14ac:dyDescent="0.4">
      <c r="A177" s="179" t="s">
        <v>11</v>
      </c>
      <c r="B177" s="219">
        <v>2669</v>
      </c>
      <c r="C177" s="187">
        <v>2924</v>
      </c>
      <c r="D177" s="248" t="s">
        <v>3193</v>
      </c>
      <c r="E177" s="297" t="s">
        <v>3354</v>
      </c>
      <c r="F177" s="298"/>
      <c r="G177" s="475" t="s">
        <v>3192</v>
      </c>
      <c r="H177" s="476"/>
      <c r="I177" s="451" t="s">
        <v>2950</v>
      </c>
      <c r="J177" s="452"/>
      <c r="K177" s="203">
        <f t="shared" si="8"/>
        <v>32</v>
      </c>
      <c r="L177" s="179" t="s">
        <v>12</v>
      </c>
      <c r="M177" s="251">
        <f t="shared" ref="M177:M216" si="9">N137*0.9</f>
        <v>31.5</v>
      </c>
    </row>
    <row r="178" spans="1:13" ht="20.45" customHeight="1" x14ac:dyDescent="0.4">
      <c r="A178" s="179" t="s">
        <v>11</v>
      </c>
      <c r="B178" s="219">
        <v>2670</v>
      </c>
      <c r="C178" s="187">
        <v>2925</v>
      </c>
      <c r="D178" s="248" t="s">
        <v>3191</v>
      </c>
      <c r="E178" s="299"/>
      <c r="F178" s="300"/>
      <c r="G178" s="475" t="s">
        <v>2948</v>
      </c>
      <c r="H178" s="476"/>
      <c r="I178" s="451" t="s">
        <v>2947</v>
      </c>
      <c r="J178" s="452" t="s">
        <v>7</v>
      </c>
      <c r="K178" s="204">
        <f t="shared" si="8"/>
        <v>1</v>
      </c>
      <c r="L178" s="179" t="s">
        <v>6</v>
      </c>
      <c r="M178" s="251">
        <f t="shared" si="9"/>
        <v>0.9</v>
      </c>
    </row>
    <row r="179" spans="1:13" ht="20.45" customHeight="1" x14ac:dyDescent="0.4">
      <c r="A179" s="179" t="s">
        <v>11</v>
      </c>
      <c r="B179" s="219">
        <v>2671</v>
      </c>
      <c r="C179" s="187">
        <v>2926</v>
      </c>
      <c r="D179" s="248" t="s">
        <v>3190</v>
      </c>
      <c r="E179" s="299"/>
      <c r="F179" s="300"/>
      <c r="G179" s="475" t="s">
        <v>3044</v>
      </c>
      <c r="H179" s="476"/>
      <c r="I179" s="451" t="s">
        <v>2944</v>
      </c>
      <c r="J179" s="452"/>
      <c r="K179" s="203">
        <f t="shared" si="8"/>
        <v>64</v>
      </c>
      <c r="L179" s="179" t="s">
        <v>12</v>
      </c>
      <c r="M179" s="251">
        <f t="shared" si="9"/>
        <v>63.9</v>
      </c>
    </row>
    <row r="180" spans="1:13" ht="20.45" customHeight="1" x14ac:dyDescent="0.4">
      <c r="A180" s="179" t="s">
        <v>11</v>
      </c>
      <c r="B180" s="219">
        <v>2672</v>
      </c>
      <c r="C180" s="187">
        <v>2927</v>
      </c>
      <c r="D180" s="248" t="s">
        <v>3189</v>
      </c>
      <c r="E180" s="299"/>
      <c r="F180" s="300"/>
      <c r="G180" s="475" t="s">
        <v>2942</v>
      </c>
      <c r="H180" s="476"/>
      <c r="I180" s="451" t="s">
        <v>2941</v>
      </c>
      <c r="J180" s="452" t="s">
        <v>7</v>
      </c>
      <c r="K180" s="204">
        <f t="shared" si="8"/>
        <v>2</v>
      </c>
      <c r="L180" s="179" t="s">
        <v>6</v>
      </c>
      <c r="M180" s="251">
        <f t="shared" si="9"/>
        <v>1.8</v>
      </c>
    </row>
    <row r="181" spans="1:13" ht="20.45" customHeight="1" x14ac:dyDescent="0.4">
      <c r="A181" s="179" t="s">
        <v>11</v>
      </c>
      <c r="B181" s="219">
        <v>2674</v>
      </c>
      <c r="C181" s="187">
        <v>2929</v>
      </c>
      <c r="D181" s="248" t="s">
        <v>3188</v>
      </c>
      <c r="E181" s="299"/>
      <c r="F181" s="300"/>
      <c r="G181" s="475" t="s">
        <v>2939</v>
      </c>
      <c r="H181" s="476" t="s">
        <v>899</v>
      </c>
      <c r="I181" s="451" t="s">
        <v>2938</v>
      </c>
      <c r="J181" s="452" t="s">
        <v>7</v>
      </c>
      <c r="K181" s="204">
        <f t="shared" si="8"/>
        <v>23</v>
      </c>
      <c r="L181" s="420" t="s">
        <v>12</v>
      </c>
      <c r="M181" s="251">
        <f t="shared" si="9"/>
        <v>23.400000000000002</v>
      </c>
    </row>
    <row r="182" spans="1:13" ht="20.45" customHeight="1" x14ac:dyDescent="0.4">
      <c r="A182" s="179" t="s">
        <v>11</v>
      </c>
      <c r="B182" s="219">
        <v>2675</v>
      </c>
      <c r="C182" s="187">
        <v>2930</v>
      </c>
      <c r="D182" s="248" t="s">
        <v>3187</v>
      </c>
      <c r="E182" s="299"/>
      <c r="F182" s="300"/>
      <c r="G182" s="475" t="s">
        <v>2936</v>
      </c>
      <c r="H182" s="476" t="s">
        <v>895</v>
      </c>
      <c r="I182" s="451" t="s">
        <v>2935</v>
      </c>
      <c r="J182" s="452"/>
      <c r="K182" s="203">
        <f t="shared" si="8"/>
        <v>49</v>
      </c>
      <c r="L182" s="421"/>
      <c r="M182" s="251">
        <f t="shared" si="9"/>
        <v>48.6</v>
      </c>
    </row>
    <row r="183" spans="1:13" ht="20.45" customHeight="1" x14ac:dyDescent="0.4">
      <c r="A183" s="179" t="s">
        <v>11</v>
      </c>
      <c r="B183" s="219">
        <v>2676</v>
      </c>
      <c r="C183" s="187">
        <v>2931</v>
      </c>
      <c r="D183" s="248" t="s">
        <v>3186</v>
      </c>
      <c r="E183" s="299"/>
      <c r="F183" s="300"/>
      <c r="G183" s="475" t="s">
        <v>3039</v>
      </c>
      <c r="H183" s="476"/>
      <c r="I183" s="451" t="s">
        <v>3038</v>
      </c>
      <c r="J183" s="452" t="s">
        <v>7</v>
      </c>
      <c r="K183" s="204">
        <f t="shared" si="8"/>
        <v>2</v>
      </c>
      <c r="L183" s="421"/>
      <c r="M183" s="251">
        <f t="shared" si="9"/>
        <v>1.8</v>
      </c>
    </row>
    <row r="184" spans="1:13" ht="20.45" customHeight="1" x14ac:dyDescent="0.4">
      <c r="A184" s="179" t="s">
        <v>11</v>
      </c>
      <c r="B184" s="219">
        <v>2677</v>
      </c>
      <c r="C184" s="187">
        <v>2932</v>
      </c>
      <c r="D184" s="248" t="s">
        <v>3185</v>
      </c>
      <c r="E184" s="299"/>
      <c r="F184" s="300"/>
      <c r="G184" s="475" t="s">
        <v>3036</v>
      </c>
      <c r="H184" s="476"/>
      <c r="I184" s="451" t="s">
        <v>3035</v>
      </c>
      <c r="J184" s="452"/>
      <c r="K184" s="204">
        <f t="shared" si="8"/>
        <v>5</v>
      </c>
      <c r="L184" s="421"/>
      <c r="M184" s="251">
        <f t="shared" si="9"/>
        <v>4.5</v>
      </c>
    </row>
    <row r="185" spans="1:13" ht="20.45" customHeight="1" x14ac:dyDescent="0.4">
      <c r="A185" s="179" t="s">
        <v>11</v>
      </c>
      <c r="B185" s="219">
        <v>2673</v>
      </c>
      <c r="C185" s="187">
        <v>2928</v>
      </c>
      <c r="D185" s="248" t="s">
        <v>3184</v>
      </c>
      <c r="E185" s="299"/>
      <c r="F185" s="300"/>
      <c r="G185" s="475" t="s">
        <v>3033</v>
      </c>
      <c r="H185" s="476"/>
      <c r="I185" s="451" t="s">
        <v>3032</v>
      </c>
      <c r="J185" s="452"/>
      <c r="K185" s="204">
        <f t="shared" si="8"/>
        <v>5</v>
      </c>
      <c r="L185" s="421"/>
      <c r="M185" s="251">
        <f t="shared" si="9"/>
        <v>5.4</v>
      </c>
    </row>
    <row r="186" spans="1:13" ht="20.45" customHeight="1" x14ac:dyDescent="0.4">
      <c r="A186" s="143" t="s">
        <v>11</v>
      </c>
      <c r="B186" s="221">
        <v>3537</v>
      </c>
      <c r="C186" s="190">
        <v>3615</v>
      </c>
      <c r="D186" s="212" t="s">
        <v>3183</v>
      </c>
      <c r="E186" s="299"/>
      <c r="F186" s="300"/>
      <c r="G186" s="479" t="s">
        <v>3182</v>
      </c>
      <c r="H186" s="480"/>
      <c r="I186" s="443" t="s">
        <v>3029</v>
      </c>
      <c r="J186" s="444"/>
      <c r="K186" s="205">
        <f t="shared" si="8"/>
        <v>1</v>
      </c>
      <c r="L186" s="421"/>
      <c r="M186" s="251">
        <f t="shared" si="9"/>
        <v>0.9</v>
      </c>
    </row>
    <row r="187" spans="1:13" ht="20.45" customHeight="1" x14ac:dyDescent="0.4">
      <c r="A187" s="179" t="s">
        <v>11</v>
      </c>
      <c r="B187" s="219">
        <v>2678</v>
      </c>
      <c r="C187" s="187">
        <v>2933</v>
      </c>
      <c r="D187" s="248" t="s">
        <v>3181</v>
      </c>
      <c r="E187" s="299"/>
      <c r="F187" s="300"/>
      <c r="G187" s="475" t="s">
        <v>3027</v>
      </c>
      <c r="H187" s="476"/>
      <c r="I187" s="451" t="s">
        <v>3026</v>
      </c>
      <c r="J187" s="452" t="s">
        <v>7</v>
      </c>
      <c r="K187" s="203">
        <f t="shared" si="8"/>
        <v>5</v>
      </c>
      <c r="L187" s="421"/>
      <c r="M187" s="251">
        <f t="shared" si="9"/>
        <v>4.5</v>
      </c>
    </row>
    <row r="188" spans="1:13" ht="20.45" customHeight="1" x14ac:dyDescent="0.4">
      <c r="A188" s="179" t="s">
        <v>11</v>
      </c>
      <c r="B188" s="219">
        <v>2679</v>
      </c>
      <c r="C188" s="187">
        <v>2934</v>
      </c>
      <c r="D188" s="248" t="s">
        <v>3180</v>
      </c>
      <c r="E188" s="299"/>
      <c r="F188" s="300"/>
      <c r="G188" s="481" t="s">
        <v>3024</v>
      </c>
      <c r="H188" s="482"/>
      <c r="I188" s="451" t="s">
        <v>3023</v>
      </c>
      <c r="J188" s="452"/>
      <c r="K188" s="204">
        <f t="shared" si="8"/>
        <v>3</v>
      </c>
      <c r="L188" s="421"/>
      <c r="M188" s="251">
        <f t="shared" si="9"/>
        <v>2.7</v>
      </c>
    </row>
    <row r="189" spans="1:13" ht="20.45" customHeight="1" x14ac:dyDescent="0.4">
      <c r="A189" s="143" t="s">
        <v>11</v>
      </c>
      <c r="B189" s="221">
        <v>3538</v>
      </c>
      <c r="C189" s="190">
        <v>3616</v>
      </c>
      <c r="D189" s="212" t="s">
        <v>3179</v>
      </c>
      <c r="E189" s="299"/>
      <c r="F189" s="300"/>
      <c r="G189" s="479" t="s">
        <v>3021</v>
      </c>
      <c r="H189" s="480"/>
      <c r="I189" s="443" t="s">
        <v>3020</v>
      </c>
      <c r="J189" s="444"/>
      <c r="K189" s="205">
        <f t="shared" si="8"/>
        <v>4</v>
      </c>
      <c r="L189" s="421"/>
      <c r="M189" s="251">
        <f t="shared" si="9"/>
        <v>3.6</v>
      </c>
    </row>
    <row r="190" spans="1:13" ht="20.45" customHeight="1" x14ac:dyDescent="0.4">
      <c r="A190" s="179" t="s">
        <v>11</v>
      </c>
      <c r="B190" s="219">
        <v>2680</v>
      </c>
      <c r="C190" s="187">
        <v>2935</v>
      </c>
      <c r="D190" s="248" t="s">
        <v>3178</v>
      </c>
      <c r="E190" s="299"/>
      <c r="F190" s="300"/>
      <c r="G190" s="475" t="s">
        <v>3018</v>
      </c>
      <c r="H190" s="476" t="s">
        <v>448</v>
      </c>
      <c r="I190" s="451" t="s">
        <v>3017</v>
      </c>
      <c r="J190" s="452" t="s">
        <v>7</v>
      </c>
      <c r="K190" s="204">
        <f t="shared" si="8"/>
        <v>10</v>
      </c>
      <c r="L190" s="421"/>
      <c r="M190" s="251">
        <f t="shared" si="9"/>
        <v>9.9</v>
      </c>
    </row>
    <row r="191" spans="1:13" ht="20.45" customHeight="1" x14ac:dyDescent="0.4">
      <c r="A191" s="179" t="s">
        <v>11</v>
      </c>
      <c r="B191" s="219">
        <v>2681</v>
      </c>
      <c r="C191" s="187">
        <v>2936</v>
      </c>
      <c r="D191" s="248" t="s">
        <v>3177</v>
      </c>
      <c r="E191" s="299"/>
      <c r="F191" s="300"/>
      <c r="G191" s="475" t="s">
        <v>3015</v>
      </c>
      <c r="H191" s="476" t="s">
        <v>447</v>
      </c>
      <c r="I191" s="451" t="s">
        <v>3014</v>
      </c>
      <c r="J191" s="452"/>
      <c r="K191" s="204">
        <f t="shared" si="8"/>
        <v>10</v>
      </c>
      <c r="L191" s="421"/>
      <c r="M191" s="251">
        <f t="shared" si="9"/>
        <v>9.9</v>
      </c>
    </row>
    <row r="192" spans="1:13" ht="20.45" customHeight="1" x14ac:dyDescent="0.4">
      <c r="A192" s="179" t="s">
        <v>11</v>
      </c>
      <c r="B192" s="219">
        <v>2682</v>
      </c>
      <c r="C192" s="187">
        <v>2937</v>
      </c>
      <c r="D192" s="248" t="s">
        <v>3176</v>
      </c>
      <c r="E192" s="299"/>
      <c r="F192" s="300"/>
      <c r="G192" s="475" t="s">
        <v>3012</v>
      </c>
      <c r="H192" s="476" t="s">
        <v>446</v>
      </c>
      <c r="I192" s="451" t="s">
        <v>3011</v>
      </c>
      <c r="J192" s="452" t="s">
        <v>7</v>
      </c>
      <c r="K192" s="204">
        <f t="shared" si="8"/>
        <v>10</v>
      </c>
      <c r="L192" s="421"/>
      <c r="M192" s="251">
        <f t="shared" si="9"/>
        <v>9.9</v>
      </c>
    </row>
    <row r="193" spans="1:14" ht="20.45" customHeight="1" x14ac:dyDescent="0.4">
      <c r="A193" s="179" t="s">
        <v>11</v>
      </c>
      <c r="B193" s="219">
        <v>2683</v>
      </c>
      <c r="C193" s="187">
        <v>2938</v>
      </c>
      <c r="D193" s="248" t="s">
        <v>3175</v>
      </c>
      <c r="E193" s="299"/>
      <c r="F193" s="300"/>
      <c r="G193" s="475" t="s">
        <v>3009</v>
      </c>
      <c r="H193" s="476" t="s">
        <v>443</v>
      </c>
      <c r="I193" s="451" t="s">
        <v>3008</v>
      </c>
      <c r="J193" s="452"/>
      <c r="K193" s="204">
        <f t="shared" si="8"/>
        <v>14</v>
      </c>
      <c r="L193" s="421"/>
      <c r="M193" s="251">
        <f t="shared" si="9"/>
        <v>14.4</v>
      </c>
    </row>
    <row r="194" spans="1:14" ht="20.45" customHeight="1" x14ac:dyDescent="0.4">
      <c r="A194" s="179" t="s">
        <v>11</v>
      </c>
      <c r="B194" s="219">
        <v>2684</v>
      </c>
      <c r="C194" s="187">
        <v>2939</v>
      </c>
      <c r="D194" s="248" t="s">
        <v>3174</v>
      </c>
      <c r="E194" s="299"/>
      <c r="F194" s="300"/>
      <c r="G194" s="475" t="s">
        <v>3006</v>
      </c>
      <c r="H194" s="476"/>
      <c r="I194" s="451" t="s">
        <v>3005</v>
      </c>
      <c r="J194" s="452" t="s">
        <v>7</v>
      </c>
      <c r="K194" s="204">
        <f t="shared" si="8"/>
        <v>3</v>
      </c>
      <c r="L194" s="421"/>
      <c r="M194" s="251">
        <f t="shared" si="9"/>
        <v>2.7</v>
      </c>
    </row>
    <row r="195" spans="1:14" ht="20.45" customHeight="1" x14ac:dyDescent="0.4">
      <c r="A195" s="143" t="s">
        <v>11</v>
      </c>
      <c r="B195" s="221">
        <v>3539</v>
      </c>
      <c r="C195" s="190">
        <v>3617</v>
      </c>
      <c r="D195" s="212" t="s">
        <v>3173</v>
      </c>
      <c r="E195" s="299"/>
      <c r="F195" s="300"/>
      <c r="G195" s="479" t="s">
        <v>3172</v>
      </c>
      <c r="H195" s="480"/>
      <c r="I195" s="443" t="s">
        <v>3002</v>
      </c>
      <c r="J195" s="444" t="s">
        <v>7</v>
      </c>
      <c r="K195" s="205">
        <f t="shared" si="8"/>
        <v>2</v>
      </c>
      <c r="L195" s="421"/>
      <c r="M195" s="251">
        <f t="shared" si="9"/>
        <v>1.8</v>
      </c>
    </row>
    <row r="196" spans="1:14" ht="20.45" customHeight="1" x14ac:dyDescent="0.4">
      <c r="A196" s="143" t="s">
        <v>11</v>
      </c>
      <c r="B196" s="221">
        <v>3540</v>
      </c>
      <c r="C196" s="190">
        <v>3618</v>
      </c>
      <c r="D196" s="212" t="s">
        <v>3171</v>
      </c>
      <c r="E196" s="299"/>
      <c r="F196" s="300"/>
      <c r="G196" s="479" t="s">
        <v>3170</v>
      </c>
      <c r="H196" s="480"/>
      <c r="I196" s="443" t="s">
        <v>2999</v>
      </c>
      <c r="J196" s="444" t="s">
        <v>7</v>
      </c>
      <c r="K196" s="205">
        <f t="shared" si="8"/>
        <v>4</v>
      </c>
      <c r="L196" s="421"/>
      <c r="M196" s="251">
        <f t="shared" si="9"/>
        <v>3.6</v>
      </c>
    </row>
    <row r="197" spans="1:14" ht="20.45" customHeight="1" x14ac:dyDescent="0.4">
      <c r="A197" s="179" t="s">
        <v>11</v>
      </c>
      <c r="B197" s="219">
        <v>2685</v>
      </c>
      <c r="C197" s="187">
        <v>2940</v>
      </c>
      <c r="D197" s="248" t="s">
        <v>3169</v>
      </c>
      <c r="E197" s="299"/>
      <c r="F197" s="300"/>
      <c r="G197" s="481" t="s">
        <v>2997</v>
      </c>
      <c r="H197" s="482" t="s">
        <v>400</v>
      </c>
      <c r="I197" s="451" t="s">
        <v>2996</v>
      </c>
      <c r="J197" s="452"/>
      <c r="K197" s="204">
        <f t="shared" si="8"/>
        <v>2</v>
      </c>
      <c r="L197" s="421"/>
      <c r="M197" s="251">
        <f t="shared" si="9"/>
        <v>1.8</v>
      </c>
    </row>
    <row r="198" spans="1:14" ht="20.45" customHeight="1" x14ac:dyDescent="0.4">
      <c r="A198" s="179" t="s">
        <v>11</v>
      </c>
      <c r="B198" s="219">
        <v>2686</v>
      </c>
      <c r="C198" s="187">
        <v>2941</v>
      </c>
      <c r="D198" s="248" t="s">
        <v>3168</v>
      </c>
      <c r="E198" s="299"/>
      <c r="F198" s="300"/>
      <c r="G198" s="481" t="s">
        <v>2994</v>
      </c>
      <c r="H198" s="482" t="s">
        <v>396</v>
      </c>
      <c r="I198" s="451" t="s">
        <v>2993</v>
      </c>
      <c r="J198" s="452" t="s">
        <v>7</v>
      </c>
      <c r="K198" s="204">
        <f t="shared" si="8"/>
        <v>3</v>
      </c>
      <c r="L198" s="421"/>
      <c r="M198" s="251">
        <f t="shared" si="9"/>
        <v>2.7</v>
      </c>
      <c r="N198" s="251"/>
    </row>
    <row r="199" spans="1:14" ht="20.45" customHeight="1" x14ac:dyDescent="0.4">
      <c r="A199" s="197" t="s">
        <v>11</v>
      </c>
      <c r="B199" s="198">
        <v>2687</v>
      </c>
      <c r="C199" s="198">
        <v>2942</v>
      </c>
      <c r="D199" s="256" t="s">
        <v>3167</v>
      </c>
      <c r="E199" s="299"/>
      <c r="F199" s="300"/>
      <c r="G199" s="477" t="s">
        <v>2991</v>
      </c>
      <c r="H199" s="478" t="s">
        <v>400</v>
      </c>
      <c r="I199" s="447" t="s">
        <v>2990</v>
      </c>
      <c r="J199" s="448"/>
      <c r="K199" s="206">
        <f t="shared" si="8"/>
        <v>1</v>
      </c>
      <c r="L199" s="421"/>
      <c r="M199" s="251">
        <f t="shared" si="9"/>
        <v>0.9</v>
      </c>
    </row>
    <row r="200" spans="1:14" ht="20.45" customHeight="1" x14ac:dyDescent="0.4">
      <c r="A200" s="197" t="s">
        <v>11</v>
      </c>
      <c r="B200" s="198">
        <v>2688</v>
      </c>
      <c r="C200" s="198">
        <v>2943</v>
      </c>
      <c r="D200" s="256" t="s">
        <v>3166</v>
      </c>
      <c r="E200" s="299"/>
      <c r="F200" s="300"/>
      <c r="G200" s="477" t="s">
        <v>2988</v>
      </c>
      <c r="H200" s="478" t="s">
        <v>396</v>
      </c>
      <c r="I200" s="447" t="s">
        <v>2987</v>
      </c>
      <c r="J200" s="448" t="s">
        <v>7</v>
      </c>
      <c r="K200" s="206">
        <f t="shared" ref="K200:K231" si="10">ROUND(M200,0)</f>
        <v>2</v>
      </c>
      <c r="L200" s="421"/>
      <c r="M200" s="251">
        <f t="shared" si="9"/>
        <v>1.8</v>
      </c>
    </row>
    <row r="201" spans="1:14" ht="20.45" customHeight="1" x14ac:dyDescent="0.4">
      <c r="A201" s="179" t="s">
        <v>11</v>
      </c>
      <c r="B201" s="219">
        <v>2689</v>
      </c>
      <c r="C201" s="187">
        <v>2944</v>
      </c>
      <c r="D201" s="248" t="s">
        <v>3165</v>
      </c>
      <c r="E201" s="299"/>
      <c r="F201" s="300"/>
      <c r="G201" s="481" t="s">
        <v>2985</v>
      </c>
      <c r="H201" s="482" t="s">
        <v>400</v>
      </c>
      <c r="I201" s="451" t="s">
        <v>2984</v>
      </c>
      <c r="J201" s="452"/>
      <c r="K201" s="204">
        <f t="shared" si="10"/>
        <v>1</v>
      </c>
      <c r="L201" s="421"/>
      <c r="M201" s="251">
        <f t="shared" si="9"/>
        <v>0.9</v>
      </c>
    </row>
    <row r="202" spans="1:14" ht="20.45" customHeight="1" x14ac:dyDescent="0.4">
      <c r="A202" s="179" t="s">
        <v>11</v>
      </c>
      <c r="B202" s="219">
        <v>2690</v>
      </c>
      <c r="C202" s="187">
        <v>2945</v>
      </c>
      <c r="D202" s="248" t="s">
        <v>3164</v>
      </c>
      <c r="E202" s="299"/>
      <c r="F202" s="300"/>
      <c r="G202" s="481" t="s">
        <v>2982</v>
      </c>
      <c r="H202" s="482" t="s">
        <v>396</v>
      </c>
      <c r="I202" s="451" t="s">
        <v>2981</v>
      </c>
      <c r="J202" s="452" t="s">
        <v>7</v>
      </c>
      <c r="K202" s="204">
        <f t="shared" si="10"/>
        <v>1</v>
      </c>
      <c r="L202" s="421"/>
      <c r="M202" s="251">
        <f t="shared" si="9"/>
        <v>0.9</v>
      </c>
    </row>
    <row r="203" spans="1:14" ht="20.45" customHeight="1" x14ac:dyDescent="0.4">
      <c r="A203" s="143" t="s">
        <v>11</v>
      </c>
      <c r="B203" s="221">
        <v>3541</v>
      </c>
      <c r="C203" s="190">
        <v>3619</v>
      </c>
      <c r="D203" s="212" t="s">
        <v>3163</v>
      </c>
      <c r="E203" s="299"/>
      <c r="F203" s="300"/>
      <c r="G203" s="479" t="s">
        <v>3162</v>
      </c>
      <c r="H203" s="480"/>
      <c r="I203" s="443" t="s">
        <v>2977</v>
      </c>
      <c r="J203" s="444" t="s">
        <v>7</v>
      </c>
      <c r="K203" s="205">
        <f t="shared" si="10"/>
        <v>2</v>
      </c>
      <c r="L203" s="421"/>
      <c r="M203" s="251">
        <f t="shared" si="9"/>
        <v>1.8</v>
      </c>
    </row>
    <row r="204" spans="1:14" ht="20.45" customHeight="1" x14ac:dyDescent="0.4">
      <c r="A204" s="179" t="s">
        <v>11</v>
      </c>
      <c r="B204" s="219">
        <v>2691</v>
      </c>
      <c r="C204" s="187">
        <v>2946</v>
      </c>
      <c r="D204" s="248" t="s">
        <v>3161</v>
      </c>
      <c r="E204" s="299"/>
      <c r="F204" s="300"/>
      <c r="G204" s="481" t="s">
        <v>2975</v>
      </c>
      <c r="H204" s="482"/>
      <c r="I204" s="451" t="s">
        <v>2974</v>
      </c>
      <c r="J204" s="452"/>
      <c r="K204" s="204">
        <f t="shared" si="10"/>
        <v>5</v>
      </c>
      <c r="L204" s="421"/>
      <c r="M204" s="251">
        <f t="shared" si="9"/>
        <v>4.5</v>
      </c>
    </row>
    <row r="205" spans="1:14" ht="20.45" customHeight="1" x14ac:dyDescent="0.4">
      <c r="A205" s="179" t="s">
        <v>11</v>
      </c>
      <c r="B205" s="219">
        <v>2692</v>
      </c>
      <c r="C205" s="187">
        <v>2947</v>
      </c>
      <c r="D205" s="248" t="s">
        <v>3160</v>
      </c>
      <c r="E205" s="299"/>
      <c r="F205" s="300"/>
      <c r="G205" s="481" t="s">
        <v>2972</v>
      </c>
      <c r="H205" s="482"/>
      <c r="I205" s="451" t="s">
        <v>2971</v>
      </c>
      <c r="J205" s="452" t="s">
        <v>7</v>
      </c>
      <c r="K205" s="204">
        <f t="shared" si="10"/>
        <v>2</v>
      </c>
      <c r="L205" s="422"/>
      <c r="M205" s="251">
        <f t="shared" si="9"/>
        <v>1.8</v>
      </c>
    </row>
    <row r="206" spans="1:14" ht="20.45" customHeight="1" x14ac:dyDescent="0.4">
      <c r="A206" s="143" t="s">
        <v>11</v>
      </c>
      <c r="B206" s="221">
        <v>3542</v>
      </c>
      <c r="C206" s="190">
        <v>3620</v>
      </c>
      <c r="D206" s="212" t="s">
        <v>3159</v>
      </c>
      <c r="E206" s="299"/>
      <c r="F206" s="300"/>
      <c r="G206" s="479" t="s">
        <v>3158</v>
      </c>
      <c r="H206" s="480"/>
      <c r="I206" s="443" t="s">
        <v>2968</v>
      </c>
      <c r="J206" s="444" t="s">
        <v>7</v>
      </c>
      <c r="K206" s="205">
        <f t="shared" si="10"/>
        <v>1</v>
      </c>
      <c r="L206" s="421" t="s">
        <v>68</v>
      </c>
      <c r="M206" s="251">
        <f t="shared" si="9"/>
        <v>0.9</v>
      </c>
    </row>
    <row r="207" spans="1:14" ht="20.45" customHeight="1" x14ac:dyDescent="0.4">
      <c r="A207" s="179" t="s">
        <v>11</v>
      </c>
      <c r="B207" s="219">
        <v>2693</v>
      </c>
      <c r="C207" s="187">
        <v>2948</v>
      </c>
      <c r="D207" s="248" t="s">
        <v>3157</v>
      </c>
      <c r="E207" s="299"/>
      <c r="F207" s="300"/>
      <c r="G207" s="481" t="s">
        <v>2965</v>
      </c>
      <c r="H207" s="482"/>
      <c r="I207" s="451" t="s">
        <v>2964</v>
      </c>
      <c r="J207" s="452"/>
      <c r="K207" s="204">
        <f t="shared" si="10"/>
        <v>1</v>
      </c>
      <c r="L207" s="422"/>
      <c r="M207" s="251">
        <f t="shared" si="9"/>
        <v>0.9</v>
      </c>
    </row>
    <row r="208" spans="1:14" ht="20.45" customHeight="1" x14ac:dyDescent="0.4">
      <c r="A208" s="143" t="s">
        <v>11</v>
      </c>
      <c r="B208" s="221">
        <v>3543</v>
      </c>
      <c r="C208" s="190">
        <v>3621</v>
      </c>
      <c r="D208" s="212" t="s">
        <v>3156</v>
      </c>
      <c r="E208" s="299"/>
      <c r="F208" s="300"/>
      <c r="G208" s="479" t="s">
        <v>3155</v>
      </c>
      <c r="H208" s="480"/>
      <c r="I208" s="443" t="s">
        <v>2961</v>
      </c>
      <c r="J208" s="444"/>
      <c r="K208" s="205">
        <f t="shared" si="10"/>
        <v>1</v>
      </c>
      <c r="L208" s="420" t="s">
        <v>12</v>
      </c>
      <c r="M208" s="251">
        <f t="shared" si="9"/>
        <v>0.9</v>
      </c>
    </row>
    <row r="209" spans="1:13" ht="20.45" customHeight="1" x14ac:dyDescent="0.4">
      <c r="A209" s="179" t="s">
        <v>11</v>
      </c>
      <c r="B209" s="219">
        <v>2694</v>
      </c>
      <c r="C209" s="187">
        <v>2949</v>
      </c>
      <c r="D209" s="248" t="s">
        <v>3154</v>
      </c>
      <c r="E209" s="299"/>
      <c r="F209" s="300"/>
      <c r="G209" s="475" t="s">
        <v>2933</v>
      </c>
      <c r="H209" s="476"/>
      <c r="I209" s="451" t="s">
        <v>2932</v>
      </c>
      <c r="J209" s="452" t="s">
        <v>7</v>
      </c>
      <c r="K209" s="204">
        <f t="shared" si="10"/>
        <v>22</v>
      </c>
      <c r="L209" s="422"/>
      <c r="M209" s="251">
        <f t="shared" si="9"/>
        <v>21.6</v>
      </c>
    </row>
    <row r="210" spans="1:13" ht="20.45" customHeight="1" x14ac:dyDescent="0.4">
      <c r="A210" s="179" t="s">
        <v>11</v>
      </c>
      <c r="B210" s="219">
        <v>2695</v>
      </c>
      <c r="C210" s="187">
        <v>2950</v>
      </c>
      <c r="D210" s="248" t="s">
        <v>3153</v>
      </c>
      <c r="E210" s="299"/>
      <c r="F210" s="300"/>
      <c r="G210" s="475" t="s">
        <v>2930</v>
      </c>
      <c r="H210" s="476"/>
      <c r="I210" s="451" t="s">
        <v>2929</v>
      </c>
      <c r="J210" s="452"/>
      <c r="K210" s="204">
        <f t="shared" si="10"/>
        <v>1</v>
      </c>
      <c r="L210" s="179" t="s">
        <v>6</v>
      </c>
      <c r="M210" s="251">
        <f t="shared" si="9"/>
        <v>0.9</v>
      </c>
    </row>
    <row r="211" spans="1:13" ht="20.45" customHeight="1" x14ac:dyDescent="0.4">
      <c r="A211" s="179" t="s">
        <v>11</v>
      </c>
      <c r="B211" s="219">
        <v>2696</v>
      </c>
      <c r="C211" s="187">
        <v>2951</v>
      </c>
      <c r="D211" s="248" t="s">
        <v>3152</v>
      </c>
      <c r="E211" s="299"/>
      <c r="F211" s="300"/>
      <c r="G211" s="475" t="s">
        <v>2927</v>
      </c>
      <c r="H211" s="476"/>
      <c r="I211" s="451" t="s">
        <v>2926</v>
      </c>
      <c r="J211" s="452" t="s">
        <v>7</v>
      </c>
      <c r="K211" s="203">
        <f t="shared" si="10"/>
        <v>45</v>
      </c>
      <c r="L211" s="179" t="s">
        <v>12</v>
      </c>
      <c r="M211" s="251">
        <f t="shared" si="9"/>
        <v>45</v>
      </c>
    </row>
    <row r="212" spans="1:13" ht="20.45" customHeight="1" x14ac:dyDescent="0.4">
      <c r="A212" s="179" t="s">
        <v>11</v>
      </c>
      <c r="B212" s="219">
        <v>2697</v>
      </c>
      <c r="C212" s="187">
        <v>2952</v>
      </c>
      <c r="D212" s="248" t="s">
        <v>3151</v>
      </c>
      <c r="E212" s="299"/>
      <c r="F212" s="300"/>
      <c r="G212" s="475" t="s">
        <v>2924</v>
      </c>
      <c r="H212" s="476"/>
      <c r="I212" s="451" t="s">
        <v>2923</v>
      </c>
      <c r="J212" s="452"/>
      <c r="K212" s="204">
        <f t="shared" si="10"/>
        <v>2</v>
      </c>
      <c r="L212" s="179" t="s">
        <v>6</v>
      </c>
      <c r="M212" s="251">
        <f t="shared" si="9"/>
        <v>1.8</v>
      </c>
    </row>
    <row r="213" spans="1:13" ht="20.45" customHeight="1" x14ac:dyDescent="0.4">
      <c r="A213" s="179" t="s">
        <v>11</v>
      </c>
      <c r="B213" s="219">
        <v>2698</v>
      </c>
      <c r="C213" s="187">
        <v>2953</v>
      </c>
      <c r="D213" s="248" t="s">
        <v>3150</v>
      </c>
      <c r="E213" s="299"/>
      <c r="F213" s="300"/>
      <c r="G213" s="475" t="s">
        <v>2921</v>
      </c>
      <c r="H213" s="476"/>
      <c r="I213" s="451" t="s">
        <v>2920</v>
      </c>
      <c r="J213" s="452" t="s">
        <v>7</v>
      </c>
      <c r="K213" s="204">
        <f t="shared" si="10"/>
        <v>22</v>
      </c>
      <c r="L213" s="179" t="s">
        <v>12</v>
      </c>
      <c r="M213" s="251">
        <f t="shared" si="9"/>
        <v>21.6</v>
      </c>
    </row>
    <row r="214" spans="1:13" ht="20.45" customHeight="1" x14ac:dyDescent="0.4">
      <c r="A214" s="179" t="s">
        <v>11</v>
      </c>
      <c r="B214" s="219">
        <v>2699</v>
      </c>
      <c r="C214" s="187">
        <v>2954</v>
      </c>
      <c r="D214" s="248" t="s">
        <v>3149</v>
      </c>
      <c r="E214" s="299"/>
      <c r="F214" s="300"/>
      <c r="G214" s="475" t="s">
        <v>2918</v>
      </c>
      <c r="H214" s="476"/>
      <c r="I214" s="451" t="s">
        <v>2917</v>
      </c>
      <c r="J214" s="452"/>
      <c r="K214" s="204">
        <f t="shared" si="10"/>
        <v>1</v>
      </c>
      <c r="L214" s="179" t="s">
        <v>6</v>
      </c>
      <c r="M214" s="251">
        <f t="shared" si="9"/>
        <v>0.9</v>
      </c>
    </row>
    <row r="215" spans="1:13" ht="20.45" customHeight="1" x14ac:dyDescent="0.4">
      <c r="A215" s="179" t="s">
        <v>11</v>
      </c>
      <c r="B215" s="219">
        <v>2700</v>
      </c>
      <c r="C215" s="187">
        <v>2955</v>
      </c>
      <c r="D215" s="248" t="s">
        <v>3148</v>
      </c>
      <c r="E215" s="299"/>
      <c r="F215" s="300"/>
      <c r="G215" s="475" t="s">
        <v>2915</v>
      </c>
      <c r="H215" s="476"/>
      <c r="I215" s="451" t="s">
        <v>2914</v>
      </c>
      <c r="J215" s="452" t="s">
        <v>7</v>
      </c>
      <c r="K215" s="203">
        <f t="shared" si="10"/>
        <v>45</v>
      </c>
      <c r="L215" s="179" t="s">
        <v>12</v>
      </c>
      <c r="M215" s="251">
        <f t="shared" si="9"/>
        <v>45</v>
      </c>
    </row>
    <row r="216" spans="1:13" ht="20.45" customHeight="1" x14ac:dyDescent="0.4">
      <c r="A216" s="179" t="s">
        <v>11</v>
      </c>
      <c r="B216" s="219">
        <v>2701</v>
      </c>
      <c r="C216" s="187">
        <v>2956</v>
      </c>
      <c r="D216" s="248" t="s">
        <v>3147</v>
      </c>
      <c r="E216" s="301"/>
      <c r="F216" s="302"/>
      <c r="G216" s="532" t="s">
        <v>2912</v>
      </c>
      <c r="H216" s="533"/>
      <c r="I216" s="451" t="s">
        <v>2911</v>
      </c>
      <c r="J216" s="452"/>
      <c r="K216" s="204">
        <f t="shared" si="10"/>
        <v>2</v>
      </c>
      <c r="L216" s="179" t="s">
        <v>6</v>
      </c>
      <c r="M216" s="251">
        <f t="shared" si="9"/>
        <v>1.8</v>
      </c>
    </row>
    <row r="217" spans="1:13" ht="20.45" customHeight="1" x14ac:dyDescent="0.4">
      <c r="A217" s="179" t="s">
        <v>11</v>
      </c>
      <c r="B217" s="219">
        <v>2702</v>
      </c>
      <c r="C217" s="187">
        <v>2957</v>
      </c>
      <c r="D217" s="248" t="s">
        <v>3146</v>
      </c>
      <c r="E217" s="297" t="s">
        <v>3353</v>
      </c>
      <c r="F217" s="298"/>
      <c r="G217" s="475" t="s">
        <v>3145</v>
      </c>
      <c r="H217" s="476"/>
      <c r="I217" s="451" t="s">
        <v>2950</v>
      </c>
      <c r="J217" s="452"/>
      <c r="K217" s="203">
        <f t="shared" si="10"/>
        <v>28</v>
      </c>
      <c r="L217" s="179" t="s">
        <v>12</v>
      </c>
      <c r="M217" s="251">
        <f t="shared" ref="M217:M256" si="11">N137*0.8</f>
        <v>28</v>
      </c>
    </row>
    <row r="218" spans="1:13" ht="20.45" customHeight="1" x14ac:dyDescent="0.4">
      <c r="A218" s="179" t="s">
        <v>11</v>
      </c>
      <c r="B218" s="219">
        <v>2703</v>
      </c>
      <c r="C218" s="187">
        <v>2958</v>
      </c>
      <c r="D218" s="248" t="s">
        <v>3144</v>
      </c>
      <c r="E218" s="299"/>
      <c r="F218" s="300"/>
      <c r="G218" s="475" t="s">
        <v>2948</v>
      </c>
      <c r="H218" s="476"/>
      <c r="I218" s="451" t="s">
        <v>2947</v>
      </c>
      <c r="J218" s="452" t="s">
        <v>7</v>
      </c>
      <c r="K218" s="204">
        <f t="shared" si="10"/>
        <v>1</v>
      </c>
      <c r="L218" s="179" t="s">
        <v>6</v>
      </c>
      <c r="M218" s="251">
        <f t="shared" si="11"/>
        <v>0.8</v>
      </c>
    </row>
    <row r="219" spans="1:13" ht="20.45" customHeight="1" x14ac:dyDescent="0.4">
      <c r="A219" s="179" t="s">
        <v>11</v>
      </c>
      <c r="B219" s="219">
        <v>2704</v>
      </c>
      <c r="C219" s="187">
        <v>2959</v>
      </c>
      <c r="D219" s="248" t="s">
        <v>3143</v>
      </c>
      <c r="E219" s="299"/>
      <c r="F219" s="300"/>
      <c r="G219" s="475" t="s">
        <v>3142</v>
      </c>
      <c r="H219" s="476"/>
      <c r="I219" s="451" t="s">
        <v>2944</v>
      </c>
      <c r="J219" s="452"/>
      <c r="K219" s="203">
        <f t="shared" si="10"/>
        <v>57</v>
      </c>
      <c r="L219" s="179" t="s">
        <v>12</v>
      </c>
      <c r="M219" s="251">
        <f t="shared" si="11"/>
        <v>56.800000000000004</v>
      </c>
    </row>
    <row r="220" spans="1:13" ht="20.45" customHeight="1" x14ac:dyDescent="0.4">
      <c r="A220" s="179" t="s">
        <v>11</v>
      </c>
      <c r="B220" s="219">
        <v>2705</v>
      </c>
      <c r="C220" s="187">
        <v>2960</v>
      </c>
      <c r="D220" s="248" t="s">
        <v>3141</v>
      </c>
      <c r="E220" s="299"/>
      <c r="F220" s="300"/>
      <c r="G220" s="475" t="s">
        <v>2942</v>
      </c>
      <c r="H220" s="476"/>
      <c r="I220" s="451" t="s">
        <v>2941</v>
      </c>
      <c r="J220" s="452" t="s">
        <v>7</v>
      </c>
      <c r="K220" s="204">
        <f t="shared" si="10"/>
        <v>2</v>
      </c>
      <c r="L220" s="179" t="s">
        <v>6</v>
      </c>
      <c r="M220" s="251">
        <f t="shared" si="11"/>
        <v>1.6</v>
      </c>
    </row>
    <row r="221" spans="1:13" ht="20.45" customHeight="1" x14ac:dyDescent="0.4">
      <c r="A221" s="179" t="s">
        <v>11</v>
      </c>
      <c r="B221" s="219">
        <v>2707</v>
      </c>
      <c r="C221" s="187">
        <v>2962</v>
      </c>
      <c r="D221" s="248" t="s">
        <v>3140</v>
      </c>
      <c r="E221" s="299"/>
      <c r="F221" s="300"/>
      <c r="G221" s="475" t="s">
        <v>2939</v>
      </c>
      <c r="H221" s="476" t="s">
        <v>899</v>
      </c>
      <c r="I221" s="451" t="s">
        <v>2938</v>
      </c>
      <c r="J221" s="452" t="s">
        <v>7</v>
      </c>
      <c r="K221" s="204">
        <f t="shared" si="10"/>
        <v>21</v>
      </c>
      <c r="L221" s="420" t="s">
        <v>12</v>
      </c>
      <c r="M221" s="251">
        <f t="shared" si="11"/>
        <v>20.8</v>
      </c>
    </row>
    <row r="222" spans="1:13" ht="20.45" customHeight="1" x14ac:dyDescent="0.4">
      <c r="A222" s="179" t="s">
        <v>11</v>
      </c>
      <c r="B222" s="219">
        <v>2708</v>
      </c>
      <c r="C222" s="187">
        <v>2963</v>
      </c>
      <c r="D222" s="248" t="s">
        <v>3139</v>
      </c>
      <c r="E222" s="299"/>
      <c r="F222" s="300"/>
      <c r="G222" s="475" t="s">
        <v>2936</v>
      </c>
      <c r="H222" s="476" t="s">
        <v>895</v>
      </c>
      <c r="I222" s="451" t="s">
        <v>2935</v>
      </c>
      <c r="J222" s="452"/>
      <c r="K222" s="203">
        <f t="shared" si="10"/>
        <v>43</v>
      </c>
      <c r="L222" s="421"/>
      <c r="M222" s="251">
        <f t="shared" si="11"/>
        <v>43.2</v>
      </c>
    </row>
    <row r="223" spans="1:13" ht="20.45" customHeight="1" x14ac:dyDescent="0.4">
      <c r="A223" s="179" t="s">
        <v>11</v>
      </c>
      <c r="B223" s="219">
        <v>2709</v>
      </c>
      <c r="C223" s="187">
        <v>2964</v>
      </c>
      <c r="D223" s="248" t="s">
        <v>3138</v>
      </c>
      <c r="E223" s="299"/>
      <c r="F223" s="300"/>
      <c r="G223" s="475" t="s">
        <v>3039</v>
      </c>
      <c r="H223" s="476"/>
      <c r="I223" s="451" t="s">
        <v>3038</v>
      </c>
      <c r="J223" s="452" t="s">
        <v>7</v>
      </c>
      <c r="K223" s="204">
        <f t="shared" si="10"/>
        <v>2</v>
      </c>
      <c r="L223" s="421"/>
      <c r="M223" s="251">
        <f t="shared" si="11"/>
        <v>1.6</v>
      </c>
    </row>
    <row r="224" spans="1:13" ht="20.45" customHeight="1" x14ac:dyDescent="0.4">
      <c r="A224" s="179" t="s">
        <v>11</v>
      </c>
      <c r="B224" s="219">
        <v>2710</v>
      </c>
      <c r="C224" s="187">
        <v>2965</v>
      </c>
      <c r="D224" s="248" t="s">
        <v>3137</v>
      </c>
      <c r="E224" s="299"/>
      <c r="F224" s="300"/>
      <c r="G224" s="475" t="s">
        <v>3036</v>
      </c>
      <c r="H224" s="476"/>
      <c r="I224" s="451" t="s">
        <v>3035</v>
      </c>
      <c r="J224" s="452"/>
      <c r="K224" s="204">
        <f t="shared" si="10"/>
        <v>4</v>
      </c>
      <c r="L224" s="421"/>
      <c r="M224" s="251">
        <f t="shared" si="11"/>
        <v>4</v>
      </c>
    </row>
    <row r="225" spans="1:14" ht="20.45" customHeight="1" x14ac:dyDescent="0.4">
      <c r="A225" s="179" t="s">
        <v>11</v>
      </c>
      <c r="B225" s="219">
        <v>2706</v>
      </c>
      <c r="C225" s="187">
        <v>2961</v>
      </c>
      <c r="D225" s="248" t="s">
        <v>3136</v>
      </c>
      <c r="E225" s="299"/>
      <c r="F225" s="300"/>
      <c r="G225" s="475" t="s">
        <v>3033</v>
      </c>
      <c r="H225" s="476"/>
      <c r="I225" s="451" t="s">
        <v>3032</v>
      </c>
      <c r="J225" s="452"/>
      <c r="K225" s="204">
        <f t="shared" si="10"/>
        <v>5</v>
      </c>
      <c r="L225" s="421"/>
      <c r="M225" s="251">
        <f t="shared" si="11"/>
        <v>4.8000000000000007</v>
      </c>
    </row>
    <row r="226" spans="1:14" ht="20.45" customHeight="1" x14ac:dyDescent="0.4">
      <c r="A226" s="143" t="s">
        <v>11</v>
      </c>
      <c r="B226" s="221">
        <v>3544</v>
      </c>
      <c r="C226" s="190">
        <v>3622</v>
      </c>
      <c r="D226" s="212" t="s">
        <v>3135</v>
      </c>
      <c r="E226" s="299"/>
      <c r="F226" s="300"/>
      <c r="G226" s="479" t="s">
        <v>3134</v>
      </c>
      <c r="H226" s="480"/>
      <c r="I226" s="443" t="s">
        <v>3029</v>
      </c>
      <c r="J226" s="444"/>
      <c r="K226" s="205">
        <f t="shared" si="10"/>
        <v>1</v>
      </c>
      <c r="L226" s="421"/>
      <c r="M226" s="251">
        <f t="shared" si="11"/>
        <v>0.8</v>
      </c>
    </row>
    <row r="227" spans="1:14" ht="20.45" customHeight="1" x14ac:dyDescent="0.4">
      <c r="A227" s="179" t="s">
        <v>11</v>
      </c>
      <c r="B227" s="219">
        <v>2711</v>
      </c>
      <c r="C227" s="187">
        <v>2966</v>
      </c>
      <c r="D227" s="248" t="s">
        <v>3133</v>
      </c>
      <c r="E227" s="299"/>
      <c r="F227" s="300"/>
      <c r="G227" s="475" t="s">
        <v>3027</v>
      </c>
      <c r="H227" s="476"/>
      <c r="I227" s="451" t="s">
        <v>3026</v>
      </c>
      <c r="J227" s="452" t="s">
        <v>7</v>
      </c>
      <c r="K227" s="203">
        <f t="shared" si="10"/>
        <v>4</v>
      </c>
      <c r="L227" s="421"/>
      <c r="M227" s="251">
        <f t="shared" si="11"/>
        <v>4</v>
      </c>
    </row>
    <row r="228" spans="1:14" ht="20.45" customHeight="1" x14ac:dyDescent="0.4">
      <c r="A228" s="179" t="s">
        <v>11</v>
      </c>
      <c r="B228" s="219">
        <v>2712</v>
      </c>
      <c r="C228" s="187">
        <v>2967</v>
      </c>
      <c r="D228" s="248" t="s">
        <v>3132</v>
      </c>
      <c r="E228" s="299"/>
      <c r="F228" s="300"/>
      <c r="G228" s="481" t="s">
        <v>3024</v>
      </c>
      <c r="H228" s="482"/>
      <c r="I228" s="451" t="s">
        <v>3023</v>
      </c>
      <c r="J228" s="452"/>
      <c r="K228" s="204">
        <f t="shared" si="10"/>
        <v>2</v>
      </c>
      <c r="L228" s="421"/>
      <c r="M228" s="251">
        <f t="shared" si="11"/>
        <v>2.4000000000000004</v>
      </c>
    </row>
    <row r="229" spans="1:14" ht="20.45" customHeight="1" x14ac:dyDescent="0.4">
      <c r="A229" s="143" t="s">
        <v>11</v>
      </c>
      <c r="B229" s="221">
        <v>3545</v>
      </c>
      <c r="C229" s="190">
        <v>3623</v>
      </c>
      <c r="D229" s="212" t="s">
        <v>3131</v>
      </c>
      <c r="E229" s="299"/>
      <c r="F229" s="300"/>
      <c r="G229" s="479" t="s">
        <v>3130</v>
      </c>
      <c r="H229" s="480"/>
      <c r="I229" s="443" t="s">
        <v>3020</v>
      </c>
      <c r="J229" s="444"/>
      <c r="K229" s="205">
        <f t="shared" si="10"/>
        <v>3</v>
      </c>
      <c r="L229" s="421"/>
      <c r="M229" s="251">
        <f t="shared" si="11"/>
        <v>3.2</v>
      </c>
    </row>
    <row r="230" spans="1:14" ht="20.45" customHeight="1" x14ac:dyDescent="0.4">
      <c r="A230" s="179" t="s">
        <v>11</v>
      </c>
      <c r="B230" s="219">
        <v>2713</v>
      </c>
      <c r="C230" s="187">
        <v>2968</v>
      </c>
      <c r="D230" s="248" t="s">
        <v>3129</v>
      </c>
      <c r="E230" s="299"/>
      <c r="F230" s="300"/>
      <c r="G230" s="475" t="s">
        <v>3018</v>
      </c>
      <c r="H230" s="476" t="s">
        <v>448</v>
      </c>
      <c r="I230" s="451" t="s">
        <v>3017</v>
      </c>
      <c r="J230" s="452" t="s">
        <v>7</v>
      </c>
      <c r="K230" s="204">
        <f t="shared" si="10"/>
        <v>9</v>
      </c>
      <c r="L230" s="421"/>
      <c r="M230" s="251">
        <f t="shared" si="11"/>
        <v>8.8000000000000007</v>
      </c>
    </row>
    <row r="231" spans="1:14" ht="20.45" customHeight="1" x14ac:dyDescent="0.4">
      <c r="A231" s="179" t="s">
        <v>11</v>
      </c>
      <c r="B231" s="219">
        <v>2714</v>
      </c>
      <c r="C231" s="187">
        <v>2969</v>
      </c>
      <c r="D231" s="248" t="s">
        <v>3128</v>
      </c>
      <c r="E231" s="299"/>
      <c r="F231" s="300"/>
      <c r="G231" s="475" t="s">
        <v>3015</v>
      </c>
      <c r="H231" s="476" t="s">
        <v>447</v>
      </c>
      <c r="I231" s="451" t="s">
        <v>3014</v>
      </c>
      <c r="J231" s="452"/>
      <c r="K231" s="204">
        <f t="shared" si="10"/>
        <v>9</v>
      </c>
      <c r="L231" s="421"/>
      <c r="M231" s="251">
        <f t="shared" si="11"/>
        <v>8.8000000000000007</v>
      </c>
    </row>
    <row r="232" spans="1:14" ht="20.45" customHeight="1" x14ac:dyDescent="0.4">
      <c r="A232" s="179" t="s">
        <v>11</v>
      </c>
      <c r="B232" s="219">
        <v>2715</v>
      </c>
      <c r="C232" s="187">
        <v>2970</v>
      </c>
      <c r="D232" s="248" t="s">
        <v>3127</v>
      </c>
      <c r="E232" s="299"/>
      <c r="F232" s="300"/>
      <c r="G232" s="475" t="s">
        <v>3012</v>
      </c>
      <c r="H232" s="476" t="s">
        <v>446</v>
      </c>
      <c r="I232" s="451" t="s">
        <v>3011</v>
      </c>
      <c r="J232" s="452" t="s">
        <v>7</v>
      </c>
      <c r="K232" s="204">
        <f t="shared" ref="K232:K256" si="12">ROUND(M232,0)</f>
        <v>9</v>
      </c>
      <c r="L232" s="421"/>
      <c r="M232" s="251">
        <f t="shared" si="11"/>
        <v>8.8000000000000007</v>
      </c>
    </row>
    <row r="233" spans="1:14" ht="20.45" customHeight="1" x14ac:dyDescent="0.4">
      <c r="A233" s="179" t="s">
        <v>11</v>
      </c>
      <c r="B233" s="219">
        <v>2716</v>
      </c>
      <c r="C233" s="187">
        <v>2971</v>
      </c>
      <c r="D233" s="248" t="s">
        <v>3126</v>
      </c>
      <c r="E233" s="299"/>
      <c r="F233" s="300"/>
      <c r="G233" s="475" t="s">
        <v>3009</v>
      </c>
      <c r="H233" s="476" t="s">
        <v>443</v>
      </c>
      <c r="I233" s="451" t="s">
        <v>3008</v>
      </c>
      <c r="J233" s="452"/>
      <c r="K233" s="204">
        <f t="shared" si="12"/>
        <v>13</v>
      </c>
      <c r="L233" s="421"/>
      <c r="M233" s="251">
        <f t="shared" si="11"/>
        <v>12.8</v>
      </c>
    </row>
    <row r="234" spans="1:14" ht="20.45" customHeight="1" x14ac:dyDescent="0.4">
      <c r="A234" s="179" t="s">
        <v>11</v>
      </c>
      <c r="B234" s="219">
        <v>2717</v>
      </c>
      <c r="C234" s="187">
        <v>2972</v>
      </c>
      <c r="D234" s="248" t="s">
        <v>3125</v>
      </c>
      <c r="E234" s="299"/>
      <c r="F234" s="300"/>
      <c r="G234" s="475" t="s">
        <v>3006</v>
      </c>
      <c r="H234" s="476"/>
      <c r="I234" s="451" t="s">
        <v>3005</v>
      </c>
      <c r="J234" s="452" t="s">
        <v>7</v>
      </c>
      <c r="K234" s="204">
        <f t="shared" si="12"/>
        <v>2</v>
      </c>
      <c r="L234" s="421"/>
      <c r="M234" s="251">
        <f t="shared" si="11"/>
        <v>2.4000000000000004</v>
      </c>
    </row>
    <row r="235" spans="1:14" ht="20.45" customHeight="1" x14ac:dyDescent="0.4">
      <c r="A235" s="143" t="s">
        <v>11</v>
      </c>
      <c r="B235" s="221">
        <v>3546</v>
      </c>
      <c r="C235" s="190">
        <v>3624</v>
      </c>
      <c r="D235" s="212" t="s">
        <v>3124</v>
      </c>
      <c r="E235" s="299"/>
      <c r="F235" s="300"/>
      <c r="G235" s="479" t="s">
        <v>3123</v>
      </c>
      <c r="H235" s="480"/>
      <c r="I235" s="443" t="s">
        <v>3002</v>
      </c>
      <c r="J235" s="444" t="s">
        <v>7</v>
      </c>
      <c r="K235" s="205">
        <f t="shared" si="12"/>
        <v>2</v>
      </c>
      <c r="L235" s="421"/>
      <c r="M235" s="251">
        <f t="shared" si="11"/>
        <v>1.6</v>
      </c>
    </row>
    <row r="236" spans="1:14" ht="20.45" customHeight="1" x14ac:dyDescent="0.4">
      <c r="A236" s="143" t="s">
        <v>11</v>
      </c>
      <c r="B236" s="221">
        <v>3547</v>
      </c>
      <c r="C236" s="190">
        <v>3625</v>
      </c>
      <c r="D236" s="212" t="s">
        <v>3122</v>
      </c>
      <c r="E236" s="299"/>
      <c r="F236" s="300"/>
      <c r="G236" s="479" t="s">
        <v>3121</v>
      </c>
      <c r="H236" s="480"/>
      <c r="I236" s="443" t="s">
        <v>2999</v>
      </c>
      <c r="J236" s="444" t="s">
        <v>7</v>
      </c>
      <c r="K236" s="205">
        <f t="shared" si="12"/>
        <v>3</v>
      </c>
      <c r="L236" s="421"/>
      <c r="M236" s="251">
        <f t="shared" si="11"/>
        <v>3.2</v>
      </c>
    </row>
    <row r="237" spans="1:14" ht="20.45" customHeight="1" x14ac:dyDescent="0.4">
      <c r="A237" s="179" t="s">
        <v>11</v>
      </c>
      <c r="B237" s="219">
        <v>2718</v>
      </c>
      <c r="C237" s="187">
        <v>2973</v>
      </c>
      <c r="D237" s="248" t="s">
        <v>3120</v>
      </c>
      <c r="E237" s="299"/>
      <c r="F237" s="300"/>
      <c r="G237" s="481" t="s">
        <v>2997</v>
      </c>
      <c r="H237" s="482" t="s">
        <v>400</v>
      </c>
      <c r="I237" s="451" t="s">
        <v>2996</v>
      </c>
      <c r="J237" s="452"/>
      <c r="K237" s="204">
        <f t="shared" si="12"/>
        <v>2</v>
      </c>
      <c r="L237" s="421"/>
      <c r="M237" s="251">
        <f t="shared" si="11"/>
        <v>1.6</v>
      </c>
    </row>
    <row r="238" spans="1:14" ht="20.45" customHeight="1" x14ac:dyDescent="0.4">
      <c r="A238" s="179" t="s">
        <v>11</v>
      </c>
      <c r="B238" s="219">
        <v>2719</v>
      </c>
      <c r="C238" s="187">
        <v>2974</v>
      </c>
      <c r="D238" s="248" t="s">
        <v>3119</v>
      </c>
      <c r="E238" s="299"/>
      <c r="F238" s="300"/>
      <c r="G238" s="481" t="s">
        <v>2994</v>
      </c>
      <c r="H238" s="482" t="s">
        <v>396</v>
      </c>
      <c r="I238" s="451" t="s">
        <v>2993</v>
      </c>
      <c r="J238" s="452" t="s">
        <v>7</v>
      </c>
      <c r="K238" s="204">
        <f t="shared" si="12"/>
        <v>2</v>
      </c>
      <c r="L238" s="421"/>
      <c r="M238" s="251">
        <f t="shared" si="11"/>
        <v>2.4000000000000004</v>
      </c>
      <c r="N238" s="251"/>
    </row>
    <row r="239" spans="1:14" ht="20.45" customHeight="1" x14ac:dyDescent="0.4">
      <c r="A239" s="197" t="s">
        <v>11</v>
      </c>
      <c r="B239" s="198">
        <v>2720</v>
      </c>
      <c r="C239" s="198">
        <v>2975</v>
      </c>
      <c r="D239" s="256" t="s">
        <v>3118</v>
      </c>
      <c r="E239" s="299"/>
      <c r="F239" s="300"/>
      <c r="G239" s="477" t="s">
        <v>2991</v>
      </c>
      <c r="H239" s="478" t="s">
        <v>400</v>
      </c>
      <c r="I239" s="447" t="s">
        <v>2990</v>
      </c>
      <c r="J239" s="448"/>
      <c r="K239" s="206">
        <f t="shared" si="12"/>
        <v>1</v>
      </c>
      <c r="L239" s="421"/>
      <c r="M239" s="251">
        <f t="shared" si="11"/>
        <v>0.8</v>
      </c>
    </row>
    <row r="240" spans="1:14" ht="20.45" customHeight="1" x14ac:dyDescent="0.4">
      <c r="A240" s="197" t="s">
        <v>11</v>
      </c>
      <c r="B240" s="198">
        <v>2721</v>
      </c>
      <c r="C240" s="198">
        <v>2976</v>
      </c>
      <c r="D240" s="256" t="s">
        <v>3117</v>
      </c>
      <c r="E240" s="299"/>
      <c r="F240" s="300"/>
      <c r="G240" s="477" t="s">
        <v>2988</v>
      </c>
      <c r="H240" s="478" t="s">
        <v>396</v>
      </c>
      <c r="I240" s="447" t="s">
        <v>2987</v>
      </c>
      <c r="J240" s="448" t="s">
        <v>7</v>
      </c>
      <c r="K240" s="206">
        <f t="shared" si="12"/>
        <v>2</v>
      </c>
      <c r="L240" s="421"/>
      <c r="M240" s="251">
        <f t="shared" si="11"/>
        <v>1.6</v>
      </c>
    </row>
    <row r="241" spans="1:14" ht="20.45" customHeight="1" x14ac:dyDescent="0.4">
      <c r="A241" s="179" t="s">
        <v>11</v>
      </c>
      <c r="B241" s="219">
        <v>2722</v>
      </c>
      <c r="C241" s="187">
        <v>2977</v>
      </c>
      <c r="D241" s="248" t="s">
        <v>3116</v>
      </c>
      <c r="E241" s="299"/>
      <c r="F241" s="300"/>
      <c r="G241" s="481" t="s">
        <v>2985</v>
      </c>
      <c r="H241" s="482" t="s">
        <v>400</v>
      </c>
      <c r="I241" s="451" t="s">
        <v>2984</v>
      </c>
      <c r="J241" s="452"/>
      <c r="K241" s="204">
        <f t="shared" si="12"/>
        <v>1</v>
      </c>
      <c r="L241" s="421"/>
      <c r="M241" s="251">
        <f t="shared" si="11"/>
        <v>0.8</v>
      </c>
    </row>
    <row r="242" spans="1:14" ht="20.45" customHeight="1" x14ac:dyDescent="0.4">
      <c r="A242" s="179" t="s">
        <v>11</v>
      </c>
      <c r="B242" s="219">
        <v>2723</v>
      </c>
      <c r="C242" s="187">
        <v>2978</v>
      </c>
      <c r="D242" s="248" t="s">
        <v>3115</v>
      </c>
      <c r="E242" s="299"/>
      <c r="F242" s="300"/>
      <c r="G242" s="481" t="s">
        <v>2982</v>
      </c>
      <c r="H242" s="482" t="s">
        <v>396</v>
      </c>
      <c r="I242" s="451" t="s">
        <v>2981</v>
      </c>
      <c r="J242" s="452" t="s">
        <v>7</v>
      </c>
      <c r="K242" s="204">
        <f t="shared" si="12"/>
        <v>1</v>
      </c>
      <c r="L242" s="421"/>
      <c r="M242" s="251">
        <f t="shared" si="11"/>
        <v>0.8</v>
      </c>
    </row>
    <row r="243" spans="1:14" ht="20.45" customHeight="1" x14ac:dyDescent="0.4">
      <c r="A243" s="143" t="s">
        <v>11</v>
      </c>
      <c r="B243" s="221">
        <v>3548</v>
      </c>
      <c r="C243" s="190">
        <v>3626</v>
      </c>
      <c r="D243" s="212" t="s">
        <v>3114</v>
      </c>
      <c r="E243" s="299"/>
      <c r="F243" s="300"/>
      <c r="G243" s="479" t="s">
        <v>3113</v>
      </c>
      <c r="H243" s="480"/>
      <c r="I243" s="443" t="s">
        <v>2977</v>
      </c>
      <c r="J243" s="444" t="s">
        <v>7</v>
      </c>
      <c r="K243" s="205">
        <f t="shared" si="12"/>
        <v>2</v>
      </c>
      <c r="L243" s="421"/>
      <c r="M243" s="251">
        <f t="shared" si="11"/>
        <v>1.6</v>
      </c>
    </row>
    <row r="244" spans="1:14" ht="20.45" customHeight="1" x14ac:dyDescent="0.4">
      <c r="A244" s="179" t="s">
        <v>11</v>
      </c>
      <c r="B244" s="219">
        <v>2724</v>
      </c>
      <c r="C244" s="187">
        <v>2979</v>
      </c>
      <c r="D244" s="248" t="s">
        <v>3112</v>
      </c>
      <c r="E244" s="299"/>
      <c r="F244" s="300"/>
      <c r="G244" s="481" t="s">
        <v>2975</v>
      </c>
      <c r="H244" s="482"/>
      <c r="I244" s="451" t="s">
        <v>2974</v>
      </c>
      <c r="J244" s="452"/>
      <c r="K244" s="204">
        <f t="shared" si="12"/>
        <v>4</v>
      </c>
      <c r="L244" s="421"/>
      <c r="M244" s="251">
        <f t="shared" si="11"/>
        <v>4</v>
      </c>
    </row>
    <row r="245" spans="1:14" ht="20.45" customHeight="1" x14ac:dyDescent="0.4">
      <c r="A245" s="179" t="s">
        <v>11</v>
      </c>
      <c r="B245" s="219">
        <v>2725</v>
      </c>
      <c r="C245" s="187">
        <v>2980</v>
      </c>
      <c r="D245" s="248" t="s">
        <v>3111</v>
      </c>
      <c r="E245" s="299"/>
      <c r="F245" s="300"/>
      <c r="G245" s="481" t="s">
        <v>2972</v>
      </c>
      <c r="H245" s="482"/>
      <c r="I245" s="451" t="s">
        <v>2971</v>
      </c>
      <c r="J245" s="452" t="s">
        <v>7</v>
      </c>
      <c r="K245" s="204">
        <f t="shared" si="12"/>
        <v>2</v>
      </c>
      <c r="L245" s="422"/>
      <c r="M245" s="251">
        <f t="shared" si="11"/>
        <v>1.6</v>
      </c>
    </row>
    <row r="246" spans="1:14" ht="20.45" customHeight="1" x14ac:dyDescent="0.4">
      <c r="A246" s="143" t="s">
        <v>11</v>
      </c>
      <c r="B246" s="221">
        <v>3549</v>
      </c>
      <c r="C246" s="190">
        <v>3627</v>
      </c>
      <c r="D246" s="212" t="s">
        <v>3110</v>
      </c>
      <c r="E246" s="299"/>
      <c r="F246" s="300"/>
      <c r="G246" s="479" t="s">
        <v>3109</v>
      </c>
      <c r="H246" s="480"/>
      <c r="I246" s="443" t="s">
        <v>2968</v>
      </c>
      <c r="J246" s="444" t="s">
        <v>7</v>
      </c>
      <c r="K246" s="205">
        <f t="shared" si="12"/>
        <v>1</v>
      </c>
      <c r="L246" s="421" t="s">
        <v>68</v>
      </c>
      <c r="M246" s="251">
        <f t="shared" si="11"/>
        <v>0.8</v>
      </c>
    </row>
    <row r="247" spans="1:14" ht="20.45" customHeight="1" x14ac:dyDescent="0.4">
      <c r="A247" s="179" t="s">
        <v>11</v>
      </c>
      <c r="B247" s="219">
        <v>2726</v>
      </c>
      <c r="C247" s="187">
        <v>2981</v>
      </c>
      <c r="D247" s="248" t="s">
        <v>3108</v>
      </c>
      <c r="E247" s="299"/>
      <c r="F247" s="300"/>
      <c r="G247" s="481" t="s">
        <v>2965</v>
      </c>
      <c r="H247" s="482"/>
      <c r="I247" s="451" t="s">
        <v>2964</v>
      </c>
      <c r="J247" s="452"/>
      <c r="K247" s="204">
        <f t="shared" si="12"/>
        <v>1</v>
      </c>
      <c r="L247" s="422"/>
      <c r="M247" s="251">
        <f t="shared" si="11"/>
        <v>0.8</v>
      </c>
    </row>
    <row r="248" spans="1:14" ht="20.45" customHeight="1" x14ac:dyDescent="0.4">
      <c r="A248" s="143" t="s">
        <v>11</v>
      </c>
      <c r="B248" s="221">
        <v>3550</v>
      </c>
      <c r="C248" s="190">
        <v>3628</v>
      </c>
      <c r="D248" s="212" t="s">
        <v>3107</v>
      </c>
      <c r="E248" s="299"/>
      <c r="F248" s="300"/>
      <c r="G248" s="479" t="s">
        <v>3106</v>
      </c>
      <c r="H248" s="480"/>
      <c r="I248" s="443" t="s">
        <v>2961</v>
      </c>
      <c r="J248" s="444"/>
      <c r="K248" s="205">
        <f t="shared" si="12"/>
        <v>1</v>
      </c>
      <c r="L248" s="420" t="s">
        <v>12</v>
      </c>
      <c r="M248" s="251">
        <f t="shared" si="11"/>
        <v>0.8</v>
      </c>
    </row>
    <row r="249" spans="1:14" ht="20.45" customHeight="1" x14ac:dyDescent="0.4">
      <c r="A249" s="179" t="s">
        <v>11</v>
      </c>
      <c r="B249" s="219">
        <v>2727</v>
      </c>
      <c r="C249" s="187">
        <v>2982</v>
      </c>
      <c r="D249" s="248" t="s">
        <v>3105</v>
      </c>
      <c r="E249" s="299"/>
      <c r="F249" s="300"/>
      <c r="G249" s="475" t="s">
        <v>2933</v>
      </c>
      <c r="H249" s="476"/>
      <c r="I249" s="451" t="s">
        <v>2932</v>
      </c>
      <c r="J249" s="452" t="s">
        <v>7</v>
      </c>
      <c r="K249" s="204">
        <f t="shared" si="12"/>
        <v>19</v>
      </c>
      <c r="L249" s="422"/>
      <c r="M249" s="251">
        <f t="shared" si="11"/>
        <v>19.200000000000003</v>
      </c>
    </row>
    <row r="250" spans="1:14" ht="20.45" customHeight="1" x14ac:dyDescent="0.4">
      <c r="A250" s="179" t="s">
        <v>11</v>
      </c>
      <c r="B250" s="219">
        <v>2728</v>
      </c>
      <c r="C250" s="187">
        <v>2983</v>
      </c>
      <c r="D250" s="248" t="s">
        <v>3104</v>
      </c>
      <c r="E250" s="299"/>
      <c r="F250" s="300"/>
      <c r="G250" s="475" t="s">
        <v>2930</v>
      </c>
      <c r="H250" s="476"/>
      <c r="I250" s="451" t="s">
        <v>2929</v>
      </c>
      <c r="J250" s="452"/>
      <c r="K250" s="204">
        <f t="shared" si="12"/>
        <v>1</v>
      </c>
      <c r="L250" s="179" t="s">
        <v>6</v>
      </c>
      <c r="M250" s="251">
        <f t="shared" si="11"/>
        <v>0.8</v>
      </c>
    </row>
    <row r="251" spans="1:14" ht="20.45" customHeight="1" x14ac:dyDescent="0.4">
      <c r="A251" s="179" t="s">
        <v>11</v>
      </c>
      <c r="B251" s="219">
        <v>2729</v>
      </c>
      <c r="C251" s="187">
        <v>2984</v>
      </c>
      <c r="D251" s="248" t="s">
        <v>3103</v>
      </c>
      <c r="E251" s="299"/>
      <c r="F251" s="300"/>
      <c r="G251" s="475" t="s">
        <v>2927</v>
      </c>
      <c r="H251" s="476"/>
      <c r="I251" s="451" t="s">
        <v>2926</v>
      </c>
      <c r="J251" s="452" t="s">
        <v>7</v>
      </c>
      <c r="K251" s="203">
        <f t="shared" si="12"/>
        <v>40</v>
      </c>
      <c r="L251" s="179" t="s">
        <v>12</v>
      </c>
      <c r="M251" s="251">
        <f t="shared" si="11"/>
        <v>40</v>
      </c>
      <c r="N251" s="273"/>
    </row>
    <row r="252" spans="1:14" ht="20.45" customHeight="1" x14ac:dyDescent="0.4">
      <c r="A252" s="179" t="s">
        <v>11</v>
      </c>
      <c r="B252" s="219">
        <v>2730</v>
      </c>
      <c r="C252" s="187">
        <v>2985</v>
      </c>
      <c r="D252" s="248" t="s">
        <v>3102</v>
      </c>
      <c r="E252" s="299"/>
      <c r="F252" s="300"/>
      <c r="G252" s="475" t="s">
        <v>2924</v>
      </c>
      <c r="H252" s="476"/>
      <c r="I252" s="451" t="s">
        <v>2923</v>
      </c>
      <c r="J252" s="452"/>
      <c r="K252" s="204">
        <f t="shared" si="12"/>
        <v>2</v>
      </c>
      <c r="L252" s="179" t="s">
        <v>6</v>
      </c>
      <c r="M252" s="251">
        <f t="shared" si="11"/>
        <v>1.6</v>
      </c>
    </row>
    <row r="253" spans="1:14" ht="20.45" customHeight="1" x14ac:dyDescent="0.4">
      <c r="A253" s="179" t="s">
        <v>11</v>
      </c>
      <c r="B253" s="219">
        <v>2731</v>
      </c>
      <c r="C253" s="187">
        <v>2986</v>
      </c>
      <c r="D253" s="248" t="s">
        <v>3101</v>
      </c>
      <c r="E253" s="299"/>
      <c r="F253" s="300"/>
      <c r="G253" s="475" t="s">
        <v>2921</v>
      </c>
      <c r="H253" s="476"/>
      <c r="I253" s="451" t="s">
        <v>2920</v>
      </c>
      <c r="J253" s="452" t="s">
        <v>7</v>
      </c>
      <c r="K253" s="204">
        <f t="shared" si="12"/>
        <v>19</v>
      </c>
      <c r="L253" s="179" t="s">
        <v>12</v>
      </c>
      <c r="M253" s="251">
        <f t="shared" si="11"/>
        <v>19.200000000000003</v>
      </c>
    </row>
    <row r="254" spans="1:14" ht="20.45" customHeight="1" x14ac:dyDescent="0.4">
      <c r="A254" s="179" t="s">
        <v>11</v>
      </c>
      <c r="B254" s="219">
        <v>2732</v>
      </c>
      <c r="C254" s="187">
        <v>2987</v>
      </c>
      <c r="D254" s="248" t="s">
        <v>3100</v>
      </c>
      <c r="E254" s="299"/>
      <c r="F254" s="300"/>
      <c r="G254" s="475" t="s">
        <v>2918</v>
      </c>
      <c r="H254" s="476"/>
      <c r="I254" s="451" t="s">
        <v>2917</v>
      </c>
      <c r="J254" s="452"/>
      <c r="K254" s="204">
        <f t="shared" si="12"/>
        <v>1</v>
      </c>
      <c r="L254" s="179" t="s">
        <v>6</v>
      </c>
      <c r="M254" s="251">
        <f t="shared" si="11"/>
        <v>0.8</v>
      </c>
    </row>
    <row r="255" spans="1:14" ht="20.45" customHeight="1" x14ac:dyDescent="0.4">
      <c r="A255" s="179" t="s">
        <v>11</v>
      </c>
      <c r="B255" s="219">
        <v>2733</v>
      </c>
      <c r="C255" s="187">
        <v>2988</v>
      </c>
      <c r="D255" s="248" t="s">
        <v>3099</v>
      </c>
      <c r="E255" s="299"/>
      <c r="F255" s="300"/>
      <c r="G255" s="475" t="s">
        <v>2915</v>
      </c>
      <c r="H255" s="476"/>
      <c r="I255" s="451" t="s">
        <v>2914</v>
      </c>
      <c r="J255" s="452" t="s">
        <v>7</v>
      </c>
      <c r="K255" s="203">
        <f t="shared" si="12"/>
        <v>40</v>
      </c>
      <c r="L255" s="179" t="s">
        <v>12</v>
      </c>
      <c r="M255" s="251">
        <f t="shared" si="11"/>
        <v>40</v>
      </c>
    </row>
    <row r="256" spans="1:14" ht="20.45" customHeight="1" x14ac:dyDescent="0.4">
      <c r="A256" s="179" t="s">
        <v>11</v>
      </c>
      <c r="B256" s="219">
        <v>2734</v>
      </c>
      <c r="C256" s="187">
        <v>2989</v>
      </c>
      <c r="D256" s="248" t="s">
        <v>3098</v>
      </c>
      <c r="E256" s="301"/>
      <c r="F256" s="302"/>
      <c r="G256" s="532" t="s">
        <v>2912</v>
      </c>
      <c r="H256" s="533"/>
      <c r="I256" s="451" t="s">
        <v>2911</v>
      </c>
      <c r="J256" s="452"/>
      <c r="K256" s="204">
        <f t="shared" si="12"/>
        <v>2</v>
      </c>
      <c r="L256" s="179" t="s">
        <v>6</v>
      </c>
      <c r="M256" s="251">
        <f t="shared" si="11"/>
        <v>1.6</v>
      </c>
    </row>
    <row r="257" spans="1:16" ht="20.45" customHeight="1" x14ac:dyDescent="0.4">
      <c r="A257" s="531" t="s">
        <v>191</v>
      </c>
      <c r="B257" s="531"/>
      <c r="C257" s="531"/>
      <c r="D257" s="531"/>
      <c r="E257" s="531"/>
      <c r="F257" s="531"/>
      <c r="G257" s="531"/>
      <c r="H257" s="531"/>
      <c r="I257" s="531"/>
      <c r="J257" s="531"/>
      <c r="K257" s="531"/>
      <c r="L257" s="531"/>
      <c r="M257" s="251"/>
      <c r="P257" s="274"/>
    </row>
    <row r="258" spans="1:16" ht="20.45" customHeight="1" x14ac:dyDescent="0.4">
      <c r="A258" s="179" t="s">
        <v>11</v>
      </c>
      <c r="B258" s="223">
        <v>2735</v>
      </c>
      <c r="C258" s="207">
        <v>2990</v>
      </c>
      <c r="D258" s="248" t="s">
        <v>3097</v>
      </c>
      <c r="E258" s="297" t="s">
        <v>3358</v>
      </c>
      <c r="F258" s="298"/>
      <c r="G258" s="475" t="s">
        <v>3096</v>
      </c>
      <c r="H258" s="476"/>
      <c r="I258" s="451" t="s">
        <v>2950</v>
      </c>
      <c r="J258" s="452"/>
      <c r="K258" s="204">
        <f t="shared" ref="K258:K281" si="13">ROUND(M258,0)</f>
        <v>18</v>
      </c>
      <c r="L258" s="179" t="s">
        <v>12</v>
      </c>
      <c r="M258" s="170">
        <f t="shared" ref="M258:M289" si="14">N10*12/1000</f>
        <v>18.059999999999999</v>
      </c>
    </row>
    <row r="259" spans="1:16" ht="20.45" customHeight="1" x14ac:dyDescent="0.4">
      <c r="A259" s="179" t="s">
        <v>11</v>
      </c>
      <c r="B259" s="223">
        <v>2736</v>
      </c>
      <c r="C259" s="179">
        <v>2991</v>
      </c>
      <c r="D259" s="248" t="s">
        <v>3095</v>
      </c>
      <c r="E259" s="299"/>
      <c r="F259" s="300"/>
      <c r="G259" s="475" t="s">
        <v>2948</v>
      </c>
      <c r="H259" s="476"/>
      <c r="I259" s="451" t="s">
        <v>2947</v>
      </c>
      <c r="J259" s="452" t="s">
        <v>7</v>
      </c>
      <c r="K259" s="204">
        <f t="shared" si="13"/>
        <v>1</v>
      </c>
      <c r="L259" s="179" t="s">
        <v>6</v>
      </c>
      <c r="M259" s="170">
        <f t="shared" si="14"/>
        <v>0.6</v>
      </c>
    </row>
    <row r="260" spans="1:16" ht="20.25" customHeight="1" x14ac:dyDescent="0.4">
      <c r="A260" s="179" t="s">
        <v>11</v>
      </c>
      <c r="B260" s="223">
        <v>2737</v>
      </c>
      <c r="C260" s="207">
        <v>2992</v>
      </c>
      <c r="D260" s="248" t="s">
        <v>3094</v>
      </c>
      <c r="E260" s="299"/>
      <c r="F260" s="300"/>
      <c r="G260" s="475" t="s">
        <v>3044</v>
      </c>
      <c r="H260" s="476"/>
      <c r="I260" s="451" t="s">
        <v>2944</v>
      </c>
      <c r="J260" s="452"/>
      <c r="K260" s="204">
        <f t="shared" si="13"/>
        <v>37</v>
      </c>
      <c r="L260" s="179" t="s">
        <v>12</v>
      </c>
      <c r="M260" s="170">
        <f t="shared" si="14"/>
        <v>37.020000000000003</v>
      </c>
    </row>
    <row r="261" spans="1:16" ht="20.45" customHeight="1" x14ac:dyDescent="0.4">
      <c r="A261" s="179" t="s">
        <v>11</v>
      </c>
      <c r="B261" s="223">
        <v>2738</v>
      </c>
      <c r="C261" s="179">
        <v>2993</v>
      </c>
      <c r="D261" s="248" t="s">
        <v>3093</v>
      </c>
      <c r="E261" s="299"/>
      <c r="F261" s="300"/>
      <c r="G261" s="475" t="s">
        <v>2942</v>
      </c>
      <c r="H261" s="476"/>
      <c r="I261" s="451" t="s">
        <v>2941</v>
      </c>
      <c r="J261" s="452" t="s">
        <v>7</v>
      </c>
      <c r="K261" s="204">
        <f t="shared" si="13"/>
        <v>1</v>
      </c>
      <c r="L261" s="179" t="s">
        <v>6</v>
      </c>
      <c r="M261" s="170">
        <f t="shared" si="14"/>
        <v>1.224</v>
      </c>
    </row>
    <row r="262" spans="1:16" ht="20.45" customHeight="1" x14ac:dyDescent="0.4">
      <c r="A262" s="179" t="s">
        <v>11</v>
      </c>
      <c r="B262" s="223">
        <v>2740</v>
      </c>
      <c r="C262" s="179">
        <v>2995</v>
      </c>
      <c r="D262" s="248" t="s">
        <v>3092</v>
      </c>
      <c r="E262" s="299"/>
      <c r="F262" s="300"/>
      <c r="G262" s="475" t="s">
        <v>2939</v>
      </c>
      <c r="H262" s="476" t="s">
        <v>899</v>
      </c>
      <c r="I262" s="451" t="s">
        <v>2938</v>
      </c>
      <c r="J262" s="452" t="s">
        <v>7</v>
      </c>
      <c r="K262" s="203">
        <f t="shared" si="13"/>
        <v>14</v>
      </c>
      <c r="L262" s="420"/>
      <c r="M262" s="170">
        <f t="shared" si="14"/>
        <v>13.548</v>
      </c>
    </row>
    <row r="263" spans="1:16" ht="20.45" customHeight="1" x14ac:dyDescent="0.4">
      <c r="A263" s="179" t="s">
        <v>11</v>
      </c>
      <c r="B263" s="223">
        <v>2741</v>
      </c>
      <c r="C263" s="207">
        <v>2996</v>
      </c>
      <c r="D263" s="248" t="s">
        <v>3091</v>
      </c>
      <c r="E263" s="299"/>
      <c r="F263" s="300"/>
      <c r="G263" s="475" t="s">
        <v>2936</v>
      </c>
      <c r="H263" s="476" t="s">
        <v>895</v>
      </c>
      <c r="I263" s="451" t="s">
        <v>2935</v>
      </c>
      <c r="J263" s="452"/>
      <c r="K263" s="204">
        <f t="shared" si="13"/>
        <v>28</v>
      </c>
      <c r="L263" s="421"/>
      <c r="M263" s="170">
        <f t="shared" si="14"/>
        <v>27.995999999999999</v>
      </c>
    </row>
    <row r="264" spans="1:16" ht="20.45" customHeight="1" x14ac:dyDescent="0.4">
      <c r="A264" s="179" t="s">
        <v>11</v>
      </c>
      <c r="B264" s="223">
        <v>2742</v>
      </c>
      <c r="C264" s="179">
        <v>2997</v>
      </c>
      <c r="D264" s="248" t="s">
        <v>3090</v>
      </c>
      <c r="E264" s="299"/>
      <c r="F264" s="300"/>
      <c r="G264" s="475" t="s">
        <v>3039</v>
      </c>
      <c r="H264" s="476"/>
      <c r="I264" s="451" t="s">
        <v>3038</v>
      </c>
      <c r="J264" s="452" t="s">
        <v>7</v>
      </c>
      <c r="K264" s="204">
        <f t="shared" si="13"/>
        <v>1</v>
      </c>
      <c r="L264" s="421"/>
      <c r="M264" s="170">
        <f t="shared" si="14"/>
        <v>1.2</v>
      </c>
    </row>
    <row r="265" spans="1:16" ht="20.45" customHeight="1" x14ac:dyDescent="0.4">
      <c r="A265" s="179" t="s">
        <v>11</v>
      </c>
      <c r="B265" s="223">
        <v>2743</v>
      </c>
      <c r="C265" s="207">
        <v>2998</v>
      </c>
      <c r="D265" s="248" t="s">
        <v>3089</v>
      </c>
      <c r="E265" s="299"/>
      <c r="F265" s="300"/>
      <c r="G265" s="475" t="s">
        <v>3036</v>
      </c>
      <c r="H265" s="476"/>
      <c r="I265" s="451" t="s">
        <v>3035</v>
      </c>
      <c r="J265" s="452"/>
      <c r="K265" s="204">
        <f t="shared" si="13"/>
        <v>3</v>
      </c>
      <c r="L265" s="421"/>
      <c r="M265" s="170">
        <f t="shared" si="14"/>
        <v>2.7</v>
      </c>
    </row>
    <row r="266" spans="1:16" ht="20.45" customHeight="1" x14ac:dyDescent="0.4">
      <c r="A266" s="179" t="s">
        <v>11</v>
      </c>
      <c r="B266" s="223">
        <v>2739</v>
      </c>
      <c r="C266" s="207">
        <v>2994</v>
      </c>
      <c r="D266" s="248" t="s">
        <v>3088</v>
      </c>
      <c r="E266" s="299"/>
      <c r="F266" s="300"/>
      <c r="G266" s="475" t="s">
        <v>3033</v>
      </c>
      <c r="H266" s="476"/>
      <c r="I266" s="451" t="s">
        <v>3032</v>
      </c>
      <c r="J266" s="452"/>
      <c r="K266" s="204">
        <f t="shared" si="13"/>
        <v>3</v>
      </c>
      <c r="L266" s="421"/>
      <c r="M266" s="170">
        <f t="shared" si="14"/>
        <v>2.88</v>
      </c>
    </row>
    <row r="267" spans="1:16" ht="20.45" customHeight="1" x14ac:dyDescent="0.4">
      <c r="A267" s="143" t="s">
        <v>11</v>
      </c>
      <c r="B267" s="226">
        <v>3551</v>
      </c>
      <c r="C267" s="275">
        <v>3629</v>
      </c>
      <c r="D267" s="212" t="s">
        <v>3087</v>
      </c>
      <c r="E267" s="299"/>
      <c r="F267" s="300"/>
      <c r="G267" s="479" t="s">
        <v>3086</v>
      </c>
      <c r="H267" s="480"/>
      <c r="I267" s="443" t="s">
        <v>3029</v>
      </c>
      <c r="J267" s="444"/>
      <c r="K267" s="205">
        <f t="shared" si="13"/>
        <v>1</v>
      </c>
      <c r="L267" s="421"/>
      <c r="M267" s="170">
        <f t="shared" si="14"/>
        <v>0.6</v>
      </c>
    </row>
    <row r="268" spans="1:16" ht="20.45" customHeight="1" x14ac:dyDescent="0.4">
      <c r="A268" s="179" t="s">
        <v>11</v>
      </c>
      <c r="B268" s="223">
        <v>2744</v>
      </c>
      <c r="C268" s="179">
        <v>2999</v>
      </c>
      <c r="D268" s="248" t="s">
        <v>3085</v>
      </c>
      <c r="E268" s="299"/>
      <c r="F268" s="300"/>
      <c r="G268" s="475" t="s">
        <v>3027</v>
      </c>
      <c r="H268" s="476"/>
      <c r="I268" s="451" t="s">
        <v>3026</v>
      </c>
      <c r="J268" s="452" t="s">
        <v>7</v>
      </c>
      <c r="K268" s="204">
        <f t="shared" si="13"/>
        <v>2</v>
      </c>
      <c r="L268" s="421"/>
      <c r="M268" s="170">
        <f t="shared" si="14"/>
        <v>2.4</v>
      </c>
    </row>
    <row r="269" spans="1:16" ht="20.45" customHeight="1" x14ac:dyDescent="0.4">
      <c r="A269" s="179" t="s">
        <v>11</v>
      </c>
      <c r="B269" s="223">
        <v>2745</v>
      </c>
      <c r="C269" s="207">
        <v>3000</v>
      </c>
      <c r="D269" s="248" t="s">
        <v>3084</v>
      </c>
      <c r="E269" s="299"/>
      <c r="F269" s="300"/>
      <c r="G269" s="481" t="s">
        <v>3024</v>
      </c>
      <c r="H269" s="482"/>
      <c r="I269" s="451" t="s">
        <v>3023</v>
      </c>
      <c r="J269" s="452"/>
      <c r="K269" s="204">
        <f t="shared" si="13"/>
        <v>2</v>
      </c>
      <c r="L269" s="421"/>
      <c r="M269" s="170">
        <f t="shared" si="14"/>
        <v>1.8</v>
      </c>
    </row>
    <row r="270" spans="1:16" ht="20.45" customHeight="1" x14ac:dyDescent="0.4">
      <c r="A270" s="143" t="s">
        <v>11</v>
      </c>
      <c r="B270" s="226">
        <v>3552</v>
      </c>
      <c r="C270" s="275">
        <v>3630</v>
      </c>
      <c r="D270" s="212" t="s">
        <v>3083</v>
      </c>
      <c r="E270" s="299"/>
      <c r="F270" s="300"/>
      <c r="G270" s="479" t="s">
        <v>3021</v>
      </c>
      <c r="H270" s="480"/>
      <c r="I270" s="443" t="s">
        <v>3020</v>
      </c>
      <c r="J270" s="444"/>
      <c r="K270" s="205">
        <f t="shared" si="13"/>
        <v>2</v>
      </c>
      <c r="L270" s="421"/>
      <c r="M270" s="170">
        <f t="shared" si="14"/>
        <v>1.92</v>
      </c>
    </row>
    <row r="271" spans="1:16" ht="20.45" customHeight="1" x14ac:dyDescent="0.4">
      <c r="A271" s="179" t="s">
        <v>11</v>
      </c>
      <c r="B271" s="223">
        <v>2746</v>
      </c>
      <c r="C271" s="179">
        <v>3001</v>
      </c>
      <c r="D271" s="248" t="s">
        <v>3082</v>
      </c>
      <c r="E271" s="299"/>
      <c r="F271" s="300"/>
      <c r="G271" s="475" t="s">
        <v>3018</v>
      </c>
      <c r="H271" s="476" t="s">
        <v>448</v>
      </c>
      <c r="I271" s="451" t="s">
        <v>3017</v>
      </c>
      <c r="J271" s="452" t="s">
        <v>7</v>
      </c>
      <c r="K271" s="204">
        <f t="shared" si="13"/>
        <v>6</v>
      </c>
      <c r="L271" s="421"/>
      <c r="M271" s="170">
        <f t="shared" si="14"/>
        <v>5.76</v>
      </c>
    </row>
    <row r="272" spans="1:16" ht="20.45" customHeight="1" x14ac:dyDescent="0.4">
      <c r="A272" s="179" t="s">
        <v>11</v>
      </c>
      <c r="B272" s="223">
        <v>2747</v>
      </c>
      <c r="C272" s="207">
        <v>3002</v>
      </c>
      <c r="D272" s="248" t="s">
        <v>3081</v>
      </c>
      <c r="E272" s="299"/>
      <c r="F272" s="300"/>
      <c r="G272" s="475" t="s">
        <v>3015</v>
      </c>
      <c r="H272" s="476" t="s">
        <v>447</v>
      </c>
      <c r="I272" s="451" t="s">
        <v>3014</v>
      </c>
      <c r="J272" s="452"/>
      <c r="K272" s="204">
        <f t="shared" si="13"/>
        <v>6</v>
      </c>
      <c r="L272" s="421"/>
      <c r="M272" s="170">
        <f t="shared" si="14"/>
        <v>5.76</v>
      </c>
    </row>
    <row r="273" spans="1:14" ht="20.45" customHeight="1" x14ac:dyDescent="0.4">
      <c r="A273" s="179" t="s">
        <v>11</v>
      </c>
      <c r="B273" s="223">
        <v>2748</v>
      </c>
      <c r="C273" s="179">
        <v>3003</v>
      </c>
      <c r="D273" s="248" t="s">
        <v>3080</v>
      </c>
      <c r="E273" s="299"/>
      <c r="F273" s="300"/>
      <c r="G273" s="475" t="s">
        <v>3012</v>
      </c>
      <c r="H273" s="476" t="s">
        <v>446</v>
      </c>
      <c r="I273" s="451" t="s">
        <v>3011</v>
      </c>
      <c r="J273" s="452" t="s">
        <v>7</v>
      </c>
      <c r="K273" s="204">
        <f t="shared" si="13"/>
        <v>6</v>
      </c>
      <c r="L273" s="421"/>
      <c r="M273" s="170">
        <f t="shared" si="14"/>
        <v>5.76</v>
      </c>
    </row>
    <row r="274" spans="1:14" ht="20.45" customHeight="1" x14ac:dyDescent="0.4">
      <c r="A274" s="179" t="s">
        <v>11</v>
      </c>
      <c r="B274" s="223">
        <v>2749</v>
      </c>
      <c r="C274" s="207">
        <v>3004</v>
      </c>
      <c r="D274" s="248" t="s">
        <v>3079</v>
      </c>
      <c r="E274" s="299"/>
      <c r="F274" s="300"/>
      <c r="G274" s="475" t="s">
        <v>3009</v>
      </c>
      <c r="H274" s="476" t="s">
        <v>443</v>
      </c>
      <c r="I274" s="451" t="s">
        <v>3008</v>
      </c>
      <c r="J274" s="452"/>
      <c r="K274" s="204">
        <f t="shared" si="13"/>
        <v>8</v>
      </c>
      <c r="L274" s="421"/>
      <c r="M274" s="170">
        <f t="shared" si="14"/>
        <v>8.4</v>
      </c>
    </row>
    <row r="275" spans="1:14" ht="20.45" customHeight="1" x14ac:dyDescent="0.4">
      <c r="A275" s="179" t="s">
        <v>11</v>
      </c>
      <c r="B275" s="223">
        <v>2750</v>
      </c>
      <c r="C275" s="179">
        <v>3005</v>
      </c>
      <c r="D275" s="248" t="s">
        <v>3078</v>
      </c>
      <c r="E275" s="299"/>
      <c r="F275" s="300"/>
      <c r="G275" s="475" t="s">
        <v>3006</v>
      </c>
      <c r="H275" s="476"/>
      <c r="I275" s="451" t="s">
        <v>3005</v>
      </c>
      <c r="J275" s="452" t="s">
        <v>7</v>
      </c>
      <c r="K275" s="204">
        <f t="shared" si="13"/>
        <v>1</v>
      </c>
      <c r="L275" s="421"/>
      <c r="M275" s="170">
        <f t="shared" si="14"/>
        <v>1.44</v>
      </c>
    </row>
    <row r="276" spans="1:14" ht="20.45" customHeight="1" x14ac:dyDescent="0.4">
      <c r="A276" s="143" t="s">
        <v>11</v>
      </c>
      <c r="B276" s="226">
        <v>3553</v>
      </c>
      <c r="C276" s="143">
        <v>3631</v>
      </c>
      <c r="D276" s="212" t="s">
        <v>3077</v>
      </c>
      <c r="E276" s="299"/>
      <c r="F276" s="300"/>
      <c r="G276" s="479" t="s">
        <v>3076</v>
      </c>
      <c r="H276" s="480"/>
      <c r="I276" s="443" t="s">
        <v>3002</v>
      </c>
      <c r="J276" s="444" t="s">
        <v>7</v>
      </c>
      <c r="K276" s="205">
        <f t="shared" si="13"/>
        <v>1</v>
      </c>
      <c r="L276" s="421"/>
      <c r="M276" s="170">
        <f t="shared" si="14"/>
        <v>1.056</v>
      </c>
    </row>
    <row r="277" spans="1:14" ht="20.45" customHeight="1" x14ac:dyDescent="0.4">
      <c r="A277" s="143" t="s">
        <v>11</v>
      </c>
      <c r="B277" s="226">
        <v>3554</v>
      </c>
      <c r="C277" s="143">
        <v>3632</v>
      </c>
      <c r="D277" s="212" t="s">
        <v>3075</v>
      </c>
      <c r="E277" s="299"/>
      <c r="F277" s="300"/>
      <c r="G277" s="479" t="s">
        <v>3074</v>
      </c>
      <c r="H277" s="480"/>
      <c r="I277" s="443" t="s">
        <v>2999</v>
      </c>
      <c r="J277" s="444" t="s">
        <v>7</v>
      </c>
      <c r="K277" s="205">
        <f t="shared" si="13"/>
        <v>2</v>
      </c>
      <c r="L277" s="421"/>
      <c r="M277" s="170">
        <f t="shared" si="14"/>
        <v>2.1120000000000001</v>
      </c>
    </row>
    <row r="278" spans="1:14" ht="20.45" customHeight="1" x14ac:dyDescent="0.4">
      <c r="A278" s="179" t="s">
        <v>11</v>
      </c>
      <c r="B278" s="223">
        <v>2751</v>
      </c>
      <c r="C278" s="207">
        <v>3006</v>
      </c>
      <c r="D278" s="248" t="s">
        <v>3073</v>
      </c>
      <c r="E278" s="299"/>
      <c r="F278" s="300"/>
      <c r="G278" s="481" t="s">
        <v>2997</v>
      </c>
      <c r="H278" s="482" t="s">
        <v>400</v>
      </c>
      <c r="I278" s="451" t="s">
        <v>2996</v>
      </c>
      <c r="J278" s="452"/>
      <c r="K278" s="204">
        <f t="shared" si="13"/>
        <v>1</v>
      </c>
      <c r="L278" s="421"/>
      <c r="M278" s="170">
        <f t="shared" si="14"/>
        <v>0.86399999999999999</v>
      </c>
    </row>
    <row r="279" spans="1:14" ht="20.45" customHeight="1" x14ac:dyDescent="0.4">
      <c r="A279" s="179" t="s">
        <v>11</v>
      </c>
      <c r="B279" s="223">
        <v>2752</v>
      </c>
      <c r="C279" s="179">
        <v>3007</v>
      </c>
      <c r="D279" s="248" t="s">
        <v>3072</v>
      </c>
      <c r="E279" s="299"/>
      <c r="F279" s="300"/>
      <c r="G279" s="481" t="s">
        <v>2994</v>
      </c>
      <c r="H279" s="482" t="s">
        <v>396</v>
      </c>
      <c r="I279" s="451" t="s">
        <v>2993</v>
      </c>
      <c r="J279" s="452" t="s">
        <v>7</v>
      </c>
      <c r="K279" s="204">
        <f t="shared" si="13"/>
        <v>2</v>
      </c>
      <c r="L279" s="421"/>
      <c r="M279" s="170">
        <f t="shared" si="14"/>
        <v>1.728</v>
      </c>
    </row>
    <row r="280" spans="1:14" ht="20.45" customHeight="1" x14ac:dyDescent="0.4">
      <c r="A280" s="197" t="s">
        <v>11</v>
      </c>
      <c r="B280" s="197">
        <v>2753</v>
      </c>
      <c r="C280" s="197">
        <v>3008</v>
      </c>
      <c r="D280" s="256" t="s">
        <v>3071</v>
      </c>
      <c r="E280" s="299"/>
      <c r="F280" s="300"/>
      <c r="G280" s="477" t="s">
        <v>2991</v>
      </c>
      <c r="H280" s="478" t="s">
        <v>400</v>
      </c>
      <c r="I280" s="447" t="s">
        <v>2990</v>
      </c>
      <c r="J280" s="448"/>
      <c r="K280" s="206">
        <f t="shared" si="13"/>
        <v>1</v>
      </c>
      <c r="L280" s="421"/>
      <c r="M280" s="170">
        <f t="shared" si="14"/>
        <v>0.57599999999999996</v>
      </c>
    </row>
    <row r="281" spans="1:14" ht="20.45" customHeight="1" x14ac:dyDescent="0.4">
      <c r="A281" s="197" t="s">
        <v>11</v>
      </c>
      <c r="B281" s="197">
        <v>2754</v>
      </c>
      <c r="C281" s="197">
        <v>3009</v>
      </c>
      <c r="D281" s="256" t="s">
        <v>3070</v>
      </c>
      <c r="E281" s="299"/>
      <c r="F281" s="300"/>
      <c r="G281" s="477" t="s">
        <v>2988</v>
      </c>
      <c r="H281" s="478" t="s">
        <v>396</v>
      </c>
      <c r="I281" s="447" t="s">
        <v>2987</v>
      </c>
      <c r="J281" s="448" t="s">
        <v>7</v>
      </c>
      <c r="K281" s="206">
        <f t="shared" si="13"/>
        <v>1</v>
      </c>
      <c r="L281" s="421"/>
      <c r="M281" s="170">
        <f t="shared" si="14"/>
        <v>1.1519999999999999</v>
      </c>
    </row>
    <row r="282" spans="1:14" ht="20.45" customHeight="1" x14ac:dyDescent="0.4">
      <c r="A282" s="143" t="s">
        <v>11</v>
      </c>
      <c r="B282" s="226">
        <v>3555</v>
      </c>
      <c r="C282" s="143">
        <v>3633</v>
      </c>
      <c r="D282" s="212" t="s">
        <v>3069</v>
      </c>
      <c r="E282" s="299"/>
      <c r="F282" s="300"/>
      <c r="G282" s="479" t="s">
        <v>2985</v>
      </c>
      <c r="H282" s="480" t="s">
        <v>400</v>
      </c>
      <c r="I282" s="443" t="s">
        <v>2984</v>
      </c>
      <c r="J282" s="444"/>
      <c r="K282" s="205">
        <v>1</v>
      </c>
      <c r="L282" s="421"/>
      <c r="M282" s="170">
        <f t="shared" si="14"/>
        <v>0.28799999999999998</v>
      </c>
      <c r="N282" s="159" t="s">
        <v>3051</v>
      </c>
    </row>
    <row r="283" spans="1:14" ht="20.45" customHeight="1" x14ac:dyDescent="0.4">
      <c r="A283" s="179" t="s">
        <v>11</v>
      </c>
      <c r="B283" s="223">
        <v>2755</v>
      </c>
      <c r="C283" s="179">
        <v>3010</v>
      </c>
      <c r="D283" s="248" t="s">
        <v>3068</v>
      </c>
      <c r="E283" s="299"/>
      <c r="F283" s="300"/>
      <c r="G283" s="481" t="s">
        <v>2982</v>
      </c>
      <c r="H283" s="482" t="s">
        <v>396</v>
      </c>
      <c r="I283" s="451" t="s">
        <v>2981</v>
      </c>
      <c r="J283" s="452" t="s">
        <v>7</v>
      </c>
      <c r="K283" s="204">
        <f>ROUND(M283,0)</f>
        <v>1</v>
      </c>
      <c r="L283" s="421"/>
      <c r="M283" s="170">
        <f t="shared" si="14"/>
        <v>0.57599999999999996</v>
      </c>
    </row>
    <row r="284" spans="1:14" ht="20.45" customHeight="1" x14ac:dyDescent="0.4">
      <c r="A284" s="143" t="s">
        <v>11</v>
      </c>
      <c r="B284" s="226">
        <v>3556</v>
      </c>
      <c r="C284" s="143">
        <v>3634</v>
      </c>
      <c r="D284" s="212" t="s">
        <v>3067</v>
      </c>
      <c r="E284" s="299"/>
      <c r="F284" s="300"/>
      <c r="G284" s="479" t="s">
        <v>3066</v>
      </c>
      <c r="H284" s="480"/>
      <c r="I284" s="443" t="s">
        <v>2977</v>
      </c>
      <c r="J284" s="444" t="s">
        <v>7</v>
      </c>
      <c r="K284" s="205">
        <f>ROUND(M284,0)</f>
        <v>1</v>
      </c>
      <c r="L284" s="421"/>
      <c r="M284" s="170">
        <f t="shared" si="14"/>
        <v>1.2</v>
      </c>
    </row>
    <row r="285" spans="1:14" ht="20.45" customHeight="1" x14ac:dyDescent="0.4">
      <c r="A285" s="179" t="s">
        <v>11</v>
      </c>
      <c r="B285" s="223">
        <v>2756</v>
      </c>
      <c r="C285" s="179">
        <v>3011</v>
      </c>
      <c r="D285" s="248" t="s">
        <v>3065</v>
      </c>
      <c r="E285" s="299"/>
      <c r="F285" s="300"/>
      <c r="G285" s="481" t="s">
        <v>2975</v>
      </c>
      <c r="H285" s="482"/>
      <c r="I285" s="451" t="s">
        <v>2974</v>
      </c>
      <c r="J285" s="452"/>
      <c r="K285" s="204">
        <f>ROUND(M285,0)</f>
        <v>2</v>
      </c>
      <c r="L285" s="421"/>
      <c r="M285" s="170">
        <f t="shared" si="14"/>
        <v>2.4</v>
      </c>
    </row>
    <row r="286" spans="1:14" ht="20.45" customHeight="1" x14ac:dyDescent="0.4">
      <c r="A286" s="179" t="s">
        <v>11</v>
      </c>
      <c r="B286" s="223">
        <v>2757</v>
      </c>
      <c r="C286" s="179">
        <v>3012</v>
      </c>
      <c r="D286" s="248" t="s">
        <v>3064</v>
      </c>
      <c r="E286" s="299"/>
      <c r="F286" s="300"/>
      <c r="G286" s="481" t="s">
        <v>2972</v>
      </c>
      <c r="H286" s="482"/>
      <c r="I286" s="451" t="s">
        <v>2971</v>
      </c>
      <c r="J286" s="452" t="s">
        <v>7</v>
      </c>
      <c r="K286" s="204">
        <f>ROUND(M286,0)</f>
        <v>1</v>
      </c>
      <c r="L286" s="422"/>
      <c r="M286" s="170">
        <f t="shared" si="14"/>
        <v>1.2</v>
      </c>
    </row>
    <row r="287" spans="1:14" ht="20.45" customHeight="1" x14ac:dyDescent="0.4">
      <c r="A287" s="143" t="s">
        <v>11</v>
      </c>
      <c r="B287" s="226">
        <v>3557</v>
      </c>
      <c r="C287" s="143">
        <v>3635</v>
      </c>
      <c r="D287" s="212" t="s">
        <v>3063</v>
      </c>
      <c r="E287" s="299"/>
      <c r="F287" s="300"/>
      <c r="G287" s="479" t="s">
        <v>3062</v>
      </c>
      <c r="H287" s="480"/>
      <c r="I287" s="443" t="s">
        <v>2968</v>
      </c>
      <c r="J287" s="444" t="s">
        <v>7</v>
      </c>
      <c r="K287" s="205">
        <v>1</v>
      </c>
      <c r="L287" s="421" t="s">
        <v>68</v>
      </c>
      <c r="M287" s="170">
        <f t="shared" si="14"/>
        <v>0.24</v>
      </c>
      <c r="N287" s="159" t="s">
        <v>922</v>
      </c>
    </row>
    <row r="288" spans="1:14" ht="20.45" customHeight="1" x14ac:dyDescent="0.4">
      <c r="A288" s="179" t="s">
        <v>11</v>
      </c>
      <c r="B288" s="223">
        <v>2758</v>
      </c>
      <c r="C288" s="179">
        <v>3013</v>
      </c>
      <c r="D288" s="248" t="s">
        <v>3061</v>
      </c>
      <c r="E288" s="299"/>
      <c r="F288" s="300"/>
      <c r="G288" s="481" t="s">
        <v>2965</v>
      </c>
      <c r="H288" s="482"/>
      <c r="I288" s="451" t="s">
        <v>2964</v>
      </c>
      <c r="J288" s="452"/>
      <c r="K288" s="204">
        <v>1</v>
      </c>
      <c r="L288" s="422"/>
      <c r="M288" s="170">
        <f t="shared" si="14"/>
        <v>0.06</v>
      </c>
      <c r="N288" s="159" t="s">
        <v>3060</v>
      </c>
    </row>
    <row r="289" spans="1:14" ht="20.45" customHeight="1" x14ac:dyDescent="0.4">
      <c r="A289" s="143" t="s">
        <v>11</v>
      </c>
      <c r="B289" s="226">
        <v>3558</v>
      </c>
      <c r="C289" s="143">
        <v>3636</v>
      </c>
      <c r="D289" s="212" t="s">
        <v>3059</v>
      </c>
      <c r="E289" s="299"/>
      <c r="F289" s="300"/>
      <c r="G289" s="479" t="s">
        <v>2962</v>
      </c>
      <c r="H289" s="480"/>
      <c r="I289" s="443" t="s">
        <v>2961</v>
      </c>
      <c r="J289" s="444"/>
      <c r="K289" s="205">
        <v>1</v>
      </c>
      <c r="L289" s="420" t="s">
        <v>12</v>
      </c>
      <c r="M289" s="170">
        <f t="shared" si="14"/>
        <v>0.48</v>
      </c>
      <c r="N289" s="159" t="s">
        <v>3058</v>
      </c>
    </row>
    <row r="290" spans="1:14" ht="20.45" customHeight="1" x14ac:dyDescent="0.4">
      <c r="A290" s="179" t="s">
        <v>11</v>
      </c>
      <c r="B290" s="223">
        <v>2759</v>
      </c>
      <c r="C290" s="179">
        <v>3014</v>
      </c>
      <c r="D290" s="248" t="s">
        <v>3057</v>
      </c>
      <c r="E290" s="299"/>
      <c r="F290" s="300"/>
      <c r="G290" s="475" t="s">
        <v>2933</v>
      </c>
      <c r="H290" s="476"/>
      <c r="I290" s="451" t="s">
        <v>2932</v>
      </c>
      <c r="J290" s="452" t="s">
        <v>7</v>
      </c>
      <c r="K290" s="204">
        <f>ROUND(M290,0)</f>
        <v>13</v>
      </c>
      <c r="L290" s="422"/>
      <c r="M290" s="159">
        <f>N45*12/1000</f>
        <v>12.648</v>
      </c>
      <c r="N290" s="251"/>
    </row>
    <row r="291" spans="1:14" ht="20.45" customHeight="1" x14ac:dyDescent="0.4">
      <c r="A291" s="143" t="s">
        <v>11</v>
      </c>
      <c r="B291" s="226">
        <v>3559</v>
      </c>
      <c r="C291" s="143">
        <v>3637</v>
      </c>
      <c r="D291" s="212" t="s">
        <v>3056</v>
      </c>
      <c r="E291" s="299"/>
      <c r="F291" s="300"/>
      <c r="G291" s="479" t="s">
        <v>2930</v>
      </c>
      <c r="H291" s="480"/>
      <c r="I291" s="443" t="s">
        <v>2929</v>
      </c>
      <c r="J291" s="444"/>
      <c r="K291" s="205">
        <v>1</v>
      </c>
      <c r="L291" s="143" t="s">
        <v>6</v>
      </c>
      <c r="M291" s="159">
        <f>N46*12/1000</f>
        <v>0.42</v>
      </c>
      <c r="N291" s="159" t="s">
        <v>922</v>
      </c>
    </row>
    <row r="292" spans="1:14" ht="20.45" customHeight="1" x14ac:dyDescent="0.4">
      <c r="A292" s="179" t="s">
        <v>11</v>
      </c>
      <c r="B292" s="223">
        <v>2760</v>
      </c>
      <c r="C292" s="179">
        <v>3015</v>
      </c>
      <c r="D292" s="248" t="s">
        <v>3055</v>
      </c>
      <c r="E292" s="299"/>
      <c r="F292" s="300"/>
      <c r="G292" s="475" t="s">
        <v>2927</v>
      </c>
      <c r="H292" s="476"/>
      <c r="I292" s="451" t="s">
        <v>2926</v>
      </c>
      <c r="J292" s="452" t="s">
        <v>7</v>
      </c>
      <c r="K292" s="204">
        <f>ROUND(M292,0)</f>
        <v>26</v>
      </c>
      <c r="L292" s="179" t="s">
        <v>12</v>
      </c>
      <c r="M292" s="159">
        <f>N47*12/1000</f>
        <v>25.92</v>
      </c>
    </row>
    <row r="293" spans="1:14" ht="20.45" customHeight="1" x14ac:dyDescent="0.4">
      <c r="A293" s="179" t="s">
        <v>11</v>
      </c>
      <c r="B293" s="223">
        <v>2761</v>
      </c>
      <c r="C293" s="179">
        <v>3016</v>
      </c>
      <c r="D293" s="248" t="s">
        <v>3054</v>
      </c>
      <c r="E293" s="299"/>
      <c r="F293" s="300"/>
      <c r="G293" s="475" t="s">
        <v>2924</v>
      </c>
      <c r="H293" s="476"/>
      <c r="I293" s="451" t="s">
        <v>2923</v>
      </c>
      <c r="J293" s="452"/>
      <c r="K293" s="204">
        <f>ROUND(M293,0)</f>
        <v>1</v>
      </c>
      <c r="L293" s="179" t="s">
        <v>6</v>
      </c>
      <c r="M293" s="159">
        <f>N48*12/1000</f>
        <v>0.85199999999999998</v>
      </c>
    </row>
    <row r="294" spans="1:14" ht="20.45" customHeight="1" x14ac:dyDescent="0.4">
      <c r="A294" s="179" t="s">
        <v>11</v>
      </c>
      <c r="B294" s="223">
        <v>2762</v>
      </c>
      <c r="C294" s="179">
        <v>3017</v>
      </c>
      <c r="D294" s="248" t="s">
        <v>3053</v>
      </c>
      <c r="E294" s="299"/>
      <c r="F294" s="300"/>
      <c r="G294" s="475" t="s">
        <v>2921</v>
      </c>
      <c r="H294" s="476"/>
      <c r="I294" s="451" t="s">
        <v>2920</v>
      </c>
      <c r="J294" s="452" t="s">
        <v>7</v>
      </c>
      <c r="K294" s="204">
        <f>ROUND(M294,0)</f>
        <v>13</v>
      </c>
      <c r="L294" s="179" t="s">
        <v>12</v>
      </c>
      <c r="M294" s="159">
        <f>N52*12/1000</f>
        <v>12.648</v>
      </c>
    </row>
    <row r="295" spans="1:14" ht="20.45" customHeight="1" x14ac:dyDescent="0.4">
      <c r="A295" s="143" t="s">
        <v>11</v>
      </c>
      <c r="B295" s="226">
        <v>3560</v>
      </c>
      <c r="C295" s="143">
        <v>3638</v>
      </c>
      <c r="D295" s="212" t="s">
        <v>3052</v>
      </c>
      <c r="E295" s="299"/>
      <c r="F295" s="300"/>
      <c r="G295" s="479" t="s">
        <v>2918</v>
      </c>
      <c r="H295" s="480"/>
      <c r="I295" s="443" t="s">
        <v>2917</v>
      </c>
      <c r="J295" s="444"/>
      <c r="K295" s="205">
        <v>1</v>
      </c>
      <c r="L295" s="143" t="s">
        <v>6</v>
      </c>
      <c r="M295" s="159">
        <f>N53*12/1000</f>
        <v>0.42</v>
      </c>
      <c r="N295" s="159" t="s">
        <v>3051</v>
      </c>
    </row>
    <row r="296" spans="1:14" ht="20.45" customHeight="1" x14ac:dyDescent="0.4">
      <c r="A296" s="179" t="s">
        <v>11</v>
      </c>
      <c r="B296" s="223">
        <v>2763</v>
      </c>
      <c r="C296" s="179">
        <v>3018</v>
      </c>
      <c r="D296" s="248" t="s">
        <v>3050</v>
      </c>
      <c r="E296" s="299"/>
      <c r="F296" s="300"/>
      <c r="G296" s="475" t="s">
        <v>2915</v>
      </c>
      <c r="H296" s="476"/>
      <c r="I296" s="451" t="s">
        <v>2914</v>
      </c>
      <c r="J296" s="452" t="s">
        <v>7</v>
      </c>
      <c r="K296" s="204">
        <f t="shared" ref="K296:K321" si="15">ROUND(M296,0)</f>
        <v>26</v>
      </c>
      <c r="L296" s="179" t="s">
        <v>12</v>
      </c>
      <c r="M296" s="159">
        <f>N54*12/1000</f>
        <v>25.92</v>
      </c>
    </row>
    <row r="297" spans="1:14" ht="20.45" customHeight="1" x14ac:dyDescent="0.4">
      <c r="A297" s="179" t="s">
        <v>11</v>
      </c>
      <c r="B297" s="223">
        <v>2764</v>
      </c>
      <c r="C297" s="179">
        <v>3019</v>
      </c>
      <c r="D297" s="248" t="s">
        <v>3049</v>
      </c>
      <c r="E297" s="301"/>
      <c r="F297" s="302"/>
      <c r="G297" s="532" t="s">
        <v>2912</v>
      </c>
      <c r="H297" s="533"/>
      <c r="I297" s="451" t="s">
        <v>2911</v>
      </c>
      <c r="J297" s="452"/>
      <c r="K297" s="204">
        <f t="shared" si="15"/>
        <v>1</v>
      </c>
      <c r="L297" s="179" t="s">
        <v>6</v>
      </c>
      <c r="M297" s="159">
        <f>N55*12/1000</f>
        <v>0.85199999999999998</v>
      </c>
    </row>
    <row r="298" spans="1:14" ht="20.45" customHeight="1" x14ac:dyDescent="0.4">
      <c r="A298" s="179" t="s">
        <v>11</v>
      </c>
      <c r="B298" s="223">
        <v>2765</v>
      </c>
      <c r="C298" s="179">
        <v>3020</v>
      </c>
      <c r="D298" s="276" t="s">
        <v>3048</v>
      </c>
      <c r="E298" s="297" t="s">
        <v>3359</v>
      </c>
      <c r="F298" s="298"/>
      <c r="G298" s="475" t="s">
        <v>3047</v>
      </c>
      <c r="H298" s="476"/>
      <c r="I298" s="451" t="s">
        <v>2950</v>
      </c>
      <c r="J298" s="452"/>
      <c r="K298" s="204">
        <f t="shared" si="15"/>
        <v>15</v>
      </c>
      <c r="L298" s="179" t="s">
        <v>12</v>
      </c>
      <c r="M298" s="159">
        <f t="shared" ref="M298:M329" si="16">N10*10/1000</f>
        <v>15.05</v>
      </c>
    </row>
    <row r="299" spans="1:14" ht="20.45" customHeight="1" x14ac:dyDescent="0.4">
      <c r="A299" s="143" t="s">
        <v>11</v>
      </c>
      <c r="B299" s="226">
        <v>3561</v>
      </c>
      <c r="C299" s="143">
        <v>3639</v>
      </c>
      <c r="D299" s="277" t="s">
        <v>3046</v>
      </c>
      <c r="E299" s="299"/>
      <c r="F299" s="300"/>
      <c r="G299" s="479" t="s">
        <v>2948</v>
      </c>
      <c r="H299" s="480"/>
      <c r="I299" s="443" t="s">
        <v>2947</v>
      </c>
      <c r="J299" s="444" t="s">
        <v>7</v>
      </c>
      <c r="K299" s="205">
        <f t="shared" si="15"/>
        <v>1</v>
      </c>
      <c r="L299" s="143" t="s">
        <v>6</v>
      </c>
      <c r="M299" s="159">
        <f t="shared" si="16"/>
        <v>0.5</v>
      </c>
    </row>
    <row r="300" spans="1:14" ht="20.45" customHeight="1" x14ac:dyDescent="0.4">
      <c r="A300" s="179" t="s">
        <v>11</v>
      </c>
      <c r="B300" s="223">
        <v>2766</v>
      </c>
      <c r="C300" s="179">
        <v>3021</v>
      </c>
      <c r="D300" s="276" t="s">
        <v>3045</v>
      </c>
      <c r="E300" s="299"/>
      <c r="F300" s="300"/>
      <c r="G300" s="475" t="s">
        <v>3044</v>
      </c>
      <c r="H300" s="476"/>
      <c r="I300" s="451" t="s">
        <v>2944</v>
      </c>
      <c r="J300" s="452"/>
      <c r="K300" s="204">
        <f t="shared" si="15"/>
        <v>31</v>
      </c>
      <c r="L300" s="179" t="s">
        <v>12</v>
      </c>
      <c r="M300" s="159">
        <f t="shared" si="16"/>
        <v>30.85</v>
      </c>
    </row>
    <row r="301" spans="1:14" ht="20.45" customHeight="1" x14ac:dyDescent="0.4">
      <c r="A301" s="179" t="s">
        <v>11</v>
      </c>
      <c r="B301" s="223">
        <v>2767</v>
      </c>
      <c r="C301" s="179">
        <v>3022</v>
      </c>
      <c r="D301" s="276" t="s">
        <v>3043</v>
      </c>
      <c r="E301" s="299"/>
      <c r="F301" s="300"/>
      <c r="G301" s="475" t="s">
        <v>2942</v>
      </c>
      <c r="H301" s="476"/>
      <c r="I301" s="451" t="s">
        <v>2941</v>
      </c>
      <c r="J301" s="452" t="s">
        <v>7</v>
      </c>
      <c r="K301" s="204">
        <f t="shared" si="15"/>
        <v>1</v>
      </c>
      <c r="L301" s="179" t="s">
        <v>6</v>
      </c>
      <c r="M301" s="159">
        <f t="shared" si="16"/>
        <v>1.02</v>
      </c>
    </row>
    <row r="302" spans="1:14" ht="20.45" customHeight="1" x14ac:dyDescent="0.4">
      <c r="A302" s="179" t="s">
        <v>11</v>
      </c>
      <c r="B302" s="223">
        <v>2769</v>
      </c>
      <c r="C302" s="179">
        <v>3024</v>
      </c>
      <c r="D302" s="276" t="s">
        <v>3042</v>
      </c>
      <c r="E302" s="299"/>
      <c r="F302" s="300"/>
      <c r="G302" s="475" t="s">
        <v>2939</v>
      </c>
      <c r="H302" s="476" t="s">
        <v>899</v>
      </c>
      <c r="I302" s="451" t="s">
        <v>2938</v>
      </c>
      <c r="J302" s="452" t="s">
        <v>7</v>
      </c>
      <c r="K302" s="204">
        <f t="shared" si="15"/>
        <v>11</v>
      </c>
      <c r="L302" s="420" t="s">
        <v>12</v>
      </c>
      <c r="M302" s="159">
        <f t="shared" si="16"/>
        <v>11.29</v>
      </c>
    </row>
    <row r="303" spans="1:14" ht="20.45" customHeight="1" x14ac:dyDescent="0.4">
      <c r="A303" s="179" t="s">
        <v>11</v>
      </c>
      <c r="B303" s="223">
        <v>2770</v>
      </c>
      <c r="C303" s="179">
        <v>3025</v>
      </c>
      <c r="D303" s="276" t="s">
        <v>3041</v>
      </c>
      <c r="E303" s="299"/>
      <c r="F303" s="300"/>
      <c r="G303" s="475" t="s">
        <v>2936</v>
      </c>
      <c r="H303" s="476" t="s">
        <v>895</v>
      </c>
      <c r="I303" s="451" t="s">
        <v>2935</v>
      </c>
      <c r="J303" s="452"/>
      <c r="K303" s="204">
        <f t="shared" si="15"/>
        <v>23</v>
      </c>
      <c r="L303" s="421"/>
      <c r="M303" s="159">
        <f t="shared" si="16"/>
        <v>23.33</v>
      </c>
    </row>
    <row r="304" spans="1:14" ht="20.45" customHeight="1" x14ac:dyDescent="0.4">
      <c r="A304" s="179" t="s">
        <v>11</v>
      </c>
      <c r="B304" s="223">
        <v>2771</v>
      </c>
      <c r="C304" s="179">
        <v>3026</v>
      </c>
      <c r="D304" s="276" t="s">
        <v>3040</v>
      </c>
      <c r="E304" s="299"/>
      <c r="F304" s="300"/>
      <c r="G304" s="475" t="s">
        <v>3039</v>
      </c>
      <c r="H304" s="476"/>
      <c r="I304" s="451" t="s">
        <v>3038</v>
      </c>
      <c r="J304" s="452" t="s">
        <v>7</v>
      </c>
      <c r="K304" s="204">
        <f t="shared" si="15"/>
        <v>1</v>
      </c>
      <c r="L304" s="421"/>
      <c r="M304" s="159">
        <f t="shared" si="16"/>
        <v>1</v>
      </c>
    </row>
    <row r="305" spans="1:13" ht="20.45" customHeight="1" x14ac:dyDescent="0.4">
      <c r="A305" s="179" t="s">
        <v>11</v>
      </c>
      <c r="B305" s="223">
        <v>2772</v>
      </c>
      <c r="C305" s="179">
        <v>3027</v>
      </c>
      <c r="D305" s="276" t="s">
        <v>3037</v>
      </c>
      <c r="E305" s="299"/>
      <c r="F305" s="300"/>
      <c r="G305" s="475" t="s">
        <v>3036</v>
      </c>
      <c r="H305" s="476"/>
      <c r="I305" s="451" t="s">
        <v>3035</v>
      </c>
      <c r="J305" s="452"/>
      <c r="K305" s="204">
        <f t="shared" si="15"/>
        <v>2</v>
      </c>
      <c r="L305" s="421"/>
      <c r="M305" s="159">
        <f t="shared" si="16"/>
        <v>2.25</v>
      </c>
    </row>
    <row r="306" spans="1:13" ht="20.45" customHeight="1" x14ac:dyDescent="0.4">
      <c r="A306" s="179" t="s">
        <v>11</v>
      </c>
      <c r="B306" s="223">
        <v>2768</v>
      </c>
      <c r="C306" s="179">
        <v>3023</v>
      </c>
      <c r="D306" s="276" t="s">
        <v>3034</v>
      </c>
      <c r="E306" s="299"/>
      <c r="F306" s="300"/>
      <c r="G306" s="475" t="s">
        <v>3033</v>
      </c>
      <c r="H306" s="476"/>
      <c r="I306" s="451" t="s">
        <v>3032</v>
      </c>
      <c r="J306" s="452"/>
      <c r="K306" s="204">
        <f t="shared" si="15"/>
        <v>2</v>
      </c>
      <c r="L306" s="421"/>
      <c r="M306" s="159">
        <f t="shared" si="16"/>
        <v>2.4</v>
      </c>
    </row>
    <row r="307" spans="1:13" ht="20.45" customHeight="1" x14ac:dyDescent="0.4">
      <c r="A307" s="143" t="s">
        <v>11</v>
      </c>
      <c r="B307" s="226">
        <v>3562</v>
      </c>
      <c r="C307" s="143">
        <v>3640</v>
      </c>
      <c r="D307" s="277" t="s">
        <v>3031</v>
      </c>
      <c r="E307" s="299"/>
      <c r="F307" s="300"/>
      <c r="G307" s="479" t="s">
        <v>3030</v>
      </c>
      <c r="H307" s="480"/>
      <c r="I307" s="443" t="s">
        <v>3029</v>
      </c>
      <c r="J307" s="444"/>
      <c r="K307" s="205">
        <f t="shared" si="15"/>
        <v>1</v>
      </c>
      <c r="L307" s="421"/>
      <c r="M307" s="159">
        <f t="shared" si="16"/>
        <v>0.5</v>
      </c>
    </row>
    <row r="308" spans="1:13" ht="20.45" customHeight="1" x14ac:dyDescent="0.4">
      <c r="A308" s="179" t="s">
        <v>11</v>
      </c>
      <c r="B308" s="223">
        <v>2773</v>
      </c>
      <c r="C308" s="179">
        <v>3028</v>
      </c>
      <c r="D308" s="276" t="s">
        <v>3028</v>
      </c>
      <c r="E308" s="299"/>
      <c r="F308" s="300"/>
      <c r="G308" s="475" t="s">
        <v>3027</v>
      </c>
      <c r="H308" s="476"/>
      <c r="I308" s="451" t="s">
        <v>3026</v>
      </c>
      <c r="J308" s="452" t="s">
        <v>7</v>
      </c>
      <c r="K308" s="204">
        <f t="shared" si="15"/>
        <v>2</v>
      </c>
      <c r="L308" s="421"/>
      <c r="M308" s="159">
        <f t="shared" si="16"/>
        <v>2</v>
      </c>
    </row>
    <row r="309" spans="1:13" ht="20.45" customHeight="1" x14ac:dyDescent="0.4">
      <c r="A309" s="179" t="s">
        <v>11</v>
      </c>
      <c r="B309" s="223">
        <v>2774</v>
      </c>
      <c r="C309" s="179">
        <v>3029</v>
      </c>
      <c r="D309" s="276" t="s">
        <v>3025</v>
      </c>
      <c r="E309" s="299"/>
      <c r="F309" s="300"/>
      <c r="G309" s="481" t="s">
        <v>3024</v>
      </c>
      <c r="H309" s="482"/>
      <c r="I309" s="451" t="s">
        <v>3023</v>
      </c>
      <c r="J309" s="452"/>
      <c r="K309" s="204">
        <f t="shared" si="15"/>
        <v>2</v>
      </c>
      <c r="L309" s="421"/>
      <c r="M309" s="159">
        <f t="shared" si="16"/>
        <v>1.5</v>
      </c>
    </row>
    <row r="310" spans="1:13" ht="20.45" customHeight="1" x14ac:dyDescent="0.4">
      <c r="A310" s="143" t="s">
        <v>11</v>
      </c>
      <c r="B310" s="226">
        <v>3563</v>
      </c>
      <c r="C310" s="143">
        <v>3641</v>
      </c>
      <c r="D310" s="277" t="s">
        <v>3022</v>
      </c>
      <c r="E310" s="299"/>
      <c r="F310" s="300"/>
      <c r="G310" s="479" t="s">
        <v>3021</v>
      </c>
      <c r="H310" s="480"/>
      <c r="I310" s="443" t="s">
        <v>3020</v>
      </c>
      <c r="J310" s="444"/>
      <c r="K310" s="205">
        <f t="shared" si="15"/>
        <v>2</v>
      </c>
      <c r="L310" s="421"/>
      <c r="M310" s="159">
        <f t="shared" si="16"/>
        <v>1.6</v>
      </c>
    </row>
    <row r="311" spans="1:13" ht="20.45" customHeight="1" x14ac:dyDescent="0.4">
      <c r="A311" s="179" t="s">
        <v>11</v>
      </c>
      <c r="B311" s="223">
        <v>2775</v>
      </c>
      <c r="C311" s="179">
        <v>3030</v>
      </c>
      <c r="D311" s="276" t="s">
        <v>3019</v>
      </c>
      <c r="E311" s="299"/>
      <c r="F311" s="300"/>
      <c r="G311" s="475" t="s">
        <v>3018</v>
      </c>
      <c r="H311" s="476" t="s">
        <v>448</v>
      </c>
      <c r="I311" s="451" t="s">
        <v>3017</v>
      </c>
      <c r="J311" s="452" t="s">
        <v>7</v>
      </c>
      <c r="K311" s="204">
        <f t="shared" si="15"/>
        <v>5</v>
      </c>
      <c r="L311" s="421"/>
      <c r="M311" s="159">
        <f t="shared" si="16"/>
        <v>4.8</v>
      </c>
    </row>
    <row r="312" spans="1:13" ht="20.45" customHeight="1" x14ac:dyDescent="0.4">
      <c r="A312" s="179" t="s">
        <v>11</v>
      </c>
      <c r="B312" s="223">
        <v>2776</v>
      </c>
      <c r="C312" s="179">
        <v>3031</v>
      </c>
      <c r="D312" s="276" t="s">
        <v>3016</v>
      </c>
      <c r="E312" s="299"/>
      <c r="F312" s="300"/>
      <c r="G312" s="475" t="s">
        <v>3015</v>
      </c>
      <c r="H312" s="476" t="s">
        <v>447</v>
      </c>
      <c r="I312" s="451" t="s">
        <v>3014</v>
      </c>
      <c r="J312" s="452"/>
      <c r="K312" s="204">
        <f t="shared" si="15"/>
        <v>5</v>
      </c>
      <c r="L312" s="421"/>
      <c r="M312" s="159">
        <f t="shared" si="16"/>
        <v>4.8</v>
      </c>
    </row>
    <row r="313" spans="1:13" ht="20.45" customHeight="1" x14ac:dyDescent="0.4">
      <c r="A313" s="179" t="s">
        <v>11</v>
      </c>
      <c r="B313" s="223">
        <v>2777</v>
      </c>
      <c r="C313" s="179">
        <v>3032</v>
      </c>
      <c r="D313" s="276" t="s">
        <v>3013</v>
      </c>
      <c r="E313" s="299"/>
      <c r="F313" s="300"/>
      <c r="G313" s="475" t="s">
        <v>3012</v>
      </c>
      <c r="H313" s="476" t="s">
        <v>446</v>
      </c>
      <c r="I313" s="451" t="s">
        <v>3011</v>
      </c>
      <c r="J313" s="452" t="s">
        <v>7</v>
      </c>
      <c r="K313" s="204">
        <f t="shared" si="15"/>
        <v>5</v>
      </c>
      <c r="L313" s="421"/>
      <c r="M313" s="159">
        <f t="shared" si="16"/>
        <v>4.8</v>
      </c>
    </row>
    <row r="314" spans="1:13" ht="20.45" customHeight="1" x14ac:dyDescent="0.4">
      <c r="A314" s="179" t="s">
        <v>11</v>
      </c>
      <c r="B314" s="223">
        <v>2778</v>
      </c>
      <c r="C314" s="179">
        <v>3033</v>
      </c>
      <c r="D314" s="276" t="s">
        <v>3010</v>
      </c>
      <c r="E314" s="299"/>
      <c r="F314" s="300"/>
      <c r="G314" s="475" t="s">
        <v>3009</v>
      </c>
      <c r="H314" s="476" t="s">
        <v>443</v>
      </c>
      <c r="I314" s="451" t="s">
        <v>3008</v>
      </c>
      <c r="J314" s="452"/>
      <c r="K314" s="204">
        <f t="shared" si="15"/>
        <v>7</v>
      </c>
      <c r="L314" s="421"/>
      <c r="M314" s="159">
        <f t="shared" si="16"/>
        <v>7</v>
      </c>
    </row>
    <row r="315" spans="1:13" ht="20.45" customHeight="1" x14ac:dyDescent="0.4">
      <c r="A315" s="179" t="s">
        <v>11</v>
      </c>
      <c r="B315" s="223">
        <v>2779</v>
      </c>
      <c r="C315" s="179">
        <v>3034</v>
      </c>
      <c r="D315" s="276" t="s">
        <v>3007</v>
      </c>
      <c r="E315" s="299"/>
      <c r="F315" s="300"/>
      <c r="G315" s="475" t="s">
        <v>3006</v>
      </c>
      <c r="H315" s="476"/>
      <c r="I315" s="451" t="s">
        <v>3005</v>
      </c>
      <c r="J315" s="452" t="s">
        <v>7</v>
      </c>
      <c r="K315" s="204">
        <f t="shared" si="15"/>
        <v>1</v>
      </c>
      <c r="L315" s="421"/>
      <c r="M315" s="159">
        <f t="shared" si="16"/>
        <v>1.2</v>
      </c>
    </row>
    <row r="316" spans="1:13" ht="20.45" customHeight="1" x14ac:dyDescent="0.4">
      <c r="A316" s="143" t="s">
        <v>11</v>
      </c>
      <c r="B316" s="226">
        <v>3564</v>
      </c>
      <c r="C316" s="143">
        <v>3642</v>
      </c>
      <c r="D316" s="277" t="s">
        <v>3004</v>
      </c>
      <c r="E316" s="299"/>
      <c r="F316" s="300"/>
      <c r="G316" s="479" t="s">
        <v>3003</v>
      </c>
      <c r="H316" s="480"/>
      <c r="I316" s="443" t="s">
        <v>3002</v>
      </c>
      <c r="J316" s="444" t="s">
        <v>7</v>
      </c>
      <c r="K316" s="205">
        <f t="shared" si="15"/>
        <v>1</v>
      </c>
      <c r="L316" s="421"/>
      <c r="M316" s="159">
        <f t="shared" si="16"/>
        <v>0.88</v>
      </c>
    </row>
    <row r="317" spans="1:13" ht="20.45" customHeight="1" x14ac:dyDescent="0.4">
      <c r="A317" s="143" t="s">
        <v>11</v>
      </c>
      <c r="B317" s="226">
        <v>3565</v>
      </c>
      <c r="C317" s="143">
        <v>3643</v>
      </c>
      <c r="D317" s="277" t="s">
        <v>3001</v>
      </c>
      <c r="E317" s="299"/>
      <c r="F317" s="300"/>
      <c r="G317" s="479" t="s">
        <v>3000</v>
      </c>
      <c r="H317" s="480"/>
      <c r="I317" s="443" t="s">
        <v>2999</v>
      </c>
      <c r="J317" s="444" t="s">
        <v>7</v>
      </c>
      <c r="K317" s="205">
        <f t="shared" si="15"/>
        <v>2</v>
      </c>
      <c r="L317" s="421"/>
      <c r="M317" s="159">
        <f t="shared" si="16"/>
        <v>1.76</v>
      </c>
    </row>
    <row r="318" spans="1:13" ht="20.45" customHeight="1" x14ac:dyDescent="0.4">
      <c r="A318" s="179" t="s">
        <v>11</v>
      </c>
      <c r="B318" s="223">
        <v>2780</v>
      </c>
      <c r="C318" s="179">
        <v>3035</v>
      </c>
      <c r="D318" s="276" t="s">
        <v>2998</v>
      </c>
      <c r="E318" s="299"/>
      <c r="F318" s="300"/>
      <c r="G318" s="481" t="s">
        <v>2997</v>
      </c>
      <c r="H318" s="482" t="s">
        <v>400</v>
      </c>
      <c r="I318" s="451" t="s">
        <v>2996</v>
      </c>
      <c r="J318" s="452"/>
      <c r="K318" s="204">
        <f t="shared" si="15"/>
        <v>1</v>
      </c>
      <c r="L318" s="421"/>
      <c r="M318" s="159">
        <f t="shared" si="16"/>
        <v>0.72</v>
      </c>
    </row>
    <row r="319" spans="1:13" ht="20.45" customHeight="1" x14ac:dyDescent="0.4">
      <c r="A319" s="179" t="s">
        <v>11</v>
      </c>
      <c r="B319" s="223">
        <v>2781</v>
      </c>
      <c r="C319" s="179">
        <v>3036</v>
      </c>
      <c r="D319" s="276" t="s">
        <v>2995</v>
      </c>
      <c r="E319" s="299"/>
      <c r="F319" s="300"/>
      <c r="G319" s="481" t="s">
        <v>2994</v>
      </c>
      <c r="H319" s="482" t="s">
        <v>396</v>
      </c>
      <c r="I319" s="451" t="s">
        <v>2993</v>
      </c>
      <c r="J319" s="452" t="s">
        <v>7</v>
      </c>
      <c r="K319" s="204">
        <f t="shared" si="15"/>
        <v>1</v>
      </c>
      <c r="L319" s="421"/>
      <c r="M319" s="159">
        <f t="shared" si="16"/>
        <v>1.44</v>
      </c>
    </row>
    <row r="320" spans="1:13" ht="20.45" hidden="1" customHeight="1" x14ac:dyDescent="0.4">
      <c r="A320" s="179" t="s">
        <v>11</v>
      </c>
      <c r="B320" s="223"/>
      <c r="C320" s="179"/>
      <c r="D320" s="276" t="s">
        <v>2992</v>
      </c>
      <c r="E320" s="299"/>
      <c r="F320" s="300"/>
      <c r="G320" s="477" t="s">
        <v>2991</v>
      </c>
      <c r="H320" s="478" t="s">
        <v>400</v>
      </c>
      <c r="I320" s="447" t="s">
        <v>2990</v>
      </c>
      <c r="J320" s="448"/>
      <c r="K320" s="204">
        <f t="shared" si="15"/>
        <v>0</v>
      </c>
      <c r="L320" s="421"/>
      <c r="M320" s="159">
        <f t="shared" si="16"/>
        <v>0.48</v>
      </c>
    </row>
    <row r="321" spans="1:14" ht="20.45" customHeight="1" x14ac:dyDescent="0.4">
      <c r="A321" s="197" t="s">
        <v>11</v>
      </c>
      <c r="B321" s="197">
        <v>2782</v>
      </c>
      <c r="C321" s="197">
        <v>3037</v>
      </c>
      <c r="D321" s="271" t="s">
        <v>2989</v>
      </c>
      <c r="E321" s="299"/>
      <c r="F321" s="300"/>
      <c r="G321" s="477" t="s">
        <v>2988</v>
      </c>
      <c r="H321" s="478" t="s">
        <v>396</v>
      </c>
      <c r="I321" s="447" t="s">
        <v>2987</v>
      </c>
      <c r="J321" s="448" t="s">
        <v>7</v>
      </c>
      <c r="K321" s="206">
        <f t="shared" si="15"/>
        <v>1</v>
      </c>
      <c r="L321" s="421"/>
      <c r="M321" s="159">
        <f t="shared" si="16"/>
        <v>0.96</v>
      </c>
    </row>
    <row r="322" spans="1:14" ht="20.45" customHeight="1" x14ac:dyDescent="0.4">
      <c r="A322" s="143" t="s">
        <v>11</v>
      </c>
      <c r="B322" s="226">
        <v>3566</v>
      </c>
      <c r="C322" s="143">
        <v>3644</v>
      </c>
      <c r="D322" s="277" t="s">
        <v>2986</v>
      </c>
      <c r="E322" s="299"/>
      <c r="F322" s="300"/>
      <c r="G322" s="479" t="s">
        <v>2985</v>
      </c>
      <c r="H322" s="480" t="s">
        <v>400</v>
      </c>
      <c r="I322" s="443" t="s">
        <v>2984</v>
      </c>
      <c r="J322" s="444"/>
      <c r="K322" s="205">
        <v>1</v>
      </c>
      <c r="L322" s="421"/>
      <c r="M322" s="159">
        <f t="shared" si="16"/>
        <v>0.24</v>
      </c>
      <c r="N322" s="159" t="s">
        <v>922</v>
      </c>
    </row>
    <row r="323" spans="1:14" ht="20.45" customHeight="1" x14ac:dyDescent="0.4">
      <c r="A323" s="143" t="s">
        <v>11</v>
      </c>
      <c r="B323" s="226">
        <v>3567</v>
      </c>
      <c r="C323" s="143">
        <v>3645</v>
      </c>
      <c r="D323" s="277" t="s">
        <v>2983</v>
      </c>
      <c r="E323" s="299"/>
      <c r="F323" s="300"/>
      <c r="G323" s="479" t="s">
        <v>2982</v>
      </c>
      <c r="H323" s="480" t="s">
        <v>396</v>
      </c>
      <c r="I323" s="443" t="s">
        <v>2981</v>
      </c>
      <c r="J323" s="444" t="s">
        <v>7</v>
      </c>
      <c r="K323" s="205">
        <v>1</v>
      </c>
      <c r="L323" s="421"/>
      <c r="M323" s="159">
        <f t="shared" si="16"/>
        <v>0.48</v>
      </c>
      <c r="N323" s="159" t="s">
        <v>2980</v>
      </c>
    </row>
    <row r="324" spans="1:14" ht="20.45" customHeight="1" x14ac:dyDescent="0.4">
      <c r="A324" s="143" t="s">
        <v>11</v>
      </c>
      <c r="B324" s="226">
        <v>3568</v>
      </c>
      <c r="C324" s="143">
        <v>3646</v>
      </c>
      <c r="D324" s="277" t="s">
        <v>2979</v>
      </c>
      <c r="E324" s="299"/>
      <c r="F324" s="300"/>
      <c r="G324" s="479" t="s">
        <v>2978</v>
      </c>
      <c r="H324" s="480"/>
      <c r="I324" s="443" t="s">
        <v>2977</v>
      </c>
      <c r="J324" s="444" t="s">
        <v>7</v>
      </c>
      <c r="K324" s="205">
        <f>ROUND(M324,0)</f>
        <v>1</v>
      </c>
      <c r="L324" s="421"/>
      <c r="M324" s="159">
        <f t="shared" si="16"/>
        <v>1</v>
      </c>
    </row>
    <row r="325" spans="1:14" ht="20.45" customHeight="1" x14ac:dyDescent="0.4">
      <c r="A325" s="179" t="s">
        <v>11</v>
      </c>
      <c r="B325" s="223">
        <v>2783</v>
      </c>
      <c r="C325" s="179">
        <v>3038</v>
      </c>
      <c r="D325" s="276" t="s">
        <v>2976</v>
      </c>
      <c r="E325" s="299"/>
      <c r="F325" s="300"/>
      <c r="G325" s="481" t="s">
        <v>2975</v>
      </c>
      <c r="H325" s="482"/>
      <c r="I325" s="451" t="s">
        <v>2974</v>
      </c>
      <c r="J325" s="452"/>
      <c r="K325" s="204">
        <f>ROUND(M325,0)</f>
        <v>2</v>
      </c>
      <c r="L325" s="421"/>
      <c r="M325" s="159">
        <f t="shared" si="16"/>
        <v>2</v>
      </c>
    </row>
    <row r="326" spans="1:14" ht="20.45" customHeight="1" x14ac:dyDescent="0.4">
      <c r="A326" s="179" t="s">
        <v>11</v>
      </c>
      <c r="B326" s="223">
        <v>2784</v>
      </c>
      <c r="C326" s="179">
        <v>3039</v>
      </c>
      <c r="D326" s="276" t="s">
        <v>2973</v>
      </c>
      <c r="E326" s="299"/>
      <c r="F326" s="300"/>
      <c r="G326" s="481" t="s">
        <v>2972</v>
      </c>
      <c r="H326" s="482"/>
      <c r="I326" s="451" t="s">
        <v>2971</v>
      </c>
      <c r="J326" s="452" t="s">
        <v>7</v>
      </c>
      <c r="K326" s="204">
        <f>ROUND(M326,0)</f>
        <v>1</v>
      </c>
      <c r="L326" s="422"/>
      <c r="M326" s="159">
        <f t="shared" si="16"/>
        <v>1</v>
      </c>
    </row>
    <row r="327" spans="1:14" ht="20.45" customHeight="1" x14ac:dyDescent="0.4">
      <c r="A327" s="143" t="s">
        <v>11</v>
      </c>
      <c r="B327" s="226">
        <v>3569</v>
      </c>
      <c r="C327" s="143">
        <v>3647</v>
      </c>
      <c r="D327" s="277" t="s">
        <v>2970</v>
      </c>
      <c r="E327" s="299"/>
      <c r="F327" s="300"/>
      <c r="G327" s="479" t="s">
        <v>2969</v>
      </c>
      <c r="H327" s="480"/>
      <c r="I327" s="443" t="s">
        <v>2968</v>
      </c>
      <c r="J327" s="444" t="s">
        <v>7</v>
      </c>
      <c r="K327" s="205">
        <v>1</v>
      </c>
      <c r="L327" s="421" t="s">
        <v>68</v>
      </c>
      <c r="M327" s="159">
        <f t="shared" si="16"/>
        <v>0.2</v>
      </c>
      <c r="N327" s="159" t="s">
        <v>2967</v>
      </c>
    </row>
    <row r="328" spans="1:14" ht="20.45" customHeight="1" x14ac:dyDescent="0.4">
      <c r="A328" s="179" t="s">
        <v>11</v>
      </c>
      <c r="B328" s="223">
        <v>2785</v>
      </c>
      <c r="C328" s="179">
        <v>3040</v>
      </c>
      <c r="D328" s="276" t="s">
        <v>2966</v>
      </c>
      <c r="E328" s="299"/>
      <c r="F328" s="300"/>
      <c r="G328" s="481" t="s">
        <v>2965</v>
      </c>
      <c r="H328" s="482"/>
      <c r="I328" s="451" t="s">
        <v>2964</v>
      </c>
      <c r="J328" s="452"/>
      <c r="K328" s="204">
        <v>1</v>
      </c>
      <c r="L328" s="422"/>
      <c r="M328" s="159">
        <f t="shared" si="16"/>
        <v>0.05</v>
      </c>
      <c r="N328" s="159" t="s">
        <v>922</v>
      </c>
    </row>
    <row r="329" spans="1:14" ht="20.45" customHeight="1" x14ac:dyDescent="0.4">
      <c r="A329" s="143" t="s">
        <v>11</v>
      </c>
      <c r="B329" s="226">
        <v>3570</v>
      </c>
      <c r="C329" s="143">
        <v>3648</v>
      </c>
      <c r="D329" s="277" t="s">
        <v>2963</v>
      </c>
      <c r="E329" s="299"/>
      <c r="F329" s="300"/>
      <c r="G329" s="479" t="s">
        <v>2962</v>
      </c>
      <c r="H329" s="480"/>
      <c r="I329" s="443" t="s">
        <v>2961</v>
      </c>
      <c r="J329" s="444"/>
      <c r="K329" s="205">
        <v>1</v>
      </c>
      <c r="L329" s="420" t="s">
        <v>12</v>
      </c>
      <c r="M329" s="159">
        <f t="shared" si="16"/>
        <v>0.4</v>
      </c>
      <c r="N329" s="159" t="s">
        <v>922</v>
      </c>
    </row>
    <row r="330" spans="1:14" ht="20.45" customHeight="1" x14ac:dyDescent="0.4">
      <c r="A330" s="179" t="s">
        <v>11</v>
      </c>
      <c r="B330" s="223">
        <v>2786</v>
      </c>
      <c r="C330" s="179">
        <v>3041</v>
      </c>
      <c r="D330" s="276" t="s">
        <v>2960</v>
      </c>
      <c r="E330" s="299"/>
      <c r="F330" s="300"/>
      <c r="G330" s="475" t="s">
        <v>2933</v>
      </c>
      <c r="H330" s="476"/>
      <c r="I330" s="451" t="s">
        <v>2932</v>
      </c>
      <c r="J330" s="452" t="s">
        <v>7</v>
      </c>
      <c r="K330" s="204">
        <f>ROUND(M330,0)</f>
        <v>11</v>
      </c>
      <c r="L330" s="422"/>
      <c r="M330" s="159">
        <f>N45*10/1000</f>
        <v>10.54</v>
      </c>
      <c r="N330" s="251"/>
    </row>
    <row r="331" spans="1:14" ht="20.45" customHeight="1" x14ac:dyDescent="0.4">
      <c r="A331" s="143" t="s">
        <v>11</v>
      </c>
      <c r="B331" s="226">
        <v>3571</v>
      </c>
      <c r="C331" s="143">
        <v>3649</v>
      </c>
      <c r="D331" s="277" t="s">
        <v>2959</v>
      </c>
      <c r="E331" s="299"/>
      <c r="F331" s="300"/>
      <c r="G331" s="479" t="s">
        <v>2930</v>
      </c>
      <c r="H331" s="480"/>
      <c r="I331" s="443" t="s">
        <v>2929</v>
      </c>
      <c r="J331" s="444"/>
      <c r="K331" s="205">
        <v>1</v>
      </c>
      <c r="L331" s="143" t="s">
        <v>6</v>
      </c>
      <c r="M331" s="159">
        <f>N46*10/1000</f>
        <v>0.35</v>
      </c>
      <c r="N331" s="159" t="s">
        <v>922</v>
      </c>
    </row>
    <row r="332" spans="1:14" ht="20.45" customHeight="1" x14ac:dyDescent="0.4">
      <c r="A332" s="179" t="s">
        <v>11</v>
      </c>
      <c r="B332" s="223">
        <v>2787</v>
      </c>
      <c r="C332" s="179">
        <v>3042</v>
      </c>
      <c r="D332" s="276" t="s">
        <v>2958</v>
      </c>
      <c r="E332" s="299"/>
      <c r="F332" s="300"/>
      <c r="G332" s="475" t="s">
        <v>2927</v>
      </c>
      <c r="H332" s="476"/>
      <c r="I332" s="451" t="s">
        <v>2926</v>
      </c>
      <c r="J332" s="452" t="s">
        <v>7</v>
      </c>
      <c r="K332" s="204">
        <f>ROUND(M332,0)</f>
        <v>22</v>
      </c>
      <c r="L332" s="179" t="s">
        <v>12</v>
      </c>
      <c r="M332" s="159">
        <f>N47*10/1000</f>
        <v>21.6</v>
      </c>
    </row>
    <row r="333" spans="1:14" ht="20.45" customHeight="1" x14ac:dyDescent="0.4">
      <c r="A333" s="179" t="s">
        <v>11</v>
      </c>
      <c r="B333" s="223">
        <v>2788</v>
      </c>
      <c r="C333" s="179">
        <v>3043</v>
      </c>
      <c r="D333" s="276" t="s">
        <v>2957</v>
      </c>
      <c r="E333" s="299"/>
      <c r="F333" s="300"/>
      <c r="G333" s="475" t="s">
        <v>2924</v>
      </c>
      <c r="H333" s="476"/>
      <c r="I333" s="451" t="s">
        <v>2923</v>
      </c>
      <c r="J333" s="452"/>
      <c r="K333" s="204">
        <f>ROUND(M333,0)</f>
        <v>1</v>
      </c>
      <c r="L333" s="179" t="s">
        <v>6</v>
      </c>
      <c r="M333" s="159">
        <f>N48*10/1000</f>
        <v>0.71</v>
      </c>
    </row>
    <row r="334" spans="1:14" ht="20.45" customHeight="1" x14ac:dyDescent="0.4">
      <c r="A334" s="179" t="s">
        <v>11</v>
      </c>
      <c r="B334" s="223">
        <v>2789</v>
      </c>
      <c r="C334" s="179">
        <v>3044</v>
      </c>
      <c r="D334" s="276" t="s">
        <v>2956</v>
      </c>
      <c r="E334" s="299"/>
      <c r="F334" s="300"/>
      <c r="G334" s="475" t="s">
        <v>2921</v>
      </c>
      <c r="H334" s="476"/>
      <c r="I334" s="451" t="s">
        <v>2920</v>
      </c>
      <c r="J334" s="452" t="s">
        <v>7</v>
      </c>
      <c r="K334" s="204">
        <f>ROUND(M334,0)</f>
        <v>11</v>
      </c>
      <c r="L334" s="179" t="s">
        <v>12</v>
      </c>
      <c r="M334" s="159">
        <f>N52*10/1000</f>
        <v>10.54</v>
      </c>
    </row>
    <row r="335" spans="1:14" ht="20.45" customHeight="1" x14ac:dyDescent="0.4">
      <c r="A335" s="143" t="s">
        <v>11</v>
      </c>
      <c r="B335" s="226">
        <v>3572</v>
      </c>
      <c r="C335" s="143">
        <v>3650</v>
      </c>
      <c r="D335" s="277" t="s">
        <v>2955</v>
      </c>
      <c r="E335" s="299"/>
      <c r="F335" s="300"/>
      <c r="G335" s="479" t="s">
        <v>2918</v>
      </c>
      <c r="H335" s="480"/>
      <c r="I335" s="443" t="s">
        <v>2917</v>
      </c>
      <c r="J335" s="444"/>
      <c r="K335" s="205">
        <v>1</v>
      </c>
      <c r="L335" s="143" t="s">
        <v>6</v>
      </c>
      <c r="M335" s="159">
        <f>N53*10/1000</f>
        <v>0.35</v>
      </c>
      <c r="N335" s="159" t="s">
        <v>922</v>
      </c>
    </row>
    <row r="336" spans="1:14" ht="20.45" customHeight="1" x14ac:dyDescent="0.4">
      <c r="A336" s="179" t="s">
        <v>11</v>
      </c>
      <c r="B336" s="223">
        <v>2790</v>
      </c>
      <c r="C336" s="179">
        <v>3045</v>
      </c>
      <c r="D336" s="276" t="s">
        <v>2954</v>
      </c>
      <c r="E336" s="299"/>
      <c r="F336" s="300"/>
      <c r="G336" s="475" t="s">
        <v>2915</v>
      </c>
      <c r="H336" s="476"/>
      <c r="I336" s="451" t="s">
        <v>2914</v>
      </c>
      <c r="J336" s="452" t="s">
        <v>7</v>
      </c>
      <c r="K336" s="204">
        <f>ROUND(M336,0)</f>
        <v>22</v>
      </c>
      <c r="L336" s="179" t="s">
        <v>12</v>
      </c>
      <c r="M336" s="159">
        <f>N54*10/1000</f>
        <v>21.6</v>
      </c>
    </row>
    <row r="337" spans="1:14" ht="20.45" customHeight="1" x14ac:dyDescent="0.4">
      <c r="A337" s="179" t="s">
        <v>11</v>
      </c>
      <c r="B337" s="223">
        <v>2791</v>
      </c>
      <c r="C337" s="179">
        <v>3046</v>
      </c>
      <c r="D337" s="238" t="s">
        <v>2953</v>
      </c>
      <c r="E337" s="301"/>
      <c r="F337" s="302"/>
      <c r="G337" s="532" t="s">
        <v>2912</v>
      </c>
      <c r="H337" s="533"/>
      <c r="I337" s="451" t="s">
        <v>2911</v>
      </c>
      <c r="J337" s="452"/>
      <c r="K337" s="204">
        <f>ROUND(M337,0)</f>
        <v>1</v>
      </c>
      <c r="L337" s="179" t="s">
        <v>6</v>
      </c>
      <c r="M337" s="159">
        <f>N55*10/1000</f>
        <v>0.71</v>
      </c>
    </row>
    <row r="338" spans="1:14" s="2" customFormat="1" ht="19.5" customHeight="1" x14ac:dyDescent="0.4">
      <c r="A338" s="313" t="s">
        <v>52</v>
      </c>
      <c r="B338" s="313"/>
      <c r="C338" s="313"/>
      <c r="D338" s="313"/>
      <c r="E338" s="313"/>
      <c r="F338" s="313"/>
      <c r="G338" s="313"/>
      <c r="H338" s="313"/>
      <c r="I338" s="313"/>
      <c r="J338" s="313"/>
      <c r="K338" s="313"/>
      <c r="L338" s="39"/>
    </row>
    <row r="339" spans="1:14" s="169" customFormat="1" ht="20.45" customHeight="1" x14ac:dyDescent="0.4">
      <c r="A339" s="181" t="s">
        <v>11</v>
      </c>
      <c r="B339" s="173">
        <v>3573</v>
      </c>
      <c r="C339" s="143">
        <v>3651</v>
      </c>
      <c r="D339" s="172" t="s">
        <v>2952</v>
      </c>
      <c r="E339" s="463" t="s">
        <v>50</v>
      </c>
      <c r="F339" s="464"/>
      <c r="G339" s="461" t="s">
        <v>2951</v>
      </c>
      <c r="H339" s="462"/>
      <c r="I339" s="469" t="s">
        <v>2950</v>
      </c>
      <c r="J339" s="470"/>
      <c r="K339" s="171">
        <f>ROUND(M339,0)</f>
        <v>2</v>
      </c>
      <c r="L339" s="143" t="s">
        <v>12</v>
      </c>
      <c r="M339" s="170">
        <f t="shared" ref="M339:M344" si="17">N10*1/1000</f>
        <v>1.5049999999999999</v>
      </c>
      <c r="N339" s="159"/>
    </row>
    <row r="340" spans="1:14" s="169" customFormat="1" ht="20.45" customHeight="1" x14ac:dyDescent="0.4">
      <c r="A340" s="143" t="s">
        <v>11</v>
      </c>
      <c r="B340" s="173">
        <v>3574</v>
      </c>
      <c r="C340" s="143">
        <v>3652</v>
      </c>
      <c r="D340" s="172" t="s">
        <v>2949</v>
      </c>
      <c r="E340" s="465"/>
      <c r="F340" s="466"/>
      <c r="G340" s="461" t="s">
        <v>2948</v>
      </c>
      <c r="H340" s="462"/>
      <c r="I340" s="443" t="s">
        <v>2947</v>
      </c>
      <c r="J340" s="444" t="s">
        <v>7</v>
      </c>
      <c r="K340" s="171">
        <v>1</v>
      </c>
      <c r="L340" s="143" t="s">
        <v>6</v>
      </c>
      <c r="M340" s="170">
        <f t="shared" si="17"/>
        <v>0.05</v>
      </c>
      <c r="N340" s="159" t="s">
        <v>5</v>
      </c>
    </row>
    <row r="341" spans="1:14" s="169" customFormat="1" ht="20.45" customHeight="1" x14ac:dyDescent="0.4">
      <c r="A341" s="143" t="s">
        <v>11</v>
      </c>
      <c r="B341" s="173">
        <v>3575</v>
      </c>
      <c r="C341" s="143">
        <v>3653</v>
      </c>
      <c r="D341" s="172" t="s">
        <v>2946</v>
      </c>
      <c r="E341" s="465"/>
      <c r="F341" s="466"/>
      <c r="G341" s="461" t="s">
        <v>2945</v>
      </c>
      <c r="H341" s="462"/>
      <c r="I341" s="443" t="s">
        <v>2944</v>
      </c>
      <c r="J341" s="444"/>
      <c r="K341" s="171">
        <f>ROUND(M341,0)</f>
        <v>3</v>
      </c>
      <c r="L341" s="143" t="s">
        <v>12</v>
      </c>
      <c r="M341" s="170">
        <f t="shared" si="17"/>
        <v>3.085</v>
      </c>
      <c r="N341" s="159"/>
    </row>
    <row r="342" spans="1:14" s="169" customFormat="1" ht="20.100000000000001" customHeight="1" x14ac:dyDescent="0.4">
      <c r="A342" s="143" t="s">
        <v>11</v>
      </c>
      <c r="B342" s="173">
        <v>3576</v>
      </c>
      <c r="C342" s="143">
        <v>3654</v>
      </c>
      <c r="D342" s="172" t="s">
        <v>2943</v>
      </c>
      <c r="E342" s="465"/>
      <c r="F342" s="466"/>
      <c r="G342" s="461" t="s">
        <v>2942</v>
      </c>
      <c r="H342" s="462"/>
      <c r="I342" s="443" t="s">
        <v>2941</v>
      </c>
      <c r="J342" s="444" t="s">
        <v>7</v>
      </c>
      <c r="K342" s="171">
        <v>1</v>
      </c>
      <c r="L342" s="143" t="s">
        <v>6</v>
      </c>
      <c r="M342" s="170">
        <f t="shared" si="17"/>
        <v>0.10199999999999999</v>
      </c>
      <c r="N342" s="159" t="s">
        <v>5</v>
      </c>
    </row>
    <row r="343" spans="1:14" s="169" customFormat="1" ht="20.100000000000001" customHeight="1" x14ac:dyDescent="0.4">
      <c r="A343" s="143" t="s">
        <v>11</v>
      </c>
      <c r="B343" s="173">
        <v>3577</v>
      </c>
      <c r="C343" s="143">
        <v>3655</v>
      </c>
      <c r="D343" s="172" t="s">
        <v>2940</v>
      </c>
      <c r="E343" s="465"/>
      <c r="F343" s="466"/>
      <c r="G343" s="461" t="s">
        <v>2939</v>
      </c>
      <c r="H343" s="462" t="s">
        <v>899</v>
      </c>
      <c r="I343" s="443" t="s">
        <v>2938</v>
      </c>
      <c r="J343" s="444" t="s">
        <v>7</v>
      </c>
      <c r="K343" s="171">
        <f>ROUND(M343,0)</f>
        <v>1</v>
      </c>
      <c r="L343" s="431" t="s">
        <v>12</v>
      </c>
      <c r="M343" s="170">
        <f t="shared" si="17"/>
        <v>1.129</v>
      </c>
      <c r="N343" s="159"/>
    </row>
    <row r="344" spans="1:14" s="169" customFormat="1" ht="20.100000000000001" customHeight="1" x14ac:dyDescent="0.4">
      <c r="A344" s="143" t="s">
        <v>11</v>
      </c>
      <c r="B344" s="173">
        <v>3578</v>
      </c>
      <c r="C344" s="143">
        <v>3656</v>
      </c>
      <c r="D344" s="172" t="s">
        <v>2937</v>
      </c>
      <c r="E344" s="465"/>
      <c r="F344" s="466"/>
      <c r="G344" s="461" t="s">
        <v>2936</v>
      </c>
      <c r="H344" s="462" t="s">
        <v>895</v>
      </c>
      <c r="I344" s="443" t="s">
        <v>2935</v>
      </c>
      <c r="J344" s="444"/>
      <c r="K344" s="171">
        <f>ROUND(M344,0)</f>
        <v>2</v>
      </c>
      <c r="L344" s="432"/>
      <c r="M344" s="170">
        <f t="shared" si="17"/>
        <v>2.3330000000000002</v>
      </c>
    </row>
    <row r="345" spans="1:14" s="169" customFormat="1" ht="20.45" customHeight="1" x14ac:dyDescent="0.4">
      <c r="A345" s="181" t="s">
        <v>11</v>
      </c>
      <c r="B345" s="173">
        <v>3579</v>
      </c>
      <c r="C345" s="143">
        <v>3657</v>
      </c>
      <c r="D345" s="172" t="s">
        <v>2934</v>
      </c>
      <c r="E345" s="465"/>
      <c r="F345" s="466"/>
      <c r="G345" s="461" t="s">
        <v>2933</v>
      </c>
      <c r="H345" s="462"/>
      <c r="I345" s="469" t="s">
        <v>2932</v>
      </c>
      <c r="J345" s="470" t="s">
        <v>7</v>
      </c>
      <c r="K345" s="171">
        <f>ROUND(M345,0)</f>
        <v>1</v>
      </c>
      <c r="L345" s="433"/>
      <c r="M345" s="170">
        <f>N45*1/1000</f>
        <v>1.054</v>
      </c>
      <c r="N345" s="159"/>
    </row>
    <row r="346" spans="1:14" s="169" customFormat="1" ht="20.45" customHeight="1" x14ac:dyDescent="0.4">
      <c r="A346" s="143" t="s">
        <v>11</v>
      </c>
      <c r="B346" s="173">
        <v>3580</v>
      </c>
      <c r="C346" s="143">
        <v>3658</v>
      </c>
      <c r="D346" s="172" t="s">
        <v>2931</v>
      </c>
      <c r="E346" s="465"/>
      <c r="F346" s="466"/>
      <c r="G346" s="461" t="s">
        <v>2930</v>
      </c>
      <c r="H346" s="462"/>
      <c r="I346" s="443" t="s">
        <v>2929</v>
      </c>
      <c r="J346" s="444"/>
      <c r="K346" s="171">
        <v>1</v>
      </c>
      <c r="L346" s="143" t="s">
        <v>6</v>
      </c>
      <c r="M346" s="170">
        <f>N46*1/1000</f>
        <v>3.5000000000000003E-2</v>
      </c>
      <c r="N346" s="159" t="s">
        <v>5</v>
      </c>
    </row>
    <row r="347" spans="1:14" s="169" customFormat="1" ht="20.45" customHeight="1" x14ac:dyDescent="0.4">
      <c r="A347" s="143" t="s">
        <v>11</v>
      </c>
      <c r="B347" s="173">
        <v>3581</v>
      </c>
      <c r="C347" s="143">
        <v>3659</v>
      </c>
      <c r="D347" s="172" t="s">
        <v>2928</v>
      </c>
      <c r="E347" s="465"/>
      <c r="F347" s="466"/>
      <c r="G347" s="461" t="s">
        <v>2927</v>
      </c>
      <c r="H347" s="462"/>
      <c r="I347" s="443" t="s">
        <v>2926</v>
      </c>
      <c r="J347" s="444" t="s">
        <v>7</v>
      </c>
      <c r="K347" s="171">
        <f>ROUND(M347,0)</f>
        <v>2</v>
      </c>
      <c r="L347" s="143" t="s">
        <v>12</v>
      </c>
      <c r="M347" s="170">
        <f>N47*1/1000</f>
        <v>2.16</v>
      </c>
      <c r="N347" s="159"/>
    </row>
    <row r="348" spans="1:14" s="169" customFormat="1" ht="20.100000000000001" customHeight="1" x14ac:dyDescent="0.4">
      <c r="A348" s="143" t="s">
        <v>11</v>
      </c>
      <c r="B348" s="173">
        <v>3582</v>
      </c>
      <c r="C348" s="143">
        <v>3660</v>
      </c>
      <c r="D348" s="172" t="s">
        <v>2925</v>
      </c>
      <c r="E348" s="465"/>
      <c r="F348" s="466"/>
      <c r="G348" s="461" t="s">
        <v>2924</v>
      </c>
      <c r="H348" s="462"/>
      <c r="I348" s="443" t="s">
        <v>2923</v>
      </c>
      <c r="J348" s="444"/>
      <c r="K348" s="171">
        <v>1</v>
      </c>
      <c r="L348" s="143" t="s">
        <v>6</v>
      </c>
      <c r="M348" s="170">
        <f>N48*1/1000</f>
        <v>7.0999999999999994E-2</v>
      </c>
      <c r="N348" s="159" t="s">
        <v>5</v>
      </c>
    </row>
    <row r="349" spans="1:14" s="169" customFormat="1" ht="20.100000000000001" customHeight="1" x14ac:dyDescent="0.4">
      <c r="A349" s="143" t="s">
        <v>11</v>
      </c>
      <c r="B349" s="173">
        <v>3583</v>
      </c>
      <c r="C349" s="143">
        <v>3661</v>
      </c>
      <c r="D349" s="172" t="s">
        <v>2922</v>
      </c>
      <c r="E349" s="465"/>
      <c r="F349" s="466"/>
      <c r="G349" s="461" t="s">
        <v>2921</v>
      </c>
      <c r="H349" s="462"/>
      <c r="I349" s="443" t="s">
        <v>2920</v>
      </c>
      <c r="J349" s="444" t="s">
        <v>7</v>
      </c>
      <c r="K349" s="171">
        <f>ROUND(M349,0)</f>
        <v>1</v>
      </c>
      <c r="L349" s="143" t="s">
        <v>12</v>
      </c>
      <c r="M349" s="170">
        <f>N52*1/1000</f>
        <v>1.054</v>
      </c>
      <c r="N349" s="159"/>
    </row>
    <row r="350" spans="1:14" s="169" customFormat="1" ht="20.100000000000001" customHeight="1" x14ac:dyDescent="0.4">
      <c r="A350" s="143" t="s">
        <v>11</v>
      </c>
      <c r="B350" s="173">
        <v>3584</v>
      </c>
      <c r="C350" s="143">
        <v>3662</v>
      </c>
      <c r="D350" s="172" t="s">
        <v>2919</v>
      </c>
      <c r="E350" s="465"/>
      <c r="F350" s="466"/>
      <c r="G350" s="461" t="s">
        <v>2918</v>
      </c>
      <c r="H350" s="462"/>
      <c r="I350" s="443" t="s">
        <v>2917</v>
      </c>
      <c r="J350" s="444"/>
      <c r="K350" s="171">
        <v>1</v>
      </c>
      <c r="L350" s="143" t="s">
        <v>6</v>
      </c>
      <c r="M350" s="170">
        <f>N53*1/1000</f>
        <v>3.5000000000000003E-2</v>
      </c>
      <c r="N350" s="159" t="s">
        <v>5</v>
      </c>
    </row>
    <row r="351" spans="1:14" s="169" customFormat="1" ht="20.100000000000001" customHeight="1" x14ac:dyDescent="0.4">
      <c r="A351" s="181" t="s">
        <v>11</v>
      </c>
      <c r="B351" s="173">
        <v>3585</v>
      </c>
      <c r="C351" s="143">
        <v>3663</v>
      </c>
      <c r="D351" s="172" t="s">
        <v>2916</v>
      </c>
      <c r="E351" s="465"/>
      <c r="F351" s="466"/>
      <c r="G351" s="461" t="s">
        <v>2915</v>
      </c>
      <c r="H351" s="462"/>
      <c r="I351" s="469" t="s">
        <v>2914</v>
      </c>
      <c r="J351" s="470" t="s">
        <v>7</v>
      </c>
      <c r="K351" s="171">
        <f>ROUND(M351,0)</f>
        <v>2</v>
      </c>
      <c r="L351" s="181" t="s">
        <v>12</v>
      </c>
      <c r="M351" s="170">
        <f>N54*1/1000</f>
        <v>2.16</v>
      </c>
      <c r="N351" s="159"/>
    </row>
    <row r="352" spans="1:14" s="169" customFormat="1" ht="20.100000000000001" customHeight="1" x14ac:dyDescent="0.4">
      <c r="A352" s="143" t="s">
        <v>11</v>
      </c>
      <c r="B352" s="173">
        <v>3586</v>
      </c>
      <c r="C352" s="143">
        <v>3664</v>
      </c>
      <c r="D352" s="172" t="s">
        <v>2913</v>
      </c>
      <c r="E352" s="467"/>
      <c r="F352" s="468"/>
      <c r="G352" s="461" t="s">
        <v>2912</v>
      </c>
      <c r="H352" s="462"/>
      <c r="I352" s="443" t="s">
        <v>2911</v>
      </c>
      <c r="J352" s="444"/>
      <c r="K352" s="171">
        <f>ROUND(M352,0)</f>
        <v>0</v>
      </c>
      <c r="L352" s="143" t="s">
        <v>6</v>
      </c>
      <c r="M352" s="170">
        <f>N55*1/1000</f>
        <v>7.0999999999999994E-2</v>
      </c>
      <c r="N352" s="159" t="s">
        <v>5</v>
      </c>
    </row>
    <row r="353" spans="1:14" s="7" customFormat="1" ht="20.100000000000001" customHeight="1" x14ac:dyDescent="0.4">
      <c r="A353" s="4"/>
      <c r="B353" s="4"/>
      <c r="C353" s="100"/>
      <c r="D353" s="101"/>
      <c r="E353" s="101"/>
      <c r="F353" s="101"/>
      <c r="G353" s="101"/>
      <c r="H353" s="2"/>
      <c r="I353" s="2"/>
      <c r="J353" s="102"/>
      <c r="K353" s="140"/>
      <c r="M353" s="2"/>
    </row>
    <row r="354" spans="1:14" s="7" customFormat="1" ht="20.100000000000001" customHeight="1" x14ac:dyDescent="0.4">
      <c r="A354" s="103"/>
      <c r="B354" s="103"/>
      <c r="C354" s="104" t="s">
        <v>3</v>
      </c>
      <c r="D354" s="105" t="s">
        <v>4</v>
      </c>
      <c r="F354" s="106"/>
      <c r="K354" s="107"/>
      <c r="L354" s="142"/>
      <c r="N354" s="2"/>
    </row>
    <row r="355" spans="1:14" s="7" customFormat="1" ht="20.100000000000001" customHeight="1" x14ac:dyDescent="0.4">
      <c r="A355" s="103"/>
      <c r="B355" s="103"/>
      <c r="C355" s="108" t="s">
        <v>3</v>
      </c>
      <c r="D355" s="105" t="s">
        <v>2</v>
      </c>
      <c r="K355" s="107"/>
      <c r="L355" s="142"/>
      <c r="N355" s="2"/>
    </row>
    <row r="356" spans="1:14" s="7" customFormat="1" ht="20.100000000000001" customHeight="1" x14ac:dyDescent="0.4">
      <c r="A356" s="103"/>
      <c r="B356" s="103"/>
      <c r="C356" s="109" t="s">
        <v>1</v>
      </c>
      <c r="D356" s="105" t="s">
        <v>0</v>
      </c>
      <c r="E356" s="106"/>
      <c r="F356" s="106"/>
      <c r="G356" s="106"/>
      <c r="H356" s="106"/>
      <c r="K356" s="107"/>
      <c r="L356" s="142"/>
      <c r="N356" s="2"/>
    </row>
  </sheetData>
  <mergeCells count="698">
    <mergeCell ref="G245:H245"/>
    <mergeCell ref="I245:J245"/>
    <mergeCell ref="G247:H247"/>
    <mergeCell ref="I247:J247"/>
    <mergeCell ref="I249:J249"/>
    <mergeCell ref="G250:H250"/>
    <mergeCell ref="I250:J250"/>
    <mergeCell ref="G251:H251"/>
    <mergeCell ref="I251:J251"/>
    <mergeCell ref="G246:H246"/>
    <mergeCell ref="I246:J246"/>
    <mergeCell ref="G248:H248"/>
    <mergeCell ref="I248:J248"/>
    <mergeCell ref="E177:F216"/>
    <mergeCell ref="L208:L209"/>
    <mergeCell ref="L206:L207"/>
    <mergeCell ref="L181:L205"/>
    <mergeCell ref="G186:H186"/>
    <mergeCell ref="I186:J186"/>
    <mergeCell ref="G189:H189"/>
    <mergeCell ref="I189:J189"/>
    <mergeCell ref="G195:H195"/>
    <mergeCell ref="G213:H213"/>
    <mergeCell ref="I213:J213"/>
    <mergeCell ref="G214:H214"/>
    <mergeCell ref="I214:J214"/>
    <mergeCell ref="I195:J195"/>
    <mergeCell ref="G196:H196"/>
    <mergeCell ref="I196:J196"/>
    <mergeCell ref="G203:H203"/>
    <mergeCell ref="I203:J203"/>
    <mergeCell ref="G206:H206"/>
    <mergeCell ref="I206:J206"/>
    <mergeCell ref="G202:H202"/>
    <mergeCell ref="I202:J202"/>
    <mergeCell ref="G204:H204"/>
    <mergeCell ref="G207:H207"/>
    <mergeCell ref="L168:L169"/>
    <mergeCell ref="L166:L167"/>
    <mergeCell ref="L141:L165"/>
    <mergeCell ref="E137:F176"/>
    <mergeCell ref="G146:H146"/>
    <mergeCell ref="I146:J146"/>
    <mergeCell ref="G149:H149"/>
    <mergeCell ref="I149:J149"/>
    <mergeCell ref="G155:H155"/>
    <mergeCell ref="I155:J155"/>
    <mergeCell ref="G173:H173"/>
    <mergeCell ref="I173:J173"/>
    <mergeCell ref="G174:H174"/>
    <mergeCell ref="I174:J174"/>
    <mergeCell ref="G167:H167"/>
    <mergeCell ref="I167:J167"/>
    <mergeCell ref="G160:H160"/>
    <mergeCell ref="I160:J160"/>
    <mergeCell ref="G161:H161"/>
    <mergeCell ref="I161:J161"/>
    <mergeCell ref="G162:H162"/>
    <mergeCell ref="I162:J162"/>
    <mergeCell ref="G325:H325"/>
    <mergeCell ref="I325:J325"/>
    <mergeCell ref="G326:H326"/>
    <mergeCell ref="I326:J326"/>
    <mergeCell ref="G320:H320"/>
    <mergeCell ref="I320:J320"/>
    <mergeCell ref="G305:H305"/>
    <mergeCell ref="I305:J305"/>
    <mergeCell ref="G208:H208"/>
    <mergeCell ref="I208:J208"/>
    <mergeCell ref="G215:H215"/>
    <mergeCell ref="I215:J215"/>
    <mergeCell ref="G216:H216"/>
    <mergeCell ref="I216:J216"/>
    <mergeCell ref="I243:J243"/>
    <mergeCell ref="G241:H241"/>
    <mergeCell ref="I241:J241"/>
    <mergeCell ref="G242:H242"/>
    <mergeCell ref="G252:H252"/>
    <mergeCell ref="I252:J252"/>
    <mergeCell ref="G253:H253"/>
    <mergeCell ref="I253:J253"/>
    <mergeCell ref="G254:H254"/>
    <mergeCell ref="I254:J254"/>
    <mergeCell ref="I328:J328"/>
    <mergeCell ref="G336:H336"/>
    <mergeCell ref="I336:J336"/>
    <mergeCell ref="G337:H337"/>
    <mergeCell ref="I337:J337"/>
    <mergeCell ref="G333:H333"/>
    <mergeCell ref="I333:J333"/>
    <mergeCell ref="G334:H334"/>
    <mergeCell ref="I334:J334"/>
    <mergeCell ref="I303:J303"/>
    <mergeCell ref="G307:H307"/>
    <mergeCell ref="I307:J307"/>
    <mergeCell ref="G310:H310"/>
    <mergeCell ref="I310:J310"/>
    <mergeCell ref="G316:H316"/>
    <mergeCell ref="I316:J316"/>
    <mergeCell ref="G309:H309"/>
    <mergeCell ref="I309:J309"/>
    <mergeCell ref="G290:H290"/>
    <mergeCell ref="I290:J290"/>
    <mergeCell ref="G291:H291"/>
    <mergeCell ref="I291:J291"/>
    <mergeCell ref="G292:H292"/>
    <mergeCell ref="I292:J292"/>
    <mergeCell ref="I299:J299"/>
    <mergeCell ref="G300:H300"/>
    <mergeCell ref="G293:H293"/>
    <mergeCell ref="I293:J293"/>
    <mergeCell ref="G294:H294"/>
    <mergeCell ref="I294:J294"/>
    <mergeCell ref="G295:H295"/>
    <mergeCell ref="I295:J295"/>
    <mergeCell ref="G296:H296"/>
    <mergeCell ref="I296:J296"/>
    <mergeCell ref="G297:H297"/>
    <mergeCell ref="I297:J297"/>
    <mergeCell ref="G298:H298"/>
    <mergeCell ref="I298:J298"/>
    <mergeCell ref="G299:H299"/>
    <mergeCell ref="I300:J300"/>
    <mergeCell ref="G283:H283"/>
    <mergeCell ref="I283:J283"/>
    <mergeCell ref="G285:H285"/>
    <mergeCell ref="I285:J285"/>
    <mergeCell ref="G286:H286"/>
    <mergeCell ref="I286:J286"/>
    <mergeCell ref="G288:H288"/>
    <mergeCell ref="I288:J288"/>
    <mergeCell ref="G287:H287"/>
    <mergeCell ref="I287:J287"/>
    <mergeCell ref="G278:H278"/>
    <mergeCell ref="I278:J278"/>
    <mergeCell ref="G279:H279"/>
    <mergeCell ref="I279:J279"/>
    <mergeCell ref="G280:H280"/>
    <mergeCell ref="I280:J280"/>
    <mergeCell ref="G281:H281"/>
    <mergeCell ref="I281:J281"/>
    <mergeCell ref="G282:H282"/>
    <mergeCell ref="I282:J282"/>
    <mergeCell ref="G273:H273"/>
    <mergeCell ref="I273:J273"/>
    <mergeCell ref="G274:H274"/>
    <mergeCell ref="I274:J274"/>
    <mergeCell ref="G275:H275"/>
    <mergeCell ref="I275:J275"/>
    <mergeCell ref="I268:J268"/>
    <mergeCell ref="G269:H269"/>
    <mergeCell ref="I269:J269"/>
    <mergeCell ref="E217:F256"/>
    <mergeCell ref="L221:L245"/>
    <mergeCell ref="L246:L247"/>
    <mergeCell ref="L248:L249"/>
    <mergeCell ref="G226:H226"/>
    <mergeCell ref="I226:J226"/>
    <mergeCell ref="G229:H229"/>
    <mergeCell ref="G249:H249"/>
    <mergeCell ref="G259:H259"/>
    <mergeCell ref="I259:J259"/>
    <mergeCell ref="G255:H255"/>
    <mergeCell ref="I255:J255"/>
    <mergeCell ref="G256:H256"/>
    <mergeCell ref="I256:J256"/>
    <mergeCell ref="A257:L257"/>
    <mergeCell ref="G258:H258"/>
    <mergeCell ref="I258:J258"/>
    <mergeCell ref="I242:J242"/>
    <mergeCell ref="I229:J229"/>
    <mergeCell ref="G235:H235"/>
    <mergeCell ref="I235:J235"/>
    <mergeCell ref="G236:H236"/>
    <mergeCell ref="I236:J236"/>
    <mergeCell ref="G243:H243"/>
    <mergeCell ref="G240:H240"/>
    <mergeCell ref="I240:J240"/>
    <mergeCell ref="G224:H224"/>
    <mergeCell ref="I224:J224"/>
    <mergeCell ref="G227:H227"/>
    <mergeCell ref="I227:J227"/>
    <mergeCell ref="G244:H244"/>
    <mergeCell ref="I244:J244"/>
    <mergeCell ref="G237:H237"/>
    <mergeCell ref="I237:J237"/>
    <mergeCell ref="G238:H238"/>
    <mergeCell ref="I238:J238"/>
    <mergeCell ref="G234:H234"/>
    <mergeCell ref="I234:J234"/>
    <mergeCell ref="G228:H228"/>
    <mergeCell ref="I228:J228"/>
    <mergeCell ref="G230:H230"/>
    <mergeCell ref="I230:J230"/>
    <mergeCell ref="G225:H225"/>
    <mergeCell ref="I225:J225"/>
    <mergeCell ref="G239:H239"/>
    <mergeCell ref="I239:J239"/>
    <mergeCell ref="G232:H232"/>
    <mergeCell ref="G217:H217"/>
    <mergeCell ref="I217:J217"/>
    <mergeCell ref="G218:H218"/>
    <mergeCell ref="I218:J218"/>
    <mergeCell ref="G219:H219"/>
    <mergeCell ref="I219:J219"/>
    <mergeCell ref="G220:H220"/>
    <mergeCell ref="G221:H221"/>
    <mergeCell ref="I221:J221"/>
    <mergeCell ref="G222:H222"/>
    <mergeCell ref="I222:J222"/>
    <mergeCell ref="I220:J220"/>
    <mergeCell ref="I232:J232"/>
    <mergeCell ref="G233:H233"/>
    <mergeCell ref="I233:J233"/>
    <mergeCell ref="G231:H231"/>
    <mergeCell ref="I231:J231"/>
    <mergeCell ref="G223:H223"/>
    <mergeCell ref="I223:J223"/>
    <mergeCell ref="I207:J207"/>
    <mergeCell ref="G212:H212"/>
    <mergeCell ref="I212:J212"/>
    <mergeCell ref="G188:H188"/>
    <mergeCell ref="I188:J188"/>
    <mergeCell ref="G190:H190"/>
    <mergeCell ref="I190:J190"/>
    <mergeCell ref="G191:H191"/>
    <mergeCell ref="I191:J191"/>
    <mergeCell ref="G209:H209"/>
    <mergeCell ref="I209:J209"/>
    <mergeCell ref="G210:H210"/>
    <mergeCell ref="I210:J210"/>
    <mergeCell ref="G211:H211"/>
    <mergeCell ref="I211:J211"/>
    <mergeCell ref="G200:H200"/>
    <mergeCell ref="I200:J200"/>
    <mergeCell ref="G201:H201"/>
    <mergeCell ref="I201:J201"/>
    <mergeCell ref="G194:H194"/>
    <mergeCell ref="I194:J194"/>
    <mergeCell ref="I198:J198"/>
    <mergeCell ref="G205:H205"/>
    <mergeCell ref="I205:J205"/>
    <mergeCell ref="G183:H183"/>
    <mergeCell ref="I183:J183"/>
    <mergeCell ref="G184:H184"/>
    <mergeCell ref="I184:J184"/>
    <mergeCell ref="G187:H187"/>
    <mergeCell ref="I187:J187"/>
    <mergeCell ref="G185:H185"/>
    <mergeCell ref="I185:J185"/>
    <mergeCell ref="I204:J204"/>
    <mergeCell ref="G197:H197"/>
    <mergeCell ref="I197:J197"/>
    <mergeCell ref="G198:H198"/>
    <mergeCell ref="I192:J192"/>
    <mergeCell ref="G193:H193"/>
    <mergeCell ref="I193:J193"/>
    <mergeCell ref="G199:H199"/>
    <mergeCell ref="I199:J199"/>
    <mergeCell ref="G192:H192"/>
    <mergeCell ref="G181:H181"/>
    <mergeCell ref="I181:J181"/>
    <mergeCell ref="G182:H182"/>
    <mergeCell ref="I182:J182"/>
    <mergeCell ref="I177:J177"/>
    <mergeCell ref="G178:H178"/>
    <mergeCell ref="I178:J178"/>
    <mergeCell ref="G179:H179"/>
    <mergeCell ref="I179:J179"/>
    <mergeCell ref="G180:H180"/>
    <mergeCell ref="I180:J180"/>
    <mergeCell ref="G152:H152"/>
    <mergeCell ref="I152:J152"/>
    <mergeCell ref="G153:H153"/>
    <mergeCell ref="I153:J153"/>
    <mergeCell ref="G175:H175"/>
    <mergeCell ref="I175:J175"/>
    <mergeCell ref="G176:H176"/>
    <mergeCell ref="I176:J176"/>
    <mergeCell ref="G177:H177"/>
    <mergeCell ref="G172:H172"/>
    <mergeCell ref="I172:J172"/>
    <mergeCell ref="G168:H168"/>
    <mergeCell ref="I168:J168"/>
    <mergeCell ref="G169:H169"/>
    <mergeCell ref="I169:J169"/>
    <mergeCell ref="G170:H170"/>
    <mergeCell ref="I170:J170"/>
    <mergeCell ref="G171:H171"/>
    <mergeCell ref="I171:J171"/>
    <mergeCell ref="G166:H166"/>
    <mergeCell ref="I166:J166"/>
    <mergeCell ref="G154:H154"/>
    <mergeCell ref="I154:J154"/>
    <mergeCell ref="G164:H164"/>
    <mergeCell ref="I164:J164"/>
    <mergeCell ref="G165:H165"/>
    <mergeCell ref="I165:J165"/>
    <mergeCell ref="G158:H158"/>
    <mergeCell ref="I158:J158"/>
    <mergeCell ref="G159:H159"/>
    <mergeCell ref="I159:J159"/>
    <mergeCell ref="G156:H156"/>
    <mergeCell ref="I156:J156"/>
    <mergeCell ref="G163:H163"/>
    <mergeCell ref="I163:J163"/>
    <mergeCell ref="G157:H157"/>
    <mergeCell ref="I157:J157"/>
    <mergeCell ref="G141:H141"/>
    <mergeCell ref="I141:J141"/>
    <mergeCell ref="G142:H142"/>
    <mergeCell ref="I142:J142"/>
    <mergeCell ref="G140:H140"/>
    <mergeCell ref="I140:J140"/>
    <mergeCell ref="G145:H145"/>
    <mergeCell ref="G138:H138"/>
    <mergeCell ref="I138:J138"/>
    <mergeCell ref="G139:H139"/>
    <mergeCell ref="G150:H150"/>
    <mergeCell ref="I150:J150"/>
    <mergeCell ref="G151:H151"/>
    <mergeCell ref="I151:J151"/>
    <mergeCell ref="G143:H143"/>
    <mergeCell ref="I143:J143"/>
    <mergeCell ref="G144:H144"/>
    <mergeCell ref="I144:J144"/>
    <mergeCell ref="G147:H147"/>
    <mergeCell ref="I147:J147"/>
    <mergeCell ref="I145:J145"/>
    <mergeCell ref="G148:H148"/>
    <mergeCell ref="I148:J148"/>
    <mergeCell ref="G129:H129"/>
    <mergeCell ref="I129:J129"/>
    <mergeCell ref="G130:H130"/>
    <mergeCell ref="I130:J130"/>
    <mergeCell ref="G131:H131"/>
    <mergeCell ref="I131:J131"/>
    <mergeCell ref="G132:H132"/>
    <mergeCell ref="I136:J136"/>
    <mergeCell ref="G137:H137"/>
    <mergeCell ref="I137:J137"/>
    <mergeCell ref="G135:H135"/>
    <mergeCell ref="I135:J135"/>
    <mergeCell ref="G136:H136"/>
    <mergeCell ref="I139:J139"/>
    <mergeCell ref="G133:H133"/>
    <mergeCell ref="I133:J133"/>
    <mergeCell ref="G134:H134"/>
    <mergeCell ref="I134:J134"/>
    <mergeCell ref="I132:J132"/>
    <mergeCell ref="G128:H128"/>
    <mergeCell ref="I128:J128"/>
    <mergeCell ref="E97:F136"/>
    <mergeCell ref="G106:H106"/>
    <mergeCell ref="I106:J106"/>
    <mergeCell ref="G109:H109"/>
    <mergeCell ref="G101:H101"/>
    <mergeCell ref="I101:J101"/>
    <mergeCell ref="G102:H102"/>
    <mergeCell ref="G127:H127"/>
    <mergeCell ref="I127:J127"/>
    <mergeCell ref="G120:H120"/>
    <mergeCell ref="I120:J120"/>
    <mergeCell ref="G121:H121"/>
    <mergeCell ref="I121:J121"/>
    <mergeCell ref="G122:H122"/>
    <mergeCell ref="I122:J122"/>
    <mergeCell ref="G126:H126"/>
    <mergeCell ref="G111:H111"/>
    <mergeCell ref="I111:J111"/>
    <mergeCell ref="G116:H116"/>
    <mergeCell ref="I116:J116"/>
    <mergeCell ref="G123:H123"/>
    <mergeCell ref="I123:J123"/>
    <mergeCell ref="G114:H114"/>
    <mergeCell ref="I114:J114"/>
    <mergeCell ref="G124:H124"/>
    <mergeCell ref="I124:J124"/>
    <mergeCell ref="G100:H100"/>
    <mergeCell ref="I100:J100"/>
    <mergeCell ref="G105:H105"/>
    <mergeCell ref="I105:J105"/>
    <mergeCell ref="G93:H93"/>
    <mergeCell ref="I93:J93"/>
    <mergeCell ref="G94:H94"/>
    <mergeCell ref="I94:J94"/>
    <mergeCell ref="G96:H96"/>
    <mergeCell ref="I96:J96"/>
    <mergeCell ref="G97:H97"/>
    <mergeCell ref="I97:J97"/>
    <mergeCell ref="G98:H98"/>
    <mergeCell ref="I98:J98"/>
    <mergeCell ref="G99:H99"/>
    <mergeCell ref="I99:J99"/>
    <mergeCell ref="I104:J104"/>
    <mergeCell ref="I102:J102"/>
    <mergeCell ref="G103:H103"/>
    <mergeCell ref="I103:J103"/>
    <mergeCell ref="G104:H104"/>
    <mergeCell ref="G92:H92"/>
    <mergeCell ref="I92:J92"/>
    <mergeCell ref="G84:H84"/>
    <mergeCell ref="I84:J84"/>
    <mergeCell ref="G85:H85"/>
    <mergeCell ref="I85:J85"/>
    <mergeCell ref="G87:H87"/>
    <mergeCell ref="I87:J87"/>
    <mergeCell ref="G89:H89"/>
    <mergeCell ref="I89:J89"/>
    <mergeCell ref="G90:H90"/>
    <mergeCell ref="I90:J90"/>
    <mergeCell ref="G91:H91"/>
    <mergeCell ref="I91:J91"/>
    <mergeCell ref="I83:J83"/>
    <mergeCell ref="I86:J86"/>
    <mergeCell ref="G83:H83"/>
    <mergeCell ref="G86:H86"/>
    <mergeCell ref="G78:H78"/>
    <mergeCell ref="I78:J78"/>
    <mergeCell ref="G79:H79"/>
    <mergeCell ref="I79:J79"/>
    <mergeCell ref="G80:H80"/>
    <mergeCell ref="I80:J80"/>
    <mergeCell ref="G81:H81"/>
    <mergeCell ref="I81:J81"/>
    <mergeCell ref="G82:H82"/>
    <mergeCell ref="I82:J82"/>
    <mergeCell ref="G75:H75"/>
    <mergeCell ref="G76:H76"/>
    <mergeCell ref="G62:H62"/>
    <mergeCell ref="I62:J62"/>
    <mergeCell ref="G63:H63"/>
    <mergeCell ref="I63:J63"/>
    <mergeCell ref="G64:H64"/>
    <mergeCell ref="I64:J64"/>
    <mergeCell ref="G72:H72"/>
    <mergeCell ref="I72:J72"/>
    <mergeCell ref="G73:H73"/>
    <mergeCell ref="I73:J73"/>
    <mergeCell ref="G74:H74"/>
    <mergeCell ref="I74:J74"/>
    <mergeCell ref="I68:J68"/>
    <mergeCell ref="G70:H70"/>
    <mergeCell ref="I70:J70"/>
    <mergeCell ref="G71:H71"/>
    <mergeCell ref="I71:J71"/>
    <mergeCell ref="J52:J55"/>
    <mergeCell ref="G54:H55"/>
    <mergeCell ref="A56:L56"/>
    <mergeCell ref="G57:H57"/>
    <mergeCell ref="I57:J57"/>
    <mergeCell ref="G58:H58"/>
    <mergeCell ref="I58:J58"/>
    <mergeCell ref="E52:F55"/>
    <mergeCell ref="G52:H53"/>
    <mergeCell ref="I60:J60"/>
    <mergeCell ref="G65:H65"/>
    <mergeCell ref="I65:J65"/>
    <mergeCell ref="G61:H61"/>
    <mergeCell ref="I61:J61"/>
    <mergeCell ref="G69:H69"/>
    <mergeCell ref="G68:H68"/>
    <mergeCell ref="E57:F96"/>
    <mergeCell ref="L61:L85"/>
    <mergeCell ref="L88:L89"/>
    <mergeCell ref="L86:L87"/>
    <mergeCell ref="I88:J88"/>
    <mergeCell ref="G88:H88"/>
    <mergeCell ref="G95:H95"/>
    <mergeCell ref="I95:J95"/>
    <mergeCell ref="G67:H67"/>
    <mergeCell ref="I67:J67"/>
    <mergeCell ref="G77:H77"/>
    <mergeCell ref="I77:J77"/>
    <mergeCell ref="I66:J66"/>
    <mergeCell ref="I69:J69"/>
    <mergeCell ref="G66:H66"/>
    <mergeCell ref="I75:J75"/>
    <mergeCell ref="I76:J76"/>
    <mergeCell ref="L39:L40"/>
    <mergeCell ref="G39:I39"/>
    <mergeCell ref="G40:I40"/>
    <mergeCell ref="A1:K1"/>
    <mergeCell ref="A8:C8"/>
    <mergeCell ref="D8:D9"/>
    <mergeCell ref="E8:J9"/>
    <mergeCell ref="K8:K9"/>
    <mergeCell ref="E18:H18"/>
    <mergeCell ref="J7:L7"/>
    <mergeCell ref="L14:L38"/>
    <mergeCell ref="L8:L9"/>
    <mergeCell ref="E19:H19"/>
    <mergeCell ref="E21:F22"/>
    <mergeCell ref="G21:H21"/>
    <mergeCell ref="E10:F13"/>
    <mergeCell ref="G10:H11"/>
    <mergeCell ref="I10:J10"/>
    <mergeCell ref="I11:J11"/>
    <mergeCell ref="I18:J18"/>
    <mergeCell ref="E14:G15"/>
    <mergeCell ref="H14:I14"/>
    <mergeCell ref="H15:I15"/>
    <mergeCell ref="E16:H16"/>
    <mergeCell ref="I16:J16"/>
    <mergeCell ref="E17:H17"/>
    <mergeCell ref="I17:J17"/>
    <mergeCell ref="I21:J21"/>
    <mergeCell ref="E23:E26"/>
    <mergeCell ref="F23:G25"/>
    <mergeCell ref="H23:I23"/>
    <mergeCell ref="H24:I24"/>
    <mergeCell ref="G12:H13"/>
    <mergeCell ref="I12:J12"/>
    <mergeCell ref="I13:J13"/>
    <mergeCell ref="F26:G26"/>
    <mergeCell ref="H26:I26"/>
    <mergeCell ref="E20:H20"/>
    <mergeCell ref="I20:J20"/>
    <mergeCell ref="G22:H22"/>
    <mergeCell ref="H25:I25"/>
    <mergeCell ref="H34:I34"/>
    <mergeCell ref="H35:I35"/>
    <mergeCell ref="E27:H27"/>
    <mergeCell ref="G30:G31"/>
    <mergeCell ref="H30:I30"/>
    <mergeCell ref="H31:I31"/>
    <mergeCell ref="G32:G33"/>
    <mergeCell ref="H32:I32"/>
    <mergeCell ref="H33:I33"/>
    <mergeCell ref="G34:G35"/>
    <mergeCell ref="E28:F35"/>
    <mergeCell ref="G28:G29"/>
    <mergeCell ref="E36:F38"/>
    <mergeCell ref="G36:I36"/>
    <mergeCell ref="G37:H38"/>
    <mergeCell ref="E39:F40"/>
    <mergeCell ref="E45:F48"/>
    <mergeCell ref="G45:H46"/>
    <mergeCell ref="J45:J48"/>
    <mergeCell ref="G47:H48"/>
    <mergeCell ref="G112:H112"/>
    <mergeCell ref="A49:L49"/>
    <mergeCell ref="A50:C50"/>
    <mergeCell ref="D50:D51"/>
    <mergeCell ref="E50:J51"/>
    <mergeCell ref="K50:K51"/>
    <mergeCell ref="L50:L51"/>
    <mergeCell ref="A42:L42"/>
    <mergeCell ref="A43:C43"/>
    <mergeCell ref="D43:D44"/>
    <mergeCell ref="E43:J44"/>
    <mergeCell ref="K43:K44"/>
    <mergeCell ref="L43:L44"/>
    <mergeCell ref="G59:H59"/>
    <mergeCell ref="I59:J59"/>
    <mergeCell ref="G60:H60"/>
    <mergeCell ref="E258:F297"/>
    <mergeCell ref="L262:L286"/>
    <mergeCell ref="L287:L288"/>
    <mergeCell ref="L289:L290"/>
    <mergeCell ref="G262:H262"/>
    <mergeCell ref="I262:J262"/>
    <mergeCell ref="G267:H267"/>
    <mergeCell ref="I267:J267"/>
    <mergeCell ref="G270:H270"/>
    <mergeCell ref="G289:H289"/>
    <mergeCell ref="I289:J289"/>
    <mergeCell ref="G260:H260"/>
    <mergeCell ref="I260:J260"/>
    <mergeCell ref="G261:H261"/>
    <mergeCell ref="I261:J261"/>
    <mergeCell ref="G276:H276"/>
    <mergeCell ref="I276:J276"/>
    <mergeCell ref="G277:H277"/>
    <mergeCell ref="I277:J277"/>
    <mergeCell ref="G284:H284"/>
    <mergeCell ref="I284:J284"/>
    <mergeCell ref="G265:H265"/>
    <mergeCell ref="I265:J265"/>
    <mergeCell ref="G263:H263"/>
    <mergeCell ref="G125:H125"/>
    <mergeCell ref="I125:J125"/>
    <mergeCell ref="G119:H119"/>
    <mergeCell ref="I119:J119"/>
    <mergeCell ref="L128:L129"/>
    <mergeCell ref="L126:L127"/>
    <mergeCell ref="L101:L125"/>
    <mergeCell ref="I109:J109"/>
    <mergeCell ref="G115:H115"/>
    <mergeCell ref="I115:J115"/>
    <mergeCell ref="I126:J126"/>
    <mergeCell ref="G107:H107"/>
    <mergeCell ref="I107:J107"/>
    <mergeCell ref="G117:H117"/>
    <mergeCell ref="I117:J117"/>
    <mergeCell ref="G118:H118"/>
    <mergeCell ref="I118:J118"/>
    <mergeCell ref="I112:J112"/>
    <mergeCell ref="G113:H113"/>
    <mergeCell ref="I113:J113"/>
    <mergeCell ref="G108:H108"/>
    <mergeCell ref="I108:J108"/>
    <mergeCell ref="G110:H110"/>
    <mergeCell ref="I110:J110"/>
    <mergeCell ref="I263:J263"/>
    <mergeCell ref="G264:H264"/>
    <mergeCell ref="I264:J264"/>
    <mergeCell ref="G271:H271"/>
    <mergeCell ref="I271:J271"/>
    <mergeCell ref="G272:H272"/>
    <mergeCell ref="I272:J272"/>
    <mergeCell ref="G266:H266"/>
    <mergeCell ref="I266:J266"/>
    <mergeCell ref="I270:J270"/>
    <mergeCell ref="G268:H268"/>
    <mergeCell ref="G311:H311"/>
    <mergeCell ref="I311:J311"/>
    <mergeCell ref="G308:H308"/>
    <mergeCell ref="I308:J308"/>
    <mergeCell ref="E298:F337"/>
    <mergeCell ref="L329:L330"/>
    <mergeCell ref="L327:L328"/>
    <mergeCell ref="L302:L326"/>
    <mergeCell ref="A338:K338"/>
    <mergeCell ref="G304:H304"/>
    <mergeCell ref="I304:J304"/>
    <mergeCell ref="G301:H301"/>
    <mergeCell ref="I301:J301"/>
    <mergeCell ref="G306:H306"/>
    <mergeCell ref="I306:J306"/>
    <mergeCell ref="G302:H302"/>
    <mergeCell ref="I302:J302"/>
    <mergeCell ref="G303:H303"/>
    <mergeCell ref="G332:H332"/>
    <mergeCell ref="I332:J332"/>
    <mergeCell ref="G314:H314"/>
    <mergeCell ref="I314:J314"/>
    <mergeCell ref="G323:H323"/>
    <mergeCell ref="I323:J323"/>
    <mergeCell ref="G324:H324"/>
    <mergeCell ref="I324:J324"/>
    <mergeCell ref="G315:H315"/>
    <mergeCell ref="I315:J315"/>
    <mergeCell ref="G351:H351"/>
    <mergeCell ref="I351:J351"/>
    <mergeCell ref="G347:H347"/>
    <mergeCell ref="G352:H352"/>
    <mergeCell ref="I352:J352"/>
    <mergeCell ref="G318:H318"/>
    <mergeCell ref="I318:J318"/>
    <mergeCell ref="G319:H319"/>
    <mergeCell ref="I319:J319"/>
    <mergeCell ref="G335:H335"/>
    <mergeCell ref="I335:J335"/>
    <mergeCell ref="G330:H330"/>
    <mergeCell ref="I330:J330"/>
    <mergeCell ref="G327:H327"/>
    <mergeCell ref="I327:J327"/>
    <mergeCell ref="G329:H329"/>
    <mergeCell ref="I329:J329"/>
    <mergeCell ref="G331:H331"/>
    <mergeCell ref="I331:J331"/>
    <mergeCell ref="G328:H328"/>
    <mergeCell ref="G312:H312"/>
    <mergeCell ref="I312:J312"/>
    <mergeCell ref="G321:H321"/>
    <mergeCell ref="I321:J321"/>
    <mergeCell ref="G322:H322"/>
    <mergeCell ref="I322:J322"/>
    <mergeCell ref="G313:H313"/>
    <mergeCell ref="I313:J313"/>
    <mergeCell ref="G317:H317"/>
    <mergeCell ref="I317:J317"/>
    <mergeCell ref="G341:H341"/>
    <mergeCell ref="I341:J341"/>
    <mergeCell ref="G342:H342"/>
    <mergeCell ref="I342:J342"/>
    <mergeCell ref="G343:H343"/>
    <mergeCell ref="I343:J343"/>
    <mergeCell ref="E339:F352"/>
    <mergeCell ref="G339:H339"/>
    <mergeCell ref="I339:J339"/>
    <mergeCell ref="G340:H340"/>
    <mergeCell ref="I340:J340"/>
    <mergeCell ref="I347:J347"/>
    <mergeCell ref="G348:H348"/>
    <mergeCell ref="I348:J348"/>
    <mergeCell ref="G349:H349"/>
    <mergeCell ref="I349:J349"/>
    <mergeCell ref="G350:H350"/>
    <mergeCell ref="I350:J350"/>
    <mergeCell ref="L343:L345"/>
    <mergeCell ref="G344:H344"/>
    <mergeCell ref="I344:J344"/>
    <mergeCell ref="G345:H345"/>
    <mergeCell ref="I345:J345"/>
    <mergeCell ref="G346:H346"/>
    <mergeCell ref="I346:J346"/>
  </mergeCells>
  <phoneticPr fontId="2"/>
  <pageMargins left="0.55118110236220474" right="0.43307086614173229" top="0.35433070866141736" bottom="0.15748031496062992" header="0.31496062992125984" footer="0.31496062992125984"/>
  <pageSetup paperSize="9" scale="5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A7(給付制限)通所型サービス(3割)</vt:lpstr>
      <vt:lpstr>A7(給付制限)通所型サービス(4割)</vt:lpstr>
      <vt:lpstr>A7(給付制限)共生型通所介護相当サービス(3割生活介護)</vt:lpstr>
      <vt:lpstr>A7(給付制限)共生型通所介護相当サービス(4割生活介護)</vt:lpstr>
      <vt:lpstr>A7(給付制限)共生型通所介護相当サービス(3割自立訓練)</vt:lpstr>
      <vt:lpstr>A7(給付制限)共生型通所介護相当サービス(4割自立訓練)</vt:lpstr>
      <vt:lpstr>A7(給付制限)共生型通所(3割児童発達・放課後デイ)</vt:lpstr>
      <vt:lpstr>A7(給付制限)共生型通所(4割児童発達・放課後デイ)</vt:lpstr>
      <vt:lpstr>'A7(給付制限)共生型通所(3割児童発達・放課後デイ)'!Print_Area</vt:lpstr>
      <vt:lpstr>'A7(給付制限)共生型通所(4割児童発達・放課後デイ)'!Print_Area</vt:lpstr>
      <vt:lpstr>'A7(給付制限)共生型通所介護相当サービス(3割自立訓練)'!Print_Area</vt:lpstr>
      <vt:lpstr>'A7(給付制限)共生型通所介護相当サービス(3割生活介護)'!Print_Area</vt:lpstr>
      <vt:lpstr>'A7(給付制限)共生型通所介護相当サービス(4割自立訓練)'!Print_Area</vt:lpstr>
      <vt:lpstr>'A7(給付制限)共生型通所介護相当サービス(4割生活介護)'!Print_Area</vt:lpstr>
      <vt:lpstr>'A7(給付制限)通所型サービス(3割)'!Print_Area</vt:lpstr>
      <vt:lpstr>'A7(給付制限)通所型サービス(4割)'!Print_Area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2021-08-06T01:03:34Z</dcterms:modified>
</cp:coreProperties>
</file>