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財政部\財政課\3110号機\16  照会\大阪府\財政状況資料集\H29年度決算（H31作成）\9.最終\"/>
    </mc:Choice>
  </mc:AlternateContent>
  <bookViews>
    <workbookView xWindow="0" yWindow="45" windowWidth="15360" windowHeight="759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AM34" i="10"/>
  <c r="AM35" i="10" s="1"/>
  <c r="AM36" i="10" s="1"/>
  <c r="CO34" i="10" l="1"/>
  <c r="CO35" i="10" s="1"/>
  <c r="CO36" i="10" s="1"/>
  <c r="CO37" i="10" s="1"/>
  <c r="CO38" i="10" s="1"/>
  <c r="CO39" i="10" s="1"/>
  <c r="CO40" i="10" s="1"/>
  <c r="CO41" i="10" s="1"/>
  <c r="CO42" i="10" s="1"/>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<sst xmlns="http://schemas.openxmlformats.org/spreadsheetml/2006/main" count="1109" uniqueCount="610">
  <si>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</si>
  <si>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</si>
  <si>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</si>
  <si>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</si>
  <si>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</si>
  <si>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</si>
  <si>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</si>
  <si>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</si>
  <si>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</si>
  <si>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</si>
  <si>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</si>
  <si>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</si>
  <si>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</si>
  <si>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</si>
  <si>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</si>
  <si>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</si>
  <si>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</si>
  <si>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</si>
  <si>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</si>
  <si>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</si>
  <si>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</si>
  <si>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</si>
  <si>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</si>
  <si>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</si>
  <si>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</si>
  <si>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</si>
  <si>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</si>
  <si>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</si>
  <si>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</si>
  <si>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</si>
  <si>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</si>
  <si>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</si>
  <si>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</si>
  <si>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</si>
  <si>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</si>
  <si>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</si>
  <si>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</si>
  <si>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</si>
  <si>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</si>
  <si>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</si>
  <si>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</si>
  <si>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</si>
  <si>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</si>
  <si>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</si>
  <si>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</si>
  <si>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</si>
  <si>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</si>
  <si>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</si>
  <si>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</si>
  <si>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</si>
  <si>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</si>
  <si>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</si>
  <si>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</si>
  <si>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</si>
  <si>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</si>
  <si>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</si>
  <si>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</si>
  <si>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</si>
  <si>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</si>
  <si>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</si>
  <si>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</si>
  <si>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</si>
  <si>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</si>
  <si>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</si>
  <si>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</si>
  <si>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</si>
  <si>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</si>
  <si>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</si>
  <si>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</si>
  <si>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</si>
  <si>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</si>
  <si>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</si>
  <si>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</si>
  <si>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</si>
  <si>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</si>
  <si>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</si>
  <si>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</si>
  <si>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</si>
  <si>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</si>
  <si>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</si>
  <si>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</si>
  <si>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</si>
  <si>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</si>
  <si>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</si>
  <si>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</si>
  <si>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</si>
  <si>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</si>
  <si>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</si>
  <si>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</si>
  <si>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</si>
  <si>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</si>
  <si>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</si>
  <si>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</si>
  <si>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</si>
  <si>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</si>
  <si>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</si>
  <si>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</si>
  <si>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</si>
  <si>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</si>
  <si>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</si>
  <si>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</si>
  <si>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</si>
  <si>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</si>
  <si>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</si>
  <si>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</si>
  <si>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</si>
  <si>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</si>
  <si>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</si>
  <si>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</si>
  <si>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</si>
  <si>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</si>
  <si>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</si>
  <si>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</si>
  <si>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</si>
  <si>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</si>
  <si>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</si>
  <si>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</si>
  <si>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</si>
  <si>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</si>
  <si>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</si>
  <si>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</si>
  <si>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</si>
  <si>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</si>
  <si>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</si>
  <si>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</si>
  <si>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</si>
  <si>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</si>
  <si>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</si>
  <si>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</si>
  <si>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</si>
  <si>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</si>
  <si>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</si>
  <si>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</si>
  <si>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</si>
  <si>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</si>
  <si>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</si>
  <si>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</si>
  <si>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</si>
  <si>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</si>
  <si>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</si>
  <si>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</si>
  <si>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</si>
  <si>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</si>
  <si>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</si>
  <si>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</si>
  <si>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</si>
  <si>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</si>
  <si>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</si>
  <si>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</si>
  <si>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</si>
  <si>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</si>
  <si>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</si>
  <si>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</si>
  <si>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</si>
  <si>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</si>
  <si>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</si>
  <si>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</si>
  <si>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</si>
  <si>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</si>
  <si>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</si>
  <si>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</si>
  <si>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</si>
  <si>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</si>
  <si>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</si>
  <si>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</si>
  <si>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</si>
  <si>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</si>
  <si>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</si>
  <si>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</si>
  <si>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</si>
  <si>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</si>
  <si>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</si>
  <si>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</si>
  <si>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</si>
  <si>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</si>
  <si>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</si>
  <si>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</si>
  <si>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</si>
  <si>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</si>
  <si>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</si>
  <si>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</si>
  <si>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</si>
  <si>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</si>
  <si>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</si>
  <si>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</si>
  <si>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</si>
  <si>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</si>
  <si>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</si>
  <si>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</si>
  <si>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</si>
  <si>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</si>
  <si>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</si>
  <si>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</si>
  <si>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</si>
  <si>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</si>
  <si>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</si>
  <si>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</si>
  <si>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</si>
  <si>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</si>
  <si>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</si>
  <si>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</si>
  <si>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</si>
  <si>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</si>
  <si>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</si>
  <si>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</si>
  <si>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大阪府八尾市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</si>
  <si>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</si>
  <si>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</si>
  <si>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</si>
  <si>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</si>
  <si>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</si>
  <si>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</si>
  <si>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</si>
  <si>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</si>
  <si>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</si>
  <si>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</si>
  <si>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</si>
  <si>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</si>
  <si>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</si>
  <si>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</si>
  <si>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</si>
  <si>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</si>
  <si>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</si>
  <si>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</si>
  <si>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</si>
  <si>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</si>
  <si>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</si>
  <si>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</si>
  <si>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</si>
  <si>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</si>
  <si>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</si>
  <si>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</si>
  <si>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</si>
  <si>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</si>
  <si>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</si>
  <si>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</si>
  <si>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</si>
  <si>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</si>
  <si>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</si>
  <si>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</si>
  <si>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</si>
  <si>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</si>
  <si>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</si>
  <si>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</si>
  <si>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</si>
  <si>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</si>
  <si>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</si>
  <si>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</si>
  <si>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</si>
  <si>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</si>
  <si>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</si>
  <si>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</si>
  <si>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</si>
  <si>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</si>
  <si>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</si>
  <si>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</si>
  <si>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</si>
  <si>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</si>
  <si>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</si>
  <si>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</si>
  <si>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</si>
  <si>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</si>
  <si>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</si>
  <si>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</si>
  <si>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</si>
  <si>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</si>
  <si>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</si>
  <si>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</si>
  <si>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</si>
  <si>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</si>
  <si>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</si>
  <si>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</si>
  <si>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</si>
  <si>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</si>
  <si>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</si>
  <si>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</si>
  <si>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</si>
  <si>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</si>
  <si>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</si>
  <si>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</si>
  <si>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</si>
  <si>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</si>
  <si>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</si>
  <si>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</si>
  <si>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</si>
  <si>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</si>
  <si>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</si>
  <si>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</si>
  <si>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</si>
  <si>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</si>
  <si>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</si>
  <si>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</si>
  <si>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</si>
  <si>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</si>
  <si>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</si>
  <si>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</si>
  <si>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</si>
  <si>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</si>
  <si>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</si>
  <si>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</si>
  <si>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</si>
  <si>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</si>
  <si>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</si>
  <si>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</si>
  <si>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</si>
  <si>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</si>
  <si>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</si>
  <si>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</si>
  <si>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</si>
  <si>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</si>
  <si>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</si>
  <si>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</si>
  <si>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</si>
  <si>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</si>
  <si>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</si>
  <si>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</si>
  <si>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</si>
  <si>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</si>
  <si>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</si>
  <si>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</si>
  <si>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</si>
  <si>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</si>
  <si>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</si>
  <si>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</si>
  <si>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</si>
  <si>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</si>
  <si>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</si>
  <si>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</si>
  <si>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</si>
  <si>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</si>
  <si>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</si>
  <si>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</si>
  <si>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</si>
  <si>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</si>
  <si>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</si>
  <si>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</si>
  <si>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</si>
  <si>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</si>
  <si>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</si>
  <si>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</si>
  <si>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</si>
  <si>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</si>
  <si>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</si>
  <si>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</si>
  <si>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</si>
  <si>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</si>
  <si>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</si>
  <si>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</si>
  <si>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</si>
  <si>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</si>
  <si>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</si>
  <si>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</si>
  <si>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</si>
  <si>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</si>
  <si>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</si>
  <si>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</si>
  <si>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大阪府八尾市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</si>
  <si>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</si>
  <si>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</si>
  <si>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</si>
  <si>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</si>
  <si>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</si>
  <si>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</si>
  <si>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</si>
  <si>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</si>
  <si>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</si>
  <si>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</si>
  <si>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</si>
  <si>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</si>
  <si>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</si>
  <si>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</si>
  <si>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</si>
  <si>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</si>
  <si>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</si>
  <si>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</si>
  <si>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</si>
  <si>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</si>
  <si>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</si>
  <si>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</si>
  <si>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</si>
  <si>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</si>
  <si>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</si>
  <si>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</si>
  <si>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</si>
  <si>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</si>
  <si>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</si>
  <si>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</si>
  <si>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</si>
  <si>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</si>
  <si>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</si>
  <si>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</si>
  <si>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</si>
  <si>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</si>
  <si>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</si>
  <si>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</si>
  <si>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</si>
  <si>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</si>
  <si>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</si>
  <si>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</si>
  <si>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</si>
  <si>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</si>
  <si>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</si>
  <si>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</si>
  <si>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</si>
  <si>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</si>
  <si>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</si>
  <si>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</si>
  <si>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</si>
  <si>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</si>
  <si>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</si>
  <si>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</si>
  <si>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</si>
  <si>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</si>
  <si>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</si>
  <si>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</si>
  <si>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</si>
  <si>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</si>
  <si>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</si>
  <si>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</si>
  <si>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</si>
  <si>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</si>
  <si>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</si>
  <si>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</si>
  <si>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</si>
  <si>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</si>
  <si>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</si>
  <si>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</si>
  <si>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</si>
  <si>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</si>
  <si>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</si>
  <si>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</si>
  <si>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</si>
  <si>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</si>
  <si>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</si>
  <si>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</si>
  <si>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</si>
  <si>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</si>
  <si>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</si>
  <si>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</si>
  <si>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</si>
  <si>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</si>
  <si>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</si>
  <si>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</si>
  <si>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</si>
  <si>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</si>
  <si>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</si>
  <si>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</si>
  <si>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</si>
  <si>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</si>
  <si>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</si>
  <si>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</si>
  <si>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</si>
  <si>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</si>
  <si>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</si>
  <si>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</si>
  <si>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</si>
  <si>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</si>
  <si>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</si>
  <si>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</si>
  <si>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</si>
  <si>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</si>
  <si>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</si>
  <si>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</si>
  <si>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</si>
  <si>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</si>
  <si>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</si>
  <si>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</si>
  <si>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</si>
  <si>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</si>
  <si>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</si>
  <si>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</si>
  <si>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</si>
  <si>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</si>
  <si>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</si>
  <si>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</si>
  <si>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</si>
  <si>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</si>
  <si>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</si>
  <si>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</si>
  <si>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</si>
  <si>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</si>
  <si>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</si>
  <si>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</si>
  <si>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</si>
  <si>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</si>
  <si>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</si>
  <si>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</si>
  <si>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</si>
  <si>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</si>
  <si>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</si>
  <si>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</si>
  <si>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</si>
  <si>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</si>
  <si>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</si>
  <si>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</si>
  <si>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</si>
  <si>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</si>
  <si>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</si>
  <si>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</si>
  <si>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</si>
  <si>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</si>
  <si>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</si>
  <si>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</si>
  <si>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</si>
  <si>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</si>
  <si>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</si>
  <si>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</si>
  <si>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</si>
  <si>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</si>
  <si>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</si>
  <si>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</si>
  <si>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</si>
  <si>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</si>
  <si>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</si>
  <si>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</si>
  <si>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</si>
  <si>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</si>
  <si>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</si>
  <si>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</si>
  <si>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</si>
  <si>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</si>
  <si>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</si>
  <si>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</si>
  <si>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</si>
  <si>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</si>
  <si>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</si>
  <si>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</si>
  <si>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</si>
  <si>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</si>
  <si>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</si>
  <si>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</si>
  <si>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</si>
  <si>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</si>
  <si>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</si>
  <si>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</si>
  <si>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</si>
  <si>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</si>
  <si>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</si>
  <si>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</si>
  <si>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</si>
  <si>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</si>
  <si>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</si>
  <si>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</si>
  <si>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</si>
  <si>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</si>
  <si>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</si>
  <si>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</si>
  <si>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</si>
  <si>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</si>
  <si>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</si>
  <si>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</si>
  <si>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3.05</t>
  </si>
  <si>
    <t>▲ 0.71</t>
  </si>
  <si>
    <t>▲ 0.16</t>
  </si>
  <si>
    <t>水道事業会計</t>
  </si>
  <si>
    <t>病院事業会計</t>
  </si>
  <si>
    <t>公共下水道事業会計</t>
  </si>
  <si>
    <t>国民健康保険事業特別会計</t>
  </si>
  <si>
    <t>▲ 2.07</t>
  </si>
  <si>
    <t>▲ 1.63</t>
  </si>
  <si>
    <t>▲ 0.95</t>
  </si>
  <si>
    <t>▲ 0.76</t>
  </si>
  <si>
    <t>介護保険事業特別会計</t>
  </si>
  <si>
    <t>後期高齢者医療事業特別会計</t>
  </si>
  <si>
    <t>一般会計</t>
  </si>
  <si>
    <t>土地取得事業特別会計</t>
  </si>
  <si>
    <t>その他会計（赤字）</t>
  </si>
  <si>
    <t>その他会計（黒字）</t>
  </si>
  <si>
    <t>大阪府都市競艇企業団</t>
    <rPh sb="0" eb="3">
      <t>オオサカフ</t>
    </rPh>
    <rPh sb="3" eb="5">
      <t>トシ</t>
    </rPh>
    <rPh sb="5" eb="7">
      <t>キョウテイ</t>
    </rPh>
    <rPh sb="7" eb="9">
      <t>キギョウ</t>
    </rPh>
    <rPh sb="9" eb="10">
      <t>ダン</t>
    </rPh>
    <phoneticPr fontId="11"/>
  </si>
  <si>
    <t>八尾市柏原市火葬場組合</t>
    <rPh sb="0" eb="3">
      <t>ヤオシ</t>
    </rPh>
    <rPh sb="3" eb="6">
      <t>カシワラシ</t>
    </rPh>
    <rPh sb="6" eb="9">
      <t>カソウバ</t>
    </rPh>
    <rPh sb="9" eb="11">
      <t>クミアイ</t>
    </rPh>
    <phoneticPr fontId="11"/>
  </si>
  <si>
    <t>恩智川水防事務組合</t>
    <rPh sb="0" eb="2">
      <t>オンヂ</t>
    </rPh>
    <rPh sb="2" eb="3">
      <t>ガワ</t>
    </rPh>
    <rPh sb="3" eb="5">
      <t>スイボウ</t>
    </rPh>
    <rPh sb="5" eb="7">
      <t>ジム</t>
    </rPh>
    <rPh sb="7" eb="9">
      <t>クミアイ</t>
    </rPh>
    <phoneticPr fontId="11"/>
  </si>
  <si>
    <t>大和川右岸水防事務組合</t>
    <rPh sb="0" eb="3">
      <t>ヤマトガワ</t>
    </rPh>
    <rPh sb="3" eb="5">
      <t>ウガン</t>
    </rPh>
    <rPh sb="5" eb="7">
      <t>スイボウ</t>
    </rPh>
    <rPh sb="7" eb="9">
      <t>ジム</t>
    </rPh>
    <rPh sb="9" eb="11">
      <t>クミアイ</t>
    </rPh>
    <phoneticPr fontId="11"/>
  </si>
  <si>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11"/>
  </si>
  <si>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1"/>
  </si>
  <si>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1"/>
  </si>
  <si>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1"/>
  </si>
  <si>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1"/>
  </si>
  <si>
    <t>-</t>
    <phoneticPr fontId="2"/>
  </si>
  <si>
    <t>-</t>
    <phoneticPr fontId="2"/>
  </si>
  <si>
    <t>-</t>
    <phoneticPr fontId="2"/>
  </si>
  <si>
    <t>八尾市文化財調査研究会</t>
    <rPh sb="0" eb="3">
      <t>ヤオシ</t>
    </rPh>
    <rPh sb="3" eb="6">
      <t>ブンカザイ</t>
    </rPh>
    <rPh sb="6" eb="8">
      <t>チョウサ</t>
    </rPh>
    <rPh sb="8" eb="11">
      <t>ケンキュウカイ</t>
    </rPh>
    <phoneticPr fontId="11"/>
  </si>
  <si>
    <t>八尾市文化振興事業団</t>
    <rPh sb="0" eb="3">
      <t>ヤオシ</t>
    </rPh>
    <rPh sb="3" eb="5">
      <t>ブンカ</t>
    </rPh>
    <rPh sb="5" eb="7">
      <t>シンコウ</t>
    </rPh>
    <rPh sb="7" eb="10">
      <t>ジギョウダン</t>
    </rPh>
    <phoneticPr fontId="11"/>
  </si>
  <si>
    <t>八尾市中小企業勤労者福祉サービスセンター</t>
    <rPh sb="0" eb="3">
      <t>ヤオシ</t>
    </rPh>
    <rPh sb="3" eb="5">
      <t>チュウショウ</t>
    </rPh>
    <rPh sb="5" eb="7">
      <t>キギョウ</t>
    </rPh>
    <rPh sb="7" eb="10">
      <t>キンロウシャ</t>
    </rPh>
    <rPh sb="10" eb="12">
      <t>フクシ</t>
    </rPh>
    <phoneticPr fontId="11"/>
  </si>
  <si>
    <t>八尾市国際交流センター</t>
    <rPh sb="0" eb="3">
      <t>ヤオシ</t>
    </rPh>
    <rPh sb="3" eb="5">
      <t>コクサイ</t>
    </rPh>
    <rPh sb="5" eb="7">
      <t>コウリュウ</t>
    </rPh>
    <phoneticPr fontId="11"/>
  </si>
  <si>
    <t>八尾市体育振興会</t>
    <rPh sb="0" eb="3">
      <t>ヤオシ</t>
    </rPh>
    <rPh sb="3" eb="5">
      <t>タイイク</t>
    </rPh>
    <rPh sb="5" eb="8">
      <t>シンコウカイ</t>
    </rPh>
    <phoneticPr fontId="11"/>
  </si>
  <si>
    <t>八尾シティネット</t>
    <rPh sb="0" eb="2">
      <t>ヤオ</t>
    </rPh>
    <phoneticPr fontId="11"/>
  </si>
  <si>
    <t>やおコミュニティ放送</t>
    <rPh sb="8" eb="10">
      <t>ホウソウ</t>
    </rPh>
    <phoneticPr fontId="11"/>
  </si>
  <si>
    <t>八尾モール</t>
    <rPh sb="0" eb="2">
      <t>ヤオ</t>
    </rPh>
    <phoneticPr fontId="11"/>
  </si>
  <si>
    <t>-</t>
    <phoneticPr fontId="2"/>
  </si>
  <si>
    <t>大阪外環状鉄道</t>
    <rPh sb="0" eb="2">
      <t>オオサカ</t>
    </rPh>
    <rPh sb="2" eb="3">
      <t>ソト</t>
    </rPh>
    <rPh sb="3" eb="5">
      <t>カンジョウ</t>
    </rPh>
    <rPh sb="5" eb="7">
      <t>テツドウ</t>
    </rPh>
    <phoneticPr fontId="11"/>
  </si>
  <si>
    <t>-</t>
    <phoneticPr fontId="2"/>
  </si>
  <si>
    <t>-</t>
    <phoneticPr fontId="2"/>
  </si>
  <si>
    <t>地域福祉推進基金</t>
    <phoneticPr fontId="2"/>
  </si>
  <si>
    <t>緑化基金</t>
    <phoneticPr fontId="2"/>
  </si>
  <si>
    <t>市営住宅整備基金</t>
    <phoneticPr fontId="2"/>
  </si>
  <si>
    <t>公共公益施設整備基金</t>
    <phoneticPr fontId="2"/>
  </si>
  <si>
    <t>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</si>
  <si>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</si>
  <si>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</si>
  <si>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</si>
  <si>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については、公共下水道事業会計における資本費平準化債の発行により、地方債の償還の財源に充てた繰入金が減少したことにより前年度比で改善したが、類似団体内平均値と比較すると平均を上回っている。一方で、有形固定資産減価償却率は、緩やかな上昇傾向にあるが、類似団体内平均値よりも低い水準となっている。これは、近年</t>
    </r>
    <r>
      <rPr>
        <sz val="11"/>
        <color rgb="FFFF0000"/>
        <rFont val="ＭＳ Ｐゴシック"/>
        <family val="3"/>
        <charset val="128"/>
      </rPr>
      <t>、</t>
    </r>
    <r>
      <rPr>
        <sz val="11"/>
        <color indexed="8"/>
        <rFont val="ＭＳ Ｐゴシック"/>
        <family val="3"/>
        <charset val="128"/>
      </rPr>
      <t>図書館施設の整備及び、学校園施設耐震化事業を進めたことによ</t>
    </r>
    <r>
      <rPr>
        <sz val="11"/>
        <rFont val="ＭＳ Ｐゴシック"/>
        <family val="3"/>
        <charset val="128"/>
      </rPr>
      <t>るものである</t>
    </r>
    <r>
      <rPr>
        <sz val="11"/>
        <rFont val="ＭＳ Ｐゴシック"/>
        <family val="3"/>
        <charset val="128"/>
      </rPr>
      <t>。なお、既存の幼稚園・保育所を公立認定こども園への集約化を進めていることから、将来負担が一時的に増加するが、次年度以</t>
    </r>
    <r>
      <rPr>
        <sz val="11"/>
        <color indexed="8"/>
        <rFont val="ＭＳ Ｐゴシック"/>
        <family val="3"/>
        <charset val="128"/>
      </rPr>
      <t>降、有形固定資産減価償却率は低下するものと想定される。</t>
    </r>
    <rPh sb="0" eb="2">
      <t>ショウライ</t>
    </rPh>
    <rPh sb="2" eb="4">
      <t>フタン</t>
    </rPh>
    <rPh sb="4" eb="6">
      <t>ヒリツ</t>
    </rPh>
    <rPh sb="65" eb="68">
      <t>ゼンネンド</t>
    </rPh>
    <rPh sb="68" eb="69">
      <t>ヒ</t>
    </rPh>
    <rPh sb="70" eb="72">
      <t>カイゼン</t>
    </rPh>
    <rPh sb="76" eb="78">
      <t>ルイジ</t>
    </rPh>
    <rPh sb="78" eb="80">
      <t>ダンタイ</t>
    </rPh>
    <rPh sb="80" eb="81">
      <t>ナイ</t>
    </rPh>
    <rPh sb="81" eb="83">
      <t>ヘイキン</t>
    </rPh>
    <rPh sb="83" eb="84">
      <t>チ</t>
    </rPh>
    <rPh sb="85" eb="87">
      <t>ヒカク</t>
    </rPh>
    <rPh sb="90" eb="92">
      <t>ヘイキン</t>
    </rPh>
    <rPh sb="93" eb="95">
      <t>ウワマワ</t>
    </rPh>
    <rPh sb="100" eb="102">
      <t>イッポウ</t>
    </rPh>
    <rPh sb="104" eb="106">
      <t>ユウケイ</t>
    </rPh>
    <rPh sb="106" eb="108">
      <t>コテイ</t>
    </rPh>
    <rPh sb="108" eb="110">
      <t>シサン</t>
    </rPh>
    <rPh sb="110" eb="112">
      <t>ゲンカ</t>
    </rPh>
    <rPh sb="112" eb="114">
      <t>ショウキャク</t>
    </rPh>
    <rPh sb="114" eb="115">
      <t>リツ</t>
    </rPh>
    <rPh sb="117" eb="118">
      <t>ユル</t>
    </rPh>
    <rPh sb="121" eb="123">
      <t>ジョウショウ</t>
    </rPh>
    <rPh sb="123" eb="125">
      <t>ケイコウ</t>
    </rPh>
    <rPh sb="130" eb="132">
      <t>ルイジ</t>
    </rPh>
    <rPh sb="132" eb="134">
      <t>ダンタイ</t>
    </rPh>
    <rPh sb="134" eb="135">
      <t>ナイ</t>
    </rPh>
    <rPh sb="135" eb="137">
      <t>ヘイキン</t>
    </rPh>
    <rPh sb="137" eb="138">
      <t>チ</t>
    </rPh>
    <rPh sb="141" eb="142">
      <t>ヒク</t>
    </rPh>
    <rPh sb="143" eb="145">
      <t>スイジュン</t>
    </rPh>
    <rPh sb="156" eb="158">
      <t>キンネン</t>
    </rPh>
    <rPh sb="159" eb="162">
      <t>トショカン</t>
    </rPh>
    <rPh sb="162" eb="164">
      <t>シセツ</t>
    </rPh>
    <rPh sb="165" eb="167">
      <t>セイビ</t>
    </rPh>
    <rPh sb="167" eb="168">
      <t>オヨ</t>
    </rPh>
    <rPh sb="170" eb="172">
      <t>ガッコウ</t>
    </rPh>
    <rPh sb="172" eb="173">
      <t>エン</t>
    </rPh>
    <rPh sb="173" eb="175">
      <t>シセツ</t>
    </rPh>
    <rPh sb="175" eb="178">
      <t>タイシンカ</t>
    </rPh>
    <rPh sb="178" eb="180">
      <t>ジギョウ</t>
    </rPh>
    <rPh sb="181" eb="182">
      <t>スス</t>
    </rPh>
    <rPh sb="198" eb="200">
      <t>キソン</t>
    </rPh>
    <rPh sb="201" eb="204">
      <t>ヨウチエン</t>
    </rPh>
    <rPh sb="205" eb="207">
      <t>ホイク</t>
    </rPh>
    <rPh sb="207" eb="208">
      <t>ショ</t>
    </rPh>
    <rPh sb="209" eb="211">
      <t>コウリツ</t>
    </rPh>
    <rPh sb="211" eb="213">
      <t>ニンテイ</t>
    </rPh>
    <rPh sb="216" eb="217">
      <t>エン</t>
    </rPh>
    <rPh sb="219" eb="221">
      <t>シュウヤク</t>
    </rPh>
    <rPh sb="221" eb="222">
      <t>カ</t>
    </rPh>
    <rPh sb="223" eb="224">
      <t>スス</t>
    </rPh>
    <rPh sb="233" eb="235">
      <t>ショウライ</t>
    </rPh>
    <rPh sb="235" eb="237">
      <t>フタン</t>
    </rPh>
    <rPh sb="238" eb="240">
      <t>イチジ</t>
    </rPh>
    <rPh sb="240" eb="241">
      <t>テキ</t>
    </rPh>
    <rPh sb="242" eb="244">
      <t>ゾウカ</t>
    </rPh>
    <rPh sb="248" eb="251">
      <t>ジネンド</t>
    </rPh>
    <rPh sb="251" eb="253">
      <t>イコウ</t>
    </rPh>
    <rPh sb="254" eb="256">
      <t>ユウケイ</t>
    </rPh>
    <rPh sb="256" eb="258">
      <t>コテイ</t>
    </rPh>
    <rPh sb="258" eb="260">
      <t>シサン</t>
    </rPh>
    <rPh sb="260" eb="262">
      <t>ゲンカ</t>
    </rPh>
    <rPh sb="262" eb="264">
      <t>ショウキャク</t>
    </rPh>
    <rPh sb="264" eb="265">
      <t>リツ</t>
    </rPh>
    <rPh sb="266" eb="268">
      <t>テイカ</t>
    </rPh>
    <rPh sb="273" eb="275">
      <t>ソウテイ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</si>
  <si>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</si>
  <si>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</si>
  <si>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</si>
  <si>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</si>
  <si>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</si>
  <si>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</si>
  <si>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近年集中的に実施した学校園施設耐震化事業等に伴う地方債の発行、大阪市・八尾市・松原市環境施設組合設立による組合が起こした地方債の元利償還金に対する負担金の発生等により、H27をピークに減少傾向であるものの、将来負担比率、実質公債比率ともに類</t>
    </r>
    <r>
      <rPr>
        <sz val="11"/>
        <rFont val="ＭＳ Ｐゴシック"/>
        <family val="3"/>
        <charset val="128"/>
      </rPr>
      <t>似団体内平均値を上回った。
今後も、第三セクター等改革推進債や退職手当債など</t>
    </r>
    <r>
      <rPr>
        <sz val="11"/>
        <color indexed="8"/>
        <rFont val="ＭＳ Ｐゴシック"/>
        <family val="3"/>
        <charset val="128"/>
      </rPr>
      <t>、基準財政需要額に算入されない公債費が高水準で推移する等、当面公債費は高い水準で推移することが見込まれているため、事業実施の適正化を図るとともに、公債費の適切な管理に努めていく。</t>
    </r>
    <rPh sb="0" eb="2">
      <t>キンネン</t>
    </rPh>
    <rPh sb="2" eb="5">
      <t>シュウチュウテキ</t>
    </rPh>
    <rPh sb="6" eb="8">
      <t>ジッシ</t>
    </rPh>
    <rPh sb="10" eb="12">
      <t>ガッコウ</t>
    </rPh>
    <rPh sb="12" eb="13">
      <t>エン</t>
    </rPh>
    <rPh sb="13" eb="15">
      <t>シセツ</t>
    </rPh>
    <rPh sb="15" eb="18">
      <t>タイシンカ</t>
    </rPh>
    <rPh sb="18" eb="20">
      <t>ジギョウ</t>
    </rPh>
    <rPh sb="20" eb="21">
      <t>トウ</t>
    </rPh>
    <rPh sb="22" eb="23">
      <t>トモナ</t>
    </rPh>
    <rPh sb="24" eb="26">
      <t>チホウ</t>
    </rPh>
    <rPh sb="26" eb="27">
      <t>サイ</t>
    </rPh>
    <rPh sb="28" eb="30">
      <t>ハッコウ</t>
    </rPh>
    <rPh sb="48" eb="50">
      <t>セツリツ</t>
    </rPh>
    <rPh sb="92" eb="94">
      <t>ゲンショウ</t>
    </rPh>
    <rPh sb="94" eb="96">
      <t>ケイコウ</t>
    </rPh>
    <rPh sb="103" eb="105">
      <t>ショウライ</t>
    </rPh>
    <rPh sb="105" eb="107">
      <t>フタン</t>
    </rPh>
    <rPh sb="107" eb="109">
      <t>ヒリツ</t>
    </rPh>
    <rPh sb="110" eb="112">
      <t>ジッシツ</t>
    </rPh>
    <rPh sb="112" eb="114">
      <t>コウサイ</t>
    </rPh>
    <rPh sb="114" eb="116">
      <t>ヒリツ</t>
    </rPh>
    <rPh sb="123" eb="124">
      <t>ナイ</t>
    </rPh>
    <rPh sb="126" eb="127">
      <t>チ</t>
    </rPh>
    <rPh sb="134" eb="136">
      <t>コンゴ</t>
    </rPh>
    <rPh sb="138" eb="139">
      <t>ダイ</t>
    </rPh>
    <rPh sb="139" eb="140">
      <t>サン</t>
    </rPh>
    <rPh sb="144" eb="145">
      <t>トウ</t>
    </rPh>
    <rPh sb="145" eb="147">
      <t>カイカク</t>
    </rPh>
    <rPh sb="147" eb="149">
      <t>スイシン</t>
    </rPh>
    <rPh sb="149" eb="150">
      <t>サイ</t>
    </rPh>
    <rPh sb="151" eb="153">
      <t>タイショク</t>
    </rPh>
    <rPh sb="153" eb="155">
      <t>テアテ</t>
    </rPh>
    <rPh sb="155" eb="156">
      <t>サイ</t>
    </rPh>
    <rPh sb="159" eb="161">
      <t>キジュン</t>
    </rPh>
    <rPh sb="161" eb="163">
      <t>ザイセイ</t>
    </rPh>
    <rPh sb="163" eb="165">
      <t>ジュヨウ</t>
    </rPh>
    <rPh sb="165" eb="166">
      <t>ガク</t>
    </rPh>
    <rPh sb="167" eb="169">
      <t>サンニュウ</t>
    </rPh>
    <rPh sb="173" eb="175">
      <t>コウサイ</t>
    </rPh>
    <rPh sb="175" eb="176">
      <t>ヒ</t>
    </rPh>
    <rPh sb="181" eb="183">
      <t>スイイ</t>
    </rPh>
    <rPh sb="185" eb="186">
      <t>トウ</t>
    </rPh>
    <rPh sb="187" eb="189">
      <t>トウメン</t>
    </rPh>
    <rPh sb="189" eb="191">
      <t>コウサイ</t>
    </rPh>
    <rPh sb="191" eb="192">
      <t>ヒ</t>
    </rPh>
    <rPh sb="193" eb="194">
      <t>タカ</t>
    </rPh>
    <rPh sb="195" eb="197">
      <t>スイジュン</t>
    </rPh>
    <rPh sb="198" eb="200">
      <t>スイイ</t>
    </rPh>
    <rPh sb="205" eb="207">
      <t>ミコ</t>
    </rPh>
    <rPh sb="215" eb="217">
      <t>ジギョウ</t>
    </rPh>
    <rPh sb="217" eb="219">
      <t>ジッシ</t>
    </rPh>
    <rPh sb="220" eb="223">
      <t>テキセイカ</t>
    </rPh>
    <rPh sb="224" eb="225">
      <t>ハカ</t>
    </rPh>
    <rPh sb="231" eb="233">
      <t>コウサイ</t>
    </rPh>
    <rPh sb="233" eb="234">
      <t>ヒ</t>
    </rPh>
    <rPh sb="235" eb="237">
      <t>テキセツ</t>
    </rPh>
    <rPh sb="238" eb="240">
      <t>カンリ</t>
    </rPh>
    <rPh sb="241" eb="242">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</si>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</sst>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6AEA-40B2-9B0C-F3DA2F7899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45826</c:v>
                </c:pt>
                <c:pt idx="1">
                  <c:v>41716</c:v>
                </c:pt>
                <c:pt idx="2">
                  <c:v>57569</c:v>
                </c:pt>
                <c:pt idx="3">
                  <c:v>23499</c:v>
                </c:pt>
                <c:pt idx="4">
                  <c:v>29588</c:v>
                </c:pt>
              </c:numCache>
            </c:numRef>
          </c:val>
          <c:smooth val="0"/>
          <c:extLst>
            <c:ext xmlns:c16="http://schemas.microsoft.com/office/drawing/2014/chart" uri="{C3380CC4-5D6E-409C-BE32-E72D297353CC}">
              <c16:uniqueId val="{00000001-6AEA-40B2-9B0C-F3DA2F7899BA}"/>
            </c:ext>
          </c:extLst>
        </c:ser>
        <c:dLbls>
          <c:showLegendKey val="0"/>
          <c:showVal val="0"/>
          <c:showCatName val="0"/>
          <c:showSerName val="0"/>
          <c:showPercent val="0"/>
          <c:showBubbleSize val="0"/>
        </c:dLbls>
        <c:marker val="1"/>
        <c:smooth val="0"/>
        <c:axId val="199684480"/>
        <c:axId val="199686400"/>
      </c:lineChart>
      <c:catAx>
        <c:axId val="19968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86400"/>
        <c:crosses val="autoZero"/>
        <c:auto val="1"/>
        <c:lblAlgn val="ctr"/>
        <c:lblOffset val="100"/>
        <c:tickLblSkip val="1"/>
        <c:tickMarkSkip val="1"/>
        <c:noMultiLvlLbl val="0"/>
      </c:catAx>
      <c:valAx>
        <c:axId val="199686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8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3.91</c:v>
                </c:pt>
                <c:pt idx="1">
                  <c:v>0.03</c:v>
                </c:pt>
                <c:pt idx="2">
                  <c:v>0.09</c:v>
                </c:pt>
                <c:pt idx="3">
                  <c:v>7.0000000000000007E-2</c:v>
                </c:pt>
                <c:pt idx="4">
                  <c:v>7.0000000000000007E-2</c:v>
                </c:pt>
              </c:numCache>
            </c:numRef>
          </c:val>
          <c:extLst>
            <c:ext xmlns:c16="http://schemas.microsoft.com/office/drawing/2014/chart" uri="{C3380CC4-5D6E-409C-BE32-E72D297353CC}">
              <c16:uniqueId val="{00000000-6207-400C-92FB-9A329286E6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11.42</c:v>
                </c:pt>
                <c:pt idx="1">
                  <c:v>11.82</c:v>
                </c:pt>
                <c:pt idx="2">
                  <c:v>11.73</c:v>
                </c:pt>
                <c:pt idx="3">
                  <c:v>11.04</c:v>
                </c:pt>
                <c:pt idx="4">
                  <c:v>10.67</c:v>
                </c:pt>
              </c:numCache>
            </c:numRef>
          </c:val>
          <c:extLst>
            <c:ext xmlns:c16="http://schemas.microsoft.com/office/drawing/2014/chart" uri="{C3380CC4-5D6E-409C-BE32-E72D297353CC}">
              <c16:uniqueId val="{00000001-6207-400C-92FB-9A329286E63D}"/>
            </c:ext>
          </c:extLst>
        </c:ser>
        <c:dLbls>
          <c:showLegendKey val="0"/>
          <c:showVal val="0"/>
          <c:showCatName val="0"/>
          <c:showSerName val="0"/>
          <c:showPercent val="0"/>
          <c:showBubbleSize val="0"/>
        </c:dLbls>
        <c:gapWidth val="250"/>
        <c:overlap val="100"/>
        <c:axId val="87976576"/>
        <c:axId val="8797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3.46</c:v>
                </c:pt>
                <c:pt idx="1">
                  <c:v>-3.05</c:v>
                </c:pt>
                <c:pt idx="2">
                  <c:v>0.2</c:v>
                </c:pt>
                <c:pt idx="3">
                  <c:v>-0.71</c:v>
                </c:pt>
                <c:pt idx="4">
                  <c:v>-0.16</c:v>
                </c:pt>
              </c:numCache>
            </c:numRef>
          </c:val>
          <c:smooth val="0"/>
          <c:extLst>
            <c:ext xmlns:c16="http://schemas.microsoft.com/office/drawing/2014/chart" uri="{C3380CC4-5D6E-409C-BE32-E72D297353CC}">
              <c16:uniqueId val="{00000002-6207-400C-92FB-9A329286E63D}"/>
            </c:ext>
          </c:extLst>
        </c:ser>
        <c:dLbls>
          <c:showLegendKey val="0"/>
          <c:showVal val="0"/>
          <c:showCatName val="0"/>
          <c:showSerName val="0"/>
          <c:showPercent val="0"/>
          <c:showBubbleSize val="0"/>
        </c:dLbls>
        <c:marker val="1"/>
        <c:smooth val="0"/>
        <c:axId val="87976576"/>
        <c:axId val="87978752"/>
      </c:lineChart>
      <c:catAx>
        <c:axId val="879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978752"/>
        <c:crosses val="autoZero"/>
        <c:auto val="1"/>
        <c:lblAlgn val="ctr"/>
        <c:lblOffset val="100"/>
        <c:tickLblSkip val="1"/>
        <c:tickMarkSkip val="1"/>
        <c:noMultiLvlLbl val="0"/>
      </c:catAx>
      <c:valAx>
        <c:axId val="8797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9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2.15</c:v>
                </c:pt>
                <c:pt idx="4">
                  <c:v>0</c:v>
                </c:pt>
                <c:pt idx="5">
                  <c:v>0</c:v>
                </c:pt>
                <c:pt idx="6">
                  <c:v>0</c:v>
                </c:pt>
                <c:pt idx="7">
                  <c:v>0</c:v>
                </c:pt>
                <c:pt idx="8">
                  <c:v>0</c:v>
                </c:pt>
                <c:pt idx="9">
                  <c:v>0</c:v>
                </c:pt>
              </c:numCache>
            </c:numRef>
          </c:val>
          <c:extLst>
            <c:ext xmlns:c16="http://schemas.microsoft.com/office/drawing/2014/chart" uri="{C3380CC4-5D6E-409C-BE32-E72D297353CC}">
              <c16:uniqueId val="{00000000-E7D9-48B9-80AE-74BD62D1B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D9-48B9-80AE-74BD62D1BCA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D9-48B9-80AE-74BD62D1BCA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3.9</c:v>
                </c:pt>
                <c:pt idx="2">
                  <c:v>#N/A</c:v>
                </c:pt>
                <c:pt idx="3">
                  <c:v>0.03</c:v>
                </c:pt>
                <c:pt idx="4">
                  <c:v>#N/A</c:v>
                </c:pt>
                <c:pt idx="5">
                  <c:v>0.08</c:v>
                </c:pt>
                <c:pt idx="6">
                  <c:v>#N/A</c:v>
                </c:pt>
                <c:pt idx="7">
                  <c:v>0.06</c:v>
                </c:pt>
                <c:pt idx="8">
                  <c:v>#N/A</c:v>
                </c:pt>
                <c:pt idx="9">
                  <c:v>0.06</c:v>
                </c:pt>
              </c:numCache>
            </c:numRef>
          </c:val>
          <c:extLst>
            <c:ext xmlns:c16="http://schemas.microsoft.com/office/drawing/2014/chart" uri="{C3380CC4-5D6E-409C-BE32-E72D297353CC}">
              <c16:uniqueId val="{00000003-E7D9-48B9-80AE-74BD62D1BCA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0.26</c:v>
                </c:pt>
              </c:numCache>
            </c:numRef>
          </c:val>
          <c:extLst>
            <c:ext xmlns:c16="http://schemas.microsoft.com/office/drawing/2014/chart" uri="{C3380CC4-5D6E-409C-BE32-E72D297353CC}">
              <c16:uniqueId val="{00000004-E7D9-48B9-80AE-74BD62D1BCA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0.43</c:v>
                </c:pt>
                <c:pt idx="4">
                  <c:v>#N/A</c:v>
                </c:pt>
                <c:pt idx="5">
                  <c:v>0.34</c:v>
                </c:pt>
                <c:pt idx="6">
                  <c:v>#N/A</c:v>
                </c:pt>
                <c:pt idx="7">
                  <c:v>0.91</c:v>
                </c:pt>
                <c:pt idx="8">
                  <c:v>#N/A</c:v>
                </c:pt>
                <c:pt idx="9">
                  <c:v>0.59</c:v>
                </c:pt>
              </c:numCache>
            </c:numRef>
          </c:val>
          <c:extLst>
            <c:ext xmlns:c16="http://schemas.microsoft.com/office/drawing/2014/chart" uri="{C3380CC4-5D6E-409C-BE32-E72D297353CC}">
              <c16:uniqueId val="{00000005-E7D9-48B9-80AE-74BD62D1BCA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2.0699999999999998</c:v>
                </c:pt>
                <c:pt idx="1">
                  <c:v>#N/A</c:v>
                </c:pt>
                <c:pt idx="2">
                  <c:v>1.63</c:v>
                </c:pt>
                <c:pt idx="3">
                  <c:v>#N/A</c:v>
                </c:pt>
                <c:pt idx="4">
                  <c:v>0.95</c:v>
                </c:pt>
                <c:pt idx="5">
                  <c:v>#N/A</c:v>
                </c:pt>
                <c:pt idx="6">
                  <c:v>0.76</c:v>
                </c:pt>
                <c:pt idx="7">
                  <c:v>#N/A</c:v>
                </c:pt>
                <c:pt idx="8">
                  <c:v>#N/A</c:v>
                </c:pt>
                <c:pt idx="9">
                  <c:v>0.99</c:v>
                </c:pt>
              </c:numCache>
            </c:numRef>
          </c:val>
          <c:extLst>
            <c:ext xmlns:c16="http://schemas.microsoft.com/office/drawing/2014/chart" uri="{C3380CC4-5D6E-409C-BE32-E72D297353CC}">
              <c16:uniqueId val="{00000006-E7D9-48B9-80AE-74BD62D1BCA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0.87</c:v>
                </c:pt>
                <c:pt idx="6">
                  <c:v>#N/A</c:v>
                </c:pt>
                <c:pt idx="7">
                  <c:v>2.09</c:v>
                </c:pt>
                <c:pt idx="8">
                  <c:v>#N/A</c:v>
                </c:pt>
                <c:pt idx="9">
                  <c:v>3.7</c:v>
                </c:pt>
              </c:numCache>
            </c:numRef>
          </c:val>
          <c:extLst>
            <c:ext xmlns:c16="http://schemas.microsoft.com/office/drawing/2014/chart" uri="{C3380CC4-5D6E-409C-BE32-E72D297353CC}">
              <c16:uniqueId val="{00000007-E7D9-48B9-80AE-74BD62D1BCA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6.94</c:v>
                </c:pt>
                <c:pt idx="2">
                  <c:v>#N/A</c:v>
                </c:pt>
                <c:pt idx="3">
                  <c:v>7.58</c:v>
                </c:pt>
                <c:pt idx="4">
                  <c:v>#N/A</c:v>
                </c:pt>
                <c:pt idx="5">
                  <c:v>8.1199999999999992</c:v>
                </c:pt>
                <c:pt idx="6">
                  <c:v>#N/A</c:v>
                </c:pt>
                <c:pt idx="7">
                  <c:v>8.69</c:v>
                </c:pt>
                <c:pt idx="8">
                  <c:v>#N/A</c:v>
                </c:pt>
                <c:pt idx="9">
                  <c:v>8.6999999999999993</c:v>
                </c:pt>
              </c:numCache>
            </c:numRef>
          </c:val>
          <c:extLst>
            <c:ext xmlns:c16="http://schemas.microsoft.com/office/drawing/2014/chart" uri="{C3380CC4-5D6E-409C-BE32-E72D297353CC}">
              <c16:uniqueId val="{00000008-E7D9-48B9-80AE-74BD62D1BC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c:v>
                </c:pt>
                <c:pt idx="2">
                  <c:v>#N/A</c:v>
                </c:pt>
                <c:pt idx="3">
                  <c:v>9.73</c:v>
                </c:pt>
                <c:pt idx="4">
                  <c:v>#N/A</c:v>
                </c:pt>
                <c:pt idx="5">
                  <c:v>9.75</c:v>
                </c:pt>
                <c:pt idx="6">
                  <c:v>#N/A</c:v>
                </c:pt>
                <c:pt idx="7">
                  <c:v>9.7200000000000006</c:v>
                </c:pt>
                <c:pt idx="8">
                  <c:v>#N/A</c:v>
                </c:pt>
                <c:pt idx="9">
                  <c:v>9</c:v>
                </c:pt>
              </c:numCache>
            </c:numRef>
          </c:val>
          <c:extLst>
            <c:ext xmlns:c16="http://schemas.microsoft.com/office/drawing/2014/chart" uri="{C3380CC4-5D6E-409C-BE32-E72D297353CC}">
              <c16:uniqueId val="{00000009-E7D9-48B9-80AE-74BD62D1BCAC}"/>
            </c:ext>
          </c:extLst>
        </c:ser>
        <c:dLbls>
          <c:showLegendKey val="0"/>
          <c:showVal val="0"/>
          <c:showCatName val="0"/>
          <c:showSerName val="0"/>
          <c:showPercent val="0"/>
          <c:showBubbleSize val="0"/>
        </c:dLbls>
        <c:gapWidth val="150"/>
        <c:overlap val="100"/>
        <c:axId val="88064768"/>
        <c:axId val="88066304"/>
      </c:barChart>
      <c:catAx>
        <c:axId val="880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66304"/>
        <c:crosses val="autoZero"/>
        <c:auto val="1"/>
        <c:lblAlgn val="ctr"/>
        <c:lblOffset val="100"/>
        <c:tickLblSkip val="1"/>
        <c:tickMarkSkip val="1"/>
        <c:noMultiLvlLbl val="0"/>
      </c:catAx>
      <c:valAx>
        <c:axId val="8806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6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11399</c:v>
                </c:pt>
                <c:pt idx="5">
                  <c:v>11780</c:v>
                </c:pt>
                <c:pt idx="8">
                  <c:v>11627</c:v>
                </c:pt>
                <c:pt idx="11">
                  <c:v>10919</c:v>
                </c:pt>
                <c:pt idx="14">
                  <c:v>11086</c:v>
                </c:pt>
              </c:numCache>
            </c:numRef>
          </c:val>
          <c:extLst>
            <c:ext xmlns:c16="http://schemas.microsoft.com/office/drawing/2014/chart" uri="{C3380CC4-5D6E-409C-BE32-E72D297353CC}">
              <c16:uniqueId val="{00000000-CA43-422F-8DF4-14EA28CD2C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3</c:v>
                </c:pt>
                <c:pt idx="9">
                  <c:v>3</c:v>
                </c:pt>
                <c:pt idx="12">
                  <c:v>1</c:v>
                </c:pt>
              </c:numCache>
            </c:numRef>
          </c:val>
          <c:extLst>
            <c:ext xmlns:c16="http://schemas.microsoft.com/office/drawing/2014/chart" uri="{C3380CC4-5D6E-409C-BE32-E72D297353CC}">
              <c16:uniqueId val="{00000001-CA43-422F-8DF4-14EA28CD2C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A43-422F-8DF4-14EA28CD2C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249</c:v>
                </c:pt>
                <c:pt idx="9">
                  <c:v>156</c:v>
                </c:pt>
                <c:pt idx="12">
                  <c:v>159</c:v>
                </c:pt>
              </c:numCache>
            </c:numRef>
          </c:val>
          <c:extLst>
            <c:ext xmlns:c16="http://schemas.microsoft.com/office/drawing/2014/chart" uri="{C3380CC4-5D6E-409C-BE32-E72D297353CC}">
              <c16:uniqueId val="{00000003-CA43-422F-8DF4-14EA28CD2C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5927</c:v>
                </c:pt>
                <c:pt idx="3">
                  <c:v>5995</c:v>
                </c:pt>
                <c:pt idx="6">
                  <c:v>6032</c:v>
                </c:pt>
                <c:pt idx="9">
                  <c:v>4809</c:v>
                </c:pt>
                <c:pt idx="12">
                  <c:v>4835</c:v>
                </c:pt>
              </c:numCache>
            </c:numRef>
          </c:val>
          <c:extLst>
            <c:ext xmlns:c16="http://schemas.microsoft.com/office/drawing/2014/chart" uri="{C3380CC4-5D6E-409C-BE32-E72D297353CC}">
              <c16:uniqueId val="{00000004-CA43-422F-8DF4-14EA28CD2C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16</c:v>
                </c:pt>
                <c:pt idx="3">
                  <c:v>14</c:v>
                </c:pt>
                <c:pt idx="6">
                  <c:v>9</c:v>
                </c:pt>
                <c:pt idx="9">
                  <c:v>6</c:v>
                </c:pt>
                <c:pt idx="12">
                  <c:v>5</c:v>
                </c:pt>
              </c:numCache>
            </c:numRef>
          </c:val>
          <c:extLst>
            <c:ext xmlns:c16="http://schemas.microsoft.com/office/drawing/2014/chart" uri="{C3380CC4-5D6E-409C-BE32-E72D297353CC}">
              <c16:uniqueId val="{00000005-CA43-422F-8DF4-14EA28CD2C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21</c:v>
                </c:pt>
                <c:pt idx="3">
                  <c:v>53</c:v>
                </c:pt>
                <c:pt idx="6">
                  <c:v>31</c:v>
                </c:pt>
                <c:pt idx="9">
                  <c:v>12</c:v>
                </c:pt>
                <c:pt idx="12">
                  <c:v>25</c:v>
                </c:pt>
              </c:numCache>
            </c:numRef>
          </c:val>
          <c:extLst>
            <c:ext xmlns:c16="http://schemas.microsoft.com/office/drawing/2014/chart" uri="{C3380CC4-5D6E-409C-BE32-E72D297353CC}">
              <c16:uniqueId val="{00000006-CA43-422F-8DF4-14EA28CD2C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8753</c:v>
                </c:pt>
                <c:pt idx="3">
                  <c:v>9038</c:v>
                </c:pt>
                <c:pt idx="6">
                  <c:v>8977</c:v>
                </c:pt>
                <c:pt idx="9">
                  <c:v>8938</c:v>
                </c:pt>
                <c:pt idx="12">
                  <c:v>9041</c:v>
                </c:pt>
              </c:numCache>
            </c:numRef>
          </c:val>
          <c:extLst>
            <c:ext xmlns:c16="http://schemas.microsoft.com/office/drawing/2014/chart" uri="{C3380CC4-5D6E-409C-BE32-E72D297353CC}">
              <c16:uniqueId val="{00000007-CA43-422F-8DF4-14EA28CD2C06}"/>
            </c:ext>
          </c:extLst>
        </c:ser>
        <c:dLbls>
          <c:showLegendKey val="0"/>
          <c:showVal val="0"/>
          <c:showCatName val="0"/>
          <c:showSerName val="0"/>
          <c:showPercent val="0"/>
          <c:showBubbleSize val="0"/>
        </c:dLbls>
        <c:gapWidth val="100"/>
        <c:overlap val="100"/>
        <c:axId val="172859392"/>
        <c:axId val="1728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3318</c:v>
                </c:pt>
                <c:pt idx="2">
                  <c:v>#N/A</c:v>
                </c:pt>
                <c:pt idx="3">
                  <c:v>#N/A</c:v>
                </c:pt>
                <c:pt idx="4">
                  <c:v>3322</c:v>
                </c:pt>
                <c:pt idx="5">
                  <c:v>#N/A</c:v>
                </c:pt>
                <c:pt idx="6">
                  <c:v>#N/A</c:v>
                </c:pt>
                <c:pt idx="7">
                  <c:v>3674</c:v>
                </c:pt>
                <c:pt idx="8">
                  <c:v>#N/A</c:v>
                </c:pt>
                <c:pt idx="9">
                  <c:v>#N/A</c:v>
                </c:pt>
                <c:pt idx="10">
                  <c:v>3005</c:v>
                </c:pt>
                <c:pt idx="11">
                  <c:v>#N/A</c:v>
                </c:pt>
                <c:pt idx="12">
                  <c:v>#N/A</c:v>
                </c:pt>
                <c:pt idx="13">
                  <c:v>2980</c:v>
                </c:pt>
                <c:pt idx="14">
                  <c:v>#N/A</c:v>
                </c:pt>
              </c:numCache>
            </c:numRef>
          </c:val>
          <c:smooth val="0"/>
          <c:extLst>
            <c:ext xmlns:c16="http://schemas.microsoft.com/office/drawing/2014/chart" uri="{C3380CC4-5D6E-409C-BE32-E72D297353CC}">
              <c16:uniqueId val="{00000008-CA43-422F-8DF4-14EA28CD2C06}"/>
            </c:ext>
          </c:extLst>
        </c:ser>
        <c:dLbls>
          <c:showLegendKey val="0"/>
          <c:showVal val="0"/>
          <c:showCatName val="0"/>
          <c:showSerName val="0"/>
          <c:showPercent val="0"/>
          <c:showBubbleSize val="0"/>
        </c:dLbls>
        <c:marker val="1"/>
        <c:smooth val="0"/>
        <c:axId val="172859392"/>
        <c:axId val="172861312"/>
      </c:lineChart>
      <c:catAx>
        <c:axId val="1728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61312"/>
        <c:crosses val="autoZero"/>
        <c:auto val="1"/>
        <c:lblAlgn val="ctr"/>
        <c:lblOffset val="100"/>
        <c:tickLblSkip val="1"/>
        <c:tickMarkSkip val="1"/>
        <c:noMultiLvlLbl val="0"/>
      </c:catAx>
      <c:valAx>
        <c:axId val="1728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5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108481</c:v>
                </c:pt>
                <c:pt idx="5">
                  <c:v>110981</c:v>
                </c:pt>
                <c:pt idx="8">
                  <c:v>114626</c:v>
                </c:pt>
                <c:pt idx="11">
                  <c:v>115279</c:v>
                </c:pt>
                <c:pt idx="14">
                  <c:v>115936</c:v>
                </c:pt>
              </c:numCache>
            </c:numRef>
          </c:val>
          <c:extLst>
            <c:ext xmlns:c16="http://schemas.microsoft.com/office/drawing/2014/chart" uri="{C3380CC4-5D6E-409C-BE32-E72D297353CC}">
              <c16:uniqueId val="{00000000-5299-42D4-A89B-72B800633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41291</c:v>
                </c:pt>
                <c:pt idx="5">
                  <c:v>38794</c:v>
                </c:pt>
                <c:pt idx="8">
                  <c:v>37309</c:v>
                </c:pt>
                <c:pt idx="11">
                  <c:v>39860</c:v>
                </c:pt>
                <c:pt idx="14">
                  <c:v>42417</c:v>
                </c:pt>
              </c:numCache>
            </c:numRef>
          </c:val>
          <c:extLst>
            <c:ext xmlns:c16="http://schemas.microsoft.com/office/drawing/2014/chart" uri="{C3380CC4-5D6E-409C-BE32-E72D297353CC}">
              <c16:uniqueId val="{00000001-5299-42D4-A89B-72B800633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11729</c:v>
                </c:pt>
                <c:pt idx="5">
                  <c:v>10137</c:v>
                </c:pt>
                <c:pt idx="8">
                  <c:v>9027</c:v>
                </c:pt>
                <c:pt idx="11">
                  <c:v>8557</c:v>
                </c:pt>
                <c:pt idx="14">
                  <c:v>8232</c:v>
                </c:pt>
              </c:numCache>
            </c:numRef>
          </c:val>
          <c:extLst>
            <c:ext xmlns:c16="http://schemas.microsoft.com/office/drawing/2014/chart" uri="{C3380CC4-5D6E-409C-BE32-E72D297353CC}">
              <c16:uniqueId val="{00000002-5299-42D4-A89B-72B800633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9-42D4-A89B-72B800633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99-42D4-A89B-72B800633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4</c:v>
                </c:pt>
                <c:pt idx="6">
                  <c:v>4</c:v>
                </c:pt>
                <c:pt idx="9">
                  <c:v>2</c:v>
                </c:pt>
                <c:pt idx="12">
                  <c:v>2</c:v>
                </c:pt>
              </c:numCache>
            </c:numRef>
          </c:val>
          <c:extLst>
            <c:ext xmlns:c16="http://schemas.microsoft.com/office/drawing/2014/chart" uri="{C3380CC4-5D6E-409C-BE32-E72D297353CC}">
              <c16:uniqueId val="{00000005-5299-42D4-A89B-72B800633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11252</c:v>
                </c:pt>
                <c:pt idx="3">
                  <c:v>10268</c:v>
                </c:pt>
                <c:pt idx="6">
                  <c:v>9575</c:v>
                </c:pt>
                <c:pt idx="9">
                  <c:v>10204</c:v>
                </c:pt>
                <c:pt idx="12">
                  <c:v>10745</c:v>
                </c:pt>
              </c:numCache>
            </c:numRef>
          </c:val>
          <c:extLst>
            <c:ext xmlns:c16="http://schemas.microsoft.com/office/drawing/2014/chart" uri="{C3380CC4-5D6E-409C-BE32-E72D297353CC}">
              <c16:uniqueId val="{00000006-5299-42D4-A89B-72B800633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1257</c:v>
                </c:pt>
                <c:pt idx="9">
                  <c:v>1140</c:v>
                </c:pt>
                <c:pt idx="12">
                  <c:v>1024</c:v>
                </c:pt>
              </c:numCache>
            </c:numRef>
          </c:val>
          <c:extLst>
            <c:ext xmlns:c16="http://schemas.microsoft.com/office/drawing/2014/chart" uri="{C3380CC4-5D6E-409C-BE32-E72D297353CC}">
              <c16:uniqueId val="{00000007-5299-42D4-A89B-72B800633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81869</c:v>
                </c:pt>
                <c:pt idx="3">
                  <c:v>79541</c:v>
                </c:pt>
                <c:pt idx="6">
                  <c:v>78768</c:v>
                </c:pt>
                <c:pt idx="9">
                  <c:v>76364</c:v>
                </c:pt>
                <c:pt idx="12">
                  <c:v>74012</c:v>
                </c:pt>
              </c:numCache>
            </c:numRef>
          </c:val>
          <c:extLst>
            <c:ext xmlns:c16="http://schemas.microsoft.com/office/drawing/2014/chart" uri="{C3380CC4-5D6E-409C-BE32-E72D297353CC}">
              <c16:uniqueId val="{00000008-5299-42D4-A89B-72B800633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99-42D4-A89B-72B800633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86884</c:v>
                </c:pt>
                <c:pt idx="3">
                  <c:v>89346</c:v>
                </c:pt>
                <c:pt idx="6">
                  <c:v>95487</c:v>
                </c:pt>
                <c:pt idx="9">
                  <c:v>94597</c:v>
                </c:pt>
                <c:pt idx="12">
                  <c:v>94940</c:v>
                </c:pt>
              </c:numCache>
            </c:numRef>
          </c:val>
          <c:extLst>
            <c:ext xmlns:c16="http://schemas.microsoft.com/office/drawing/2014/chart" uri="{C3380CC4-5D6E-409C-BE32-E72D297353CC}">
              <c16:uniqueId val="{0000000A-5299-42D4-A89B-72B80063346A}"/>
            </c:ext>
          </c:extLst>
        </c:ser>
        <c:dLbls>
          <c:showLegendKey val="0"/>
          <c:showVal val="0"/>
          <c:showCatName val="0"/>
          <c:showSerName val="0"/>
          <c:showPercent val="0"/>
          <c:showBubbleSize val="0"/>
        </c:dLbls>
        <c:gapWidth val="100"/>
        <c:overlap val="100"/>
        <c:axId val="173025920"/>
        <c:axId val="17303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18510</c:v>
                </c:pt>
                <c:pt idx="2">
                  <c:v>#N/A</c:v>
                </c:pt>
                <c:pt idx="3">
                  <c:v>#N/A</c:v>
                </c:pt>
                <c:pt idx="4">
                  <c:v>19249</c:v>
                </c:pt>
                <c:pt idx="5">
                  <c:v>#N/A</c:v>
                </c:pt>
                <c:pt idx="6">
                  <c:v>#N/A</c:v>
                </c:pt>
                <c:pt idx="7">
                  <c:v>24129</c:v>
                </c:pt>
                <c:pt idx="8">
                  <c:v>#N/A</c:v>
                </c:pt>
                <c:pt idx="9">
                  <c:v>#N/A</c:v>
                </c:pt>
                <c:pt idx="10">
                  <c:v>18611</c:v>
                </c:pt>
                <c:pt idx="11">
                  <c:v>#N/A</c:v>
                </c:pt>
                <c:pt idx="12">
                  <c:v>#N/A</c:v>
                </c:pt>
                <c:pt idx="13">
                  <c:v>14138</c:v>
                </c:pt>
                <c:pt idx="14">
                  <c:v>#N/A</c:v>
                </c:pt>
              </c:numCache>
            </c:numRef>
          </c:val>
          <c:smooth val="0"/>
          <c:extLst>
            <c:ext xmlns:c16="http://schemas.microsoft.com/office/drawing/2014/chart" uri="{C3380CC4-5D6E-409C-BE32-E72D297353CC}">
              <c16:uniqueId val="{0000000B-5299-42D4-A89B-72B80063346A}"/>
            </c:ext>
          </c:extLst>
        </c:ser>
        <c:dLbls>
          <c:showLegendKey val="0"/>
          <c:showVal val="0"/>
          <c:showCatName val="0"/>
          <c:showSerName val="0"/>
          <c:showPercent val="0"/>
          <c:showBubbleSize val="0"/>
        </c:dLbls>
        <c:marker val="1"/>
        <c:smooth val="0"/>
        <c:axId val="173025920"/>
        <c:axId val="173036288"/>
      </c:lineChart>
      <c:catAx>
        <c:axId val="1730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036288"/>
        <c:crosses val="autoZero"/>
        <c:auto val="1"/>
        <c:lblAlgn val="ctr"/>
        <c:lblOffset val="100"/>
        <c:tickLblSkip val="1"/>
        <c:tickMarkSkip val="1"/>
        <c:noMultiLvlLbl val="0"/>
      </c:catAx>
      <c:valAx>
        <c:axId val="17303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6450</c:v>
                </c:pt>
                <c:pt idx="1">
                  <c:v>6016</c:v>
                </c:pt>
                <c:pt idx="2">
                  <c:v>5783</c:v>
                </c:pt>
              </c:numCache>
            </c:numRef>
          </c:val>
          <c:extLst>
            <c:ext xmlns:c16="http://schemas.microsoft.com/office/drawing/2014/chart" uri="{C3380CC4-5D6E-409C-BE32-E72D297353CC}">
              <c16:uniqueId val="{00000000-9285-48E8-94A7-19AD4139E7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285-48E8-94A7-19AD4139E7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2537</c:v>
                </c:pt>
                <c:pt idx="1">
                  <c:v>2500</c:v>
                </c:pt>
                <c:pt idx="2">
                  <c:v>2406</c:v>
                </c:pt>
              </c:numCache>
            </c:numRef>
          </c:val>
          <c:extLst>
            <c:ext xmlns:c16="http://schemas.microsoft.com/office/drawing/2014/chart" uri="{C3380CC4-5D6E-409C-BE32-E72D297353CC}">
              <c16:uniqueId val="{00000002-9285-48E8-94A7-19AD4139E76B}"/>
            </c:ext>
          </c:extLst>
        </c:ser>
        <c:dLbls>
          <c:showLegendKey val="0"/>
          <c:showVal val="0"/>
          <c:showCatName val="0"/>
          <c:showSerName val="0"/>
          <c:showPercent val="0"/>
          <c:showBubbleSize val="0"/>
        </c:dLbls>
        <c:gapWidth val="120"/>
        <c:overlap val="100"/>
        <c:axId val="172703744"/>
        <c:axId val="172705280"/>
      </c:barChart>
      <c:catAx>
        <c:axId val="1727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2705280"/>
        <c:crosses val="autoZero"/>
        <c:auto val="1"/>
        <c:lblAlgn val="ctr"/>
        <c:lblOffset val="100"/>
        <c:tickLblSkip val="1"/>
        <c:tickMarkSkip val="1"/>
        <c:noMultiLvlLbl val="0"/>
      </c:catAx>
      <c:valAx>
        <c:axId val="17270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270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{1B01C44E-8326-4A85-9218-AECFC922D999}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02-48BB-82EF-E8826C0A01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{640E947B-4028-44CB-99B1-39DD026CDAB9}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2-48BB-82EF-E8826C0A01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{2809AE58-26CD-4787-BF48-5E80FB2B025E}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2-48BB-82EF-E8826C0A01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{6AFBE2DF-97ED-4E8A-9325-040EA5A812CB}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2-48BB-82EF-E8826C0A01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{A1E32006-124B-4E13-9DC6-09EAF316D78B}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2-48BB-82EF-E8826C0A0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{88F454E4-4D27-44D1-A35B-74516BE271D5}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02-48BB-82EF-E8826C0A01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{0EBD4A07-BEE6-4D00-89F2-45F0C215F229}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02-48BB-82EF-E8826C0A01E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{18B03D63-5909-4BB3-B392-CA82F775118B}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02-48BB-82EF-E8826C0A01E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{264428FF-25DE-4CF2-B145-B5CAB7396E56}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02-48BB-82EF-E8826C0A01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pt idx="32">
                  <c:v>56.8</c:v>
                </c:pt>
              </c:numCache>
            </c:numRef>
          </c:xVal>
          <c:yVal>
            <c:numRef>
              <c:f>公会計指標分析・財政指標組合せ分析表!$BP$51:$DC$51</c:f>
              <c:numCache>
                <c:formatCode>#,##0.0;"▲ "#,##0.0</c:formatCode>
                <c:ptCount val="40"/>
                <c:pt idx="24">
                  <c:v>39.799999999999997</c:v>
                </c:pt>
                <c:pt idx="32">
                  <c:v>30.5</c:v>
                </c:pt>
              </c:numCache>
            </c:numRef>
          </c:yVal>
          <c:smooth val="0"/>
          <c:extLst>
            <c:ext xmlns:c16="http://schemas.microsoft.com/office/drawing/2014/chart" uri="{C3380CC4-5D6E-409C-BE32-E72D297353CC}">
              <c16:uniqueId val="{00000009-FD02-48BB-82EF-E8826C0A01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{7EEC8D00-717C-48FD-8EBE-324CC88A2DFB}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02-48BB-82EF-E8826C0A01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{B3B82DD0-0D45-4B22-B22A-1323BB6AA209}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2-48BB-82EF-E8826C0A01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{4F25A4D6-F5D9-4930-9165-990B17218585}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2-48BB-82EF-E8826C0A01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{FF88C903-D3F9-4A4C-86C0-C5FE18817373}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2-48BB-82EF-E8826C0A01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{491FF8A6-BDC3-4EDB-B0D1-6B7BAC8952B5}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2-48BB-82EF-E8826C0A01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{60CE60F8-1AA2-4A14-A605-8B986A870093}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02-48BB-82EF-E8826C0A01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{93B07FCC-138F-46F4-8498-172BA60276C3}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02-48BB-82EF-E8826C0A01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{419571C1-BD70-4B4D-86D9-DB44F506D2BC}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02-48BB-82EF-E8826C0A01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{983F825C-C75C-46C5-B590-83123FAE2103}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02-48BB-82EF-E8826C0A0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FD02-48BB-82EF-E8826C0A01E3}"/>
            </c:ext>
          </c:extLst>
        </c:ser>
        <c:dLbls>
          <c:showLegendKey val="0"/>
          <c:showVal val="1"/>
          <c:showCatName val="0"/>
          <c:showSerName val="0"/>
          <c:showPercent val="0"/>
          <c:showBubbleSize val="0"/>
        </c:dLbls>
        <c:axId val="289742848"/>
        <c:axId val="289744768"/>
      </c:scatterChart>
      <c:valAx>
        <c:axId val="289742848"/>
        <c:scaling>
          <c:orientation val="minMax"/>
          <c:max val="59.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744768"/>
        <c:crosses val="autoZero"/>
        <c:crossBetween val="midCat"/>
      </c:valAx>
      <c:valAx>
        <c:axId val="289744768"/>
        <c:scaling>
          <c:orientation val="minMax"/>
          <c:max val="41.5"/>
          <c:min val="2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74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{37891F6D-F96F-4A87-BDE9-3E54B087BCFC}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9E-4961-8548-77D63A365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{241350A3-C81C-4F4E-8D73-BA867064CC5B}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9E-4961-8548-77D63A365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{CA5924CB-977A-4C79-9E73-E1AD0A67722D}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9E-4961-8548-77D63A365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{F8371C8A-4C96-434A-9826-E323D585CF95}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9E-4961-8548-77D63A365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{DC210E19-D967-449F-A63F-1BD89CB54134}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9E-4961-8548-77D63A3653A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{A1D3B2E0-7FF8-4BD5-8C86-A5372EE07B24}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9E-4961-8548-77D63A3653A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{8639E970-1440-41BA-B2D9-A908429526CE}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9E-4961-8548-77D63A3653A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{9F8D8FFE-E315-430C-BA08-C1649FE75B05}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9E-4961-8548-77D63A3653A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{9FC26B8C-0FE9-4EF0-873B-939ABE80BADE}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9E-4961-8548-77D63A365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c:v>
                </c:pt>
                <c:pt idx="16">
                  <c:v>7.4</c:v>
                </c:pt>
                <c:pt idx="24">
                  <c:v>7.1</c:v>
                </c:pt>
                <c:pt idx="32">
                  <c:v>6.9</c:v>
                </c:pt>
              </c:numCache>
            </c:numRef>
          </c:xVal>
          <c:yVal>
            <c:numRef>
              <c:f>公会計指標分析・財政指標組合せ分析表!$BP$73:$DC$73</c:f>
              <c:numCache>
                <c:formatCode>#,##0.0;"▲ "#,##0.0</c:formatCode>
                <c:ptCount val="40"/>
                <c:pt idx="0">
                  <c:v>40.1</c:v>
                </c:pt>
                <c:pt idx="8">
                  <c:v>42.1</c:v>
                </c:pt>
                <c:pt idx="16">
                  <c:v>51.8</c:v>
                </c:pt>
                <c:pt idx="24">
                  <c:v>39.799999999999997</c:v>
                </c:pt>
                <c:pt idx="32">
                  <c:v>30.5</c:v>
                </c:pt>
              </c:numCache>
            </c:numRef>
          </c:yVal>
          <c:smooth val="0"/>
          <c:extLst>
            <c:ext xmlns:c16="http://schemas.microsoft.com/office/drawing/2014/chart" uri="{C3380CC4-5D6E-409C-BE32-E72D297353CC}">
              <c16:uniqueId val="{00000009-009E-4961-8548-77D63A3653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{147C1EE2-4D1B-41EF-B9D6-E05F0F7687C6}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9E-4961-8548-77D63A3653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{1C892434-DA89-43D1-91F6-4CB47DF7230F}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9E-4961-8548-77D63A365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{8411EAA7-A01C-4349-ACB2-0B75991875D6}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9E-4961-8548-77D63A365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{1A3F644B-0783-40E4-BCF0-AA3464106BCD}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9E-4961-8548-77D63A365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{78B5812D-74BB-4297-9070-2ABFE76E845F}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9E-4961-8548-77D63A3653A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{11DF6630-8EB7-4667-802B-4644602A47D8}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9E-4961-8548-77D63A3653A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{AAF35B88-2E08-4526-99CD-52B3B44B018E}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9E-4961-8548-77D63A3653A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{3A5439E8-C0E5-49D5-8301-372B8A12C11E}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9E-4961-8548-77D63A3653A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{61D0AFAE-CB25-4A65-A200-4141170FE9D1}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9E-4961-8548-77D63A365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009E-4961-8548-77D63A3653A3}"/>
            </c:ext>
          </c:extLst>
        </c:ser>
        <c:dLbls>
          <c:showLegendKey val="0"/>
          <c:showVal val="1"/>
          <c:showCatName val="0"/>
          <c:showSerName val="0"/>
          <c:showPercent val="0"/>
          <c:showBubbleSize val="0"/>
        </c:dLbls>
        <c:axId val="289901952"/>
        <c:axId val="289904128"/>
      </c:scatterChart>
      <c:valAx>
        <c:axId val="289901952"/>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904128"/>
        <c:crosses val="autoZero"/>
        <c:crossBetween val="midCat"/>
      </c:valAx>
      <c:valAx>
        <c:axId val="289904128"/>
        <c:scaling>
          <c:orientation val="minMax"/>
          <c:max val="5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901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公共下水道事業会計における資本費平準化債を引き続き発行したことにより、地方債の償還の財源に充てた繰入金が横ばいとなった。また、平成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年度から発生した一部事務組合（大阪市・八尾市・松原市環境施設組合）負担金等についても横ばいとなった。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土地開発公社の経営健全化に係る取り組みによる第三セクター等改革推進債やこれまでに発行してきた退職手当債など、基準財政需要額に算入されない公債費が同水準で推移する等、当面、公債費は高い水準で推移することが見込まれているため、その動向に十分に留意し、公債費の適切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病院事業会計、公共下水道事業会計）が減少し、充当可能特定歳入（都市計画税）が増加したため、前年度と比較し改善した。一部事務組合（大阪市・八尾市・松原市環境施設組合）による組合等負担等見込額についても減少傾向であるが、基金取り崩しを行ったことにより充当可能基金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引き続き、将来世代に過度な負担の先送りがないように財政運営に取り組む。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土地売払収入により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百万円を積み立てた一方、財源不足を補うため財政調整基金を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財政調整基金については、安定した財政運営を行うために一定額を確保していくこととしており、人件費の総額抑制や平成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年に策定した八尾市行財政改革行動計画を着実に実施する等、できる限り基金取崩し額を抑制することとしている。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・地域福祉推進基金：本市における地域福祉を推進し、高齢者、障害者及び児童等の在宅福祉事業の充実を図る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・緑化基金：緑化推進事業に充てるため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・市営住宅整備基金：</a:t>
          </a:r>
          <a:r>
            <a:rPr lang="ja-JP" altLang="en-US" sz="1400">
              <a:latin typeface="ＭＳ Ｐゴシック" panose="020B0600070205080204" pitchFamily="50" charset="-128"/>
              <a:ea typeface="ＭＳ Ｐゴシック" panose="020B0600070205080204" pitchFamily="50" charset="-128"/>
            </a:rPr>
            <a:t>市営住宅の整備事業の資金に充てるため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土地売払収入により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百万円を公共公益施設整備基金に積立てたことや、寄附金によりその他特定目的基金全体で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百万円を積立てた一方で</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、市営住宅整備基金では市営住宅の整備に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百万円、地域福祉推進基金では地域のネットワーク活動を支援する事業等に活用し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百万円を取崩したこと等により、基金全体としては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厳しい歳入の状況が続く中、市民ニーズに応えるためそれぞれの基金目的に沿った事業への活用を図る。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寄附金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等により財政調整基金に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百万円積立てた一方、財源不足を補うため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八尾市行財政改革行動計画において、長期的には持続可能な財政運営を維持するため標準財政規模の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億円をめざすこととしている。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年度には公共施設マネジメント実施計画をそれぞれ策定し、公共施設のマネジメントを進めている。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有形固定資産減価償却率については、上昇傾向にあるものの、類似団体内平均値と比較するとその伸びは緩やかであり、引き続き公共施設の適正管理に努めていく。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76" name="楕円 75"/>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138828</xdr:rowOff>
    </xdr:from>
    <xdr:ext cx="405111" cy="259045"/>
    <xdr:sp macro="" textlink="">
      <xdr:nvSpPr>
        <xdr:cNvPr id="77" name="有形固定資産減価償却率該当値テキスト"/>
        <xdr:cNvSpPr txBox="1"/>
      </xdr:nvSpPr>
      <xdr:spPr>
        <a:xfrm>
          <a:off x="4813300" y="588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78" name="楕円 77"/>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100203</xdr:rowOff>
    </xdr:to>
    <xdr:cxnSp macro="">
      <xdr:nvCxnSpPr>
        <xdr:cNvPr id="79" name="直線コネクタ 78"/>
        <xdr:cNvCxnSpPr/>
      </xdr:nvCxnSpPr>
      <xdr:spPr>
        <a:xfrm flipV="1">
          <a:off x="4051300" y="595477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0"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82" name="n_1mainValue有形固定資産減価償却率"/>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第三セクター等改革推進債や退職手当債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近年集中的に実施した学校園施設耐震化事業等に伴う公債費、また人件費や扶助費も含めた義務的経費は類似団体と比較し高い水準にあるため、債務償還可能年数も類似団体</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内平均値</a:t>
          </a:r>
          <a:r>
            <a:rPr kumimoji="1" lang="ja-JP" altLang="en-US" sz="1100">
              <a:latin typeface="ＭＳ Ｐゴシック" panose="020B0600070205080204" pitchFamily="50" charset="-128"/>
              <a:ea typeface="ＭＳ Ｐゴシック" panose="020B0600070205080204" pitchFamily="50" charset="-128"/>
            </a:rPr>
            <a:t>と比較すると長くなっている。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今後、職員の定員管理をふまえた人件費の総額抑制、事業実施の適正化等を図りながら、将来に過度な負担の先送りがないよう、財政運営に取り組む。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14817</xdr:rowOff>
    </xdr:from>
    <xdr:to>
      <xdr:col>76</xdr:col>
      <xdr:colOff>73025</xdr:colOff>
      <xdr:row>26</xdr:row>
      <xdr:rowOff>116417</xdr:rowOff>
    </xdr:to>
    <xdr:sp macro="" textlink="">
      <xdr:nvSpPr>
        <xdr:cNvPr id="124" name="楕円 123"/>
        <xdr:cNvSpPr/>
      </xdr:nvSpPr>
      <xdr:spPr>
        <a:xfrm>
          <a:off x="14744700" y="5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121302</xdr:rowOff>
    </xdr:from>
    <xdr:ext cx="405111" cy="259045"/>
    <xdr:sp macro="" textlink="">
      <xdr:nvSpPr>
        <xdr:cNvPr id="125" name="債務償還可能年数該当値テキスト"/>
        <xdr:cNvSpPr txBox="1"/>
      </xdr:nvSpPr>
      <xdr:spPr>
        <a:xfrm>
          <a:off x="14846300" y="51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0" name="楕円 69"/>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102887</xdr:rowOff>
    </xdr:from>
    <xdr:ext cx="405111" cy="259045"/>
    <xdr:sp macro="" textlink="">
      <xdr:nvSpPr>
        <xdr:cNvPr id="71" name="【道路】&#10;有形固定資産減価償却率該当値テキスト"/>
        <xdr:cNvSpPr txBox="1"/>
      </xdr:nvSpPr>
      <xdr:spPr>
        <a:xfrm>
          <a:off x="4673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2" name="楕円 71"/>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36195</xdr:rowOff>
    </xdr:to>
    <xdr:cxnSp macro="">
      <xdr:nvCxnSpPr>
        <xdr:cNvPr id="73" name="直線コネクタ 72"/>
        <xdr:cNvCxnSpPr/>
      </xdr:nvCxnSpPr>
      <xdr:spPr>
        <a:xfrm flipV="1">
          <a:off x="3797300" y="65189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4"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76"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151633</xdr:rowOff>
    </xdr:from>
    <xdr:to>
      <xdr:col>55</xdr:col>
      <xdr:colOff>50800</xdr:colOff>
      <xdr:row>41</xdr:row>
      <xdr:rowOff>81783</xdr:rowOff>
    </xdr:to>
    <xdr:sp macro="" textlink="">
      <xdr:nvSpPr>
        <xdr:cNvPr id="112" name="楕円 111"/>
        <xdr:cNvSpPr/>
      </xdr:nvSpPr>
      <xdr:spPr>
        <a:xfrm>
          <a:off x="10426700" y="70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66560</xdr:rowOff>
    </xdr:from>
    <xdr:ext cx="469744" cy="259045"/>
    <xdr:sp macro="" textlink="">
      <xdr:nvSpPr>
        <xdr:cNvPr id="113" name="【道路】&#10;一人当たり延長該当値テキスト"/>
        <xdr:cNvSpPr txBox="1"/>
      </xdr:nvSpPr>
      <xdr:spPr>
        <a:xfrm>
          <a:off x="10515600" y="69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152364</xdr:rowOff>
    </xdr:from>
    <xdr:to>
      <xdr:col>50</xdr:col>
      <xdr:colOff>165100</xdr:colOff>
      <xdr:row>41</xdr:row>
      <xdr:rowOff>82514</xdr:rowOff>
    </xdr:to>
    <xdr:sp macro="" textlink="">
      <xdr:nvSpPr>
        <xdr:cNvPr id="114" name="楕円 113"/>
        <xdr:cNvSpPr/>
      </xdr:nvSpPr>
      <xdr:spPr>
        <a:xfrm>
          <a:off x="9588500" y="70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30983</xdr:rowOff>
    </xdr:from>
    <xdr:to>
      <xdr:col>55</xdr:col>
      <xdr:colOff>0</xdr:colOff>
      <xdr:row>41</xdr:row>
      <xdr:rowOff>31714</xdr:rowOff>
    </xdr:to>
    <xdr:cxnSp macro="">
      <xdr:nvCxnSpPr>
        <xdr:cNvPr id="115" name="直線コネクタ 114"/>
        <xdr:cNvCxnSpPr/>
      </xdr:nvCxnSpPr>
      <xdr:spPr>
        <a:xfrm flipV="1">
          <a:off x="9639300" y="706043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73641</xdr:rowOff>
    </xdr:from>
    <xdr:ext cx="469744" cy="259045"/>
    <xdr:sp macro="" textlink="">
      <xdr:nvSpPr>
        <xdr:cNvPr id="118" name="n_1mainValue【道路】&#10;一人当たり延長"/>
        <xdr:cNvSpPr txBox="1"/>
      </xdr:nvSpPr>
      <xdr:spPr>
        <a:xfrm>
          <a:off x="9391727" y="710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0"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9" name="楕円 158"/>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60" name="【橋りょう・トンネル】&#10;有形固定資産減価償却率該当値テキスト"/>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61" name="楕円 160"/>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93073</xdr:rowOff>
    </xdr:to>
    <xdr:cxnSp macro="">
      <xdr:nvCxnSpPr>
        <xdr:cNvPr id="162" name="直線コネクタ 161"/>
        <xdr:cNvCxnSpPr/>
      </xdr:nvCxnSpPr>
      <xdr:spPr>
        <a:xfrm flipV="1">
          <a:off x="3797300" y="101661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165" name="n_1mainValue【橋りょう・トンネル】&#10;有形固定資産減価償却率"/>
        <xdr:cNvSpPr txBox="1"/>
      </xdr:nvSpPr>
      <xdr:spPr>
        <a:xfrm>
          <a:off x="3582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192"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146455</xdr:rowOff>
    </xdr:from>
    <xdr:to>
      <xdr:col>55</xdr:col>
      <xdr:colOff>50800</xdr:colOff>
      <xdr:row>63</xdr:row>
      <xdr:rowOff>76605</xdr:rowOff>
    </xdr:to>
    <xdr:sp macro="" textlink="">
      <xdr:nvSpPr>
        <xdr:cNvPr id="201" name="楕円 200"/>
        <xdr:cNvSpPr/>
      </xdr:nvSpPr>
      <xdr:spPr>
        <a:xfrm>
          <a:off x="10426700" y="10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61382</xdr:rowOff>
    </xdr:from>
    <xdr:ext cx="534377" cy="259045"/>
    <xdr:sp macro="" textlink="">
      <xdr:nvSpPr>
        <xdr:cNvPr id="202" name="【橋りょう・トンネル】&#10;一人当たり有形固定資産（償却資産）額該当値テキスト"/>
        <xdr:cNvSpPr txBox="1"/>
      </xdr:nvSpPr>
      <xdr:spPr>
        <a:xfrm>
          <a:off x="10515600" y="1069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147780</xdr:rowOff>
    </xdr:from>
    <xdr:to>
      <xdr:col>50</xdr:col>
      <xdr:colOff>165100</xdr:colOff>
      <xdr:row>63</xdr:row>
      <xdr:rowOff>77930</xdr:rowOff>
    </xdr:to>
    <xdr:sp macro="" textlink="">
      <xdr:nvSpPr>
        <xdr:cNvPr id="203" name="楕円 202"/>
        <xdr:cNvSpPr/>
      </xdr:nvSpPr>
      <xdr:spPr>
        <a:xfrm>
          <a:off x="9588500" y="10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25805</xdr:rowOff>
    </xdr:from>
    <xdr:to>
      <xdr:col>55</xdr:col>
      <xdr:colOff>0</xdr:colOff>
      <xdr:row>63</xdr:row>
      <xdr:rowOff>27130</xdr:rowOff>
    </xdr:to>
    <xdr:cxnSp macro="">
      <xdr:nvCxnSpPr>
        <xdr:cNvPr id="204" name="直線コネクタ 203"/>
        <xdr:cNvCxnSpPr/>
      </xdr:nvCxnSpPr>
      <xdr:spPr>
        <a:xfrm flipV="1">
          <a:off x="9639300" y="10827155"/>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05"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69057</xdr:rowOff>
    </xdr:from>
    <xdr:ext cx="534377" cy="259045"/>
    <xdr:sp macro="" textlink="">
      <xdr:nvSpPr>
        <xdr:cNvPr id="207" name="n_1mainValue【橋りょう・トンネル】&#10;一人当たり有形固定資産（償却資産）額"/>
        <xdr:cNvSpPr txBox="1"/>
      </xdr:nvSpPr>
      <xdr:spPr>
        <a:xfrm>
          <a:off x="9359411" y="108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244" name="楕円 243"/>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161053</xdr:rowOff>
    </xdr:from>
    <xdr:ext cx="405111" cy="259045"/>
    <xdr:sp macro="" textlink="">
      <xdr:nvSpPr>
        <xdr:cNvPr id="245" name="【公営住宅】&#10;有形固定資産減価償却率該当値テキスト"/>
        <xdr:cNvSpPr txBox="1"/>
      </xdr:nvSpPr>
      <xdr:spPr>
        <a:xfrm>
          <a:off x="4673600" y="140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7874</xdr:rowOff>
    </xdr:from>
    <xdr:to>
      <xdr:col>20</xdr:col>
      <xdr:colOff>38100</xdr:colOff>
      <xdr:row>83</xdr:row>
      <xdr:rowOff>109474</xdr:rowOff>
    </xdr:to>
    <xdr:sp macro="" textlink="">
      <xdr:nvSpPr>
        <xdr:cNvPr id="246" name="楕円 245"/>
        <xdr:cNvSpPr/>
      </xdr:nvSpPr>
      <xdr:spPr>
        <a:xfrm>
          <a:off x="3746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17526</xdr:rowOff>
    </xdr:from>
    <xdr:to>
      <xdr:col>24</xdr:col>
      <xdr:colOff>63500</xdr:colOff>
      <xdr:row>83</xdr:row>
      <xdr:rowOff>58674</xdr:rowOff>
    </xdr:to>
    <xdr:cxnSp macro="">
      <xdr:nvCxnSpPr>
        <xdr:cNvPr id="247" name="直線コネクタ 246"/>
        <xdr:cNvCxnSpPr/>
      </xdr:nvCxnSpPr>
      <xdr:spPr>
        <a:xfrm flipV="1">
          <a:off x="3797300" y="142478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126001</xdr:rowOff>
    </xdr:from>
    <xdr:ext cx="405111" cy="259045"/>
    <xdr:sp macro="" textlink="">
      <xdr:nvSpPr>
        <xdr:cNvPr id="250" name="n_1mainValue【公営住宅】&#10;有形固定資産減価償却率"/>
        <xdr:cNvSpPr txBox="1"/>
      </xdr:nvSpPr>
      <xdr:spPr>
        <a:xfrm>
          <a:off x="3582044" y="1401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81"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170180</xdr:rowOff>
    </xdr:from>
    <xdr:to>
      <xdr:col>55</xdr:col>
      <xdr:colOff>50800</xdr:colOff>
      <xdr:row>82</xdr:row>
      <xdr:rowOff>100330</xdr:rowOff>
    </xdr:to>
    <xdr:sp macro="" textlink="">
      <xdr:nvSpPr>
        <xdr:cNvPr id="290" name="楕円 289"/>
        <xdr:cNvSpPr/>
      </xdr:nvSpPr>
      <xdr:spPr>
        <a:xfrm>
          <a:off x="10426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21607</xdr:rowOff>
    </xdr:from>
    <xdr:ext cx="469744" cy="259045"/>
    <xdr:sp macro="" textlink="">
      <xdr:nvSpPr>
        <xdr:cNvPr id="291" name="【公営住宅】&#10;一人当たり面積該当値テキスト"/>
        <xdr:cNvSpPr txBox="1"/>
      </xdr:nvSpPr>
      <xdr:spPr>
        <a:xfrm>
          <a:off x="10515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xdr:rowOff>
    </xdr:from>
    <xdr:to>
      <xdr:col>50</xdr:col>
      <xdr:colOff>165100</xdr:colOff>
      <xdr:row>82</xdr:row>
      <xdr:rowOff>103595</xdr:rowOff>
    </xdr:to>
    <xdr:sp macro="" textlink="">
      <xdr:nvSpPr>
        <xdr:cNvPr id="292" name="楕円 291"/>
        <xdr:cNvSpPr/>
      </xdr:nvSpPr>
      <xdr:spPr>
        <a:xfrm>
          <a:off x="958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49530</xdr:rowOff>
    </xdr:from>
    <xdr:to>
      <xdr:col>55</xdr:col>
      <xdr:colOff>0</xdr:colOff>
      <xdr:row>82</xdr:row>
      <xdr:rowOff>52795</xdr:rowOff>
    </xdr:to>
    <xdr:cxnSp macro="">
      <xdr:nvCxnSpPr>
        <xdr:cNvPr id="293" name="直線コネクタ 292"/>
        <xdr:cNvCxnSpPr/>
      </xdr:nvCxnSpPr>
      <xdr:spPr>
        <a:xfrm flipV="1">
          <a:off x="9639300" y="141084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294"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120122</xdr:rowOff>
    </xdr:from>
    <xdr:ext cx="469744" cy="259045"/>
    <xdr:sp macro="" textlink="">
      <xdr:nvSpPr>
        <xdr:cNvPr id="296" name="n_1mainValue【公営住宅】&#10;一人当たり面積"/>
        <xdr:cNvSpPr txBox="1"/>
      </xdr:nvSpPr>
      <xdr:spPr>
        <a:xfrm>
          <a:off x="9391727" y="138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85408</xdr:rowOff>
    </xdr:from>
    <xdr:to>
      <xdr:col>85</xdr:col>
      <xdr:colOff>177800</xdr:colOff>
      <xdr:row>38</xdr:row>
      <xdr:rowOff>15557</xdr:rowOff>
    </xdr:to>
    <xdr:sp macro="" textlink="">
      <xdr:nvSpPr>
        <xdr:cNvPr id="355" name="楕円 354"/>
        <xdr:cNvSpPr/>
      </xdr:nvSpPr>
      <xdr:spPr>
        <a:xfrm>
          <a:off x="16268700" y="6429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108285</xdr:rowOff>
    </xdr:from>
    <xdr:ext cx="405111" cy="259045"/>
    <xdr:sp macro="" textlink="">
      <xdr:nvSpPr>
        <xdr:cNvPr id="356" name="【認定こども園・幼稚園・保育所】&#10;有形固定資産減価償却率該当値テキスト"/>
        <xdr:cNvSpPr txBox="1"/>
      </xdr:nvSpPr>
      <xdr:spPr>
        <a:xfrm>
          <a:off x="16357600" y="6280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119697</xdr:rowOff>
    </xdr:from>
    <xdr:to>
      <xdr:col>81</xdr:col>
      <xdr:colOff>101600</xdr:colOff>
      <xdr:row>36</xdr:row>
      <xdr:rowOff>49847</xdr:rowOff>
    </xdr:to>
    <xdr:sp macro="" textlink="">
      <xdr:nvSpPr>
        <xdr:cNvPr id="357" name="楕円 356"/>
        <xdr:cNvSpPr/>
      </xdr:nvSpPr>
      <xdr:spPr>
        <a:xfrm>
          <a:off x="15430500" y="61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170497</xdr:rowOff>
    </xdr:from>
    <xdr:to>
      <xdr:col>85</xdr:col>
      <xdr:colOff>127000</xdr:colOff>
      <xdr:row>37</xdr:row>
      <xdr:rowOff>136208</xdr:rowOff>
    </xdr:to>
    <xdr:cxnSp macro="">
      <xdr:nvCxnSpPr>
        <xdr:cNvPr id="358" name="直線コネクタ 357"/>
        <xdr:cNvCxnSpPr/>
      </xdr:nvCxnSpPr>
      <xdr:spPr>
        <a:xfrm>
          <a:off x="15481300" y="6171247"/>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5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66374</xdr:rowOff>
    </xdr:from>
    <xdr:ext cx="405111" cy="259045"/>
    <xdr:sp macro="" textlink="">
      <xdr:nvSpPr>
        <xdr:cNvPr id="361" name="n_1mainValue【認定こども園・幼稚園・保育所】&#10;有形固定資産減価償却率"/>
        <xdr:cNvSpPr txBox="1"/>
      </xdr:nvSpPr>
      <xdr:spPr>
        <a:xfrm>
          <a:off x="15266044" y="5895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0"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399" name="楕円 398"/>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00"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01" name="楕円 400"/>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38</xdr:row>
      <xdr:rowOff>30480</xdr:rowOff>
    </xdr:to>
    <xdr:cxnSp macro="">
      <xdr:nvCxnSpPr>
        <xdr:cNvPr id="402" name="直線コネクタ 401"/>
        <xdr:cNvCxnSpPr/>
      </xdr:nvCxnSpPr>
      <xdr:spPr>
        <a:xfrm flipV="1">
          <a:off x="21323300" y="6477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405" name="n_1mainValue【認定こども園・幼稚園・保育所】&#10;一人当たり面積"/>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35"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44" name="楕円 443"/>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45"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46" name="楕円 445"/>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114300</xdr:rowOff>
    </xdr:to>
    <xdr:cxnSp macro="">
      <xdr:nvCxnSpPr>
        <xdr:cNvPr id="447" name="直線コネクタ 446"/>
        <xdr:cNvCxnSpPr/>
      </xdr:nvCxnSpPr>
      <xdr:spPr>
        <a:xfrm flipV="1">
          <a:off x="15481300" y="1035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48"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450"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2"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128815</xdr:rowOff>
    </xdr:from>
    <xdr:to>
      <xdr:col>116</xdr:col>
      <xdr:colOff>114300</xdr:colOff>
      <xdr:row>62</xdr:row>
      <xdr:rowOff>58965</xdr:rowOff>
    </xdr:to>
    <xdr:sp macro="" textlink="">
      <xdr:nvSpPr>
        <xdr:cNvPr id="491" name="楕円 490"/>
        <xdr:cNvSpPr/>
      </xdr:nvSpPr>
      <xdr:spPr>
        <a:xfrm>
          <a:off x="22110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151692</xdr:rowOff>
    </xdr:from>
    <xdr:ext cx="469744" cy="259045"/>
    <xdr:sp macro="" textlink="">
      <xdr:nvSpPr>
        <xdr:cNvPr id="492" name="【学校施設】&#10;一人当たり面積該当値テキスト"/>
        <xdr:cNvSpPr txBox="1"/>
      </xdr:nvSpPr>
      <xdr:spPr>
        <a:xfrm>
          <a:off x="22199600" y="104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135346</xdr:rowOff>
    </xdr:from>
    <xdr:to>
      <xdr:col>112</xdr:col>
      <xdr:colOff>38100</xdr:colOff>
      <xdr:row>62</xdr:row>
      <xdr:rowOff>65496</xdr:rowOff>
    </xdr:to>
    <xdr:sp macro="" textlink="">
      <xdr:nvSpPr>
        <xdr:cNvPr id="493" name="楕円 492"/>
        <xdr:cNvSpPr/>
      </xdr:nvSpPr>
      <xdr:spPr>
        <a:xfrm>
          <a:off x="21272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8165</xdr:rowOff>
    </xdr:from>
    <xdr:to>
      <xdr:col>116</xdr:col>
      <xdr:colOff>63500</xdr:colOff>
      <xdr:row>62</xdr:row>
      <xdr:rowOff>14696</xdr:rowOff>
    </xdr:to>
    <xdr:cxnSp macro="">
      <xdr:nvCxnSpPr>
        <xdr:cNvPr id="494" name="直線コネクタ 493"/>
        <xdr:cNvCxnSpPr/>
      </xdr:nvCxnSpPr>
      <xdr:spPr>
        <a:xfrm flipV="1">
          <a:off x="21323300" y="106380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495"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82023</xdr:rowOff>
    </xdr:from>
    <xdr:ext cx="469744" cy="259045"/>
    <xdr:sp macro="" textlink="">
      <xdr:nvSpPr>
        <xdr:cNvPr id="497" name="n_1mainValue【学校施設】&#10;一人当たり面積"/>
        <xdr:cNvSpPr txBox="1"/>
      </xdr:nvSpPr>
      <xdr:spPr>
        <a:xfrm>
          <a:off x="21075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22" name="直線コネクタ 52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4" name="直線コネクタ 5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6" name="直線コネクタ 52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8" name="フローチャート: 判断 52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29" name="フローチャート: 判断 52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30" name="フローチャート: 判断 52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536" name="楕円 535"/>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537" name="【児童館】&#10;有形固定資産減価償却率該当値テキスト"/>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538" name="楕円 537"/>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xdr:rowOff>
    </xdr:from>
    <xdr:to>
      <xdr:col>85</xdr:col>
      <xdr:colOff>127000</xdr:colOff>
      <xdr:row>81</xdr:row>
      <xdr:rowOff>53339</xdr:rowOff>
    </xdr:to>
    <xdr:cxnSp macro="">
      <xdr:nvCxnSpPr>
        <xdr:cNvPr id="539" name="直線コネクタ 538"/>
        <xdr:cNvCxnSpPr/>
      </xdr:nvCxnSpPr>
      <xdr:spPr>
        <a:xfrm flipV="1">
          <a:off x="15481300" y="13898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40"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41"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542" name="n_1mainValue【児童館】&#10;有形固定資産減価償却率"/>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66" name="直線コネクタ 56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8" name="直線コネクタ 56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0" name="直線コネクタ 56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71"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2" name="フローチャート: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3" name="フローチャート: 判断 5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4" name="フローチャート: 判断 57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580" name="楕円 579"/>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581" name="【児童館】&#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582" name="楕円 581"/>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114300</xdr:rowOff>
    </xdr:to>
    <xdr:cxnSp macro="">
      <xdr:nvCxnSpPr>
        <xdr:cNvPr id="583" name="直線コネクタ 582"/>
        <xdr:cNvCxnSpPr/>
      </xdr:nvCxnSpPr>
      <xdr:spPr>
        <a:xfrm flipV="1">
          <a:off x="21323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5"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58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9" name="テキスト ボックス 6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13" name="直線コネクタ 612"/>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14"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15" name="直線コネクタ 614"/>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16"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7" name="直線コネクタ 61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18"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19" name="フローチャート: 判断 618"/>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0" name="フローチャート: 判断 619"/>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1" name="フローチャート: 判断 620"/>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7" name="楕円 626"/>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628" name="【公民館】&#10;有形固定資産減価償却率該当値テキスト"/>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629" name="楕円 628"/>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125186</xdr:rowOff>
    </xdr:to>
    <xdr:cxnSp macro="">
      <xdr:nvCxnSpPr>
        <xdr:cNvPr id="630" name="直線コネクタ 629"/>
        <xdr:cNvCxnSpPr/>
      </xdr:nvCxnSpPr>
      <xdr:spPr>
        <a:xfrm flipV="1">
          <a:off x="15481300" y="1786454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31"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2"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21063</xdr:rowOff>
    </xdr:from>
    <xdr:ext cx="405111" cy="259045"/>
    <xdr:sp macro="" textlink="">
      <xdr:nvSpPr>
        <xdr:cNvPr id="633" name="n_1main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57" name="直線コネクタ 656"/>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58"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59" name="直線コネクタ 658"/>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0"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1" name="直線コネクタ 66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62"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3" name="フローチャート: 判断 66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65" name="フローチャート: 判断 664"/>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671" name="楕円 670"/>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672"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73" name="楕円 672"/>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674" name="直線コネクタ 673"/>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5"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76"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67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類似団体と比較して特に有形固定資産減価償却率が高くなっている施設は、橋りょう・トンネル、児童館であり、特に低くなっている施設は、学校施設である。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橋りょう・トンネルについては、橋梁長寿命化修繕計画に基づきこれまで点検・補修を進めているが、市内に約</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か所存在する橋りょうの維持管理には多額の費用が必要となることから、改修には時間を要するため、有形固定資産減価償却率が高くなっていると考える。なお、現在同計画の改定に向け調査を進めているところであり、調査結果を踏まえ計画的かつ効果的な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児童館については、建築後約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年以上経過しており、有形固定資産減価償却率が高くなっているので、今後公共施設等総合管理計画に基づき、計画的な機能更新を進めて行く。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学校施設については、近年耐震化補強事業を重点的に実施し、また施設一体型小・中学校を整備したことから、有形固定資産減価償却率は類似団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体内平均値と比較</a:t>
          </a:r>
          <a:r>
            <a:rPr kumimoji="1" lang="ja-JP" altLang="en-US" sz="1300">
              <a:latin typeface="ＭＳ Ｐゴシック" panose="020B0600070205080204" pitchFamily="50" charset="-128"/>
              <a:ea typeface="ＭＳ Ｐゴシック" panose="020B0600070205080204" pitchFamily="50" charset="-128"/>
            </a:rPr>
            <a:t>し低くなっている。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4173</xdr:rowOff>
    </xdr:from>
    <xdr:to>
      <xdr:col>24</xdr:col>
      <xdr:colOff>114300</xdr:colOff>
      <xdr:row>40</xdr:row>
      <xdr:rowOff>105773</xdr:rowOff>
    </xdr:to>
    <xdr:sp macro="" textlink="">
      <xdr:nvSpPr>
        <xdr:cNvPr id="71" name="楕円 70"/>
        <xdr:cNvSpPr/>
      </xdr:nvSpPr>
      <xdr:spPr>
        <a:xfrm>
          <a:off x="4584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154050</xdr:rowOff>
    </xdr:from>
    <xdr:ext cx="405111" cy="259045"/>
    <xdr:sp macro="" textlink="">
      <xdr:nvSpPr>
        <xdr:cNvPr id="72" name="【図書館】&#10;有形固定資産減価償却率該当値テキスト"/>
        <xdr:cNvSpPr txBox="1"/>
      </xdr:nvSpPr>
      <xdr:spPr>
        <a:xfrm>
          <a:off x="4673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3" name="楕円 72"/>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54973</xdr:rowOff>
    </xdr:from>
    <xdr:to>
      <xdr:col>24</xdr:col>
      <xdr:colOff>63500</xdr:colOff>
      <xdr:row>40</xdr:row>
      <xdr:rowOff>87630</xdr:rowOff>
    </xdr:to>
    <xdr:cxnSp macro="">
      <xdr:nvCxnSpPr>
        <xdr:cNvPr id="74" name="直線コネクタ 73"/>
        <xdr:cNvCxnSpPr/>
      </xdr:nvCxnSpPr>
      <xdr:spPr>
        <a:xfrm flipV="1">
          <a:off x="3797300" y="69129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5"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7"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4"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7" name="フローチャート: 判断 106"/>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楕円 11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4"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5" name="楕円 114"/>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16" name="直線コネクタ 115"/>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17"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19"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47"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0" name="フローチャート: 判断 149"/>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68072</xdr:rowOff>
    </xdr:from>
    <xdr:to>
      <xdr:col>24</xdr:col>
      <xdr:colOff>114300</xdr:colOff>
      <xdr:row>60</xdr:row>
      <xdr:rowOff>169672</xdr:rowOff>
    </xdr:to>
    <xdr:sp macro="" textlink="">
      <xdr:nvSpPr>
        <xdr:cNvPr id="156" name="楕円 155"/>
        <xdr:cNvSpPr/>
      </xdr:nvSpPr>
      <xdr:spPr>
        <a:xfrm>
          <a:off x="4584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46499</xdr:rowOff>
    </xdr:from>
    <xdr:ext cx="405111" cy="259045"/>
    <xdr:sp macro="" textlink="">
      <xdr:nvSpPr>
        <xdr:cNvPr id="157" name="【体育館・プール】&#10;有形固定資産減価償却率該当値テキスト"/>
        <xdr:cNvSpPr txBox="1"/>
      </xdr:nvSpPr>
      <xdr:spPr>
        <a:xfrm>
          <a:off x="4673600"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118364</xdr:rowOff>
    </xdr:from>
    <xdr:to>
      <xdr:col>20</xdr:col>
      <xdr:colOff>38100</xdr:colOff>
      <xdr:row>61</xdr:row>
      <xdr:rowOff>48514</xdr:rowOff>
    </xdr:to>
    <xdr:sp macro="" textlink="">
      <xdr:nvSpPr>
        <xdr:cNvPr id="158" name="楕円 157"/>
        <xdr:cNvSpPr/>
      </xdr:nvSpPr>
      <xdr:spPr>
        <a:xfrm>
          <a:off x="3746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118872</xdr:rowOff>
    </xdr:from>
    <xdr:to>
      <xdr:col>24</xdr:col>
      <xdr:colOff>63500</xdr:colOff>
      <xdr:row>60</xdr:row>
      <xdr:rowOff>169164</xdr:rowOff>
    </xdr:to>
    <xdr:cxnSp macro="">
      <xdr:nvCxnSpPr>
        <xdr:cNvPr id="159" name="直線コネクタ 158"/>
        <xdr:cNvCxnSpPr/>
      </xdr:nvCxnSpPr>
      <xdr:spPr>
        <a:xfrm flipV="1">
          <a:off x="3797300" y="104058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0"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1"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39641</xdr:rowOff>
    </xdr:from>
    <xdr:ext cx="405111" cy="259045"/>
    <xdr:sp macro="" textlink="">
      <xdr:nvSpPr>
        <xdr:cNvPr id="162" name="n_1mainValue【体育館・プール】&#10;有形固定資産減価償却率"/>
        <xdr:cNvSpPr txBox="1"/>
      </xdr:nvSpPr>
      <xdr:spPr>
        <a:xfrm>
          <a:off x="35820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4" name="フローチャート: 判断 19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0" name="楕円 199"/>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01"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02" name="楕円 201"/>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03" name="直線コネクタ 202"/>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04"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5"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06"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39" name="フローチャート: 判断 238"/>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45" name="楕円 244"/>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246" name="【福祉施設】&#10;有形固定資産減価償却率該当値テキスト"/>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47" name="楕円 246"/>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13336</xdr:rowOff>
    </xdr:to>
    <xdr:cxnSp macro="">
      <xdr:nvCxnSpPr>
        <xdr:cNvPr id="248" name="直線コネクタ 247"/>
        <xdr:cNvCxnSpPr/>
      </xdr:nvCxnSpPr>
      <xdr:spPr>
        <a:xfrm flipV="1">
          <a:off x="3797300" y="14203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49"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50"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80663</xdr:rowOff>
    </xdr:from>
    <xdr:ext cx="405111" cy="259045"/>
    <xdr:sp macro="" textlink="">
      <xdr:nvSpPr>
        <xdr:cNvPr id="251" name="n_1mainValue【福祉施設】&#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8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3" name="フローチャート: 判断 282"/>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289" name="楕円 288"/>
        <xdr:cNvSpPr/>
      </xdr:nvSpPr>
      <xdr:spPr>
        <a:xfrm>
          <a:off x="10426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290" name="【福祉施設】&#10;一人当たり面積該当値テキスト"/>
        <xdr:cNvSpPr txBox="1"/>
      </xdr:nvSpPr>
      <xdr:spPr>
        <a:xfrm>
          <a:off x="10515600"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291" name="楕円 290"/>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81</xdr:row>
      <xdr:rowOff>120650</xdr:rowOff>
    </xdr:to>
    <xdr:cxnSp macro="">
      <xdr:nvCxnSpPr>
        <xdr:cNvPr id="292" name="直線コネクタ 291"/>
        <xdr:cNvCxnSpPr/>
      </xdr:nvCxnSpPr>
      <xdr:spPr>
        <a:xfrm>
          <a:off x="9639300" y="1400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293"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4"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295"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25"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8" name="フローチャート: 判断 327"/>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34" name="楕円 333"/>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35" name="【市民会館】&#10;有形固定資産減価償却率該当値テキスト"/>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36" name="楕円 335"/>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133350</xdr:rowOff>
    </xdr:to>
    <xdr:cxnSp macro="">
      <xdr:nvCxnSpPr>
        <xdr:cNvPr id="337" name="直線コネクタ 336"/>
        <xdr:cNvCxnSpPr/>
      </xdr:nvCxnSpPr>
      <xdr:spPr>
        <a:xfrm flipV="1">
          <a:off x="3797300" y="17922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3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340" name="n_1mainValue【市民会館】&#10;有形固定資産減価償却率"/>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69"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2" name="フローチャート: 判断 37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378" name="楕円 377"/>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167657</xdr:rowOff>
    </xdr:from>
    <xdr:ext cx="469744" cy="259045"/>
    <xdr:sp macro="" textlink="">
      <xdr:nvSpPr>
        <xdr:cNvPr id="379" name="【市民会館】&#10;一人当たり面積該当値テキスト"/>
        <xdr:cNvSpPr txBox="1"/>
      </xdr:nvSpPr>
      <xdr:spPr>
        <a:xfrm>
          <a:off x="10515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80" name="楕円 379"/>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68580</xdr:rowOff>
    </xdr:to>
    <xdr:cxnSp macro="">
      <xdr:nvCxnSpPr>
        <xdr:cNvPr id="381" name="直線コネクタ 380"/>
        <xdr:cNvCxnSpPr/>
      </xdr:nvCxnSpPr>
      <xdr:spPr>
        <a:xfrm>
          <a:off x="9639300" y="1824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384"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2"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21" name="楕円 420"/>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2"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23" name="楕円 422"/>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110490</xdr:rowOff>
    </xdr:to>
    <xdr:cxnSp macro="">
      <xdr:nvCxnSpPr>
        <xdr:cNvPr id="424" name="直線コネクタ 423"/>
        <xdr:cNvCxnSpPr/>
      </xdr:nvCxnSpPr>
      <xdr:spPr>
        <a:xfrm flipV="1">
          <a:off x="15481300" y="6751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25"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2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27"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56"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48717</xdr:rowOff>
    </xdr:from>
    <xdr:to>
      <xdr:col>116</xdr:col>
      <xdr:colOff>114300</xdr:colOff>
      <xdr:row>40</xdr:row>
      <xdr:rowOff>150317</xdr:rowOff>
    </xdr:to>
    <xdr:sp macro="" textlink="">
      <xdr:nvSpPr>
        <xdr:cNvPr id="465" name="楕円 464"/>
        <xdr:cNvSpPr/>
      </xdr:nvSpPr>
      <xdr:spPr>
        <a:xfrm>
          <a:off x="22110700" y="69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27144</xdr:rowOff>
    </xdr:from>
    <xdr:ext cx="534377" cy="259045"/>
    <xdr:sp macro="" textlink="">
      <xdr:nvSpPr>
        <xdr:cNvPr id="466" name="【一般廃棄物処理施設】&#10;一人当たり有形固定資産（償却資産）額該当値テキスト"/>
        <xdr:cNvSpPr txBox="1"/>
      </xdr:nvSpPr>
      <xdr:spPr>
        <a:xfrm>
          <a:off x="22199600" y="68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53366</xdr:rowOff>
    </xdr:from>
    <xdr:to>
      <xdr:col>112</xdr:col>
      <xdr:colOff>38100</xdr:colOff>
      <xdr:row>40</xdr:row>
      <xdr:rowOff>154966</xdr:rowOff>
    </xdr:to>
    <xdr:sp macro="" textlink="">
      <xdr:nvSpPr>
        <xdr:cNvPr id="467" name="楕円 466"/>
        <xdr:cNvSpPr/>
      </xdr:nvSpPr>
      <xdr:spPr>
        <a:xfrm>
          <a:off x="21272500" y="69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99517</xdr:rowOff>
    </xdr:from>
    <xdr:to>
      <xdr:col>116</xdr:col>
      <xdr:colOff>63500</xdr:colOff>
      <xdr:row>40</xdr:row>
      <xdr:rowOff>104166</xdr:rowOff>
    </xdr:to>
    <xdr:cxnSp macro="">
      <xdr:nvCxnSpPr>
        <xdr:cNvPr id="468" name="直線コネクタ 467"/>
        <xdr:cNvCxnSpPr/>
      </xdr:nvCxnSpPr>
      <xdr:spPr>
        <a:xfrm flipV="1">
          <a:off x="21323300" y="695751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69"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146093</xdr:rowOff>
    </xdr:from>
    <xdr:ext cx="534377" cy="259045"/>
    <xdr:sp macro="" textlink="">
      <xdr:nvSpPr>
        <xdr:cNvPr id="471" name="n_1mainValue【一般廃棄物処理施設】&#10;一人当たり有形固定資産（償却資産）額"/>
        <xdr:cNvSpPr txBox="1"/>
      </xdr:nvSpPr>
      <xdr:spPr>
        <a:xfrm>
          <a:off x="21043411" y="70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03" name="フローチャート: 判断 50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509" name="楕円 508"/>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510" name="【保健センター・保健所】&#10;有形固定資産減価償却率該当値テキスト"/>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11" name="楕円 510"/>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83820</xdr:rowOff>
    </xdr:to>
    <xdr:cxnSp macro="">
      <xdr:nvCxnSpPr>
        <xdr:cNvPr id="512" name="直線コネクタ 511"/>
        <xdr:cNvCxnSpPr/>
      </xdr:nvCxnSpPr>
      <xdr:spPr>
        <a:xfrm flipV="1">
          <a:off x="15481300" y="10163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1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14"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15" name="n_1mainValue【保健センター・保健所】&#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42"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45" name="フローチャート: 判断 544"/>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51" name="楕円 550"/>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52" name="【保健センター・保健所】&#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53" name="楕円 552"/>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554" name="直線コネクタ 553"/>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55"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56"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557"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85"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88" name="フローチャート: 判断 58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4" name="楕円 593"/>
        <xdr:cNvSpPr/>
      </xdr:nvSpPr>
      <xdr:spPr>
        <a:xfrm>
          <a:off x="16268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93742</xdr:rowOff>
    </xdr:from>
    <xdr:ext cx="405111" cy="259045"/>
    <xdr:sp macro="" textlink="">
      <xdr:nvSpPr>
        <xdr:cNvPr id="595" name="【消防施設】&#10;有形固定資産減価償却率該当値テキスト"/>
        <xdr:cNvSpPr txBox="1"/>
      </xdr:nvSpPr>
      <xdr:spPr>
        <a:xfrm>
          <a:off x="16357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96" name="楕円 595"/>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166115</xdr:rowOff>
    </xdr:from>
    <xdr:to>
      <xdr:col>85</xdr:col>
      <xdr:colOff>127000</xdr:colOff>
      <xdr:row>82</xdr:row>
      <xdr:rowOff>38100</xdr:rowOff>
    </xdr:to>
    <xdr:cxnSp macro="">
      <xdr:nvCxnSpPr>
        <xdr:cNvPr id="597" name="直線コネクタ 596"/>
        <xdr:cNvCxnSpPr/>
      </xdr:nvCxnSpPr>
      <xdr:spPr>
        <a:xfrm flipV="1">
          <a:off x="15481300" y="140535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59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99"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00"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33" name="フローチャート: 判断 63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39" name="楕円 63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40"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641" name="楕円 640"/>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95250</xdr:rowOff>
    </xdr:to>
    <xdr:cxnSp macro="">
      <xdr:nvCxnSpPr>
        <xdr:cNvPr id="642" name="直線コネクタ 641"/>
        <xdr:cNvCxnSpPr/>
      </xdr:nvCxnSpPr>
      <xdr:spPr>
        <a:xfrm flipV="1">
          <a:off x="21323300" y="14820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645"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675"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78" name="フローチャート: 判断 67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84" name="楕円 683"/>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85" name="【庁舎】&#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686" name="楕円 685"/>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43814</xdr:rowOff>
    </xdr:to>
    <xdr:cxnSp macro="">
      <xdr:nvCxnSpPr>
        <xdr:cNvPr id="687" name="直線コネクタ 686"/>
        <xdr:cNvCxnSpPr/>
      </xdr:nvCxnSpPr>
      <xdr:spPr>
        <a:xfrm flipV="1">
          <a:off x="15481300" y="181756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8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89"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690" name="n_1mainValue【庁舎】&#10;有形固定資産減価償却率"/>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22" name="フローチャート: 判断 721"/>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28" name="楕円 727"/>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729" name="【庁舎】&#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30" name="楕円 729"/>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731" name="直線コネクタ 730"/>
        <xdr:cNvCxnSpPr/>
      </xdr:nvCxnSpPr>
      <xdr:spPr>
        <a:xfrm>
          <a:off x="21323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32"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33"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734"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福祉施設、市民会館であり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、特に低くなっている施設は、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年以上経過しているが、今後公共施設等総合管理計画に基づく改修を予定しており、他施設についても計画的な保全を図っていく。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市民会館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一般公共施設の中でも市役所本庁舎の次に規模の大きな文化会館が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建築後約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優先的に修繕等を実施すべき施設の一つとして位置付けてられている。まちづくりの視点からは当市の「都市核」の中でも「中心核」として位置付けられている近鉄八尾駅周辺に所在しているため、文化サービスの拠点としての必要性も含めたあり方について検討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図書館については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八尾図書館及び龍華図書館を新築したことから、有形固定資産減価償却率が類似団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体内平均値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と比較し低くなっている。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地方税においてたばこ税の減はあるものの、景気動向等の影響から個人市民税及び法人市民税の増もあり、地方税全体で増となる一方で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、被生活保護者数は全国的に見ても高い水準にあることなどから基準財政需要額が大きいため類似団体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を下回り、大阪府平均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付近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事務事業のあり方と水準の見直し、組織の適正管理と人件費の総額抑制、課税客体の捕捉強化や収納率の向上による歳入確保等の取り組みを通じて、財政基盤の強化を図る。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税収の大きな伸びが期待できない一方で、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介護給付事業経費や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障がい者自立支援給付費、施設型給付費などの扶助費が増加しているほか公債費が当面高い水準で推移することから、今後も高い水準が続くことが見込まれる。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職員の定員管理や事務事業の見直しを行い、経常経費の削減を行うとともに積極的な財源確保に取り組み、経常収支比率の引き下げを図る。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51526</xdr:rowOff>
    </xdr:from>
    <xdr:to>
      <xdr:col>23</xdr:col>
      <xdr:colOff>133350</xdr:colOff>
      <xdr:row>66</xdr:row>
      <xdr:rowOff>65315</xdr:rowOff>
    </xdr:to>
    <xdr:cxnSp macro="">
      <xdr:nvCxnSpPr>
        <xdr:cNvPr id="134" name="直線コネクタ 133"/>
        <xdr:cNvCxnSpPr/>
      </xdr:nvCxnSpPr>
      <xdr:spPr>
        <a:xfrm flipV="1">
          <a:off x="4114800" y="113672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65315</xdr:rowOff>
    </xdr:to>
    <xdr:cxnSp macro="">
      <xdr:nvCxnSpPr>
        <xdr:cNvPr id="137" name="直線コネクタ 136"/>
        <xdr:cNvCxnSpPr/>
      </xdr:nvCxnSpPr>
      <xdr:spPr>
        <a:xfrm>
          <a:off x="3225800" y="11229340"/>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154033</xdr:rowOff>
    </xdr:to>
    <xdr:cxnSp macro="">
      <xdr:nvCxnSpPr>
        <xdr:cNvPr id="140" name="直線コネクタ 139"/>
        <xdr:cNvCxnSpPr/>
      </xdr:nvCxnSpPr>
      <xdr:spPr>
        <a:xfrm flipV="1">
          <a:off x="2336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8346</xdr:rowOff>
    </xdr:from>
    <xdr:to>
      <xdr:col>11</xdr:col>
      <xdr:colOff>31750</xdr:colOff>
      <xdr:row>65</xdr:row>
      <xdr:rowOff>154033</xdr:rowOff>
    </xdr:to>
    <xdr:cxnSp macro="">
      <xdr:nvCxnSpPr>
        <xdr:cNvPr id="143" name="直線コネクタ 142"/>
        <xdr:cNvCxnSpPr/>
      </xdr:nvCxnSpPr>
      <xdr:spPr>
        <a:xfrm>
          <a:off x="1447800" y="1098114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726</xdr:rowOff>
    </xdr:from>
    <xdr:to>
      <xdr:col>23</xdr:col>
      <xdr:colOff>184150</xdr:colOff>
      <xdr:row>66</xdr:row>
      <xdr:rowOff>102326</xdr:rowOff>
    </xdr:to>
    <xdr:sp macro="" textlink="">
      <xdr:nvSpPr>
        <xdr:cNvPr id="153" name="楕円 152"/>
        <xdr:cNvSpPr/>
      </xdr:nvSpPr>
      <xdr:spPr>
        <a:xfrm>
          <a:off x="4902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68053</xdr:rowOff>
    </xdr:from>
    <xdr:ext cx="762000" cy="259045"/>
    <xdr:sp macro="" textlink="">
      <xdr:nvSpPr>
        <xdr:cNvPr id="154" name="財政構造の弾力性該当値テキスト"/>
        <xdr:cNvSpPr txBox="1"/>
      </xdr:nvSpPr>
      <xdr:spPr>
        <a:xfrm>
          <a:off x="5041900" y="112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14515</xdr:rowOff>
    </xdr:from>
    <xdr:to>
      <xdr:col>19</xdr:col>
      <xdr:colOff>184150</xdr:colOff>
      <xdr:row>66</xdr:row>
      <xdr:rowOff>116115</xdr:rowOff>
    </xdr:to>
    <xdr:sp macro="" textlink="">
      <xdr:nvSpPr>
        <xdr:cNvPr id="155" name="楕円 154"/>
        <xdr:cNvSpPr/>
      </xdr:nvSpPr>
      <xdr:spPr>
        <a:xfrm>
          <a:off x="4064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100892</xdr:rowOff>
    </xdr:from>
    <xdr:ext cx="736600" cy="259045"/>
    <xdr:sp macro="" textlink="">
      <xdr:nvSpPr>
        <xdr:cNvPr id="156" name="テキスト ボックス 155"/>
        <xdr:cNvSpPr txBox="1"/>
      </xdr:nvSpPr>
      <xdr:spPr>
        <a:xfrm>
          <a:off x="3733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7" name="楕円 156"/>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8" name="テキスト ボックス 15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9" name="楕円 158"/>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60" name="テキスト ボックス 159"/>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128996</xdr:rowOff>
    </xdr:from>
    <xdr:to>
      <xdr:col>7</xdr:col>
      <xdr:colOff>31750</xdr:colOff>
      <xdr:row>64</xdr:row>
      <xdr:rowOff>59146</xdr:rowOff>
    </xdr:to>
    <xdr:sp macro="" textlink="">
      <xdr:nvSpPr>
        <xdr:cNvPr id="161" name="楕円 160"/>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43923</xdr:rowOff>
    </xdr:from>
    <xdr:ext cx="762000" cy="259045"/>
    <xdr:sp macro="" textlink="">
      <xdr:nvSpPr>
        <xdr:cNvPr id="162" name="テキスト ボックス 161"/>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人件費については、人口千人当たり職員数、ラスパイレス指数は類似団体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とほぼ同水準で推移している。今後も職員数の適正管理、総人件費の抑制に努める。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物件費については、経常収支比率においても類似団体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を下回っており、今後も効率的な手法で業務を行い、物件費全体の抑制に努める。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116109</xdr:rowOff>
    </xdr:from>
    <xdr:to>
      <xdr:col>23</xdr:col>
      <xdr:colOff>133350</xdr:colOff>
      <xdr:row>81</xdr:row>
      <xdr:rowOff>142463</xdr:rowOff>
    </xdr:to>
    <xdr:cxnSp macro="">
      <xdr:nvCxnSpPr>
        <xdr:cNvPr id="199" name="直線コネクタ 198"/>
        <xdr:cNvCxnSpPr/>
      </xdr:nvCxnSpPr>
      <xdr:spPr>
        <a:xfrm>
          <a:off x="4114800" y="14003559"/>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116109</xdr:rowOff>
    </xdr:from>
    <xdr:to>
      <xdr:col>19</xdr:col>
      <xdr:colOff>133350</xdr:colOff>
      <xdr:row>81</xdr:row>
      <xdr:rowOff>149478</xdr:rowOff>
    </xdr:to>
    <xdr:cxnSp macro="">
      <xdr:nvCxnSpPr>
        <xdr:cNvPr id="202" name="直線コネクタ 201"/>
        <xdr:cNvCxnSpPr/>
      </xdr:nvCxnSpPr>
      <xdr:spPr>
        <a:xfrm flipV="1">
          <a:off x="3225800" y="14003559"/>
          <a:ext cx="889000" cy="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149478</xdr:rowOff>
    </xdr:from>
    <xdr:to>
      <xdr:col>15</xdr:col>
      <xdr:colOff>82550</xdr:colOff>
      <xdr:row>81</xdr:row>
      <xdr:rowOff>167213</xdr:rowOff>
    </xdr:to>
    <xdr:cxnSp macro="">
      <xdr:nvCxnSpPr>
        <xdr:cNvPr id="205" name="直線コネクタ 204"/>
        <xdr:cNvCxnSpPr/>
      </xdr:nvCxnSpPr>
      <xdr:spPr>
        <a:xfrm flipV="1">
          <a:off x="2336800" y="14036928"/>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87326</xdr:rowOff>
    </xdr:from>
    <xdr:to>
      <xdr:col>11</xdr:col>
      <xdr:colOff>31750</xdr:colOff>
      <xdr:row>81</xdr:row>
      <xdr:rowOff>167213</xdr:rowOff>
    </xdr:to>
    <xdr:cxnSp macro="">
      <xdr:nvCxnSpPr>
        <xdr:cNvPr id="208" name="直線コネクタ 207"/>
        <xdr:cNvCxnSpPr/>
      </xdr:nvCxnSpPr>
      <xdr:spPr>
        <a:xfrm>
          <a:off x="1447800" y="13974776"/>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91663</xdr:rowOff>
    </xdr:from>
    <xdr:to>
      <xdr:col>23</xdr:col>
      <xdr:colOff>184150</xdr:colOff>
      <xdr:row>82</xdr:row>
      <xdr:rowOff>21813</xdr:rowOff>
    </xdr:to>
    <xdr:sp macro="" textlink="">
      <xdr:nvSpPr>
        <xdr:cNvPr id="218" name="楕円 217"/>
        <xdr:cNvSpPr/>
      </xdr:nvSpPr>
      <xdr:spPr>
        <a:xfrm>
          <a:off x="49022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108190</xdr:rowOff>
    </xdr:from>
    <xdr:ext cx="762000" cy="259045"/>
    <xdr:sp macro="" textlink="">
      <xdr:nvSpPr>
        <xdr:cNvPr id="219" name="人件費・物件費等の状況該当値テキスト"/>
        <xdr:cNvSpPr txBox="1"/>
      </xdr:nvSpPr>
      <xdr:spPr>
        <a:xfrm>
          <a:off x="5041900" y="138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65309</xdr:rowOff>
    </xdr:from>
    <xdr:to>
      <xdr:col>19</xdr:col>
      <xdr:colOff>184150</xdr:colOff>
      <xdr:row>81</xdr:row>
      <xdr:rowOff>166909</xdr:rowOff>
    </xdr:to>
    <xdr:sp macro="" textlink="">
      <xdr:nvSpPr>
        <xdr:cNvPr id="220" name="楕円 219"/>
        <xdr:cNvSpPr/>
      </xdr:nvSpPr>
      <xdr:spPr>
        <a:xfrm>
          <a:off x="4064000" y="139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5636</xdr:rowOff>
    </xdr:from>
    <xdr:ext cx="736600" cy="259045"/>
    <xdr:sp macro="" textlink="">
      <xdr:nvSpPr>
        <xdr:cNvPr id="221" name="テキスト ボックス 220"/>
        <xdr:cNvSpPr txBox="1"/>
      </xdr:nvSpPr>
      <xdr:spPr>
        <a:xfrm>
          <a:off x="3733800" y="13721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98678</xdr:rowOff>
    </xdr:from>
    <xdr:to>
      <xdr:col>15</xdr:col>
      <xdr:colOff>133350</xdr:colOff>
      <xdr:row>82</xdr:row>
      <xdr:rowOff>28828</xdr:rowOff>
    </xdr:to>
    <xdr:sp macro="" textlink="">
      <xdr:nvSpPr>
        <xdr:cNvPr id="222" name="楕円 221"/>
        <xdr:cNvSpPr/>
      </xdr:nvSpPr>
      <xdr:spPr>
        <a:xfrm>
          <a:off x="3175000" y="139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39005</xdr:rowOff>
    </xdr:from>
    <xdr:ext cx="762000" cy="259045"/>
    <xdr:sp macro="" textlink="">
      <xdr:nvSpPr>
        <xdr:cNvPr id="223" name="テキスト ボックス 222"/>
        <xdr:cNvSpPr txBox="1"/>
      </xdr:nvSpPr>
      <xdr:spPr>
        <a:xfrm>
          <a:off x="2844800" y="137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116413</xdr:rowOff>
    </xdr:from>
    <xdr:to>
      <xdr:col>11</xdr:col>
      <xdr:colOff>82550</xdr:colOff>
      <xdr:row>82</xdr:row>
      <xdr:rowOff>46563</xdr:rowOff>
    </xdr:to>
    <xdr:sp macro="" textlink="">
      <xdr:nvSpPr>
        <xdr:cNvPr id="224" name="楕円 223"/>
        <xdr:cNvSpPr/>
      </xdr:nvSpPr>
      <xdr:spPr>
        <a:xfrm>
          <a:off x="2286000" y="14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56740</xdr:rowOff>
    </xdr:from>
    <xdr:ext cx="762000" cy="259045"/>
    <xdr:sp macro="" textlink="">
      <xdr:nvSpPr>
        <xdr:cNvPr id="225" name="テキスト ボックス 224"/>
        <xdr:cNvSpPr txBox="1"/>
      </xdr:nvSpPr>
      <xdr:spPr>
        <a:xfrm>
          <a:off x="1955800" y="137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36526</xdr:rowOff>
    </xdr:from>
    <xdr:to>
      <xdr:col>7</xdr:col>
      <xdr:colOff>31750</xdr:colOff>
      <xdr:row>81</xdr:row>
      <xdr:rowOff>138126</xdr:rowOff>
    </xdr:to>
    <xdr:sp macro="" textlink="">
      <xdr:nvSpPr>
        <xdr:cNvPr id="226" name="楕円 225"/>
        <xdr:cNvSpPr/>
      </xdr:nvSpPr>
      <xdr:spPr>
        <a:xfrm>
          <a:off x="1397000" y="139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148303</xdr:rowOff>
    </xdr:from>
    <xdr:ext cx="762000" cy="259045"/>
    <xdr:sp macro="" textlink="">
      <xdr:nvSpPr>
        <xdr:cNvPr id="227" name="テキスト ボックス 226"/>
        <xdr:cNvSpPr txBox="1"/>
      </xdr:nvSpPr>
      <xdr:spPr>
        <a:xfrm>
          <a:off x="1066800" y="1369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近年、ラスパイレス指数が緩やかな上昇基調にあり、平成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における同指数は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という状況である。そのため、中長期的な上昇抑制を図るべく平成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年４月１日に給与水準の見直しを実施した。よって、平成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年以後においては、当該見直しが同指数の引下げに少なからず寄与することが見込まれる。引き続き、 今後の指数の推移に注視して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年の地方公務員給与実態調査結果が資料作成時点において未公表であるため、平成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年度の数値が引用されている。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31750</xdr:rowOff>
    </xdr:to>
    <xdr:cxnSp macro="">
      <xdr:nvCxnSpPr>
        <xdr:cNvPr id="264" name="直線コネクタ 263"/>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7" name="直線コネクタ 266"/>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122766</xdr:rowOff>
    </xdr:to>
    <xdr:cxnSp macro="">
      <xdr:nvCxnSpPr>
        <xdr:cNvPr id="270" name="直線コネクタ 269"/>
        <xdr:cNvCxnSpPr/>
      </xdr:nvCxnSpPr>
      <xdr:spPr>
        <a:xfrm>
          <a:off x="13512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4" name="楕円 283"/>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5" name="テキスト ボックス 28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行財政改革行動計画による採用抑制により、全国平均を下回り、類似団体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とほぼ同数となっている。今後も引き続き、適正化計画等の実施により、職員数の適正管理に努める。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72027</xdr:rowOff>
    </xdr:from>
    <xdr:to>
      <xdr:col>81</xdr:col>
      <xdr:colOff>44450</xdr:colOff>
      <xdr:row>62</xdr:row>
      <xdr:rowOff>78922</xdr:rowOff>
    </xdr:to>
    <xdr:cxnSp macro="">
      <xdr:nvCxnSpPr>
        <xdr:cNvPr id="326" name="直線コネクタ 325"/>
        <xdr:cNvCxnSpPr/>
      </xdr:nvCxnSpPr>
      <xdr:spPr>
        <a:xfrm>
          <a:off x="16179800" y="1070192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72027</xdr:rowOff>
    </xdr:from>
    <xdr:to>
      <xdr:col>77</xdr:col>
      <xdr:colOff>44450</xdr:colOff>
      <xdr:row>62</xdr:row>
      <xdr:rowOff>89263</xdr:rowOff>
    </xdr:to>
    <xdr:cxnSp macro="">
      <xdr:nvCxnSpPr>
        <xdr:cNvPr id="329" name="直線コネクタ 328"/>
        <xdr:cNvCxnSpPr/>
      </xdr:nvCxnSpPr>
      <xdr:spPr>
        <a:xfrm flipV="1">
          <a:off x="15290800" y="107019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82369</xdr:rowOff>
    </xdr:from>
    <xdr:to>
      <xdr:col>72</xdr:col>
      <xdr:colOff>203200</xdr:colOff>
      <xdr:row>62</xdr:row>
      <xdr:rowOff>89263</xdr:rowOff>
    </xdr:to>
    <xdr:cxnSp macro="">
      <xdr:nvCxnSpPr>
        <xdr:cNvPr id="332" name="直線コネクタ 331"/>
        <xdr:cNvCxnSpPr/>
      </xdr:nvCxnSpPr>
      <xdr:spPr>
        <a:xfrm>
          <a:off x="14401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82369</xdr:rowOff>
    </xdr:to>
    <xdr:cxnSp macro="">
      <xdr:nvCxnSpPr>
        <xdr:cNvPr id="335" name="直線コネクタ 334"/>
        <xdr:cNvCxnSpPr/>
      </xdr:nvCxnSpPr>
      <xdr:spPr>
        <a:xfrm>
          <a:off x="13512800" y="10650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45" name="楕円 344"/>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199</xdr:rowOff>
    </xdr:from>
    <xdr:ext cx="762000" cy="259045"/>
    <xdr:sp macro="" textlink="">
      <xdr:nvSpPr>
        <xdr:cNvPr id="346"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21227</xdr:rowOff>
    </xdr:from>
    <xdr:to>
      <xdr:col>77</xdr:col>
      <xdr:colOff>95250</xdr:colOff>
      <xdr:row>62</xdr:row>
      <xdr:rowOff>122827</xdr:rowOff>
    </xdr:to>
    <xdr:sp macro="" textlink="">
      <xdr:nvSpPr>
        <xdr:cNvPr id="347" name="楕円 346"/>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107604</xdr:rowOff>
    </xdr:from>
    <xdr:ext cx="736600" cy="259045"/>
    <xdr:sp macro="" textlink="">
      <xdr:nvSpPr>
        <xdr:cNvPr id="348" name="テキスト ボックス 347"/>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38463</xdr:rowOff>
    </xdr:from>
    <xdr:to>
      <xdr:col>73</xdr:col>
      <xdr:colOff>44450</xdr:colOff>
      <xdr:row>62</xdr:row>
      <xdr:rowOff>140063</xdr:rowOff>
    </xdr:to>
    <xdr:sp macro="" textlink="">
      <xdr:nvSpPr>
        <xdr:cNvPr id="349" name="楕円 348"/>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124840</xdr:rowOff>
    </xdr:from>
    <xdr:ext cx="762000" cy="259045"/>
    <xdr:sp macro="" textlink="">
      <xdr:nvSpPr>
        <xdr:cNvPr id="350" name="テキスト ボックス 349"/>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51" name="楕円 350"/>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52" name="テキスト ボックス 351"/>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3" name="楕円 352"/>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54" name="テキスト ボックス 353"/>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公共下水道事業会計における資本費平準化債の発行により、地方債の償還の財源に充てた繰入金が減少し前年度比で改善したものの、平成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年度から大阪市・八尾市・松原市環境施設組合設立に伴う地方債の元利償還金に対する負担金の発生等により類似団体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公債費が同水準で推移する等、当面、公債費は高い水準で推移することが見込まれているため、公債費の適切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7" name="直線コネクタ 386"/>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90" name="直線コネクタ 389"/>
        <xdr:cNvCxnSpPr/>
      </xdr:nvCxnSpPr>
      <xdr:spPr>
        <a:xfrm flipV="1">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93" name="直線コネクタ 392"/>
        <xdr:cNvCxnSpPr/>
      </xdr:nvCxnSpPr>
      <xdr:spPr>
        <a:xfrm>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116417</xdr:rowOff>
    </xdr:to>
    <xdr:cxnSp macro="">
      <xdr:nvCxnSpPr>
        <xdr:cNvPr id="396" name="直線コネクタ 395"/>
        <xdr:cNvCxnSpPr/>
      </xdr:nvCxnSpPr>
      <xdr:spPr>
        <a:xfrm>
          <a:off x="13512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6" name="楕円 405"/>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7"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8" name="楕円 40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9" name="テキスト ボックス 40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10" name="楕円 40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11" name="テキスト ボックス 41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2" name="楕円 411"/>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3" name="テキスト ボックス 41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4" name="楕円 413"/>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5" name="テキスト ボックス 414"/>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近年集中的に実施した学校園施設耐震化事業等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や認定こども園整備事業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に伴う地方債の発行、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大阪市・八尾市・松原市環境施設組合設立による組合等負担等見込額の発生などにより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公債費が増となる一方で、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公営企業債等繰入見込額（病院事業会計、公共下水道事業会計）の減により前年度比で改善し、類似団体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今後も事業実施の適正化を図り、将来世帯に過度な負担の先送りがないように財政運営に取り組む。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36336</xdr:rowOff>
    </xdr:from>
    <xdr:to>
      <xdr:col>81</xdr:col>
      <xdr:colOff>44450</xdr:colOff>
      <xdr:row>16</xdr:row>
      <xdr:rowOff>161008</xdr:rowOff>
    </xdr:to>
    <xdr:cxnSp macro="">
      <xdr:nvCxnSpPr>
        <xdr:cNvPr id="449" name="直線コネクタ 448"/>
        <xdr:cNvCxnSpPr/>
      </xdr:nvCxnSpPr>
      <xdr:spPr>
        <a:xfrm flipV="1">
          <a:off x="16179800" y="2779536"/>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161008</xdr:rowOff>
    </xdr:from>
    <xdr:to>
      <xdr:col>77</xdr:col>
      <xdr:colOff>44450</xdr:colOff>
      <xdr:row>17</xdr:row>
      <xdr:rowOff>150425</xdr:rowOff>
    </xdr:to>
    <xdr:cxnSp macro="">
      <xdr:nvCxnSpPr>
        <xdr:cNvPr id="452" name="直線コネクタ 451"/>
        <xdr:cNvCxnSpPr/>
      </xdr:nvCxnSpPr>
      <xdr:spPr>
        <a:xfrm flipV="1">
          <a:off x="15290800" y="290420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20391</xdr:rowOff>
    </xdr:from>
    <xdr:to>
      <xdr:col>72</xdr:col>
      <xdr:colOff>203200</xdr:colOff>
      <xdr:row>17</xdr:row>
      <xdr:rowOff>150425</xdr:rowOff>
    </xdr:to>
    <xdr:cxnSp macro="">
      <xdr:nvCxnSpPr>
        <xdr:cNvPr id="455" name="直線コネクタ 454"/>
        <xdr:cNvCxnSpPr/>
      </xdr:nvCxnSpPr>
      <xdr:spPr>
        <a:xfrm>
          <a:off x="14401800" y="2935041"/>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165029</xdr:rowOff>
    </xdr:from>
    <xdr:to>
      <xdr:col>68</xdr:col>
      <xdr:colOff>152400</xdr:colOff>
      <xdr:row>17</xdr:row>
      <xdr:rowOff>20391</xdr:rowOff>
    </xdr:to>
    <xdr:cxnSp macro="">
      <xdr:nvCxnSpPr>
        <xdr:cNvPr id="458" name="直線コネクタ 457"/>
        <xdr:cNvCxnSpPr/>
      </xdr:nvCxnSpPr>
      <xdr:spPr>
        <a:xfrm>
          <a:off x="13512800" y="290822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156986</xdr:rowOff>
    </xdr:from>
    <xdr:to>
      <xdr:col>81</xdr:col>
      <xdr:colOff>95250</xdr:colOff>
      <xdr:row>16</xdr:row>
      <xdr:rowOff>87136</xdr:rowOff>
    </xdr:to>
    <xdr:sp macro="" textlink="">
      <xdr:nvSpPr>
        <xdr:cNvPr id="468" name="楕円 467"/>
        <xdr:cNvSpPr/>
      </xdr:nvSpPr>
      <xdr:spPr>
        <a:xfrm>
          <a:off x="16967200" y="27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129063</xdr:rowOff>
    </xdr:from>
    <xdr:ext cx="762000" cy="259045"/>
    <xdr:sp macro="" textlink="">
      <xdr:nvSpPr>
        <xdr:cNvPr id="469" name="将来負担の状況該当値テキスト"/>
        <xdr:cNvSpPr txBox="1"/>
      </xdr:nvSpPr>
      <xdr:spPr>
        <a:xfrm>
          <a:off x="17106900" y="270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110208</xdr:rowOff>
    </xdr:from>
    <xdr:to>
      <xdr:col>77</xdr:col>
      <xdr:colOff>95250</xdr:colOff>
      <xdr:row>17</xdr:row>
      <xdr:rowOff>40358</xdr:rowOff>
    </xdr:to>
    <xdr:sp macro="" textlink="">
      <xdr:nvSpPr>
        <xdr:cNvPr id="470" name="楕円 469"/>
        <xdr:cNvSpPr/>
      </xdr:nvSpPr>
      <xdr:spPr>
        <a:xfrm>
          <a:off x="16129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25135</xdr:rowOff>
    </xdr:from>
    <xdr:ext cx="736600" cy="259045"/>
    <xdr:sp macro="" textlink="">
      <xdr:nvSpPr>
        <xdr:cNvPr id="471" name="テキスト ボックス 470"/>
        <xdr:cNvSpPr txBox="1"/>
      </xdr:nvSpPr>
      <xdr:spPr>
        <a:xfrm>
          <a:off x="15798800" y="293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99625</xdr:rowOff>
    </xdr:from>
    <xdr:to>
      <xdr:col>73</xdr:col>
      <xdr:colOff>44450</xdr:colOff>
      <xdr:row>18</xdr:row>
      <xdr:rowOff>29775</xdr:rowOff>
    </xdr:to>
    <xdr:sp macro="" textlink="">
      <xdr:nvSpPr>
        <xdr:cNvPr id="472" name="楕円 471"/>
        <xdr:cNvSpPr/>
      </xdr:nvSpPr>
      <xdr:spPr>
        <a:xfrm>
          <a:off x="15240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14552</xdr:rowOff>
    </xdr:from>
    <xdr:ext cx="762000" cy="259045"/>
    <xdr:sp macro="" textlink="">
      <xdr:nvSpPr>
        <xdr:cNvPr id="473" name="テキスト ボックス 472"/>
        <xdr:cNvSpPr txBox="1"/>
      </xdr:nvSpPr>
      <xdr:spPr>
        <a:xfrm>
          <a:off x="14909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141041</xdr:rowOff>
    </xdr:from>
    <xdr:to>
      <xdr:col>68</xdr:col>
      <xdr:colOff>203200</xdr:colOff>
      <xdr:row>17</xdr:row>
      <xdr:rowOff>71191</xdr:rowOff>
    </xdr:to>
    <xdr:sp macro="" textlink="">
      <xdr:nvSpPr>
        <xdr:cNvPr id="474" name="楕円 473"/>
        <xdr:cNvSpPr/>
      </xdr:nvSpPr>
      <xdr:spPr>
        <a:xfrm>
          <a:off x="14351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81368</xdr:rowOff>
    </xdr:from>
    <xdr:ext cx="762000" cy="259045"/>
    <xdr:sp macro="" textlink="">
      <xdr:nvSpPr>
        <xdr:cNvPr id="475" name="テキスト ボックス 474"/>
        <xdr:cNvSpPr txBox="1"/>
      </xdr:nvSpPr>
      <xdr:spPr>
        <a:xfrm>
          <a:off x="14020800" y="265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114229</xdr:rowOff>
    </xdr:from>
    <xdr:to>
      <xdr:col>64</xdr:col>
      <xdr:colOff>152400</xdr:colOff>
      <xdr:row>17</xdr:row>
      <xdr:rowOff>44379</xdr:rowOff>
    </xdr:to>
    <xdr:sp macro="" textlink="">
      <xdr:nvSpPr>
        <xdr:cNvPr id="476" name="楕円 475"/>
        <xdr:cNvSpPr/>
      </xdr:nvSpPr>
      <xdr:spPr>
        <a:xfrm>
          <a:off x="13462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54556</xdr:rowOff>
    </xdr:from>
    <xdr:ext cx="762000" cy="259045"/>
    <xdr:sp macro="" textlink="">
      <xdr:nvSpPr>
        <xdr:cNvPr id="477" name="テキスト ボックス 476"/>
        <xdr:cNvSpPr txBox="1"/>
      </xdr:nvSpPr>
      <xdr:spPr>
        <a:xfrm>
          <a:off x="13131800" y="262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ポイント改善したが、類似団体内平均値に比べて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ポイント上回っている。改善の要因として、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引き続き職員数の適正管理に努め、一部職種の採用抑制や時差出勤制度の活用による超過勤務の削減など、総人件費抑制を図る。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168910</xdr:rowOff>
    </xdr:to>
    <xdr:cxnSp macro="">
      <xdr:nvCxnSpPr>
        <xdr:cNvPr id="69" name="直線コネクタ 68"/>
        <xdr:cNvCxnSpPr/>
      </xdr:nvCxnSpPr>
      <xdr:spPr>
        <a:xfrm>
          <a:off x="3098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38</xdr:row>
      <xdr:rowOff>27940</xdr:rowOff>
    </xdr:to>
    <xdr:cxnSp macro="">
      <xdr:nvCxnSpPr>
        <xdr:cNvPr id="72" name="直線コネクタ 71"/>
        <xdr:cNvCxnSpPr/>
      </xdr:nvCxnSpPr>
      <xdr:spPr>
        <a:xfrm flipV="1">
          <a:off x="2209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27940</xdr:rowOff>
    </xdr:to>
    <xdr:cxnSp macro="">
      <xdr:nvCxnSpPr>
        <xdr:cNvPr id="75" name="直線コネクタ 74"/>
        <xdr:cNvCxnSpPr/>
      </xdr:nvCxnSpPr>
      <xdr:spPr>
        <a:xfrm>
          <a:off x="1320800" y="639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類似団体内平均値との比較において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ポイント下回り、前年度比においても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ポイント改善している。要因としては、し尿処理業務の直営化により、性質が人件費へ振り替えられ、大幅に減少したことが挙げられる。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53521</xdr:rowOff>
    </xdr:to>
    <xdr:cxnSp macro="">
      <xdr:nvCxnSpPr>
        <xdr:cNvPr id="129" name="直線コネクタ 128"/>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53521</xdr:rowOff>
    </xdr:to>
    <xdr:cxnSp macro="">
      <xdr:nvCxnSpPr>
        <xdr:cNvPr id="132" name="直線コネクタ 131"/>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23586</xdr:rowOff>
    </xdr:to>
    <xdr:cxnSp macro="">
      <xdr:nvCxnSpPr>
        <xdr:cNvPr id="135" name="直線コネクタ 134"/>
        <xdr:cNvCxnSpPr/>
      </xdr:nvCxnSpPr>
      <xdr:spPr>
        <a:xfrm flipV="1">
          <a:off x="13893800" y="26252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23586</xdr:rowOff>
    </xdr:to>
    <xdr:cxnSp macro="">
      <xdr:nvCxnSpPr>
        <xdr:cNvPr id="138" name="直線コネクタ 137"/>
        <xdr:cNvCxnSpPr/>
      </xdr:nvCxnSpPr>
      <xdr:spPr>
        <a:xfrm>
          <a:off x="13004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との比較においても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介護給付事業経費や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施設型給付費等で前年度より増加したことが主な要因として考えられる。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今後も高い水準で推移していくことが見込まれるため、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他団体の状況等も鑑み適切に対応を図る。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60</xdr:row>
      <xdr:rowOff>25400</xdr:rowOff>
    </xdr:to>
    <xdr:cxnSp macro="">
      <xdr:nvCxnSpPr>
        <xdr:cNvPr id="190" name="直線コネクタ 189"/>
        <xdr:cNvCxnSpPr/>
      </xdr:nvCxnSpPr>
      <xdr:spPr>
        <a:xfrm>
          <a:off x="3987800" y="1024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133350</xdr:rowOff>
    </xdr:to>
    <xdr:cxnSp macro="">
      <xdr:nvCxnSpPr>
        <xdr:cNvPr id="193" name="直線コネクタ 192"/>
        <xdr:cNvCxnSpPr/>
      </xdr:nvCxnSpPr>
      <xdr:spPr>
        <a:xfrm>
          <a:off x="3098800" y="9994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50800</xdr:rowOff>
    </xdr:to>
    <xdr:cxnSp macro="">
      <xdr:nvCxnSpPr>
        <xdr:cNvPr id="196" name="直線コネクタ 195"/>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9" name="楕円 208"/>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介護保険事業特別会計及び後期高齢者医療事業特別会計への繰出金が増となったことによることが挙げられる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今後もより一層の負担軽減を図り、普通会計の負担軽減に努める。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25400</xdr:rowOff>
    </xdr:from>
    <xdr:to>
      <xdr:col>82</xdr:col>
      <xdr:colOff>107950</xdr:colOff>
      <xdr:row>56</xdr:row>
      <xdr:rowOff>76200</xdr:rowOff>
    </xdr:to>
    <xdr:cxnSp macro="">
      <xdr:nvCxnSpPr>
        <xdr:cNvPr id="251" name="直線コネクタ 250"/>
        <xdr:cNvCxnSpPr/>
      </xdr:nvCxnSpPr>
      <xdr:spPr>
        <a:xfrm>
          <a:off x="15671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76200</xdr:rowOff>
    </xdr:to>
    <xdr:cxnSp macro="">
      <xdr:nvCxnSpPr>
        <xdr:cNvPr id="254" name="直線コネクタ 253"/>
        <xdr:cNvCxnSpPr/>
      </xdr:nvCxnSpPr>
      <xdr:spPr>
        <a:xfrm flipV="1">
          <a:off x="14782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62</xdr:row>
      <xdr:rowOff>25400</xdr:rowOff>
    </xdr:to>
    <xdr:cxnSp macro="">
      <xdr:nvCxnSpPr>
        <xdr:cNvPr id="257" name="直線コネクタ 256"/>
        <xdr:cNvCxnSpPr/>
      </xdr:nvCxnSpPr>
      <xdr:spPr>
        <a:xfrm flipV="1">
          <a:off x="13893800" y="96774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107950</xdr:rowOff>
    </xdr:from>
    <xdr:to>
      <xdr:col>69</xdr:col>
      <xdr:colOff>92075</xdr:colOff>
      <xdr:row>62</xdr:row>
      <xdr:rowOff>25400</xdr:rowOff>
    </xdr:to>
    <xdr:cxnSp macro="">
      <xdr:nvCxnSpPr>
        <xdr:cNvPr id="260" name="直線コネクタ 259"/>
        <xdr:cNvCxnSpPr/>
      </xdr:nvCxnSpPr>
      <xdr:spPr>
        <a:xfrm>
          <a:off x="13004800" y="1056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70" name="楕円 269"/>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2" name="楕円 271"/>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3" name="テキスト ボックス 272"/>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4" name="楕円 273"/>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146050</xdr:rowOff>
    </xdr:from>
    <xdr:to>
      <xdr:col>69</xdr:col>
      <xdr:colOff>142875</xdr:colOff>
      <xdr:row>62</xdr:row>
      <xdr:rowOff>76200</xdr:rowOff>
    </xdr:to>
    <xdr:sp macro="" textlink="">
      <xdr:nvSpPr>
        <xdr:cNvPr id="276" name="楕円 275"/>
        <xdr:cNvSpPr/>
      </xdr:nvSpPr>
      <xdr:spPr>
        <a:xfrm>
          <a:off x="13843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60977</xdr:rowOff>
    </xdr:from>
    <xdr:ext cx="762000" cy="259045"/>
    <xdr:sp macro="" textlink="">
      <xdr:nvSpPr>
        <xdr:cNvPr id="277" name="テキスト ボックス 276"/>
        <xdr:cNvSpPr txBox="1"/>
      </xdr:nvSpPr>
      <xdr:spPr>
        <a:xfrm>
          <a:off x="13512800" y="106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57150</xdr:rowOff>
    </xdr:from>
    <xdr:to>
      <xdr:col>65</xdr:col>
      <xdr:colOff>53975</xdr:colOff>
      <xdr:row>61</xdr:row>
      <xdr:rowOff>158750</xdr:rowOff>
    </xdr:to>
    <xdr:sp macro="" textlink="">
      <xdr:nvSpPr>
        <xdr:cNvPr id="278" name="楕円 277"/>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143527</xdr:rowOff>
    </xdr:from>
    <xdr:ext cx="762000" cy="259045"/>
    <xdr:sp macro="" textlink="">
      <xdr:nvSpPr>
        <xdr:cNvPr id="279" name="テキスト ボックス 278"/>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ポイント改善するも、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ごみ焼却業務の一部事務組合への移行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の法適化の影響により高い水準となっている。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引き続き、ごみ減量施策等の推進、各企業会計の経営健全化を図り負担軽減に努める。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17272</xdr:rowOff>
    </xdr:to>
    <xdr:cxnSp macro="">
      <xdr:nvCxnSpPr>
        <xdr:cNvPr id="310" name="直線コネクタ 309"/>
        <xdr:cNvCxnSpPr/>
      </xdr:nvCxnSpPr>
      <xdr:spPr>
        <a:xfrm flipV="1">
          <a:off x="15671800" y="6504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117856</xdr:rowOff>
    </xdr:to>
    <xdr:cxnSp macro="">
      <xdr:nvCxnSpPr>
        <xdr:cNvPr id="313" name="直線コネクタ 312"/>
        <xdr:cNvCxnSpPr/>
      </xdr:nvCxnSpPr>
      <xdr:spPr>
        <a:xfrm flipV="1">
          <a:off x="14782800" y="6532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60706</xdr:rowOff>
    </xdr:from>
    <xdr:to>
      <xdr:col>73</xdr:col>
      <xdr:colOff>180975</xdr:colOff>
      <xdr:row>38</xdr:row>
      <xdr:rowOff>117856</xdr:rowOff>
    </xdr:to>
    <xdr:cxnSp macro="">
      <xdr:nvCxnSpPr>
        <xdr:cNvPr id="316" name="直線コネクタ 315"/>
        <xdr:cNvCxnSpPr/>
      </xdr:nvCxnSpPr>
      <xdr:spPr>
        <a:xfrm>
          <a:off x="13893800" y="5718556"/>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51562</xdr:rowOff>
    </xdr:from>
    <xdr:to>
      <xdr:col>69</xdr:col>
      <xdr:colOff>92075</xdr:colOff>
      <xdr:row>33</xdr:row>
      <xdr:rowOff>60706</xdr:rowOff>
    </xdr:to>
    <xdr:cxnSp macro="">
      <xdr:nvCxnSpPr>
        <xdr:cNvPr id="319" name="直線コネクタ 318"/>
        <xdr:cNvCxnSpPr/>
      </xdr:nvCxnSpPr>
      <xdr:spPr>
        <a:xfrm>
          <a:off x="13004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1" name="楕円 330"/>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2" name="テキスト ボックス 331"/>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3" name="楕円 332"/>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4" name="テキスト ボックス 333"/>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9906</xdr:rowOff>
    </xdr:from>
    <xdr:to>
      <xdr:col>69</xdr:col>
      <xdr:colOff>142875</xdr:colOff>
      <xdr:row>33</xdr:row>
      <xdr:rowOff>111506</xdr:rowOff>
    </xdr:to>
    <xdr:sp macro="" textlink="">
      <xdr:nvSpPr>
        <xdr:cNvPr id="335" name="楕円 334"/>
        <xdr:cNvSpPr/>
      </xdr:nvSpPr>
      <xdr:spPr>
        <a:xfrm>
          <a:off x="13843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121683</xdr:rowOff>
    </xdr:from>
    <xdr:ext cx="762000" cy="259045"/>
    <xdr:sp macro="" textlink="">
      <xdr:nvSpPr>
        <xdr:cNvPr id="336" name="テキスト ボックス 335"/>
        <xdr:cNvSpPr txBox="1"/>
      </xdr:nvSpPr>
      <xdr:spPr>
        <a:xfrm>
          <a:off x="13512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762</xdr:rowOff>
    </xdr:from>
    <xdr:to>
      <xdr:col>65</xdr:col>
      <xdr:colOff>53975</xdr:colOff>
      <xdr:row>33</xdr:row>
      <xdr:rowOff>102362</xdr:rowOff>
    </xdr:to>
    <xdr:sp macro="" textlink="">
      <xdr:nvSpPr>
        <xdr:cNvPr id="337" name="楕円 336"/>
        <xdr:cNvSpPr/>
      </xdr:nvSpPr>
      <xdr:spPr>
        <a:xfrm>
          <a:off x="12954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112539</xdr:rowOff>
    </xdr:from>
    <xdr:ext cx="762000" cy="259045"/>
    <xdr:sp macro="" textlink="">
      <xdr:nvSpPr>
        <xdr:cNvPr id="338" name="テキスト ボックス 337"/>
        <xdr:cNvSpPr txBox="1"/>
      </xdr:nvSpPr>
      <xdr:spPr>
        <a:xfrm>
          <a:off x="12623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改善するものの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ポイント上回っている。要因として、退職手当債・第三セクター等改革推進債が償還中であることが考えられる。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開始した学校園施設耐震化事業にかかる事業債の償還が開始し、今後さらに増加傾向にあることから、中長期に髙い水準で推移することが予想されるため、プライマリーバランスを意識しつつ、堅実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161289</xdr:rowOff>
    </xdr:to>
    <xdr:cxnSp macro="">
      <xdr:nvCxnSpPr>
        <xdr:cNvPr id="371" name="直線コネクタ 370"/>
        <xdr:cNvCxnSpPr/>
      </xdr:nvCxnSpPr>
      <xdr:spPr>
        <a:xfrm flipV="1">
          <a:off x="3987800" y="13355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161289</xdr:rowOff>
    </xdr:to>
    <xdr:cxnSp macro="">
      <xdr:nvCxnSpPr>
        <xdr:cNvPr id="374" name="直線コネクタ 373"/>
        <xdr:cNvCxnSpPr/>
      </xdr:nvCxnSpPr>
      <xdr:spPr>
        <a:xfrm>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153670</xdr:rowOff>
    </xdr:to>
    <xdr:cxnSp macro="">
      <xdr:nvCxnSpPr>
        <xdr:cNvPr id="377" name="直線コネクタ 376"/>
        <xdr:cNvCxnSpPr/>
      </xdr:nvCxnSpPr>
      <xdr:spPr>
        <a:xfrm flipV="1">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0" name="直線コネクタ 379"/>
        <xdr:cNvCxnSpPr/>
      </xdr:nvCxnSpPr>
      <xdr:spPr>
        <a:xfrm>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2" name="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5" name="テキスト ボックス 394"/>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6" name="楕円 395"/>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97" name="テキスト ボックス 396"/>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8" name="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9" name="テキスト ボックス 39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公債費以外の経常収支比率は、扶助費と補助費等の影響により、類似団体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今後も、扶助費が高い水準で推移することが見込まれることから、歳入確保とともに、人件費の総額抑制、すべての事務事業を厳しく点検し、選択と集中を図り、経常経費の削減を行う。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80</xdr:row>
      <xdr:rowOff>3556</xdr:rowOff>
    </xdr:to>
    <xdr:cxnSp macro="">
      <xdr:nvCxnSpPr>
        <xdr:cNvPr id="430" name="直線コネクタ 429"/>
        <xdr:cNvCxnSpPr/>
      </xdr:nvCxnSpPr>
      <xdr:spPr>
        <a:xfrm flipV="1">
          <a:off x="15671800" y="137149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3556</xdr:rowOff>
    </xdr:to>
    <xdr:cxnSp macro="">
      <xdr:nvCxnSpPr>
        <xdr:cNvPr id="433" name="直線コネクタ 432"/>
        <xdr:cNvCxnSpPr/>
      </xdr:nvCxnSpPr>
      <xdr:spPr>
        <a:xfrm>
          <a:off x="14782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124713</xdr:rowOff>
    </xdr:to>
    <xdr:cxnSp macro="">
      <xdr:nvCxnSpPr>
        <xdr:cNvPr id="436" name="直線コネクタ 435"/>
        <xdr:cNvCxnSpPr/>
      </xdr:nvCxnSpPr>
      <xdr:spPr>
        <a:xfrm flipV="1">
          <a:off x="13893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124713</xdr:rowOff>
    </xdr:to>
    <xdr:cxnSp macro="">
      <xdr:nvCxnSpPr>
        <xdr:cNvPr id="439" name="直線コネクタ 438"/>
        <xdr:cNvCxnSpPr/>
      </xdr:nvCxnSpPr>
      <xdr:spPr>
        <a:xfrm>
          <a:off x="13004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9" name="楕円 448"/>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50" name="公債費以外該当値テキスト"/>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1" name="楕円 450"/>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2" name="テキスト ボックス 451"/>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3" name="楕円 452"/>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4" name="テキスト ボックス 453"/>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5" name="楕円 454"/>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6" name="テキスト ボックス 455"/>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60477</xdr:rowOff>
    </xdr:from>
    <xdr:to>
      <xdr:col>29</xdr:col>
      <xdr:colOff>127000</xdr:colOff>
      <xdr:row>16</xdr:row>
      <xdr:rowOff>145936</xdr:rowOff>
    </xdr:to>
    <xdr:cxnSp macro="">
      <xdr:nvCxnSpPr>
        <xdr:cNvPr id="50" name="直線コネクタ 49"/>
        <xdr:cNvCxnSpPr/>
      </xdr:nvCxnSpPr>
      <xdr:spPr bwMode="auto">
        <a:xfrm flipV="1">
          <a:off x="5003800" y="2851302"/>
          <a:ext cx="647700" cy="8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145936</xdr:rowOff>
    </xdr:from>
    <xdr:to>
      <xdr:col>26</xdr:col>
      <xdr:colOff>50800</xdr:colOff>
      <xdr:row>17</xdr:row>
      <xdr:rowOff>3442</xdr:rowOff>
    </xdr:to>
    <xdr:cxnSp macro="">
      <xdr:nvCxnSpPr>
        <xdr:cNvPr id="53" name="直線コネクタ 52"/>
        <xdr:cNvCxnSpPr/>
      </xdr:nvCxnSpPr>
      <xdr:spPr bwMode="auto">
        <a:xfrm flipV="1">
          <a:off x="4305300" y="2936761"/>
          <a:ext cx="6985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3442</xdr:rowOff>
    </xdr:from>
    <xdr:to>
      <xdr:col>22</xdr:col>
      <xdr:colOff>114300</xdr:colOff>
      <xdr:row>17</xdr:row>
      <xdr:rowOff>83376</xdr:rowOff>
    </xdr:to>
    <xdr:cxnSp macro="">
      <xdr:nvCxnSpPr>
        <xdr:cNvPr id="56" name="直線コネクタ 55"/>
        <xdr:cNvCxnSpPr/>
      </xdr:nvCxnSpPr>
      <xdr:spPr bwMode="auto">
        <a:xfrm flipV="1">
          <a:off x="3606800" y="2965717"/>
          <a:ext cx="698500" cy="7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83376</xdr:rowOff>
    </xdr:from>
    <xdr:to>
      <xdr:col>18</xdr:col>
      <xdr:colOff>177800</xdr:colOff>
      <xdr:row>18</xdr:row>
      <xdr:rowOff>14491</xdr:rowOff>
    </xdr:to>
    <xdr:cxnSp macro="">
      <xdr:nvCxnSpPr>
        <xdr:cNvPr id="59" name="直線コネクタ 58"/>
        <xdr:cNvCxnSpPr/>
      </xdr:nvCxnSpPr>
      <xdr:spPr bwMode="auto">
        <a:xfrm flipV="1">
          <a:off x="2908300" y="3045651"/>
          <a:ext cx="698500" cy="10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9677</xdr:rowOff>
    </xdr:from>
    <xdr:to>
      <xdr:col>29</xdr:col>
      <xdr:colOff>177800</xdr:colOff>
      <xdr:row>16</xdr:row>
      <xdr:rowOff>111277</xdr:rowOff>
    </xdr:to>
    <xdr:sp macro="" textlink="">
      <xdr:nvSpPr>
        <xdr:cNvPr id="69" name="楕円 68"/>
        <xdr:cNvSpPr/>
      </xdr:nvSpPr>
      <xdr:spPr bwMode="auto">
        <a:xfrm>
          <a:off x="5600700" y="280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26204</xdr:rowOff>
    </xdr:from>
    <xdr:ext cx="762000" cy="259045"/>
    <xdr:sp macro="" textlink="">
      <xdr:nvSpPr>
        <xdr:cNvPr id="70" name="人口1人当たり決算額の推移該当値テキスト130"/>
        <xdr:cNvSpPr txBox="1"/>
      </xdr:nvSpPr>
      <xdr:spPr>
        <a:xfrm>
          <a:off x="5740400" y="264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95136</xdr:rowOff>
    </xdr:from>
    <xdr:to>
      <xdr:col>26</xdr:col>
      <xdr:colOff>101600</xdr:colOff>
      <xdr:row>17</xdr:row>
      <xdr:rowOff>25286</xdr:rowOff>
    </xdr:to>
    <xdr:sp macro="" textlink="">
      <xdr:nvSpPr>
        <xdr:cNvPr id="71" name="楕円 70"/>
        <xdr:cNvSpPr/>
      </xdr:nvSpPr>
      <xdr:spPr bwMode="auto">
        <a:xfrm>
          <a:off x="4953000" y="288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35463</xdr:rowOff>
    </xdr:from>
    <xdr:ext cx="736600" cy="259045"/>
    <xdr:sp macro="" textlink="">
      <xdr:nvSpPr>
        <xdr:cNvPr id="72" name="テキスト ボックス 71"/>
        <xdr:cNvSpPr txBox="1"/>
      </xdr:nvSpPr>
      <xdr:spPr>
        <a:xfrm>
          <a:off x="4622800" y="265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124092</xdr:rowOff>
    </xdr:from>
    <xdr:to>
      <xdr:col>22</xdr:col>
      <xdr:colOff>165100</xdr:colOff>
      <xdr:row>17</xdr:row>
      <xdr:rowOff>54242</xdr:rowOff>
    </xdr:to>
    <xdr:sp macro="" textlink="">
      <xdr:nvSpPr>
        <xdr:cNvPr id="73" name="楕円 72"/>
        <xdr:cNvSpPr/>
      </xdr:nvSpPr>
      <xdr:spPr bwMode="auto">
        <a:xfrm>
          <a:off x="4254500" y="291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64419</xdr:rowOff>
    </xdr:from>
    <xdr:ext cx="762000" cy="259045"/>
    <xdr:sp macro="" textlink="">
      <xdr:nvSpPr>
        <xdr:cNvPr id="74" name="テキスト ボックス 73"/>
        <xdr:cNvSpPr txBox="1"/>
      </xdr:nvSpPr>
      <xdr:spPr>
        <a:xfrm>
          <a:off x="3924300" y="26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32576</xdr:rowOff>
    </xdr:from>
    <xdr:to>
      <xdr:col>19</xdr:col>
      <xdr:colOff>38100</xdr:colOff>
      <xdr:row>17</xdr:row>
      <xdr:rowOff>134176</xdr:rowOff>
    </xdr:to>
    <xdr:sp macro="" textlink="">
      <xdr:nvSpPr>
        <xdr:cNvPr id="75" name="楕円 74"/>
        <xdr:cNvSpPr/>
      </xdr:nvSpPr>
      <xdr:spPr bwMode="auto">
        <a:xfrm>
          <a:off x="3556000" y="29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144353</xdr:rowOff>
    </xdr:from>
    <xdr:ext cx="762000" cy="259045"/>
    <xdr:sp macro="" textlink="">
      <xdr:nvSpPr>
        <xdr:cNvPr id="76" name="テキスト ボックス 75"/>
        <xdr:cNvSpPr txBox="1"/>
      </xdr:nvSpPr>
      <xdr:spPr>
        <a:xfrm>
          <a:off x="3225800" y="276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135141</xdr:rowOff>
    </xdr:from>
    <xdr:to>
      <xdr:col>15</xdr:col>
      <xdr:colOff>101600</xdr:colOff>
      <xdr:row>18</xdr:row>
      <xdr:rowOff>65291</xdr:rowOff>
    </xdr:to>
    <xdr:sp macro="" textlink="">
      <xdr:nvSpPr>
        <xdr:cNvPr id="77" name="楕円 76"/>
        <xdr:cNvSpPr/>
      </xdr:nvSpPr>
      <xdr:spPr bwMode="auto">
        <a:xfrm>
          <a:off x="2857500" y="309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75468</xdr:rowOff>
    </xdr:from>
    <xdr:ext cx="762000" cy="259045"/>
    <xdr:sp macro="" textlink="">
      <xdr:nvSpPr>
        <xdr:cNvPr id="78" name="テキスト ボックス 77"/>
        <xdr:cNvSpPr txBox="1"/>
      </xdr:nvSpPr>
      <xdr:spPr>
        <a:xfrm>
          <a:off x="2527300" y="28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138468</xdr:rowOff>
    </xdr:from>
    <xdr:to>
      <xdr:col>29</xdr:col>
      <xdr:colOff>127000</xdr:colOff>
      <xdr:row>35</xdr:row>
      <xdr:rowOff>140716</xdr:rowOff>
    </xdr:to>
    <xdr:cxnSp macro="">
      <xdr:nvCxnSpPr>
        <xdr:cNvPr id="111" name="直線コネクタ 110"/>
        <xdr:cNvCxnSpPr/>
      </xdr:nvCxnSpPr>
      <xdr:spPr bwMode="auto">
        <a:xfrm>
          <a:off x="5003800" y="6748818"/>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44704</xdr:rowOff>
    </xdr:from>
    <xdr:to>
      <xdr:col>26</xdr:col>
      <xdr:colOff>50800</xdr:colOff>
      <xdr:row>35</xdr:row>
      <xdr:rowOff>138468</xdr:rowOff>
    </xdr:to>
    <xdr:cxnSp macro="">
      <xdr:nvCxnSpPr>
        <xdr:cNvPr id="114" name="直線コネクタ 113"/>
        <xdr:cNvCxnSpPr/>
      </xdr:nvCxnSpPr>
      <xdr:spPr bwMode="auto">
        <a:xfrm>
          <a:off x="4305300" y="6655054"/>
          <a:ext cx="698500" cy="9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44704</xdr:rowOff>
    </xdr:from>
    <xdr:to>
      <xdr:col>22</xdr:col>
      <xdr:colOff>114300</xdr:colOff>
      <xdr:row>35</xdr:row>
      <xdr:rowOff>95872</xdr:rowOff>
    </xdr:to>
    <xdr:cxnSp macro="">
      <xdr:nvCxnSpPr>
        <xdr:cNvPr id="117" name="直線コネクタ 116"/>
        <xdr:cNvCxnSpPr/>
      </xdr:nvCxnSpPr>
      <xdr:spPr bwMode="auto">
        <a:xfrm flipV="1">
          <a:off x="3606800" y="665505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95872</xdr:rowOff>
    </xdr:from>
    <xdr:to>
      <xdr:col>18</xdr:col>
      <xdr:colOff>177800</xdr:colOff>
      <xdr:row>35</xdr:row>
      <xdr:rowOff>97396</xdr:rowOff>
    </xdr:to>
    <xdr:cxnSp macro="">
      <xdr:nvCxnSpPr>
        <xdr:cNvPr id="120" name="直線コネクタ 119"/>
        <xdr:cNvCxnSpPr/>
      </xdr:nvCxnSpPr>
      <xdr:spPr bwMode="auto">
        <a:xfrm flipV="1">
          <a:off x="2908300" y="6706222"/>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89916</xdr:rowOff>
    </xdr:from>
    <xdr:to>
      <xdr:col>29</xdr:col>
      <xdr:colOff>177800</xdr:colOff>
      <xdr:row>35</xdr:row>
      <xdr:rowOff>191516</xdr:rowOff>
    </xdr:to>
    <xdr:sp macro="" textlink="">
      <xdr:nvSpPr>
        <xdr:cNvPr id="130" name="楕円 129"/>
        <xdr:cNvSpPr/>
      </xdr:nvSpPr>
      <xdr:spPr bwMode="auto">
        <a:xfrm>
          <a:off x="5600700" y="670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277893</xdr:rowOff>
    </xdr:from>
    <xdr:ext cx="762000" cy="259045"/>
    <xdr:sp macro="" textlink="">
      <xdr:nvSpPr>
        <xdr:cNvPr id="131" name="人口1人当たり決算額の推移該当値テキスト445"/>
        <xdr:cNvSpPr txBox="1"/>
      </xdr:nvSpPr>
      <xdr:spPr>
        <a:xfrm>
          <a:off x="5740400" y="65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87668</xdr:rowOff>
    </xdr:from>
    <xdr:to>
      <xdr:col>26</xdr:col>
      <xdr:colOff>101600</xdr:colOff>
      <xdr:row>35</xdr:row>
      <xdr:rowOff>189268</xdr:rowOff>
    </xdr:to>
    <xdr:sp macro="" textlink="">
      <xdr:nvSpPr>
        <xdr:cNvPr id="132" name="楕円 131"/>
        <xdr:cNvSpPr/>
      </xdr:nvSpPr>
      <xdr:spPr bwMode="auto">
        <a:xfrm>
          <a:off x="4953000" y="669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199445</xdr:rowOff>
    </xdr:from>
    <xdr:ext cx="736600" cy="259045"/>
    <xdr:sp macro="" textlink="">
      <xdr:nvSpPr>
        <xdr:cNvPr id="133" name="テキスト ボックス 132"/>
        <xdr:cNvSpPr txBox="1"/>
      </xdr:nvSpPr>
      <xdr:spPr>
        <a:xfrm>
          <a:off x="4622800" y="646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336804</xdr:rowOff>
    </xdr:from>
    <xdr:to>
      <xdr:col>22</xdr:col>
      <xdr:colOff>165100</xdr:colOff>
      <xdr:row>35</xdr:row>
      <xdr:rowOff>95504</xdr:rowOff>
    </xdr:to>
    <xdr:sp macro="" textlink="">
      <xdr:nvSpPr>
        <xdr:cNvPr id="134" name="楕円 133"/>
        <xdr:cNvSpPr/>
      </xdr:nvSpPr>
      <xdr:spPr bwMode="auto">
        <a:xfrm>
          <a:off x="4254500" y="660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105681</xdr:rowOff>
    </xdr:from>
    <xdr:ext cx="762000" cy="259045"/>
    <xdr:sp macro="" textlink="">
      <xdr:nvSpPr>
        <xdr:cNvPr id="135" name="テキスト ボックス 134"/>
        <xdr:cNvSpPr txBox="1"/>
      </xdr:nvSpPr>
      <xdr:spPr>
        <a:xfrm>
          <a:off x="3924300" y="637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45072</xdr:rowOff>
    </xdr:from>
    <xdr:to>
      <xdr:col>19</xdr:col>
      <xdr:colOff>38100</xdr:colOff>
      <xdr:row>35</xdr:row>
      <xdr:rowOff>146672</xdr:rowOff>
    </xdr:to>
    <xdr:sp macro="" textlink="">
      <xdr:nvSpPr>
        <xdr:cNvPr id="136" name="楕円 135"/>
        <xdr:cNvSpPr/>
      </xdr:nvSpPr>
      <xdr:spPr bwMode="auto">
        <a:xfrm>
          <a:off x="35560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156849</xdr:rowOff>
    </xdr:from>
    <xdr:ext cx="762000" cy="259045"/>
    <xdr:sp macro="" textlink="">
      <xdr:nvSpPr>
        <xdr:cNvPr id="137" name="テキスト ボックス 136"/>
        <xdr:cNvSpPr txBox="1"/>
      </xdr:nvSpPr>
      <xdr:spPr>
        <a:xfrm>
          <a:off x="3225800" y="64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46596</xdr:rowOff>
    </xdr:from>
    <xdr:to>
      <xdr:col>15</xdr:col>
      <xdr:colOff>101600</xdr:colOff>
      <xdr:row>35</xdr:row>
      <xdr:rowOff>148196</xdr:rowOff>
    </xdr:to>
    <xdr:sp macro="" textlink="">
      <xdr:nvSpPr>
        <xdr:cNvPr id="138" name="楕円 137"/>
        <xdr:cNvSpPr/>
      </xdr:nvSpPr>
      <xdr:spPr bwMode="auto">
        <a:xfrm>
          <a:off x="2857500" y="66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132973</xdr:rowOff>
    </xdr:from>
    <xdr:ext cx="762000" cy="259045"/>
    <xdr:sp macro="" textlink="">
      <xdr:nvSpPr>
        <xdr:cNvPr id="139" name="テキスト ボックス 138"/>
        <xdr:cNvSpPr txBox="1"/>
      </xdr:nvSpPr>
      <xdr:spPr>
        <a:xfrm>
          <a:off x="2527300" y="67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61244</xdr:rowOff>
    </xdr:from>
    <xdr:to>
      <xdr:col>24</xdr:col>
      <xdr:colOff>63500</xdr:colOff>
      <xdr:row>33</xdr:row>
      <xdr:rowOff>90300</xdr:rowOff>
    </xdr:to>
    <xdr:cxnSp macro="">
      <xdr:nvCxnSpPr>
        <xdr:cNvPr id="59" name="直線コネクタ 58"/>
        <xdr:cNvCxnSpPr/>
      </xdr:nvCxnSpPr>
      <xdr:spPr>
        <a:xfrm flipV="1">
          <a:off x="3797300" y="5719094"/>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58844</xdr:rowOff>
    </xdr:from>
    <xdr:to>
      <xdr:col>19</xdr:col>
      <xdr:colOff>177800</xdr:colOff>
      <xdr:row>33</xdr:row>
      <xdr:rowOff>90300</xdr:rowOff>
    </xdr:to>
    <xdr:cxnSp macro="">
      <xdr:nvCxnSpPr>
        <xdr:cNvPr id="62" name="直線コネクタ 61"/>
        <xdr:cNvCxnSpPr/>
      </xdr:nvCxnSpPr>
      <xdr:spPr>
        <a:xfrm>
          <a:off x="2908300" y="5716694"/>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58844</xdr:rowOff>
    </xdr:from>
    <xdr:to>
      <xdr:col>15</xdr:col>
      <xdr:colOff>50800</xdr:colOff>
      <xdr:row>33</xdr:row>
      <xdr:rowOff>77818</xdr:rowOff>
    </xdr:to>
    <xdr:cxnSp macro="">
      <xdr:nvCxnSpPr>
        <xdr:cNvPr id="65" name="直線コネクタ 64"/>
        <xdr:cNvCxnSpPr/>
      </xdr:nvCxnSpPr>
      <xdr:spPr>
        <a:xfrm flipV="1">
          <a:off x="2019300" y="5716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77818</xdr:rowOff>
    </xdr:from>
    <xdr:to>
      <xdr:col>10</xdr:col>
      <xdr:colOff>114300</xdr:colOff>
      <xdr:row>33</xdr:row>
      <xdr:rowOff>150604</xdr:rowOff>
    </xdr:to>
    <xdr:cxnSp macro="">
      <xdr:nvCxnSpPr>
        <xdr:cNvPr id="68" name="直線コネクタ 67"/>
        <xdr:cNvCxnSpPr/>
      </xdr:nvCxnSpPr>
      <xdr:spPr>
        <a:xfrm flipV="1">
          <a:off x="1130300" y="5735668"/>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xdr:rowOff>
    </xdr:from>
    <xdr:to>
      <xdr:col>24</xdr:col>
      <xdr:colOff>114300</xdr:colOff>
      <xdr:row>33</xdr:row>
      <xdr:rowOff>112044</xdr:rowOff>
    </xdr:to>
    <xdr:sp macro="" textlink="">
      <xdr:nvSpPr>
        <xdr:cNvPr id="78" name="楕円 77"/>
        <xdr:cNvSpPr/>
      </xdr:nvSpPr>
      <xdr:spPr>
        <a:xfrm>
          <a:off x="4584700" y="56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33321</xdr:rowOff>
    </xdr:from>
    <xdr:ext cx="534377" cy="259045"/>
    <xdr:sp macro="" textlink="">
      <xdr:nvSpPr>
        <xdr:cNvPr id="79" name="人件費該当値テキスト"/>
        <xdr:cNvSpPr txBox="1"/>
      </xdr:nvSpPr>
      <xdr:spPr>
        <a:xfrm>
          <a:off x="4686300" y="55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39500</xdr:rowOff>
    </xdr:from>
    <xdr:to>
      <xdr:col>20</xdr:col>
      <xdr:colOff>38100</xdr:colOff>
      <xdr:row>33</xdr:row>
      <xdr:rowOff>141100</xdr:rowOff>
    </xdr:to>
    <xdr:sp macro="" textlink="">
      <xdr:nvSpPr>
        <xdr:cNvPr id="80" name="楕円 79"/>
        <xdr:cNvSpPr/>
      </xdr:nvSpPr>
      <xdr:spPr>
        <a:xfrm>
          <a:off x="3746500" y="5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157627</xdr:rowOff>
    </xdr:from>
    <xdr:ext cx="534377" cy="259045"/>
    <xdr:sp macro="" textlink="">
      <xdr:nvSpPr>
        <xdr:cNvPr id="81" name="テキスト ボックス 80"/>
        <xdr:cNvSpPr txBox="1"/>
      </xdr:nvSpPr>
      <xdr:spPr>
        <a:xfrm>
          <a:off x="3530111" y="54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8044</xdr:rowOff>
    </xdr:from>
    <xdr:to>
      <xdr:col>15</xdr:col>
      <xdr:colOff>101600</xdr:colOff>
      <xdr:row>33</xdr:row>
      <xdr:rowOff>109644</xdr:rowOff>
    </xdr:to>
    <xdr:sp macro="" textlink="">
      <xdr:nvSpPr>
        <xdr:cNvPr id="82" name="楕円 81"/>
        <xdr:cNvSpPr/>
      </xdr:nvSpPr>
      <xdr:spPr>
        <a:xfrm>
          <a:off x="2857500" y="56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126171</xdr:rowOff>
    </xdr:from>
    <xdr:ext cx="534377" cy="259045"/>
    <xdr:sp macro="" textlink="">
      <xdr:nvSpPr>
        <xdr:cNvPr id="83" name="テキスト ボックス 82"/>
        <xdr:cNvSpPr txBox="1"/>
      </xdr:nvSpPr>
      <xdr:spPr>
        <a:xfrm>
          <a:off x="2641111" y="5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27018</xdr:rowOff>
    </xdr:from>
    <xdr:to>
      <xdr:col>10</xdr:col>
      <xdr:colOff>165100</xdr:colOff>
      <xdr:row>33</xdr:row>
      <xdr:rowOff>128618</xdr:rowOff>
    </xdr:to>
    <xdr:sp macro="" textlink="">
      <xdr:nvSpPr>
        <xdr:cNvPr id="84" name="楕円 83"/>
        <xdr:cNvSpPr/>
      </xdr:nvSpPr>
      <xdr:spPr>
        <a:xfrm>
          <a:off x="1968500" y="56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145145</xdr:rowOff>
    </xdr:from>
    <xdr:ext cx="534377" cy="259045"/>
    <xdr:sp macro="" textlink="">
      <xdr:nvSpPr>
        <xdr:cNvPr id="85" name="テキスト ボックス 84"/>
        <xdr:cNvSpPr txBox="1"/>
      </xdr:nvSpPr>
      <xdr:spPr>
        <a:xfrm>
          <a:off x="1752111" y="54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99804</xdr:rowOff>
    </xdr:from>
    <xdr:to>
      <xdr:col>6</xdr:col>
      <xdr:colOff>38100</xdr:colOff>
      <xdr:row>34</xdr:row>
      <xdr:rowOff>29954</xdr:rowOff>
    </xdr:to>
    <xdr:sp macro="" textlink="">
      <xdr:nvSpPr>
        <xdr:cNvPr id="86" name="楕円 85"/>
        <xdr:cNvSpPr/>
      </xdr:nvSpPr>
      <xdr:spPr>
        <a:xfrm>
          <a:off x="1079500" y="5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46481</xdr:rowOff>
    </xdr:from>
    <xdr:ext cx="534377" cy="259045"/>
    <xdr:sp macro="" textlink="">
      <xdr:nvSpPr>
        <xdr:cNvPr id="87" name="テキスト ボックス 86"/>
        <xdr:cNvSpPr txBox="1"/>
      </xdr:nvSpPr>
      <xdr:spPr>
        <a:xfrm>
          <a:off x="863111" y="55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37668</xdr:rowOff>
    </xdr:from>
    <xdr:to>
      <xdr:col>24</xdr:col>
      <xdr:colOff>63500</xdr:colOff>
      <xdr:row>58</xdr:row>
      <xdr:rowOff>50584</xdr:rowOff>
    </xdr:to>
    <xdr:cxnSp macro="">
      <xdr:nvCxnSpPr>
        <xdr:cNvPr id="117" name="直線コネクタ 116"/>
        <xdr:cNvCxnSpPr/>
      </xdr:nvCxnSpPr>
      <xdr:spPr>
        <a:xfrm>
          <a:off x="3797300" y="9981768"/>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143739</xdr:rowOff>
    </xdr:from>
    <xdr:to>
      <xdr:col>19</xdr:col>
      <xdr:colOff>177800</xdr:colOff>
      <xdr:row>58</xdr:row>
      <xdr:rowOff>37668</xdr:rowOff>
    </xdr:to>
    <xdr:cxnSp macro="">
      <xdr:nvCxnSpPr>
        <xdr:cNvPr id="120" name="直線コネクタ 119"/>
        <xdr:cNvCxnSpPr/>
      </xdr:nvCxnSpPr>
      <xdr:spPr>
        <a:xfrm>
          <a:off x="2908300" y="9916389"/>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22466</xdr:rowOff>
    </xdr:from>
    <xdr:to>
      <xdr:col>15</xdr:col>
      <xdr:colOff>50800</xdr:colOff>
      <xdr:row>57</xdr:row>
      <xdr:rowOff>143739</xdr:rowOff>
    </xdr:to>
    <xdr:cxnSp macro="">
      <xdr:nvCxnSpPr>
        <xdr:cNvPr id="123" name="直線コネクタ 122"/>
        <xdr:cNvCxnSpPr/>
      </xdr:nvCxnSpPr>
      <xdr:spPr>
        <a:xfrm>
          <a:off x="2019300" y="9795116"/>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22466</xdr:rowOff>
    </xdr:from>
    <xdr:to>
      <xdr:col>10</xdr:col>
      <xdr:colOff>114300</xdr:colOff>
      <xdr:row>57</xdr:row>
      <xdr:rowOff>91884</xdr:rowOff>
    </xdr:to>
    <xdr:cxnSp macro="">
      <xdr:nvCxnSpPr>
        <xdr:cNvPr id="126" name="直線コネクタ 125"/>
        <xdr:cNvCxnSpPr/>
      </xdr:nvCxnSpPr>
      <xdr:spPr>
        <a:xfrm flipV="1">
          <a:off x="1130300" y="9795116"/>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171234</xdr:rowOff>
    </xdr:from>
    <xdr:to>
      <xdr:col>24</xdr:col>
      <xdr:colOff>114300</xdr:colOff>
      <xdr:row>58</xdr:row>
      <xdr:rowOff>101384</xdr:rowOff>
    </xdr:to>
    <xdr:sp macro="" textlink="">
      <xdr:nvSpPr>
        <xdr:cNvPr id="136" name="楕円 135"/>
        <xdr:cNvSpPr/>
      </xdr:nvSpPr>
      <xdr:spPr>
        <a:xfrm>
          <a:off x="4584700" y="99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149661</xdr:rowOff>
    </xdr:from>
    <xdr:ext cx="534377" cy="259045"/>
    <xdr:sp macro="" textlink="">
      <xdr:nvSpPr>
        <xdr:cNvPr id="137" name="物件費該当値テキスト"/>
        <xdr:cNvSpPr txBox="1"/>
      </xdr:nvSpPr>
      <xdr:spPr>
        <a:xfrm>
          <a:off x="4686300" y="99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158318</xdr:rowOff>
    </xdr:from>
    <xdr:to>
      <xdr:col>20</xdr:col>
      <xdr:colOff>38100</xdr:colOff>
      <xdr:row>58</xdr:row>
      <xdr:rowOff>88468</xdr:rowOff>
    </xdr:to>
    <xdr:sp macro="" textlink="">
      <xdr:nvSpPr>
        <xdr:cNvPr id="138" name="楕円 137"/>
        <xdr:cNvSpPr/>
      </xdr:nvSpPr>
      <xdr:spPr>
        <a:xfrm>
          <a:off x="3746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79595</xdr:rowOff>
    </xdr:from>
    <xdr:ext cx="534377" cy="259045"/>
    <xdr:sp macro="" textlink="">
      <xdr:nvSpPr>
        <xdr:cNvPr id="139" name="テキスト ボックス 138"/>
        <xdr:cNvSpPr txBox="1"/>
      </xdr:nvSpPr>
      <xdr:spPr>
        <a:xfrm>
          <a:off x="3530111" y="100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92939</xdr:rowOff>
    </xdr:from>
    <xdr:to>
      <xdr:col>15</xdr:col>
      <xdr:colOff>101600</xdr:colOff>
      <xdr:row>58</xdr:row>
      <xdr:rowOff>23089</xdr:rowOff>
    </xdr:to>
    <xdr:sp macro="" textlink="">
      <xdr:nvSpPr>
        <xdr:cNvPr id="140" name="楕円 139"/>
        <xdr:cNvSpPr/>
      </xdr:nvSpPr>
      <xdr:spPr>
        <a:xfrm>
          <a:off x="2857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14216</xdr:rowOff>
    </xdr:from>
    <xdr:ext cx="534377" cy="259045"/>
    <xdr:sp macro="" textlink="">
      <xdr:nvSpPr>
        <xdr:cNvPr id="141" name="テキスト ボックス 140"/>
        <xdr:cNvSpPr txBox="1"/>
      </xdr:nvSpPr>
      <xdr:spPr>
        <a:xfrm>
          <a:off x="2641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143116</xdr:rowOff>
    </xdr:from>
    <xdr:to>
      <xdr:col>10</xdr:col>
      <xdr:colOff>165100</xdr:colOff>
      <xdr:row>57</xdr:row>
      <xdr:rowOff>73266</xdr:rowOff>
    </xdr:to>
    <xdr:sp macro="" textlink="">
      <xdr:nvSpPr>
        <xdr:cNvPr id="142" name="楕円 141"/>
        <xdr:cNvSpPr/>
      </xdr:nvSpPr>
      <xdr:spPr>
        <a:xfrm>
          <a:off x="1968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64393</xdr:rowOff>
    </xdr:from>
    <xdr:ext cx="534377" cy="259045"/>
    <xdr:sp macro="" textlink="">
      <xdr:nvSpPr>
        <xdr:cNvPr id="143" name="テキスト ボックス 142"/>
        <xdr:cNvSpPr txBox="1"/>
      </xdr:nvSpPr>
      <xdr:spPr>
        <a:xfrm>
          <a:off x="1752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41084</xdr:rowOff>
    </xdr:from>
    <xdr:to>
      <xdr:col>6</xdr:col>
      <xdr:colOff>38100</xdr:colOff>
      <xdr:row>57</xdr:row>
      <xdr:rowOff>142684</xdr:rowOff>
    </xdr:to>
    <xdr:sp macro="" textlink="">
      <xdr:nvSpPr>
        <xdr:cNvPr id="144" name="楕円 143"/>
        <xdr:cNvSpPr/>
      </xdr:nvSpPr>
      <xdr:spPr>
        <a:xfrm>
          <a:off x="1079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133811</xdr:rowOff>
    </xdr:from>
    <xdr:ext cx="534377" cy="259045"/>
    <xdr:sp macro="" textlink="">
      <xdr:nvSpPr>
        <xdr:cNvPr id="145" name="テキスト ボックス 144"/>
        <xdr:cNvSpPr txBox="1"/>
      </xdr:nvSpPr>
      <xdr:spPr>
        <a:xfrm>
          <a:off x="863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57038</xdr:rowOff>
    </xdr:from>
    <xdr:to>
      <xdr:col>24</xdr:col>
      <xdr:colOff>63500</xdr:colOff>
      <xdr:row>78</xdr:row>
      <xdr:rowOff>62982</xdr:rowOff>
    </xdr:to>
    <xdr:cxnSp macro="">
      <xdr:nvCxnSpPr>
        <xdr:cNvPr id="172" name="直線コネクタ 171"/>
        <xdr:cNvCxnSpPr/>
      </xdr:nvCxnSpPr>
      <xdr:spPr>
        <a:xfrm>
          <a:off x="3797300" y="1343013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52101</xdr:rowOff>
    </xdr:from>
    <xdr:to>
      <xdr:col>19</xdr:col>
      <xdr:colOff>177800</xdr:colOff>
      <xdr:row>78</xdr:row>
      <xdr:rowOff>57038</xdr:rowOff>
    </xdr:to>
    <xdr:cxnSp macro="">
      <xdr:nvCxnSpPr>
        <xdr:cNvPr id="175" name="直線コネクタ 174"/>
        <xdr:cNvCxnSpPr/>
      </xdr:nvCxnSpPr>
      <xdr:spPr>
        <a:xfrm>
          <a:off x="2908300" y="13425201"/>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52101</xdr:rowOff>
    </xdr:from>
    <xdr:to>
      <xdr:col>15</xdr:col>
      <xdr:colOff>50800</xdr:colOff>
      <xdr:row>78</xdr:row>
      <xdr:rowOff>53839</xdr:rowOff>
    </xdr:to>
    <xdr:cxnSp macro="">
      <xdr:nvCxnSpPr>
        <xdr:cNvPr id="178" name="直線コネクタ 177"/>
        <xdr:cNvCxnSpPr/>
      </xdr:nvCxnSpPr>
      <xdr:spPr>
        <a:xfrm flipV="1">
          <a:off x="2019300" y="1342520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53839</xdr:rowOff>
    </xdr:from>
    <xdr:to>
      <xdr:col>10</xdr:col>
      <xdr:colOff>114300</xdr:colOff>
      <xdr:row>78</xdr:row>
      <xdr:rowOff>56855</xdr:rowOff>
    </xdr:to>
    <xdr:cxnSp macro="">
      <xdr:nvCxnSpPr>
        <xdr:cNvPr id="181" name="直線コネクタ 180"/>
        <xdr:cNvCxnSpPr/>
      </xdr:nvCxnSpPr>
      <xdr:spPr>
        <a:xfrm flipV="1">
          <a:off x="1130300" y="13426939"/>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12182</xdr:rowOff>
    </xdr:from>
    <xdr:to>
      <xdr:col>24</xdr:col>
      <xdr:colOff>114300</xdr:colOff>
      <xdr:row>78</xdr:row>
      <xdr:rowOff>113782</xdr:rowOff>
    </xdr:to>
    <xdr:sp macro="" textlink="">
      <xdr:nvSpPr>
        <xdr:cNvPr id="191" name="楕円 190"/>
        <xdr:cNvSpPr/>
      </xdr:nvSpPr>
      <xdr:spPr>
        <a:xfrm>
          <a:off x="45847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98559</xdr:rowOff>
    </xdr:from>
    <xdr:ext cx="469744" cy="259045"/>
    <xdr:sp macro="" textlink="">
      <xdr:nvSpPr>
        <xdr:cNvPr id="192" name="維持補修費該当値テキスト"/>
        <xdr:cNvSpPr txBox="1"/>
      </xdr:nvSpPr>
      <xdr:spPr>
        <a:xfrm>
          <a:off x="4686300" y="133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6238</xdr:rowOff>
    </xdr:from>
    <xdr:to>
      <xdr:col>20</xdr:col>
      <xdr:colOff>38100</xdr:colOff>
      <xdr:row>78</xdr:row>
      <xdr:rowOff>107838</xdr:rowOff>
    </xdr:to>
    <xdr:sp macro="" textlink="">
      <xdr:nvSpPr>
        <xdr:cNvPr id="193" name="楕円 192"/>
        <xdr:cNvSpPr/>
      </xdr:nvSpPr>
      <xdr:spPr>
        <a:xfrm>
          <a:off x="3746500" y="133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98965</xdr:rowOff>
    </xdr:from>
    <xdr:ext cx="469744" cy="259045"/>
    <xdr:sp macro="" textlink="">
      <xdr:nvSpPr>
        <xdr:cNvPr id="194" name="テキスト ボックス 193"/>
        <xdr:cNvSpPr txBox="1"/>
      </xdr:nvSpPr>
      <xdr:spPr>
        <a:xfrm>
          <a:off x="3562428" y="134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1301</xdr:rowOff>
    </xdr:from>
    <xdr:to>
      <xdr:col>15</xdr:col>
      <xdr:colOff>101600</xdr:colOff>
      <xdr:row>78</xdr:row>
      <xdr:rowOff>102901</xdr:rowOff>
    </xdr:to>
    <xdr:sp macro="" textlink="">
      <xdr:nvSpPr>
        <xdr:cNvPr id="195" name="楕円 194"/>
        <xdr:cNvSpPr/>
      </xdr:nvSpPr>
      <xdr:spPr>
        <a:xfrm>
          <a:off x="2857500" y="133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94028</xdr:rowOff>
    </xdr:from>
    <xdr:ext cx="469744" cy="259045"/>
    <xdr:sp macro="" textlink="">
      <xdr:nvSpPr>
        <xdr:cNvPr id="196" name="テキスト ボックス 195"/>
        <xdr:cNvSpPr txBox="1"/>
      </xdr:nvSpPr>
      <xdr:spPr>
        <a:xfrm>
          <a:off x="2673428" y="134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3039</xdr:rowOff>
    </xdr:from>
    <xdr:to>
      <xdr:col>10</xdr:col>
      <xdr:colOff>165100</xdr:colOff>
      <xdr:row>78</xdr:row>
      <xdr:rowOff>104639</xdr:rowOff>
    </xdr:to>
    <xdr:sp macro="" textlink="">
      <xdr:nvSpPr>
        <xdr:cNvPr id="197" name="楕円 196"/>
        <xdr:cNvSpPr/>
      </xdr:nvSpPr>
      <xdr:spPr>
        <a:xfrm>
          <a:off x="1968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95766</xdr:rowOff>
    </xdr:from>
    <xdr:ext cx="469744" cy="259045"/>
    <xdr:sp macro="" textlink="">
      <xdr:nvSpPr>
        <xdr:cNvPr id="198" name="テキスト ボックス 197"/>
        <xdr:cNvSpPr txBox="1"/>
      </xdr:nvSpPr>
      <xdr:spPr>
        <a:xfrm>
          <a:off x="1784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6055</xdr:rowOff>
    </xdr:from>
    <xdr:to>
      <xdr:col>6</xdr:col>
      <xdr:colOff>38100</xdr:colOff>
      <xdr:row>78</xdr:row>
      <xdr:rowOff>107655</xdr:rowOff>
    </xdr:to>
    <xdr:sp macro="" textlink="">
      <xdr:nvSpPr>
        <xdr:cNvPr id="199" name="楕円 198"/>
        <xdr:cNvSpPr/>
      </xdr:nvSpPr>
      <xdr:spPr>
        <a:xfrm>
          <a:off x="1079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98782</xdr:rowOff>
    </xdr:from>
    <xdr:ext cx="469744" cy="259045"/>
    <xdr:sp macro="" textlink="">
      <xdr:nvSpPr>
        <xdr:cNvPr id="200" name="テキスト ボックス 199"/>
        <xdr:cNvSpPr txBox="1"/>
      </xdr:nvSpPr>
      <xdr:spPr>
        <a:xfrm>
          <a:off x="895428"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8692</xdr:rowOff>
    </xdr:from>
    <xdr:to>
      <xdr:col>24</xdr:col>
      <xdr:colOff>63500</xdr:colOff>
      <xdr:row>91</xdr:row>
      <xdr:rowOff>98171</xdr:rowOff>
    </xdr:to>
    <xdr:cxnSp macro="">
      <xdr:nvCxnSpPr>
        <xdr:cNvPr id="230" name="直線コネクタ 229"/>
        <xdr:cNvCxnSpPr/>
      </xdr:nvCxnSpPr>
      <xdr:spPr>
        <a:xfrm flipV="1">
          <a:off x="3797300" y="15610642"/>
          <a:ext cx="8382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98171</xdr:rowOff>
    </xdr:from>
    <xdr:to>
      <xdr:col>19</xdr:col>
      <xdr:colOff>177800</xdr:colOff>
      <xdr:row>92</xdr:row>
      <xdr:rowOff>10731</xdr:rowOff>
    </xdr:to>
    <xdr:cxnSp macro="">
      <xdr:nvCxnSpPr>
        <xdr:cNvPr id="233" name="直線コネクタ 232"/>
        <xdr:cNvCxnSpPr/>
      </xdr:nvCxnSpPr>
      <xdr:spPr>
        <a:xfrm flipV="1">
          <a:off x="2908300" y="15700121"/>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10731</xdr:rowOff>
    </xdr:from>
    <xdr:to>
      <xdr:col>15</xdr:col>
      <xdr:colOff>50800</xdr:colOff>
      <xdr:row>92</xdr:row>
      <xdr:rowOff>104342</xdr:rowOff>
    </xdr:to>
    <xdr:cxnSp macro="">
      <xdr:nvCxnSpPr>
        <xdr:cNvPr id="236" name="直線コネクタ 235"/>
        <xdr:cNvCxnSpPr/>
      </xdr:nvCxnSpPr>
      <xdr:spPr>
        <a:xfrm flipV="1">
          <a:off x="2019300" y="1578413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104342</xdr:rowOff>
    </xdr:from>
    <xdr:to>
      <xdr:col>10</xdr:col>
      <xdr:colOff>114300</xdr:colOff>
      <xdr:row>93</xdr:row>
      <xdr:rowOff>31801</xdr:rowOff>
    </xdr:to>
    <xdr:cxnSp macro="">
      <xdr:nvCxnSpPr>
        <xdr:cNvPr id="239" name="直線コネクタ 238"/>
        <xdr:cNvCxnSpPr/>
      </xdr:nvCxnSpPr>
      <xdr:spPr>
        <a:xfrm flipV="1">
          <a:off x="1130300" y="15877742"/>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129342</xdr:rowOff>
    </xdr:from>
    <xdr:to>
      <xdr:col>24</xdr:col>
      <xdr:colOff>114300</xdr:colOff>
      <xdr:row>91</xdr:row>
      <xdr:rowOff>59492</xdr:rowOff>
    </xdr:to>
    <xdr:sp macro="" textlink="">
      <xdr:nvSpPr>
        <xdr:cNvPr id="249" name="楕円 248"/>
        <xdr:cNvSpPr/>
      </xdr:nvSpPr>
      <xdr:spPr>
        <a:xfrm>
          <a:off x="4584700" y="155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44269</xdr:rowOff>
    </xdr:from>
    <xdr:ext cx="599010" cy="259045"/>
    <xdr:sp macro="" textlink="">
      <xdr:nvSpPr>
        <xdr:cNvPr id="250" name="扶助費該当値テキスト"/>
        <xdr:cNvSpPr txBox="1"/>
      </xdr:nvSpPr>
      <xdr:spPr>
        <a:xfrm>
          <a:off x="4686300" y="154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47371</xdr:rowOff>
    </xdr:from>
    <xdr:to>
      <xdr:col>20</xdr:col>
      <xdr:colOff>38100</xdr:colOff>
      <xdr:row>91</xdr:row>
      <xdr:rowOff>148971</xdr:rowOff>
    </xdr:to>
    <xdr:sp macro="" textlink="">
      <xdr:nvSpPr>
        <xdr:cNvPr id="251" name="楕円 250"/>
        <xdr:cNvSpPr/>
      </xdr:nvSpPr>
      <xdr:spPr>
        <a:xfrm>
          <a:off x="3746500" y="156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165498</xdr:rowOff>
    </xdr:from>
    <xdr:ext cx="599010" cy="259045"/>
    <xdr:sp macro="" textlink="">
      <xdr:nvSpPr>
        <xdr:cNvPr id="252" name="テキスト ボックス 251"/>
        <xdr:cNvSpPr txBox="1"/>
      </xdr:nvSpPr>
      <xdr:spPr>
        <a:xfrm>
          <a:off x="3497795" y="1542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131381</xdr:rowOff>
    </xdr:from>
    <xdr:to>
      <xdr:col>15</xdr:col>
      <xdr:colOff>101600</xdr:colOff>
      <xdr:row>92</xdr:row>
      <xdr:rowOff>61531</xdr:rowOff>
    </xdr:to>
    <xdr:sp macro="" textlink="">
      <xdr:nvSpPr>
        <xdr:cNvPr id="253" name="楕円 252"/>
        <xdr:cNvSpPr/>
      </xdr:nvSpPr>
      <xdr:spPr>
        <a:xfrm>
          <a:off x="2857500" y="15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78058</xdr:rowOff>
    </xdr:from>
    <xdr:ext cx="599010" cy="259045"/>
    <xdr:sp macro="" textlink="">
      <xdr:nvSpPr>
        <xdr:cNvPr id="254" name="テキスト ボックス 253"/>
        <xdr:cNvSpPr txBox="1"/>
      </xdr:nvSpPr>
      <xdr:spPr>
        <a:xfrm>
          <a:off x="2608795" y="155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53542</xdr:rowOff>
    </xdr:from>
    <xdr:to>
      <xdr:col>10</xdr:col>
      <xdr:colOff>165100</xdr:colOff>
      <xdr:row>92</xdr:row>
      <xdr:rowOff>155142</xdr:rowOff>
    </xdr:to>
    <xdr:sp macro="" textlink="">
      <xdr:nvSpPr>
        <xdr:cNvPr id="255" name="楕円 254"/>
        <xdr:cNvSpPr/>
      </xdr:nvSpPr>
      <xdr:spPr>
        <a:xfrm>
          <a:off x="1968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219</xdr:rowOff>
    </xdr:from>
    <xdr:ext cx="599010" cy="259045"/>
    <xdr:sp macro="" textlink="">
      <xdr:nvSpPr>
        <xdr:cNvPr id="256" name="テキスト ボックス 255"/>
        <xdr:cNvSpPr txBox="1"/>
      </xdr:nvSpPr>
      <xdr:spPr>
        <a:xfrm>
          <a:off x="1719795" y="156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152451</xdr:rowOff>
    </xdr:from>
    <xdr:to>
      <xdr:col>6</xdr:col>
      <xdr:colOff>38100</xdr:colOff>
      <xdr:row>93</xdr:row>
      <xdr:rowOff>82601</xdr:rowOff>
    </xdr:to>
    <xdr:sp macro="" textlink="">
      <xdr:nvSpPr>
        <xdr:cNvPr id="257" name="楕円 256"/>
        <xdr:cNvSpPr/>
      </xdr:nvSpPr>
      <xdr:spPr>
        <a:xfrm>
          <a:off x="1079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99128</xdr:rowOff>
    </xdr:from>
    <xdr:ext cx="599010" cy="259045"/>
    <xdr:sp macro="" textlink="">
      <xdr:nvSpPr>
        <xdr:cNvPr id="258" name="テキスト ボックス 257"/>
        <xdr:cNvSpPr txBox="1"/>
      </xdr:nvSpPr>
      <xdr:spPr>
        <a:xfrm>
          <a:off x="830795" y="157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92418</xdr:rowOff>
    </xdr:from>
    <xdr:to>
      <xdr:col>55</xdr:col>
      <xdr:colOff>0</xdr:colOff>
      <xdr:row>35</xdr:row>
      <xdr:rowOff>101086</xdr:rowOff>
    </xdr:to>
    <xdr:cxnSp macro="">
      <xdr:nvCxnSpPr>
        <xdr:cNvPr id="287" name="直線コネクタ 286"/>
        <xdr:cNvCxnSpPr/>
      </xdr:nvCxnSpPr>
      <xdr:spPr>
        <a:xfrm>
          <a:off x="9639300" y="6093168"/>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426</xdr:rowOff>
    </xdr:from>
    <xdr:to>
      <xdr:col>50</xdr:col>
      <xdr:colOff>114300</xdr:colOff>
      <xdr:row>35</xdr:row>
      <xdr:rowOff>92418</xdr:rowOff>
    </xdr:to>
    <xdr:cxnSp macro="">
      <xdr:nvCxnSpPr>
        <xdr:cNvPr id="290" name="直線コネクタ 289"/>
        <xdr:cNvCxnSpPr/>
      </xdr:nvCxnSpPr>
      <xdr:spPr>
        <a:xfrm>
          <a:off x="8750300" y="6001176"/>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426</xdr:rowOff>
    </xdr:from>
    <xdr:to>
      <xdr:col>45</xdr:col>
      <xdr:colOff>177800</xdr:colOff>
      <xdr:row>36</xdr:row>
      <xdr:rowOff>166179</xdr:rowOff>
    </xdr:to>
    <xdr:cxnSp macro="">
      <xdr:nvCxnSpPr>
        <xdr:cNvPr id="293" name="直線コネクタ 292"/>
        <xdr:cNvCxnSpPr/>
      </xdr:nvCxnSpPr>
      <xdr:spPr>
        <a:xfrm flipV="1">
          <a:off x="7861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22352</xdr:rowOff>
    </xdr:from>
    <xdr:to>
      <xdr:col>41</xdr:col>
      <xdr:colOff>50800</xdr:colOff>
      <xdr:row>36</xdr:row>
      <xdr:rowOff>166179</xdr:rowOff>
    </xdr:to>
    <xdr:cxnSp macro="">
      <xdr:nvCxnSpPr>
        <xdr:cNvPr id="296" name="直線コネクタ 295"/>
        <xdr:cNvCxnSpPr/>
      </xdr:nvCxnSpPr>
      <xdr:spPr>
        <a:xfrm>
          <a:off x="6972300" y="619455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50286</xdr:rowOff>
    </xdr:from>
    <xdr:to>
      <xdr:col>55</xdr:col>
      <xdr:colOff>50800</xdr:colOff>
      <xdr:row>35</xdr:row>
      <xdr:rowOff>151886</xdr:rowOff>
    </xdr:to>
    <xdr:sp macro="" textlink="">
      <xdr:nvSpPr>
        <xdr:cNvPr id="306" name="楕円 305"/>
        <xdr:cNvSpPr/>
      </xdr:nvSpPr>
      <xdr:spPr>
        <a:xfrm>
          <a:off x="10426700" y="6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73163</xdr:rowOff>
    </xdr:from>
    <xdr:ext cx="534377" cy="259045"/>
    <xdr:sp macro="" textlink="">
      <xdr:nvSpPr>
        <xdr:cNvPr id="307" name="補助費等該当値テキスト"/>
        <xdr:cNvSpPr txBox="1"/>
      </xdr:nvSpPr>
      <xdr:spPr>
        <a:xfrm>
          <a:off x="10528300" y="59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41618</xdr:rowOff>
    </xdr:from>
    <xdr:to>
      <xdr:col>50</xdr:col>
      <xdr:colOff>165100</xdr:colOff>
      <xdr:row>35</xdr:row>
      <xdr:rowOff>143218</xdr:rowOff>
    </xdr:to>
    <xdr:sp macro="" textlink="">
      <xdr:nvSpPr>
        <xdr:cNvPr id="308" name="楕円 307"/>
        <xdr:cNvSpPr/>
      </xdr:nvSpPr>
      <xdr:spPr>
        <a:xfrm>
          <a:off x="95885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159745</xdr:rowOff>
    </xdr:from>
    <xdr:ext cx="534377" cy="259045"/>
    <xdr:sp macro="" textlink="">
      <xdr:nvSpPr>
        <xdr:cNvPr id="309" name="テキスト ボックス 308"/>
        <xdr:cNvSpPr txBox="1"/>
      </xdr:nvSpPr>
      <xdr:spPr>
        <a:xfrm>
          <a:off x="9372111" y="5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121076</xdr:rowOff>
    </xdr:from>
    <xdr:to>
      <xdr:col>46</xdr:col>
      <xdr:colOff>38100</xdr:colOff>
      <xdr:row>35</xdr:row>
      <xdr:rowOff>51226</xdr:rowOff>
    </xdr:to>
    <xdr:sp macro="" textlink="">
      <xdr:nvSpPr>
        <xdr:cNvPr id="310" name="楕円 309"/>
        <xdr:cNvSpPr/>
      </xdr:nvSpPr>
      <xdr:spPr>
        <a:xfrm>
          <a:off x="8699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67753</xdr:rowOff>
    </xdr:from>
    <xdr:ext cx="534377" cy="259045"/>
    <xdr:sp macro="" textlink="">
      <xdr:nvSpPr>
        <xdr:cNvPr id="311" name="テキスト ボックス 310"/>
        <xdr:cNvSpPr txBox="1"/>
      </xdr:nvSpPr>
      <xdr:spPr>
        <a:xfrm>
          <a:off x="8483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115379</xdr:rowOff>
    </xdr:from>
    <xdr:to>
      <xdr:col>41</xdr:col>
      <xdr:colOff>101600</xdr:colOff>
      <xdr:row>37</xdr:row>
      <xdr:rowOff>45529</xdr:rowOff>
    </xdr:to>
    <xdr:sp macro="" textlink="">
      <xdr:nvSpPr>
        <xdr:cNvPr id="312" name="楕円 311"/>
        <xdr:cNvSpPr/>
      </xdr:nvSpPr>
      <xdr:spPr>
        <a:xfrm>
          <a:off x="7810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36656</xdr:rowOff>
    </xdr:from>
    <xdr:ext cx="534377" cy="259045"/>
    <xdr:sp macro="" textlink="">
      <xdr:nvSpPr>
        <xdr:cNvPr id="313" name="テキスト ボックス 312"/>
        <xdr:cNvSpPr txBox="1"/>
      </xdr:nvSpPr>
      <xdr:spPr>
        <a:xfrm>
          <a:off x="7594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143002</xdr:rowOff>
    </xdr:from>
    <xdr:to>
      <xdr:col>36</xdr:col>
      <xdr:colOff>165100</xdr:colOff>
      <xdr:row>36</xdr:row>
      <xdr:rowOff>73152</xdr:rowOff>
    </xdr:to>
    <xdr:sp macro="" textlink="">
      <xdr:nvSpPr>
        <xdr:cNvPr id="314" name="楕円 313"/>
        <xdr:cNvSpPr/>
      </xdr:nvSpPr>
      <xdr:spPr>
        <a:xfrm>
          <a:off x="6921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64279</xdr:rowOff>
    </xdr:from>
    <xdr:ext cx="534377" cy="259045"/>
    <xdr:sp macro="" textlink="">
      <xdr:nvSpPr>
        <xdr:cNvPr id="315" name="テキスト ボックス 314"/>
        <xdr:cNvSpPr txBox="1"/>
      </xdr:nvSpPr>
      <xdr:spPr>
        <a:xfrm>
          <a:off x="6705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11582</xdr:rowOff>
    </xdr:from>
    <xdr:to>
      <xdr:col>55</xdr:col>
      <xdr:colOff>0</xdr:colOff>
      <xdr:row>57</xdr:row>
      <xdr:rowOff>88912</xdr:rowOff>
    </xdr:to>
    <xdr:cxnSp macro="">
      <xdr:nvCxnSpPr>
        <xdr:cNvPr id="344" name="直線コネクタ 343"/>
        <xdr:cNvCxnSpPr/>
      </xdr:nvCxnSpPr>
      <xdr:spPr>
        <a:xfrm flipV="1">
          <a:off x="9639300" y="9784232"/>
          <a:ext cx="8382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170574</xdr:rowOff>
    </xdr:from>
    <xdr:to>
      <xdr:col>50</xdr:col>
      <xdr:colOff>114300</xdr:colOff>
      <xdr:row>57</xdr:row>
      <xdr:rowOff>88912</xdr:rowOff>
    </xdr:to>
    <xdr:cxnSp macro="">
      <xdr:nvCxnSpPr>
        <xdr:cNvPr id="347" name="直線コネクタ 346"/>
        <xdr:cNvCxnSpPr/>
      </xdr:nvCxnSpPr>
      <xdr:spPr>
        <a:xfrm>
          <a:off x="8750300" y="9428874"/>
          <a:ext cx="889000" cy="4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170574</xdr:rowOff>
    </xdr:from>
    <xdr:to>
      <xdr:col>45</xdr:col>
      <xdr:colOff>177800</xdr:colOff>
      <xdr:row>56</xdr:row>
      <xdr:rowOff>29007</xdr:rowOff>
    </xdr:to>
    <xdr:cxnSp macro="">
      <xdr:nvCxnSpPr>
        <xdr:cNvPr id="350" name="直線コネクタ 349"/>
        <xdr:cNvCxnSpPr/>
      </xdr:nvCxnSpPr>
      <xdr:spPr>
        <a:xfrm flipV="1">
          <a:off x="7861300" y="9428874"/>
          <a:ext cx="889000" cy="2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148260</xdr:rowOff>
    </xdr:from>
    <xdr:to>
      <xdr:col>41</xdr:col>
      <xdr:colOff>50800</xdr:colOff>
      <xdr:row>56</xdr:row>
      <xdr:rowOff>29007</xdr:rowOff>
    </xdr:to>
    <xdr:cxnSp macro="">
      <xdr:nvCxnSpPr>
        <xdr:cNvPr id="353" name="直線コネクタ 352"/>
        <xdr:cNvCxnSpPr/>
      </xdr:nvCxnSpPr>
      <xdr:spPr>
        <a:xfrm>
          <a:off x="6972300" y="9578010"/>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132232</xdr:rowOff>
    </xdr:from>
    <xdr:to>
      <xdr:col>55</xdr:col>
      <xdr:colOff>50800</xdr:colOff>
      <xdr:row>57</xdr:row>
      <xdr:rowOff>62382</xdr:rowOff>
    </xdr:to>
    <xdr:sp macro="" textlink="">
      <xdr:nvSpPr>
        <xdr:cNvPr id="363" name="楕円 362"/>
        <xdr:cNvSpPr/>
      </xdr:nvSpPr>
      <xdr:spPr>
        <a:xfrm>
          <a:off x="10426700" y="97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110659</xdr:rowOff>
    </xdr:from>
    <xdr:ext cx="534377" cy="259045"/>
    <xdr:sp macro="" textlink="">
      <xdr:nvSpPr>
        <xdr:cNvPr id="364" name="普通建設事業費該当値テキスト"/>
        <xdr:cNvSpPr txBox="1"/>
      </xdr:nvSpPr>
      <xdr:spPr>
        <a:xfrm>
          <a:off x="10528300" y="97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38112</xdr:rowOff>
    </xdr:from>
    <xdr:to>
      <xdr:col>50</xdr:col>
      <xdr:colOff>165100</xdr:colOff>
      <xdr:row>57</xdr:row>
      <xdr:rowOff>139712</xdr:rowOff>
    </xdr:to>
    <xdr:sp macro="" textlink="">
      <xdr:nvSpPr>
        <xdr:cNvPr id="365" name="楕円 364"/>
        <xdr:cNvSpPr/>
      </xdr:nvSpPr>
      <xdr:spPr>
        <a:xfrm>
          <a:off x="9588500" y="98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130839</xdr:rowOff>
    </xdr:from>
    <xdr:ext cx="534377" cy="259045"/>
    <xdr:sp macro="" textlink="">
      <xdr:nvSpPr>
        <xdr:cNvPr id="366" name="テキスト ボックス 365"/>
        <xdr:cNvSpPr txBox="1"/>
      </xdr:nvSpPr>
      <xdr:spPr>
        <a:xfrm>
          <a:off x="9372111" y="99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119774</xdr:rowOff>
    </xdr:from>
    <xdr:to>
      <xdr:col>46</xdr:col>
      <xdr:colOff>38100</xdr:colOff>
      <xdr:row>55</xdr:row>
      <xdr:rowOff>49924</xdr:rowOff>
    </xdr:to>
    <xdr:sp macro="" textlink="">
      <xdr:nvSpPr>
        <xdr:cNvPr id="367" name="楕円 366"/>
        <xdr:cNvSpPr/>
      </xdr:nvSpPr>
      <xdr:spPr>
        <a:xfrm>
          <a:off x="8699500" y="93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66451</xdr:rowOff>
    </xdr:from>
    <xdr:ext cx="534377" cy="259045"/>
    <xdr:sp macro="" textlink="">
      <xdr:nvSpPr>
        <xdr:cNvPr id="368" name="テキスト ボックス 367"/>
        <xdr:cNvSpPr txBox="1"/>
      </xdr:nvSpPr>
      <xdr:spPr>
        <a:xfrm>
          <a:off x="8483111" y="91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149657</xdr:rowOff>
    </xdr:from>
    <xdr:to>
      <xdr:col>41</xdr:col>
      <xdr:colOff>101600</xdr:colOff>
      <xdr:row>56</xdr:row>
      <xdr:rowOff>79807</xdr:rowOff>
    </xdr:to>
    <xdr:sp macro="" textlink="">
      <xdr:nvSpPr>
        <xdr:cNvPr id="369" name="楕円 368"/>
        <xdr:cNvSpPr/>
      </xdr:nvSpPr>
      <xdr:spPr>
        <a:xfrm>
          <a:off x="7810500" y="95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70934</xdr:rowOff>
    </xdr:from>
    <xdr:ext cx="534377" cy="259045"/>
    <xdr:sp macro="" textlink="">
      <xdr:nvSpPr>
        <xdr:cNvPr id="370" name="テキスト ボックス 369"/>
        <xdr:cNvSpPr txBox="1"/>
      </xdr:nvSpPr>
      <xdr:spPr>
        <a:xfrm>
          <a:off x="7594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97460</xdr:rowOff>
    </xdr:from>
    <xdr:to>
      <xdr:col>36</xdr:col>
      <xdr:colOff>165100</xdr:colOff>
      <xdr:row>56</xdr:row>
      <xdr:rowOff>27610</xdr:rowOff>
    </xdr:to>
    <xdr:sp macro="" textlink="">
      <xdr:nvSpPr>
        <xdr:cNvPr id="371" name="楕円 370"/>
        <xdr:cNvSpPr/>
      </xdr:nvSpPr>
      <xdr:spPr>
        <a:xfrm>
          <a:off x="6921500" y="95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44137</xdr:rowOff>
    </xdr:from>
    <xdr:ext cx="534377" cy="259045"/>
    <xdr:sp macro="" textlink="">
      <xdr:nvSpPr>
        <xdr:cNvPr id="372" name="テキスト ボックス 371"/>
        <xdr:cNvSpPr txBox="1"/>
      </xdr:nvSpPr>
      <xdr:spPr>
        <a:xfrm>
          <a:off x="6705111" y="93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108817</xdr:rowOff>
    </xdr:from>
    <xdr:to>
      <xdr:col>55</xdr:col>
      <xdr:colOff>0</xdr:colOff>
      <xdr:row>78</xdr:row>
      <xdr:rowOff>134990</xdr:rowOff>
    </xdr:to>
    <xdr:cxnSp macro="">
      <xdr:nvCxnSpPr>
        <xdr:cNvPr id="399" name="直線コネクタ 398"/>
        <xdr:cNvCxnSpPr/>
      </xdr:nvCxnSpPr>
      <xdr:spPr>
        <a:xfrm flipV="1">
          <a:off x="9639300" y="13310467"/>
          <a:ext cx="838200" cy="1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139791</xdr:rowOff>
    </xdr:from>
    <xdr:to>
      <xdr:col>50</xdr:col>
      <xdr:colOff>114300</xdr:colOff>
      <xdr:row>78</xdr:row>
      <xdr:rowOff>134990</xdr:rowOff>
    </xdr:to>
    <xdr:cxnSp macro="">
      <xdr:nvCxnSpPr>
        <xdr:cNvPr id="402" name="直線コネクタ 401"/>
        <xdr:cNvCxnSpPr/>
      </xdr:nvCxnSpPr>
      <xdr:spPr>
        <a:xfrm>
          <a:off x="8750300" y="13341441"/>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139791</xdr:rowOff>
    </xdr:from>
    <xdr:to>
      <xdr:col>45</xdr:col>
      <xdr:colOff>177800</xdr:colOff>
      <xdr:row>77</xdr:row>
      <xdr:rowOff>158606</xdr:rowOff>
    </xdr:to>
    <xdr:cxnSp macro="">
      <xdr:nvCxnSpPr>
        <xdr:cNvPr id="405" name="直線コネクタ 404"/>
        <xdr:cNvCxnSpPr/>
      </xdr:nvCxnSpPr>
      <xdr:spPr>
        <a:xfrm flipV="1">
          <a:off x="7861300" y="13341441"/>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58017</xdr:rowOff>
    </xdr:from>
    <xdr:to>
      <xdr:col>55</xdr:col>
      <xdr:colOff>50800</xdr:colOff>
      <xdr:row>77</xdr:row>
      <xdr:rowOff>159617</xdr:rowOff>
    </xdr:to>
    <xdr:sp macro="" textlink="">
      <xdr:nvSpPr>
        <xdr:cNvPr id="415" name="楕円 414"/>
        <xdr:cNvSpPr/>
      </xdr:nvSpPr>
      <xdr:spPr>
        <a:xfrm>
          <a:off x="10426700" y="132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36444</xdr:rowOff>
    </xdr:from>
    <xdr:ext cx="469744" cy="259045"/>
    <xdr:sp macro="" textlink="">
      <xdr:nvSpPr>
        <xdr:cNvPr id="416" name="普通建設事業費 （ うち新規整備　）該当値テキスト"/>
        <xdr:cNvSpPr txBox="1"/>
      </xdr:nvSpPr>
      <xdr:spPr>
        <a:xfrm>
          <a:off x="10528300" y="1323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84190</xdr:rowOff>
    </xdr:from>
    <xdr:to>
      <xdr:col>50</xdr:col>
      <xdr:colOff>165100</xdr:colOff>
      <xdr:row>79</xdr:row>
      <xdr:rowOff>14340</xdr:rowOff>
    </xdr:to>
    <xdr:sp macro="" textlink="">
      <xdr:nvSpPr>
        <xdr:cNvPr id="417" name="楕円 416"/>
        <xdr:cNvSpPr/>
      </xdr:nvSpPr>
      <xdr:spPr>
        <a:xfrm>
          <a:off x="9588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5467</xdr:rowOff>
    </xdr:from>
    <xdr:ext cx="378565" cy="259045"/>
    <xdr:sp macro="" textlink="">
      <xdr:nvSpPr>
        <xdr:cNvPr id="418" name="テキスト ボックス 417"/>
        <xdr:cNvSpPr txBox="1"/>
      </xdr:nvSpPr>
      <xdr:spPr>
        <a:xfrm>
          <a:off x="9450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88991</xdr:rowOff>
    </xdr:from>
    <xdr:to>
      <xdr:col>46</xdr:col>
      <xdr:colOff>38100</xdr:colOff>
      <xdr:row>78</xdr:row>
      <xdr:rowOff>19141</xdr:rowOff>
    </xdr:to>
    <xdr:sp macro="" textlink="">
      <xdr:nvSpPr>
        <xdr:cNvPr id="419" name="楕円 418"/>
        <xdr:cNvSpPr/>
      </xdr:nvSpPr>
      <xdr:spPr>
        <a:xfrm>
          <a:off x="8699500" y="13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10268</xdr:rowOff>
    </xdr:from>
    <xdr:ext cx="469744" cy="259045"/>
    <xdr:sp macro="" textlink="">
      <xdr:nvSpPr>
        <xdr:cNvPr id="420" name="テキスト ボックス 419"/>
        <xdr:cNvSpPr txBox="1"/>
      </xdr:nvSpPr>
      <xdr:spPr>
        <a:xfrm>
          <a:off x="8515428" y="133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107806</xdr:rowOff>
    </xdr:from>
    <xdr:to>
      <xdr:col>41</xdr:col>
      <xdr:colOff>101600</xdr:colOff>
      <xdr:row>78</xdr:row>
      <xdr:rowOff>37956</xdr:rowOff>
    </xdr:to>
    <xdr:sp macro="" textlink="">
      <xdr:nvSpPr>
        <xdr:cNvPr id="421" name="楕円 420"/>
        <xdr:cNvSpPr/>
      </xdr:nvSpPr>
      <xdr:spPr>
        <a:xfrm>
          <a:off x="7810500" y="133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29083</xdr:rowOff>
    </xdr:from>
    <xdr:ext cx="469744" cy="259045"/>
    <xdr:sp macro="" textlink="">
      <xdr:nvSpPr>
        <xdr:cNvPr id="422" name="テキスト ボックス 421"/>
        <xdr:cNvSpPr txBox="1"/>
      </xdr:nvSpPr>
      <xdr:spPr>
        <a:xfrm>
          <a:off x="7626428" y="134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138443</xdr:rowOff>
    </xdr:from>
    <xdr:to>
      <xdr:col>55</xdr:col>
      <xdr:colOff>0</xdr:colOff>
      <xdr:row>97</xdr:row>
      <xdr:rowOff>55415</xdr:rowOff>
    </xdr:to>
    <xdr:cxnSp macro="">
      <xdr:nvCxnSpPr>
        <xdr:cNvPr id="449" name="直線コネクタ 448"/>
        <xdr:cNvCxnSpPr/>
      </xdr:nvCxnSpPr>
      <xdr:spPr>
        <a:xfrm>
          <a:off x="9639300" y="16597643"/>
          <a:ext cx="8382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145323</xdr:rowOff>
    </xdr:from>
    <xdr:to>
      <xdr:col>50</xdr:col>
      <xdr:colOff>114300</xdr:colOff>
      <xdr:row>96</xdr:row>
      <xdr:rowOff>138443</xdr:rowOff>
    </xdr:to>
    <xdr:cxnSp macro="">
      <xdr:nvCxnSpPr>
        <xdr:cNvPr id="452" name="直線コネクタ 451"/>
        <xdr:cNvCxnSpPr/>
      </xdr:nvCxnSpPr>
      <xdr:spPr>
        <a:xfrm>
          <a:off x="8750300" y="15918723"/>
          <a:ext cx="889000" cy="67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145323</xdr:rowOff>
    </xdr:from>
    <xdr:to>
      <xdr:col>45</xdr:col>
      <xdr:colOff>177800</xdr:colOff>
      <xdr:row>94</xdr:row>
      <xdr:rowOff>153028</xdr:rowOff>
    </xdr:to>
    <xdr:cxnSp macro="">
      <xdr:nvCxnSpPr>
        <xdr:cNvPr id="455" name="直線コネクタ 454"/>
        <xdr:cNvCxnSpPr/>
      </xdr:nvCxnSpPr>
      <xdr:spPr>
        <a:xfrm flipV="1">
          <a:off x="7861300" y="15918723"/>
          <a:ext cx="889000" cy="3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4615</xdr:rowOff>
    </xdr:from>
    <xdr:to>
      <xdr:col>55</xdr:col>
      <xdr:colOff>50800</xdr:colOff>
      <xdr:row>97</xdr:row>
      <xdr:rowOff>106215</xdr:rowOff>
    </xdr:to>
    <xdr:sp macro="" textlink="">
      <xdr:nvSpPr>
        <xdr:cNvPr id="465" name="楕円 464"/>
        <xdr:cNvSpPr/>
      </xdr:nvSpPr>
      <xdr:spPr>
        <a:xfrm>
          <a:off x="10426700" y="166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154492</xdr:rowOff>
    </xdr:from>
    <xdr:ext cx="534377" cy="259045"/>
    <xdr:sp macro="" textlink="">
      <xdr:nvSpPr>
        <xdr:cNvPr id="466" name="普通建設事業費 （ うち更新整備　）該当値テキスト"/>
        <xdr:cNvSpPr txBox="1"/>
      </xdr:nvSpPr>
      <xdr:spPr>
        <a:xfrm>
          <a:off x="10528300" y="16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87643</xdr:rowOff>
    </xdr:from>
    <xdr:to>
      <xdr:col>50</xdr:col>
      <xdr:colOff>165100</xdr:colOff>
      <xdr:row>97</xdr:row>
      <xdr:rowOff>17793</xdr:rowOff>
    </xdr:to>
    <xdr:sp macro="" textlink="">
      <xdr:nvSpPr>
        <xdr:cNvPr id="467" name="楕円 466"/>
        <xdr:cNvSpPr/>
      </xdr:nvSpPr>
      <xdr:spPr>
        <a:xfrm>
          <a:off x="9588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8920</xdr:rowOff>
    </xdr:from>
    <xdr:ext cx="534377" cy="259045"/>
    <xdr:sp macro="" textlink="">
      <xdr:nvSpPr>
        <xdr:cNvPr id="468" name="テキスト ボックス 467"/>
        <xdr:cNvSpPr txBox="1"/>
      </xdr:nvSpPr>
      <xdr:spPr>
        <a:xfrm>
          <a:off x="9372111"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94523</xdr:rowOff>
    </xdr:from>
    <xdr:to>
      <xdr:col>46</xdr:col>
      <xdr:colOff>38100</xdr:colOff>
      <xdr:row>93</xdr:row>
      <xdr:rowOff>24673</xdr:rowOff>
    </xdr:to>
    <xdr:sp macro="" textlink="">
      <xdr:nvSpPr>
        <xdr:cNvPr id="469" name="楕円 468"/>
        <xdr:cNvSpPr/>
      </xdr:nvSpPr>
      <xdr:spPr>
        <a:xfrm>
          <a:off x="8699500" y="158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41200</xdr:rowOff>
    </xdr:from>
    <xdr:ext cx="534377" cy="259045"/>
    <xdr:sp macro="" textlink="">
      <xdr:nvSpPr>
        <xdr:cNvPr id="470" name="テキスト ボックス 469"/>
        <xdr:cNvSpPr txBox="1"/>
      </xdr:nvSpPr>
      <xdr:spPr>
        <a:xfrm>
          <a:off x="8483111" y="156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102228</xdr:rowOff>
    </xdr:from>
    <xdr:to>
      <xdr:col>41</xdr:col>
      <xdr:colOff>101600</xdr:colOff>
      <xdr:row>95</xdr:row>
      <xdr:rowOff>32378</xdr:rowOff>
    </xdr:to>
    <xdr:sp macro="" textlink="">
      <xdr:nvSpPr>
        <xdr:cNvPr id="471" name="楕円 470"/>
        <xdr:cNvSpPr/>
      </xdr:nvSpPr>
      <xdr:spPr>
        <a:xfrm>
          <a:off x="7810500" y="16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48905</xdr:rowOff>
    </xdr:from>
    <xdr:ext cx="534377" cy="259045"/>
    <xdr:sp macro="" textlink="">
      <xdr:nvSpPr>
        <xdr:cNvPr id="472" name="テキスト ボックス 471"/>
        <xdr:cNvSpPr txBox="1"/>
      </xdr:nvSpPr>
      <xdr:spPr>
        <a:xfrm>
          <a:off x="7594111" y="159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124155</xdr:rowOff>
    </xdr:from>
    <xdr:to>
      <xdr:col>85</xdr:col>
      <xdr:colOff>127000</xdr:colOff>
      <xdr:row>38</xdr:row>
      <xdr:rowOff>139700</xdr:rowOff>
    </xdr:to>
    <xdr:cxnSp macro="">
      <xdr:nvCxnSpPr>
        <xdr:cNvPr id="499" name="直線コネクタ 498"/>
        <xdr:cNvCxnSpPr/>
      </xdr:nvCxnSpPr>
      <xdr:spPr>
        <a:xfrm flipV="1">
          <a:off x="15481300" y="6639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118669</xdr:rowOff>
    </xdr:from>
    <xdr:to>
      <xdr:col>71</xdr:col>
      <xdr:colOff>177800</xdr:colOff>
      <xdr:row>38</xdr:row>
      <xdr:rowOff>139700</xdr:rowOff>
    </xdr:to>
    <xdr:cxnSp macro="">
      <xdr:nvCxnSpPr>
        <xdr:cNvPr id="508" name="直線コネクタ 507"/>
        <xdr:cNvCxnSpPr/>
      </xdr:nvCxnSpPr>
      <xdr:spPr>
        <a:xfrm>
          <a:off x="12814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73355</xdr:rowOff>
    </xdr:from>
    <xdr:to>
      <xdr:col>85</xdr:col>
      <xdr:colOff>177800</xdr:colOff>
      <xdr:row>39</xdr:row>
      <xdr:rowOff>3505</xdr:rowOff>
    </xdr:to>
    <xdr:sp macro="" textlink="">
      <xdr:nvSpPr>
        <xdr:cNvPr id="518" name="楕円 517"/>
        <xdr:cNvSpPr/>
      </xdr:nvSpPr>
      <xdr:spPr>
        <a:xfrm>
          <a:off x="16268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159732</xdr:rowOff>
    </xdr:from>
    <xdr:ext cx="313932" cy="259045"/>
    <xdr:sp macro="" textlink="">
      <xdr:nvSpPr>
        <xdr:cNvPr id="519" name="災害復旧事業費該当値テキスト"/>
        <xdr:cNvSpPr txBox="1"/>
      </xdr:nvSpPr>
      <xdr:spPr>
        <a:xfrm>
          <a:off x="16370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67869</xdr:rowOff>
    </xdr:from>
    <xdr:to>
      <xdr:col>67</xdr:col>
      <xdr:colOff>101600</xdr:colOff>
      <xdr:row>38</xdr:row>
      <xdr:rowOff>169469</xdr:rowOff>
    </xdr:to>
    <xdr:sp macro="" textlink="">
      <xdr:nvSpPr>
        <xdr:cNvPr id="526" name="楕円 525"/>
        <xdr:cNvSpPr/>
      </xdr:nvSpPr>
      <xdr:spPr>
        <a:xfrm>
          <a:off x="12763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160596</xdr:rowOff>
    </xdr:from>
    <xdr:ext cx="313932" cy="259045"/>
    <xdr:sp macro="" textlink="">
      <xdr:nvSpPr>
        <xdr:cNvPr id="527" name="テキスト ボックス 526"/>
        <xdr:cNvSpPr txBox="1"/>
      </xdr:nvSpPr>
      <xdr:spPr>
        <a:xfrm>
          <a:off x="12657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70510</xdr:rowOff>
    </xdr:from>
    <xdr:to>
      <xdr:col>85</xdr:col>
      <xdr:colOff>127000</xdr:colOff>
      <xdr:row>75</xdr:row>
      <xdr:rowOff>88627</xdr:rowOff>
    </xdr:to>
    <xdr:cxnSp macro="">
      <xdr:nvCxnSpPr>
        <xdr:cNvPr id="605" name="直線コネクタ 604"/>
        <xdr:cNvCxnSpPr/>
      </xdr:nvCxnSpPr>
      <xdr:spPr>
        <a:xfrm flipV="1">
          <a:off x="15481300" y="12929260"/>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83236</xdr:rowOff>
    </xdr:from>
    <xdr:to>
      <xdr:col>81</xdr:col>
      <xdr:colOff>50800</xdr:colOff>
      <xdr:row>75</xdr:row>
      <xdr:rowOff>88627</xdr:rowOff>
    </xdr:to>
    <xdr:cxnSp macro="">
      <xdr:nvCxnSpPr>
        <xdr:cNvPr id="608" name="直線コネクタ 607"/>
        <xdr:cNvCxnSpPr/>
      </xdr:nvCxnSpPr>
      <xdr:spPr>
        <a:xfrm>
          <a:off x="14592300" y="12941986"/>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73139</xdr:rowOff>
    </xdr:from>
    <xdr:to>
      <xdr:col>76</xdr:col>
      <xdr:colOff>114300</xdr:colOff>
      <xdr:row>75</xdr:row>
      <xdr:rowOff>83236</xdr:rowOff>
    </xdr:to>
    <xdr:cxnSp macro="">
      <xdr:nvCxnSpPr>
        <xdr:cNvPr id="611" name="直線コネクタ 610"/>
        <xdr:cNvCxnSpPr/>
      </xdr:nvCxnSpPr>
      <xdr:spPr>
        <a:xfrm>
          <a:off x="13703300" y="129318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73139</xdr:rowOff>
    </xdr:from>
    <xdr:to>
      <xdr:col>71</xdr:col>
      <xdr:colOff>177800</xdr:colOff>
      <xdr:row>75</xdr:row>
      <xdr:rowOff>105086</xdr:rowOff>
    </xdr:to>
    <xdr:cxnSp macro="">
      <xdr:nvCxnSpPr>
        <xdr:cNvPr id="614" name="直線コネクタ 613"/>
        <xdr:cNvCxnSpPr/>
      </xdr:nvCxnSpPr>
      <xdr:spPr>
        <a:xfrm flipV="1">
          <a:off x="12814300" y="1293188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19710</xdr:rowOff>
    </xdr:from>
    <xdr:to>
      <xdr:col>85</xdr:col>
      <xdr:colOff>177800</xdr:colOff>
      <xdr:row>75</xdr:row>
      <xdr:rowOff>121310</xdr:rowOff>
    </xdr:to>
    <xdr:sp macro="" textlink="">
      <xdr:nvSpPr>
        <xdr:cNvPr id="624" name="楕円 623"/>
        <xdr:cNvSpPr/>
      </xdr:nvSpPr>
      <xdr:spPr>
        <a:xfrm>
          <a:off x="16268700" y="128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42587</xdr:rowOff>
    </xdr:from>
    <xdr:ext cx="534377" cy="259045"/>
    <xdr:sp macro="" textlink="">
      <xdr:nvSpPr>
        <xdr:cNvPr id="625" name="公債費該当値テキスト"/>
        <xdr:cNvSpPr txBox="1"/>
      </xdr:nvSpPr>
      <xdr:spPr>
        <a:xfrm>
          <a:off x="16370300" y="127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37827</xdr:rowOff>
    </xdr:from>
    <xdr:to>
      <xdr:col>81</xdr:col>
      <xdr:colOff>101600</xdr:colOff>
      <xdr:row>75</xdr:row>
      <xdr:rowOff>139427</xdr:rowOff>
    </xdr:to>
    <xdr:sp macro="" textlink="">
      <xdr:nvSpPr>
        <xdr:cNvPr id="626" name="楕円 625"/>
        <xdr:cNvSpPr/>
      </xdr:nvSpPr>
      <xdr:spPr>
        <a:xfrm>
          <a:off x="15430500" y="12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155954</xdr:rowOff>
    </xdr:from>
    <xdr:ext cx="534377" cy="259045"/>
    <xdr:sp macro="" textlink="">
      <xdr:nvSpPr>
        <xdr:cNvPr id="627" name="テキスト ボックス 626"/>
        <xdr:cNvSpPr txBox="1"/>
      </xdr:nvSpPr>
      <xdr:spPr>
        <a:xfrm>
          <a:off x="15214111" y="126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32436</xdr:rowOff>
    </xdr:from>
    <xdr:to>
      <xdr:col>76</xdr:col>
      <xdr:colOff>165100</xdr:colOff>
      <xdr:row>75</xdr:row>
      <xdr:rowOff>134036</xdr:rowOff>
    </xdr:to>
    <xdr:sp macro="" textlink="">
      <xdr:nvSpPr>
        <xdr:cNvPr id="628" name="楕円 627"/>
        <xdr:cNvSpPr/>
      </xdr:nvSpPr>
      <xdr:spPr>
        <a:xfrm>
          <a:off x="14541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150563</xdr:rowOff>
    </xdr:from>
    <xdr:ext cx="534377" cy="259045"/>
    <xdr:sp macro="" textlink="">
      <xdr:nvSpPr>
        <xdr:cNvPr id="629" name="テキスト ボックス 628"/>
        <xdr:cNvSpPr txBox="1"/>
      </xdr:nvSpPr>
      <xdr:spPr>
        <a:xfrm>
          <a:off x="14325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22339</xdr:rowOff>
    </xdr:from>
    <xdr:to>
      <xdr:col>72</xdr:col>
      <xdr:colOff>38100</xdr:colOff>
      <xdr:row>75</xdr:row>
      <xdr:rowOff>123939</xdr:rowOff>
    </xdr:to>
    <xdr:sp macro="" textlink="">
      <xdr:nvSpPr>
        <xdr:cNvPr id="630" name="楕円 629"/>
        <xdr:cNvSpPr/>
      </xdr:nvSpPr>
      <xdr:spPr>
        <a:xfrm>
          <a:off x="13652500" y="128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115067</xdr:rowOff>
    </xdr:from>
    <xdr:ext cx="534377" cy="259045"/>
    <xdr:sp macro="" textlink="">
      <xdr:nvSpPr>
        <xdr:cNvPr id="631" name="テキスト ボックス 630"/>
        <xdr:cNvSpPr txBox="1"/>
      </xdr:nvSpPr>
      <xdr:spPr>
        <a:xfrm>
          <a:off x="13436111" y="12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54286</xdr:rowOff>
    </xdr:from>
    <xdr:to>
      <xdr:col>67</xdr:col>
      <xdr:colOff>101600</xdr:colOff>
      <xdr:row>75</xdr:row>
      <xdr:rowOff>155885</xdr:rowOff>
    </xdr:to>
    <xdr:sp macro="" textlink="">
      <xdr:nvSpPr>
        <xdr:cNvPr id="632" name="楕円 631"/>
        <xdr:cNvSpPr/>
      </xdr:nvSpPr>
      <xdr:spPr>
        <a:xfrm>
          <a:off x="12763500" y="12913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147014</xdr:rowOff>
    </xdr:from>
    <xdr:ext cx="534377" cy="259045"/>
    <xdr:sp macro="" textlink="">
      <xdr:nvSpPr>
        <xdr:cNvPr id="633" name="テキスト ボックス 632"/>
        <xdr:cNvSpPr txBox="1"/>
      </xdr:nvSpPr>
      <xdr:spPr>
        <a:xfrm>
          <a:off x="12547111" y="130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100243</xdr:rowOff>
    </xdr:from>
    <xdr:to>
      <xdr:col>85</xdr:col>
      <xdr:colOff>127000</xdr:colOff>
      <xdr:row>98</xdr:row>
      <xdr:rowOff>112771</xdr:rowOff>
    </xdr:to>
    <xdr:cxnSp macro="">
      <xdr:nvCxnSpPr>
        <xdr:cNvPr id="660" name="直線コネクタ 659"/>
        <xdr:cNvCxnSpPr/>
      </xdr:nvCxnSpPr>
      <xdr:spPr>
        <a:xfrm>
          <a:off x="15481300" y="16902343"/>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89774</xdr:rowOff>
    </xdr:from>
    <xdr:to>
      <xdr:col>81</xdr:col>
      <xdr:colOff>50800</xdr:colOff>
      <xdr:row>98</xdr:row>
      <xdr:rowOff>100243</xdr:rowOff>
    </xdr:to>
    <xdr:cxnSp macro="">
      <xdr:nvCxnSpPr>
        <xdr:cNvPr id="663" name="直線コネクタ 662"/>
        <xdr:cNvCxnSpPr/>
      </xdr:nvCxnSpPr>
      <xdr:spPr>
        <a:xfrm>
          <a:off x="14592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96540</xdr:rowOff>
    </xdr:from>
    <xdr:to>
      <xdr:col>76</xdr:col>
      <xdr:colOff>114300</xdr:colOff>
      <xdr:row>98</xdr:row>
      <xdr:rowOff>89774</xdr:rowOff>
    </xdr:to>
    <xdr:cxnSp macro="">
      <xdr:nvCxnSpPr>
        <xdr:cNvPr id="666" name="直線コネクタ 665"/>
        <xdr:cNvCxnSpPr/>
      </xdr:nvCxnSpPr>
      <xdr:spPr>
        <a:xfrm>
          <a:off x="13703300" y="16727190"/>
          <a:ext cx="889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70434</xdr:rowOff>
    </xdr:from>
    <xdr:to>
      <xdr:col>71</xdr:col>
      <xdr:colOff>177800</xdr:colOff>
      <xdr:row>97</xdr:row>
      <xdr:rowOff>96540</xdr:rowOff>
    </xdr:to>
    <xdr:cxnSp macro="">
      <xdr:nvCxnSpPr>
        <xdr:cNvPr id="669" name="直線コネクタ 668"/>
        <xdr:cNvCxnSpPr/>
      </xdr:nvCxnSpPr>
      <xdr:spPr>
        <a:xfrm>
          <a:off x="12814300" y="16701084"/>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61971</xdr:rowOff>
    </xdr:from>
    <xdr:to>
      <xdr:col>85</xdr:col>
      <xdr:colOff>177800</xdr:colOff>
      <xdr:row>98</xdr:row>
      <xdr:rowOff>163571</xdr:rowOff>
    </xdr:to>
    <xdr:sp macro="" textlink="">
      <xdr:nvSpPr>
        <xdr:cNvPr id="679" name="楕円 678"/>
        <xdr:cNvSpPr/>
      </xdr:nvSpPr>
      <xdr:spPr>
        <a:xfrm>
          <a:off x="162687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148348</xdr:rowOff>
    </xdr:from>
    <xdr:ext cx="378565" cy="259045"/>
    <xdr:sp macro="" textlink="">
      <xdr:nvSpPr>
        <xdr:cNvPr id="680" name="積立金該当値テキスト"/>
        <xdr:cNvSpPr txBox="1"/>
      </xdr:nvSpPr>
      <xdr:spPr>
        <a:xfrm>
          <a:off x="16370300" y="167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49443</xdr:rowOff>
    </xdr:from>
    <xdr:to>
      <xdr:col>81</xdr:col>
      <xdr:colOff>101600</xdr:colOff>
      <xdr:row>98</xdr:row>
      <xdr:rowOff>151043</xdr:rowOff>
    </xdr:to>
    <xdr:sp macro="" textlink="">
      <xdr:nvSpPr>
        <xdr:cNvPr id="681" name="楕円 680"/>
        <xdr:cNvSpPr/>
      </xdr:nvSpPr>
      <xdr:spPr>
        <a:xfrm>
          <a:off x="15430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142170</xdr:rowOff>
    </xdr:from>
    <xdr:ext cx="378565" cy="259045"/>
    <xdr:sp macro="" textlink="">
      <xdr:nvSpPr>
        <xdr:cNvPr id="682" name="テキスト ボックス 681"/>
        <xdr:cNvSpPr txBox="1"/>
      </xdr:nvSpPr>
      <xdr:spPr>
        <a:xfrm>
          <a:off x="15292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38974</xdr:rowOff>
    </xdr:from>
    <xdr:to>
      <xdr:col>76</xdr:col>
      <xdr:colOff>165100</xdr:colOff>
      <xdr:row>98</xdr:row>
      <xdr:rowOff>140574</xdr:rowOff>
    </xdr:to>
    <xdr:sp macro="" textlink="">
      <xdr:nvSpPr>
        <xdr:cNvPr id="683" name="楕円 682"/>
        <xdr:cNvSpPr/>
      </xdr:nvSpPr>
      <xdr:spPr>
        <a:xfrm>
          <a:off x="14541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131701</xdr:rowOff>
    </xdr:from>
    <xdr:ext cx="469744" cy="259045"/>
    <xdr:sp macro="" textlink="">
      <xdr:nvSpPr>
        <xdr:cNvPr id="684" name="テキスト ボックス 683"/>
        <xdr:cNvSpPr txBox="1"/>
      </xdr:nvSpPr>
      <xdr:spPr>
        <a:xfrm>
          <a:off x="14357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45740</xdr:rowOff>
    </xdr:from>
    <xdr:to>
      <xdr:col>72</xdr:col>
      <xdr:colOff>38100</xdr:colOff>
      <xdr:row>97</xdr:row>
      <xdr:rowOff>147340</xdr:rowOff>
    </xdr:to>
    <xdr:sp macro="" textlink="">
      <xdr:nvSpPr>
        <xdr:cNvPr id="685" name="楕円 684"/>
        <xdr:cNvSpPr/>
      </xdr:nvSpPr>
      <xdr:spPr>
        <a:xfrm>
          <a:off x="136525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138467</xdr:rowOff>
    </xdr:from>
    <xdr:ext cx="469744" cy="259045"/>
    <xdr:sp macro="" textlink="">
      <xdr:nvSpPr>
        <xdr:cNvPr id="686" name="テキスト ボックス 685"/>
        <xdr:cNvSpPr txBox="1"/>
      </xdr:nvSpPr>
      <xdr:spPr>
        <a:xfrm>
          <a:off x="13468428" y="1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19634</xdr:rowOff>
    </xdr:from>
    <xdr:to>
      <xdr:col>67</xdr:col>
      <xdr:colOff>101600</xdr:colOff>
      <xdr:row>97</xdr:row>
      <xdr:rowOff>121234</xdr:rowOff>
    </xdr:to>
    <xdr:sp macro="" textlink="">
      <xdr:nvSpPr>
        <xdr:cNvPr id="687" name="楕円 686"/>
        <xdr:cNvSpPr/>
      </xdr:nvSpPr>
      <xdr:spPr>
        <a:xfrm>
          <a:off x="127635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112361</xdr:rowOff>
    </xdr:from>
    <xdr:ext cx="469744" cy="259045"/>
    <xdr:sp macro="" textlink="">
      <xdr:nvSpPr>
        <xdr:cNvPr id="688" name="テキスト ボックス 687"/>
        <xdr:cNvSpPr txBox="1"/>
      </xdr:nvSpPr>
      <xdr:spPr>
        <a:xfrm>
          <a:off x="12579428" y="167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115860</xdr:rowOff>
    </xdr:from>
    <xdr:to>
      <xdr:col>116</xdr:col>
      <xdr:colOff>63500</xdr:colOff>
      <xdr:row>37</xdr:row>
      <xdr:rowOff>126474</xdr:rowOff>
    </xdr:to>
    <xdr:cxnSp macro="">
      <xdr:nvCxnSpPr>
        <xdr:cNvPr id="719" name="直線コネクタ 718"/>
        <xdr:cNvCxnSpPr/>
      </xdr:nvCxnSpPr>
      <xdr:spPr>
        <a:xfrm flipV="1">
          <a:off x="21323300" y="6459510"/>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125821</xdr:rowOff>
    </xdr:from>
    <xdr:to>
      <xdr:col>111</xdr:col>
      <xdr:colOff>177800</xdr:colOff>
      <xdr:row>37</xdr:row>
      <xdr:rowOff>126474</xdr:rowOff>
    </xdr:to>
    <xdr:cxnSp macro="">
      <xdr:nvCxnSpPr>
        <xdr:cNvPr id="722" name="直線コネクタ 721"/>
        <xdr:cNvCxnSpPr/>
      </xdr:nvCxnSpPr>
      <xdr:spPr>
        <a:xfrm>
          <a:off x="20434300" y="5955121"/>
          <a:ext cx="8890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125821</xdr:rowOff>
    </xdr:from>
    <xdr:to>
      <xdr:col>107</xdr:col>
      <xdr:colOff>50800</xdr:colOff>
      <xdr:row>37</xdr:row>
      <xdr:rowOff>123535</xdr:rowOff>
    </xdr:to>
    <xdr:cxnSp macro="">
      <xdr:nvCxnSpPr>
        <xdr:cNvPr id="725" name="直線コネクタ 724"/>
        <xdr:cNvCxnSpPr/>
      </xdr:nvCxnSpPr>
      <xdr:spPr>
        <a:xfrm flipV="1">
          <a:off x="19545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141496</xdr:rowOff>
    </xdr:from>
    <xdr:to>
      <xdr:col>102</xdr:col>
      <xdr:colOff>114300</xdr:colOff>
      <xdr:row>37</xdr:row>
      <xdr:rowOff>123535</xdr:rowOff>
    </xdr:to>
    <xdr:cxnSp macro="">
      <xdr:nvCxnSpPr>
        <xdr:cNvPr id="728" name="直線コネクタ 727"/>
        <xdr:cNvCxnSpPr/>
      </xdr:nvCxnSpPr>
      <xdr:spPr>
        <a:xfrm>
          <a:off x="18656300" y="631369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65060</xdr:rowOff>
    </xdr:from>
    <xdr:to>
      <xdr:col>116</xdr:col>
      <xdr:colOff>114300</xdr:colOff>
      <xdr:row>37</xdr:row>
      <xdr:rowOff>166660</xdr:rowOff>
    </xdr:to>
    <xdr:sp macro="" textlink="">
      <xdr:nvSpPr>
        <xdr:cNvPr id="738" name="楕円 737"/>
        <xdr:cNvSpPr/>
      </xdr:nvSpPr>
      <xdr:spPr>
        <a:xfrm>
          <a:off x="221107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87937</xdr:rowOff>
    </xdr:from>
    <xdr:ext cx="469744" cy="259045"/>
    <xdr:sp macro="" textlink="">
      <xdr:nvSpPr>
        <xdr:cNvPr id="739" name="投資及び出資金該当値テキスト"/>
        <xdr:cNvSpPr txBox="1"/>
      </xdr:nvSpPr>
      <xdr:spPr>
        <a:xfrm>
          <a:off x="22212300" y="626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75674</xdr:rowOff>
    </xdr:from>
    <xdr:to>
      <xdr:col>112</xdr:col>
      <xdr:colOff>38100</xdr:colOff>
      <xdr:row>38</xdr:row>
      <xdr:rowOff>5824</xdr:rowOff>
    </xdr:to>
    <xdr:sp macro="" textlink="">
      <xdr:nvSpPr>
        <xdr:cNvPr id="740" name="楕円 739"/>
        <xdr:cNvSpPr/>
      </xdr:nvSpPr>
      <xdr:spPr>
        <a:xfrm>
          <a:off x="212725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22351</xdr:rowOff>
    </xdr:from>
    <xdr:ext cx="469744" cy="259045"/>
    <xdr:sp macro="" textlink="">
      <xdr:nvSpPr>
        <xdr:cNvPr id="741" name="テキスト ボックス 740"/>
        <xdr:cNvSpPr txBox="1"/>
      </xdr:nvSpPr>
      <xdr:spPr>
        <a:xfrm>
          <a:off x="21088428" y="61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75021</xdr:rowOff>
    </xdr:from>
    <xdr:to>
      <xdr:col>107</xdr:col>
      <xdr:colOff>101600</xdr:colOff>
      <xdr:row>35</xdr:row>
      <xdr:rowOff>5171</xdr:rowOff>
    </xdr:to>
    <xdr:sp macro="" textlink="">
      <xdr:nvSpPr>
        <xdr:cNvPr id="742" name="楕円 741"/>
        <xdr:cNvSpPr/>
      </xdr:nvSpPr>
      <xdr:spPr>
        <a:xfrm>
          <a:off x="20383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21698</xdr:rowOff>
    </xdr:from>
    <xdr:ext cx="469744" cy="259045"/>
    <xdr:sp macro="" textlink="">
      <xdr:nvSpPr>
        <xdr:cNvPr id="743" name="テキスト ボックス 742"/>
        <xdr:cNvSpPr txBox="1"/>
      </xdr:nvSpPr>
      <xdr:spPr>
        <a:xfrm>
          <a:off x="20199428"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72735</xdr:rowOff>
    </xdr:from>
    <xdr:to>
      <xdr:col>102</xdr:col>
      <xdr:colOff>165100</xdr:colOff>
      <xdr:row>38</xdr:row>
      <xdr:rowOff>2885</xdr:rowOff>
    </xdr:to>
    <xdr:sp macro="" textlink="">
      <xdr:nvSpPr>
        <xdr:cNvPr id="744" name="楕円 743"/>
        <xdr:cNvSpPr/>
      </xdr:nvSpPr>
      <xdr:spPr>
        <a:xfrm>
          <a:off x="19494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19412</xdr:rowOff>
    </xdr:from>
    <xdr:ext cx="469744" cy="259045"/>
    <xdr:sp macro="" textlink="">
      <xdr:nvSpPr>
        <xdr:cNvPr id="745" name="テキスト ボックス 744"/>
        <xdr:cNvSpPr txBox="1"/>
      </xdr:nvSpPr>
      <xdr:spPr>
        <a:xfrm>
          <a:off x="19310428"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90696</xdr:rowOff>
    </xdr:from>
    <xdr:to>
      <xdr:col>98</xdr:col>
      <xdr:colOff>38100</xdr:colOff>
      <xdr:row>37</xdr:row>
      <xdr:rowOff>20846</xdr:rowOff>
    </xdr:to>
    <xdr:sp macro="" textlink="">
      <xdr:nvSpPr>
        <xdr:cNvPr id="746" name="楕円 745"/>
        <xdr:cNvSpPr/>
      </xdr:nvSpPr>
      <xdr:spPr>
        <a:xfrm>
          <a:off x="18605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37373</xdr:rowOff>
    </xdr:from>
    <xdr:ext cx="469744" cy="259045"/>
    <xdr:sp macro="" textlink="">
      <xdr:nvSpPr>
        <xdr:cNvPr id="747" name="テキスト ボックス 746"/>
        <xdr:cNvSpPr txBox="1"/>
      </xdr:nvSpPr>
      <xdr:spPr>
        <a:xfrm>
          <a:off x="18421428"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107079</xdr:rowOff>
    </xdr:from>
    <xdr:to>
      <xdr:col>116</xdr:col>
      <xdr:colOff>63500</xdr:colOff>
      <xdr:row>58</xdr:row>
      <xdr:rowOff>110142</xdr:rowOff>
    </xdr:to>
    <xdr:cxnSp macro="">
      <xdr:nvCxnSpPr>
        <xdr:cNvPr id="774" name="直線コネクタ 773"/>
        <xdr:cNvCxnSpPr/>
      </xdr:nvCxnSpPr>
      <xdr:spPr>
        <a:xfrm flipV="1">
          <a:off x="21323300" y="10051179"/>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110142</xdr:rowOff>
    </xdr:from>
    <xdr:to>
      <xdr:col>111</xdr:col>
      <xdr:colOff>177800</xdr:colOff>
      <xdr:row>58</xdr:row>
      <xdr:rowOff>112314</xdr:rowOff>
    </xdr:to>
    <xdr:cxnSp macro="">
      <xdr:nvCxnSpPr>
        <xdr:cNvPr id="777" name="直線コネクタ 776"/>
        <xdr:cNvCxnSpPr/>
      </xdr:nvCxnSpPr>
      <xdr:spPr>
        <a:xfrm flipV="1">
          <a:off x="20434300" y="1005424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109525</xdr:rowOff>
    </xdr:from>
    <xdr:to>
      <xdr:col>107</xdr:col>
      <xdr:colOff>50800</xdr:colOff>
      <xdr:row>58</xdr:row>
      <xdr:rowOff>112314</xdr:rowOff>
    </xdr:to>
    <xdr:cxnSp macro="">
      <xdr:nvCxnSpPr>
        <xdr:cNvPr id="780" name="直線コネクタ 779"/>
        <xdr:cNvCxnSpPr/>
      </xdr:nvCxnSpPr>
      <xdr:spPr>
        <a:xfrm>
          <a:off x="19545300" y="100536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109525</xdr:rowOff>
    </xdr:from>
    <xdr:to>
      <xdr:col>102</xdr:col>
      <xdr:colOff>114300</xdr:colOff>
      <xdr:row>58</xdr:row>
      <xdr:rowOff>112406</xdr:rowOff>
    </xdr:to>
    <xdr:cxnSp macro="">
      <xdr:nvCxnSpPr>
        <xdr:cNvPr id="783" name="直線コネクタ 782"/>
        <xdr:cNvCxnSpPr/>
      </xdr:nvCxnSpPr>
      <xdr:spPr>
        <a:xfrm flipV="1">
          <a:off x="18656300" y="10053625"/>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56279</xdr:rowOff>
    </xdr:from>
    <xdr:to>
      <xdr:col>116</xdr:col>
      <xdr:colOff>114300</xdr:colOff>
      <xdr:row>58</xdr:row>
      <xdr:rowOff>157879</xdr:rowOff>
    </xdr:to>
    <xdr:sp macro="" textlink="">
      <xdr:nvSpPr>
        <xdr:cNvPr id="793" name="楕円 792"/>
        <xdr:cNvSpPr/>
      </xdr:nvSpPr>
      <xdr:spPr>
        <a:xfrm>
          <a:off x="221107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142656</xdr:rowOff>
    </xdr:from>
    <xdr:ext cx="469744" cy="259045"/>
    <xdr:sp macro="" textlink="">
      <xdr:nvSpPr>
        <xdr:cNvPr id="794" name="貸付金該当値テキスト"/>
        <xdr:cNvSpPr txBox="1"/>
      </xdr:nvSpPr>
      <xdr:spPr>
        <a:xfrm>
          <a:off x="22212300" y="99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59342</xdr:rowOff>
    </xdr:from>
    <xdr:to>
      <xdr:col>112</xdr:col>
      <xdr:colOff>38100</xdr:colOff>
      <xdr:row>58</xdr:row>
      <xdr:rowOff>160942</xdr:rowOff>
    </xdr:to>
    <xdr:sp macro="" textlink="">
      <xdr:nvSpPr>
        <xdr:cNvPr id="795" name="楕円 794"/>
        <xdr:cNvSpPr/>
      </xdr:nvSpPr>
      <xdr:spPr>
        <a:xfrm>
          <a:off x="21272500" y="100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152069</xdr:rowOff>
    </xdr:from>
    <xdr:ext cx="469744" cy="259045"/>
    <xdr:sp macro="" textlink="">
      <xdr:nvSpPr>
        <xdr:cNvPr id="796" name="テキスト ボックス 795"/>
        <xdr:cNvSpPr txBox="1"/>
      </xdr:nvSpPr>
      <xdr:spPr>
        <a:xfrm>
          <a:off x="21088428" y="100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61514</xdr:rowOff>
    </xdr:from>
    <xdr:to>
      <xdr:col>107</xdr:col>
      <xdr:colOff>101600</xdr:colOff>
      <xdr:row>58</xdr:row>
      <xdr:rowOff>163114</xdr:rowOff>
    </xdr:to>
    <xdr:sp macro="" textlink="">
      <xdr:nvSpPr>
        <xdr:cNvPr id="797" name="楕円 796"/>
        <xdr:cNvSpPr/>
      </xdr:nvSpPr>
      <xdr:spPr>
        <a:xfrm>
          <a:off x="20383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154241</xdr:rowOff>
    </xdr:from>
    <xdr:ext cx="469744" cy="259045"/>
    <xdr:sp macro="" textlink="">
      <xdr:nvSpPr>
        <xdr:cNvPr id="798" name="テキスト ボックス 797"/>
        <xdr:cNvSpPr txBox="1"/>
      </xdr:nvSpPr>
      <xdr:spPr>
        <a:xfrm>
          <a:off x="20199428" y="100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58725</xdr:rowOff>
    </xdr:from>
    <xdr:to>
      <xdr:col>102</xdr:col>
      <xdr:colOff>165100</xdr:colOff>
      <xdr:row>58</xdr:row>
      <xdr:rowOff>160325</xdr:rowOff>
    </xdr:to>
    <xdr:sp macro="" textlink="">
      <xdr:nvSpPr>
        <xdr:cNvPr id="799" name="楕円 798"/>
        <xdr:cNvSpPr/>
      </xdr:nvSpPr>
      <xdr:spPr>
        <a:xfrm>
          <a:off x="19494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151452</xdr:rowOff>
    </xdr:from>
    <xdr:ext cx="469744" cy="259045"/>
    <xdr:sp macro="" textlink="">
      <xdr:nvSpPr>
        <xdr:cNvPr id="800" name="テキスト ボックス 799"/>
        <xdr:cNvSpPr txBox="1"/>
      </xdr:nvSpPr>
      <xdr:spPr>
        <a:xfrm>
          <a:off x="19310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61606</xdr:rowOff>
    </xdr:from>
    <xdr:to>
      <xdr:col>98</xdr:col>
      <xdr:colOff>38100</xdr:colOff>
      <xdr:row>58</xdr:row>
      <xdr:rowOff>163206</xdr:rowOff>
    </xdr:to>
    <xdr:sp macro="" textlink="">
      <xdr:nvSpPr>
        <xdr:cNvPr id="801" name="楕円 800"/>
        <xdr:cNvSpPr/>
      </xdr:nvSpPr>
      <xdr:spPr>
        <a:xfrm>
          <a:off x="18605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154333</xdr:rowOff>
    </xdr:from>
    <xdr:ext cx="469744" cy="259045"/>
    <xdr:sp macro="" textlink="">
      <xdr:nvSpPr>
        <xdr:cNvPr id="802" name="テキスト ボックス 801"/>
        <xdr:cNvSpPr txBox="1"/>
      </xdr:nvSpPr>
      <xdr:spPr>
        <a:xfrm>
          <a:off x="18421428"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105601</xdr:rowOff>
    </xdr:from>
    <xdr:to>
      <xdr:col>116</xdr:col>
      <xdr:colOff>63500</xdr:colOff>
      <xdr:row>75</xdr:row>
      <xdr:rowOff>148234</xdr:rowOff>
    </xdr:to>
    <xdr:cxnSp macro="">
      <xdr:nvCxnSpPr>
        <xdr:cNvPr id="832" name="直線コネクタ 831"/>
        <xdr:cNvCxnSpPr/>
      </xdr:nvCxnSpPr>
      <xdr:spPr>
        <a:xfrm flipV="1">
          <a:off x="21323300" y="12964351"/>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128156</xdr:rowOff>
    </xdr:from>
    <xdr:to>
      <xdr:col>111</xdr:col>
      <xdr:colOff>177800</xdr:colOff>
      <xdr:row>75</xdr:row>
      <xdr:rowOff>148234</xdr:rowOff>
    </xdr:to>
    <xdr:cxnSp macro="">
      <xdr:nvCxnSpPr>
        <xdr:cNvPr id="835" name="直線コネクタ 834"/>
        <xdr:cNvCxnSpPr/>
      </xdr:nvCxnSpPr>
      <xdr:spPr>
        <a:xfrm>
          <a:off x="20434300" y="1298690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91122</xdr:rowOff>
    </xdr:from>
    <xdr:to>
      <xdr:col>107</xdr:col>
      <xdr:colOff>50800</xdr:colOff>
      <xdr:row>75</xdr:row>
      <xdr:rowOff>128156</xdr:rowOff>
    </xdr:to>
    <xdr:cxnSp macro="">
      <xdr:nvCxnSpPr>
        <xdr:cNvPr id="838" name="直線コネクタ 837"/>
        <xdr:cNvCxnSpPr/>
      </xdr:nvCxnSpPr>
      <xdr:spPr>
        <a:xfrm>
          <a:off x="19545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91122</xdr:rowOff>
    </xdr:from>
    <xdr:to>
      <xdr:col>102</xdr:col>
      <xdr:colOff>114300</xdr:colOff>
      <xdr:row>72</xdr:row>
      <xdr:rowOff>48108</xdr:rowOff>
    </xdr:to>
    <xdr:cxnSp macro="">
      <xdr:nvCxnSpPr>
        <xdr:cNvPr id="841" name="直線コネクタ 840"/>
        <xdr:cNvCxnSpPr/>
      </xdr:nvCxnSpPr>
      <xdr:spPr>
        <a:xfrm flipV="1">
          <a:off x="18656300" y="12264072"/>
          <a:ext cx="889000" cy="1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54801</xdr:rowOff>
    </xdr:from>
    <xdr:to>
      <xdr:col>116</xdr:col>
      <xdr:colOff>114300</xdr:colOff>
      <xdr:row>75</xdr:row>
      <xdr:rowOff>156400</xdr:rowOff>
    </xdr:to>
    <xdr:sp macro="" textlink="">
      <xdr:nvSpPr>
        <xdr:cNvPr id="851" name="楕円 850"/>
        <xdr:cNvSpPr/>
      </xdr:nvSpPr>
      <xdr:spPr>
        <a:xfrm>
          <a:off x="221107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77678</xdr:rowOff>
    </xdr:from>
    <xdr:ext cx="534377" cy="259045"/>
    <xdr:sp macro="" textlink="">
      <xdr:nvSpPr>
        <xdr:cNvPr id="852" name="繰出金該当値テキスト"/>
        <xdr:cNvSpPr txBox="1"/>
      </xdr:nvSpPr>
      <xdr:spPr>
        <a:xfrm>
          <a:off x="22212300" y="127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97434</xdr:rowOff>
    </xdr:from>
    <xdr:to>
      <xdr:col>112</xdr:col>
      <xdr:colOff>38100</xdr:colOff>
      <xdr:row>76</xdr:row>
      <xdr:rowOff>27584</xdr:rowOff>
    </xdr:to>
    <xdr:sp macro="" textlink="">
      <xdr:nvSpPr>
        <xdr:cNvPr id="853" name="楕円 852"/>
        <xdr:cNvSpPr/>
      </xdr:nvSpPr>
      <xdr:spPr>
        <a:xfrm>
          <a:off x="21272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44111</xdr:rowOff>
    </xdr:from>
    <xdr:ext cx="534377" cy="259045"/>
    <xdr:sp macro="" textlink="">
      <xdr:nvSpPr>
        <xdr:cNvPr id="854" name="テキスト ボックス 853"/>
        <xdr:cNvSpPr txBox="1"/>
      </xdr:nvSpPr>
      <xdr:spPr>
        <a:xfrm>
          <a:off x="21056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77356</xdr:rowOff>
    </xdr:from>
    <xdr:to>
      <xdr:col>107</xdr:col>
      <xdr:colOff>101600</xdr:colOff>
      <xdr:row>76</xdr:row>
      <xdr:rowOff>7507</xdr:rowOff>
    </xdr:to>
    <xdr:sp macro="" textlink="">
      <xdr:nvSpPr>
        <xdr:cNvPr id="855" name="楕円 854"/>
        <xdr:cNvSpPr/>
      </xdr:nvSpPr>
      <xdr:spPr>
        <a:xfrm>
          <a:off x="20383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24033</xdr:rowOff>
    </xdr:from>
    <xdr:ext cx="534377" cy="259045"/>
    <xdr:sp macro="" textlink="">
      <xdr:nvSpPr>
        <xdr:cNvPr id="856" name="テキスト ボックス 855"/>
        <xdr:cNvSpPr txBox="1"/>
      </xdr:nvSpPr>
      <xdr:spPr>
        <a:xfrm>
          <a:off x="20167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40322</xdr:rowOff>
    </xdr:from>
    <xdr:to>
      <xdr:col>102</xdr:col>
      <xdr:colOff>165100</xdr:colOff>
      <xdr:row>71</xdr:row>
      <xdr:rowOff>141922</xdr:rowOff>
    </xdr:to>
    <xdr:sp macro="" textlink="">
      <xdr:nvSpPr>
        <xdr:cNvPr id="857" name="楕円 856"/>
        <xdr:cNvSpPr/>
      </xdr:nvSpPr>
      <xdr:spPr>
        <a:xfrm>
          <a:off x="19494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158449</xdr:rowOff>
    </xdr:from>
    <xdr:ext cx="534377" cy="259045"/>
    <xdr:sp macro="" textlink="">
      <xdr:nvSpPr>
        <xdr:cNvPr id="858" name="テキスト ボックス 857"/>
        <xdr:cNvSpPr txBox="1"/>
      </xdr:nvSpPr>
      <xdr:spPr>
        <a:xfrm>
          <a:off x="19278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168758</xdr:rowOff>
    </xdr:from>
    <xdr:to>
      <xdr:col>98</xdr:col>
      <xdr:colOff>38100</xdr:colOff>
      <xdr:row>72</xdr:row>
      <xdr:rowOff>98908</xdr:rowOff>
    </xdr:to>
    <xdr:sp macro="" textlink="">
      <xdr:nvSpPr>
        <xdr:cNvPr id="859" name="楕円 858"/>
        <xdr:cNvSpPr/>
      </xdr:nvSpPr>
      <xdr:spPr>
        <a:xfrm>
          <a:off x="18605500" y="123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115435</xdr:rowOff>
    </xdr:from>
    <xdr:ext cx="534377" cy="259045"/>
    <xdr:sp macro="" textlink="">
      <xdr:nvSpPr>
        <xdr:cNvPr id="860" name="テキスト ボックス 859"/>
        <xdr:cNvSpPr txBox="1"/>
      </xdr:nvSpPr>
      <xdr:spPr>
        <a:xfrm>
          <a:off x="18389111"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133,877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なっている。これは、本市が全国的にみても生活保護率が高く、生活保護費が高い水準で推移していることが主な要因である。一方、普通建設事業費（うち更新整備）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円となり、前年比で減少し、類似団体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と比較しても下回る水準となった。これは、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志紀小学校校舎改築事業や、庁舎機能更新事業（防災中枢拠点整備工事）等が終了したことにより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、事業費が減少したことによるものである。また、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普通建設事業（うち新規整備）は、住民一人あたり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千円となり、前年比で増加した。これは、公立認定こども園整備事業費が大幅に増加したことによるものである。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267,642
260,562
41.72
98,684,190
98,630,071
36,894
54,207,935
94,938,054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126637</xdr:rowOff>
    </xdr:to>
    <xdr:cxnSp macro="">
      <xdr:nvCxnSpPr>
        <xdr:cNvPr id="63" name="直線コネクタ 62"/>
        <xdr:cNvCxnSpPr/>
      </xdr:nvCxnSpPr>
      <xdr:spPr>
        <a:xfrm>
          <a:off x="3797300" y="6253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xdr:rowOff>
    </xdr:from>
    <xdr:to>
      <xdr:col>19</xdr:col>
      <xdr:colOff>177800</xdr:colOff>
      <xdr:row>36</xdr:row>
      <xdr:rowOff>80917</xdr:rowOff>
    </xdr:to>
    <xdr:cxnSp macro="">
      <xdr:nvCxnSpPr>
        <xdr:cNvPr id="66" name="直線コネクタ 65"/>
        <xdr:cNvCxnSpPr/>
      </xdr:nvCxnSpPr>
      <xdr:spPr>
        <a:xfrm>
          <a:off x="2908300" y="61845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12337</xdr:rowOff>
    </xdr:from>
    <xdr:to>
      <xdr:col>15</xdr:col>
      <xdr:colOff>50800</xdr:colOff>
      <xdr:row>36</xdr:row>
      <xdr:rowOff>74386</xdr:rowOff>
    </xdr:to>
    <xdr:cxnSp macro="">
      <xdr:nvCxnSpPr>
        <xdr:cNvPr id="69" name="直線コネクタ 68"/>
        <xdr:cNvCxnSpPr/>
      </xdr:nvCxnSpPr>
      <xdr:spPr>
        <a:xfrm flipV="1">
          <a:off x="2019300" y="61845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74386</xdr:rowOff>
    </xdr:from>
    <xdr:to>
      <xdr:col>10</xdr:col>
      <xdr:colOff>114300</xdr:colOff>
      <xdr:row>36</xdr:row>
      <xdr:rowOff>101600</xdr:rowOff>
    </xdr:to>
    <xdr:cxnSp macro="">
      <xdr:nvCxnSpPr>
        <xdr:cNvPr id="72" name="直線コネクタ 71"/>
        <xdr:cNvCxnSpPr/>
      </xdr:nvCxnSpPr>
      <xdr:spPr>
        <a:xfrm flipV="1">
          <a:off x="1130300" y="624658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75837</xdr:rowOff>
    </xdr:from>
    <xdr:to>
      <xdr:col>24</xdr:col>
      <xdr:colOff>114300</xdr:colOff>
      <xdr:row>37</xdr:row>
      <xdr:rowOff>5987</xdr:rowOff>
    </xdr:to>
    <xdr:sp macro="" textlink="">
      <xdr:nvSpPr>
        <xdr:cNvPr id="82" name="楕円 81"/>
        <xdr:cNvSpPr/>
      </xdr:nvSpPr>
      <xdr:spPr>
        <a:xfrm>
          <a:off x="4584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54264</xdr:rowOff>
    </xdr:from>
    <xdr:ext cx="469744" cy="259045"/>
    <xdr:sp macro="" textlink="">
      <xdr:nvSpPr>
        <xdr:cNvPr id="83" name="議会費該当値テキスト"/>
        <xdr:cNvSpPr txBox="1"/>
      </xdr:nvSpPr>
      <xdr:spPr>
        <a:xfrm>
          <a:off x="4686300"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148244</xdr:rowOff>
    </xdr:from>
    <xdr:ext cx="469744" cy="259045"/>
    <xdr:sp macro="" textlink="">
      <xdr:nvSpPr>
        <xdr:cNvPr id="85" name="テキスト ボックス 84"/>
        <xdr:cNvSpPr txBox="1"/>
      </xdr:nvSpPr>
      <xdr:spPr>
        <a:xfrm>
          <a:off x="3562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132987</xdr:rowOff>
    </xdr:from>
    <xdr:to>
      <xdr:col>15</xdr:col>
      <xdr:colOff>101600</xdr:colOff>
      <xdr:row>36</xdr:row>
      <xdr:rowOff>63137</xdr:rowOff>
    </xdr:to>
    <xdr:sp macro="" textlink="">
      <xdr:nvSpPr>
        <xdr:cNvPr id="86" name="楕円 85"/>
        <xdr:cNvSpPr/>
      </xdr:nvSpPr>
      <xdr:spPr>
        <a:xfrm>
          <a:off x="2857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54264</xdr:rowOff>
    </xdr:from>
    <xdr:ext cx="469744" cy="259045"/>
    <xdr:sp macro="" textlink="">
      <xdr:nvSpPr>
        <xdr:cNvPr id="87" name="テキスト ボックス 86"/>
        <xdr:cNvSpPr txBox="1"/>
      </xdr:nvSpPr>
      <xdr:spPr>
        <a:xfrm>
          <a:off x="2673428"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23586</xdr:rowOff>
    </xdr:from>
    <xdr:to>
      <xdr:col>10</xdr:col>
      <xdr:colOff>165100</xdr:colOff>
      <xdr:row>36</xdr:row>
      <xdr:rowOff>125186</xdr:rowOff>
    </xdr:to>
    <xdr:sp macro="" textlink="">
      <xdr:nvSpPr>
        <xdr:cNvPr id="88" name="楕円 87"/>
        <xdr:cNvSpPr/>
      </xdr:nvSpPr>
      <xdr:spPr>
        <a:xfrm>
          <a:off x="1968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116313</xdr:rowOff>
    </xdr:from>
    <xdr:ext cx="469744" cy="259045"/>
    <xdr:sp macro="" textlink="">
      <xdr:nvSpPr>
        <xdr:cNvPr id="89" name="テキスト ボックス 88"/>
        <xdr:cNvSpPr txBox="1"/>
      </xdr:nvSpPr>
      <xdr:spPr>
        <a:xfrm>
          <a:off x="1784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50800</xdr:rowOff>
    </xdr:from>
    <xdr:to>
      <xdr:col>6</xdr:col>
      <xdr:colOff>38100</xdr:colOff>
      <xdr:row>36</xdr:row>
      <xdr:rowOff>152400</xdr:rowOff>
    </xdr:to>
    <xdr:sp macro="" textlink="">
      <xdr:nvSpPr>
        <xdr:cNvPr id="90" name="楕円 89"/>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143527</xdr:rowOff>
    </xdr:from>
    <xdr:ext cx="469744" cy="259045"/>
    <xdr:sp macro="" textlink="">
      <xdr:nvSpPr>
        <xdr:cNvPr id="91" name="テキスト ボックス 90"/>
        <xdr:cNvSpPr txBox="1"/>
      </xdr:nvSpPr>
      <xdr:spPr>
        <a:xfrm>
          <a:off x="895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97085</xdr:rowOff>
    </xdr:from>
    <xdr:to>
      <xdr:col>24</xdr:col>
      <xdr:colOff>63500</xdr:colOff>
      <xdr:row>58</xdr:row>
      <xdr:rowOff>159607</xdr:rowOff>
    </xdr:to>
    <xdr:cxnSp macro="">
      <xdr:nvCxnSpPr>
        <xdr:cNvPr id="121" name="直線コネクタ 120"/>
        <xdr:cNvCxnSpPr/>
      </xdr:nvCxnSpPr>
      <xdr:spPr>
        <a:xfrm>
          <a:off x="3797300" y="10041185"/>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62357</xdr:rowOff>
    </xdr:from>
    <xdr:to>
      <xdr:col>19</xdr:col>
      <xdr:colOff>177800</xdr:colOff>
      <xdr:row>58</xdr:row>
      <xdr:rowOff>97085</xdr:rowOff>
    </xdr:to>
    <xdr:cxnSp macro="">
      <xdr:nvCxnSpPr>
        <xdr:cNvPr id="124" name="直線コネクタ 123"/>
        <xdr:cNvCxnSpPr/>
      </xdr:nvCxnSpPr>
      <xdr:spPr>
        <a:xfrm>
          <a:off x="2908300" y="10006457"/>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169723</xdr:rowOff>
    </xdr:from>
    <xdr:to>
      <xdr:col>15</xdr:col>
      <xdr:colOff>50800</xdr:colOff>
      <xdr:row>58</xdr:row>
      <xdr:rowOff>62357</xdr:rowOff>
    </xdr:to>
    <xdr:cxnSp macro="">
      <xdr:nvCxnSpPr>
        <xdr:cNvPr id="127" name="直線コネクタ 126"/>
        <xdr:cNvCxnSpPr/>
      </xdr:nvCxnSpPr>
      <xdr:spPr>
        <a:xfrm>
          <a:off x="2019300" y="994237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125108</xdr:rowOff>
    </xdr:from>
    <xdr:to>
      <xdr:col>10</xdr:col>
      <xdr:colOff>114300</xdr:colOff>
      <xdr:row>57</xdr:row>
      <xdr:rowOff>169723</xdr:rowOff>
    </xdr:to>
    <xdr:cxnSp macro="">
      <xdr:nvCxnSpPr>
        <xdr:cNvPr id="130" name="直線コネクタ 129"/>
        <xdr:cNvCxnSpPr/>
      </xdr:nvCxnSpPr>
      <xdr:spPr>
        <a:xfrm>
          <a:off x="1130300" y="972630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108807</xdr:rowOff>
    </xdr:from>
    <xdr:to>
      <xdr:col>24</xdr:col>
      <xdr:colOff>114300</xdr:colOff>
      <xdr:row>59</xdr:row>
      <xdr:rowOff>38957</xdr:rowOff>
    </xdr:to>
    <xdr:sp macro="" textlink="">
      <xdr:nvSpPr>
        <xdr:cNvPr id="140" name="楕円 139"/>
        <xdr:cNvSpPr/>
      </xdr:nvSpPr>
      <xdr:spPr>
        <a:xfrm>
          <a:off x="4584700" y="10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23734</xdr:rowOff>
    </xdr:from>
    <xdr:ext cx="534377" cy="259045"/>
    <xdr:sp macro="" textlink="">
      <xdr:nvSpPr>
        <xdr:cNvPr id="141" name="総務費該当値テキスト"/>
        <xdr:cNvSpPr txBox="1"/>
      </xdr:nvSpPr>
      <xdr:spPr>
        <a:xfrm>
          <a:off x="4686300" y="99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46285</xdr:rowOff>
    </xdr:from>
    <xdr:to>
      <xdr:col>20</xdr:col>
      <xdr:colOff>38100</xdr:colOff>
      <xdr:row>58</xdr:row>
      <xdr:rowOff>147885</xdr:rowOff>
    </xdr:to>
    <xdr:sp macro="" textlink="">
      <xdr:nvSpPr>
        <xdr:cNvPr id="142" name="楕円 141"/>
        <xdr:cNvSpPr/>
      </xdr:nvSpPr>
      <xdr:spPr>
        <a:xfrm>
          <a:off x="3746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139012</xdr:rowOff>
    </xdr:from>
    <xdr:ext cx="534377" cy="259045"/>
    <xdr:sp macro="" textlink="">
      <xdr:nvSpPr>
        <xdr:cNvPr id="143" name="テキスト ボックス 142"/>
        <xdr:cNvSpPr txBox="1"/>
      </xdr:nvSpPr>
      <xdr:spPr>
        <a:xfrm>
          <a:off x="3530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11557</xdr:rowOff>
    </xdr:from>
    <xdr:to>
      <xdr:col>15</xdr:col>
      <xdr:colOff>101600</xdr:colOff>
      <xdr:row>58</xdr:row>
      <xdr:rowOff>113157</xdr:rowOff>
    </xdr:to>
    <xdr:sp macro="" textlink="">
      <xdr:nvSpPr>
        <xdr:cNvPr id="144" name="楕円 143"/>
        <xdr:cNvSpPr/>
      </xdr:nvSpPr>
      <xdr:spPr>
        <a:xfrm>
          <a:off x="2857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104284</xdr:rowOff>
    </xdr:from>
    <xdr:ext cx="534377" cy="259045"/>
    <xdr:sp macro="" textlink="">
      <xdr:nvSpPr>
        <xdr:cNvPr id="145" name="テキスト ボックス 144"/>
        <xdr:cNvSpPr txBox="1"/>
      </xdr:nvSpPr>
      <xdr:spPr>
        <a:xfrm>
          <a:off x="2641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118923</xdr:rowOff>
    </xdr:from>
    <xdr:to>
      <xdr:col>10</xdr:col>
      <xdr:colOff>165100</xdr:colOff>
      <xdr:row>58</xdr:row>
      <xdr:rowOff>49073</xdr:rowOff>
    </xdr:to>
    <xdr:sp macro="" textlink="">
      <xdr:nvSpPr>
        <xdr:cNvPr id="146" name="楕円 145"/>
        <xdr:cNvSpPr/>
      </xdr:nvSpPr>
      <xdr:spPr>
        <a:xfrm>
          <a:off x="1968500" y="98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40200</xdr:rowOff>
    </xdr:from>
    <xdr:ext cx="534377" cy="259045"/>
    <xdr:sp macro="" textlink="">
      <xdr:nvSpPr>
        <xdr:cNvPr id="147" name="テキスト ボックス 146"/>
        <xdr:cNvSpPr txBox="1"/>
      </xdr:nvSpPr>
      <xdr:spPr>
        <a:xfrm>
          <a:off x="1752111" y="99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74308</xdr:rowOff>
    </xdr:from>
    <xdr:to>
      <xdr:col>6</xdr:col>
      <xdr:colOff>38100</xdr:colOff>
      <xdr:row>57</xdr:row>
      <xdr:rowOff>4458</xdr:rowOff>
    </xdr:to>
    <xdr:sp macro="" textlink="">
      <xdr:nvSpPr>
        <xdr:cNvPr id="148" name="楕円 147"/>
        <xdr:cNvSpPr/>
      </xdr:nvSpPr>
      <xdr:spPr>
        <a:xfrm>
          <a:off x="1079500" y="96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20985</xdr:rowOff>
    </xdr:from>
    <xdr:ext cx="534377" cy="259045"/>
    <xdr:sp macro="" textlink="">
      <xdr:nvSpPr>
        <xdr:cNvPr id="149" name="テキスト ボックス 148"/>
        <xdr:cNvSpPr txBox="1"/>
      </xdr:nvSpPr>
      <xdr:spPr>
        <a:xfrm>
          <a:off x="863111" y="94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93637</xdr:rowOff>
    </xdr:from>
    <xdr:to>
      <xdr:col>24</xdr:col>
      <xdr:colOff>63500</xdr:colOff>
      <xdr:row>71</xdr:row>
      <xdr:rowOff>142481</xdr:rowOff>
    </xdr:to>
    <xdr:cxnSp macro="">
      <xdr:nvCxnSpPr>
        <xdr:cNvPr id="179" name="直線コネクタ 178"/>
        <xdr:cNvCxnSpPr/>
      </xdr:nvCxnSpPr>
      <xdr:spPr>
        <a:xfrm flipV="1">
          <a:off x="3797300" y="12095137"/>
          <a:ext cx="8382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142481</xdr:rowOff>
    </xdr:from>
    <xdr:to>
      <xdr:col>19</xdr:col>
      <xdr:colOff>177800</xdr:colOff>
      <xdr:row>72</xdr:row>
      <xdr:rowOff>84779</xdr:rowOff>
    </xdr:to>
    <xdr:cxnSp macro="">
      <xdr:nvCxnSpPr>
        <xdr:cNvPr id="182" name="直線コネクタ 181"/>
        <xdr:cNvCxnSpPr/>
      </xdr:nvCxnSpPr>
      <xdr:spPr>
        <a:xfrm flipV="1">
          <a:off x="2908300" y="12315431"/>
          <a:ext cx="8890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84779</xdr:rowOff>
    </xdr:from>
    <xdr:to>
      <xdr:col>15</xdr:col>
      <xdr:colOff>50800</xdr:colOff>
      <xdr:row>72</xdr:row>
      <xdr:rowOff>148692</xdr:rowOff>
    </xdr:to>
    <xdr:cxnSp macro="">
      <xdr:nvCxnSpPr>
        <xdr:cNvPr id="185" name="直線コネクタ 184"/>
        <xdr:cNvCxnSpPr/>
      </xdr:nvCxnSpPr>
      <xdr:spPr>
        <a:xfrm flipV="1">
          <a:off x="2019300" y="12429179"/>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148692</xdr:rowOff>
    </xdr:from>
    <xdr:to>
      <xdr:col>10</xdr:col>
      <xdr:colOff>114300</xdr:colOff>
      <xdr:row>74</xdr:row>
      <xdr:rowOff>66891</xdr:rowOff>
    </xdr:to>
    <xdr:cxnSp macro="">
      <xdr:nvCxnSpPr>
        <xdr:cNvPr id="188" name="直線コネクタ 187"/>
        <xdr:cNvCxnSpPr/>
      </xdr:nvCxnSpPr>
      <xdr:spPr>
        <a:xfrm flipV="1">
          <a:off x="1130300" y="12493092"/>
          <a:ext cx="889000" cy="2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42837</xdr:rowOff>
    </xdr:from>
    <xdr:to>
      <xdr:col>24</xdr:col>
      <xdr:colOff>114300</xdr:colOff>
      <xdr:row>70</xdr:row>
      <xdr:rowOff>144437</xdr:rowOff>
    </xdr:to>
    <xdr:sp macro="" textlink="">
      <xdr:nvSpPr>
        <xdr:cNvPr id="198" name="楕円 197"/>
        <xdr:cNvSpPr/>
      </xdr:nvSpPr>
      <xdr:spPr>
        <a:xfrm>
          <a:off x="4584700" y="120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167314</xdr:rowOff>
    </xdr:from>
    <xdr:ext cx="599010" cy="259045"/>
    <xdr:sp macro="" textlink="">
      <xdr:nvSpPr>
        <xdr:cNvPr id="199" name="民生費該当値テキスト"/>
        <xdr:cNvSpPr txBox="1"/>
      </xdr:nvSpPr>
      <xdr:spPr>
        <a:xfrm>
          <a:off x="4686300" y="119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91681</xdr:rowOff>
    </xdr:from>
    <xdr:to>
      <xdr:col>20</xdr:col>
      <xdr:colOff>38100</xdr:colOff>
      <xdr:row>72</xdr:row>
      <xdr:rowOff>21831</xdr:rowOff>
    </xdr:to>
    <xdr:sp macro="" textlink="">
      <xdr:nvSpPr>
        <xdr:cNvPr id="200" name="楕円 199"/>
        <xdr:cNvSpPr/>
      </xdr:nvSpPr>
      <xdr:spPr>
        <a:xfrm>
          <a:off x="3746500" y="122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38358</xdr:rowOff>
    </xdr:from>
    <xdr:ext cx="599010" cy="259045"/>
    <xdr:sp macro="" textlink="">
      <xdr:nvSpPr>
        <xdr:cNvPr id="201" name="テキスト ボックス 200"/>
        <xdr:cNvSpPr txBox="1"/>
      </xdr:nvSpPr>
      <xdr:spPr>
        <a:xfrm>
          <a:off x="3497795" y="1203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33979</xdr:rowOff>
    </xdr:from>
    <xdr:to>
      <xdr:col>15</xdr:col>
      <xdr:colOff>101600</xdr:colOff>
      <xdr:row>72</xdr:row>
      <xdr:rowOff>135579</xdr:rowOff>
    </xdr:to>
    <xdr:sp macro="" textlink="">
      <xdr:nvSpPr>
        <xdr:cNvPr id="202" name="楕円 201"/>
        <xdr:cNvSpPr/>
      </xdr:nvSpPr>
      <xdr:spPr>
        <a:xfrm>
          <a:off x="2857500" y="12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152106</xdr:rowOff>
    </xdr:from>
    <xdr:ext cx="599010" cy="259045"/>
    <xdr:sp macro="" textlink="">
      <xdr:nvSpPr>
        <xdr:cNvPr id="203" name="テキスト ボックス 202"/>
        <xdr:cNvSpPr txBox="1"/>
      </xdr:nvSpPr>
      <xdr:spPr>
        <a:xfrm>
          <a:off x="2608795" y="121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97892</xdr:rowOff>
    </xdr:from>
    <xdr:to>
      <xdr:col>10</xdr:col>
      <xdr:colOff>165100</xdr:colOff>
      <xdr:row>73</xdr:row>
      <xdr:rowOff>28042</xdr:rowOff>
    </xdr:to>
    <xdr:sp macro="" textlink="">
      <xdr:nvSpPr>
        <xdr:cNvPr id="204" name="楕円 203"/>
        <xdr:cNvSpPr/>
      </xdr:nvSpPr>
      <xdr:spPr>
        <a:xfrm>
          <a:off x="1968500" y="124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44569</xdr:rowOff>
    </xdr:from>
    <xdr:ext cx="599010" cy="259045"/>
    <xdr:sp macro="" textlink="">
      <xdr:nvSpPr>
        <xdr:cNvPr id="205" name="テキスト ボックス 204"/>
        <xdr:cNvSpPr txBox="1"/>
      </xdr:nvSpPr>
      <xdr:spPr>
        <a:xfrm>
          <a:off x="1719795" y="12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16091</xdr:rowOff>
    </xdr:from>
    <xdr:to>
      <xdr:col>6</xdr:col>
      <xdr:colOff>38100</xdr:colOff>
      <xdr:row>74</xdr:row>
      <xdr:rowOff>117691</xdr:rowOff>
    </xdr:to>
    <xdr:sp macro="" textlink="">
      <xdr:nvSpPr>
        <xdr:cNvPr id="206" name="楕円 205"/>
        <xdr:cNvSpPr/>
      </xdr:nvSpPr>
      <xdr:spPr>
        <a:xfrm>
          <a:off x="1079500" y="12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134218</xdr:rowOff>
    </xdr:from>
    <xdr:ext cx="599010" cy="259045"/>
    <xdr:sp macro="" textlink="">
      <xdr:nvSpPr>
        <xdr:cNvPr id="207" name="テキスト ボックス 206"/>
        <xdr:cNvSpPr txBox="1"/>
      </xdr:nvSpPr>
      <xdr:spPr>
        <a:xfrm>
          <a:off x="830795" y="1247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164205</xdr:rowOff>
    </xdr:from>
    <xdr:to>
      <xdr:col>24</xdr:col>
      <xdr:colOff>63500</xdr:colOff>
      <xdr:row>95</xdr:row>
      <xdr:rowOff>165120</xdr:rowOff>
    </xdr:to>
    <xdr:cxnSp macro="">
      <xdr:nvCxnSpPr>
        <xdr:cNvPr id="235" name="直線コネクタ 234"/>
        <xdr:cNvCxnSpPr/>
      </xdr:nvCxnSpPr>
      <xdr:spPr>
        <a:xfrm flipV="1">
          <a:off x="3797300" y="1645195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51095</xdr:rowOff>
    </xdr:from>
    <xdr:to>
      <xdr:col>19</xdr:col>
      <xdr:colOff>177800</xdr:colOff>
      <xdr:row>95</xdr:row>
      <xdr:rowOff>165120</xdr:rowOff>
    </xdr:to>
    <xdr:cxnSp macro="">
      <xdr:nvCxnSpPr>
        <xdr:cNvPr id="238" name="直線コネクタ 237"/>
        <xdr:cNvCxnSpPr/>
      </xdr:nvCxnSpPr>
      <xdr:spPr>
        <a:xfrm>
          <a:off x="2908300" y="16338845"/>
          <a:ext cx="889000" cy="1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162103</xdr:rowOff>
    </xdr:from>
    <xdr:to>
      <xdr:col>15</xdr:col>
      <xdr:colOff>50800</xdr:colOff>
      <xdr:row>95</xdr:row>
      <xdr:rowOff>51095</xdr:rowOff>
    </xdr:to>
    <xdr:cxnSp macro="">
      <xdr:nvCxnSpPr>
        <xdr:cNvPr id="241" name="直線コネクタ 240"/>
        <xdr:cNvCxnSpPr/>
      </xdr:nvCxnSpPr>
      <xdr:spPr>
        <a:xfrm>
          <a:off x="2019300" y="16278403"/>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162103</xdr:rowOff>
    </xdr:from>
    <xdr:to>
      <xdr:col>10</xdr:col>
      <xdr:colOff>114300</xdr:colOff>
      <xdr:row>95</xdr:row>
      <xdr:rowOff>83235</xdr:rowOff>
    </xdr:to>
    <xdr:cxnSp macro="">
      <xdr:nvCxnSpPr>
        <xdr:cNvPr id="244" name="直線コネクタ 243"/>
        <xdr:cNvCxnSpPr/>
      </xdr:nvCxnSpPr>
      <xdr:spPr>
        <a:xfrm flipV="1">
          <a:off x="1130300" y="16278403"/>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113405</xdr:rowOff>
    </xdr:from>
    <xdr:to>
      <xdr:col>24</xdr:col>
      <xdr:colOff>114300</xdr:colOff>
      <xdr:row>96</xdr:row>
      <xdr:rowOff>43555</xdr:rowOff>
    </xdr:to>
    <xdr:sp macro="" textlink="">
      <xdr:nvSpPr>
        <xdr:cNvPr id="254" name="楕円 253"/>
        <xdr:cNvSpPr/>
      </xdr:nvSpPr>
      <xdr:spPr>
        <a:xfrm>
          <a:off x="4584700" y="164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91832</xdr:rowOff>
    </xdr:from>
    <xdr:ext cx="534377" cy="259045"/>
    <xdr:sp macro="" textlink="">
      <xdr:nvSpPr>
        <xdr:cNvPr id="255" name="衛生費該当値テキスト"/>
        <xdr:cNvSpPr txBox="1"/>
      </xdr:nvSpPr>
      <xdr:spPr>
        <a:xfrm>
          <a:off x="4686300" y="163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114320</xdr:rowOff>
    </xdr:from>
    <xdr:to>
      <xdr:col>20</xdr:col>
      <xdr:colOff>38100</xdr:colOff>
      <xdr:row>96</xdr:row>
      <xdr:rowOff>44470</xdr:rowOff>
    </xdr:to>
    <xdr:sp macro="" textlink="">
      <xdr:nvSpPr>
        <xdr:cNvPr id="256" name="楕円 255"/>
        <xdr:cNvSpPr/>
      </xdr:nvSpPr>
      <xdr:spPr>
        <a:xfrm>
          <a:off x="3746500" y="1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35597</xdr:rowOff>
    </xdr:from>
    <xdr:ext cx="534377" cy="259045"/>
    <xdr:sp macro="" textlink="">
      <xdr:nvSpPr>
        <xdr:cNvPr id="257" name="テキスト ボックス 256"/>
        <xdr:cNvSpPr txBox="1"/>
      </xdr:nvSpPr>
      <xdr:spPr>
        <a:xfrm>
          <a:off x="3530111" y="164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295</xdr:rowOff>
    </xdr:from>
    <xdr:to>
      <xdr:col>15</xdr:col>
      <xdr:colOff>101600</xdr:colOff>
      <xdr:row>95</xdr:row>
      <xdr:rowOff>101895</xdr:rowOff>
    </xdr:to>
    <xdr:sp macro="" textlink="">
      <xdr:nvSpPr>
        <xdr:cNvPr id="258" name="楕円 257"/>
        <xdr:cNvSpPr/>
      </xdr:nvSpPr>
      <xdr:spPr>
        <a:xfrm>
          <a:off x="2857500" y="162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118422</xdr:rowOff>
    </xdr:from>
    <xdr:ext cx="534377" cy="259045"/>
    <xdr:sp macro="" textlink="">
      <xdr:nvSpPr>
        <xdr:cNvPr id="259" name="テキスト ボックス 258"/>
        <xdr:cNvSpPr txBox="1"/>
      </xdr:nvSpPr>
      <xdr:spPr>
        <a:xfrm>
          <a:off x="2641111" y="160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111303</xdr:rowOff>
    </xdr:from>
    <xdr:to>
      <xdr:col>10</xdr:col>
      <xdr:colOff>165100</xdr:colOff>
      <xdr:row>95</xdr:row>
      <xdr:rowOff>41453</xdr:rowOff>
    </xdr:to>
    <xdr:sp macro="" textlink="">
      <xdr:nvSpPr>
        <xdr:cNvPr id="260" name="楕円 259"/>
        <xdr:cNvSpPr/>
      </xdr:nvSpPr>
      <xdr:spPr>
        <a:xfrm>
          <a:off x="1968500" y="162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57980</xdr:rowOff>
    </xdr:from>
    <xdr:ext cx="534377" cy="259045"/>
    <xdr:sp macro="" textlink="">
      <xdr:nvSpPr>
        <xdr:cNvPr id="261" name="テキスト ボックス 260"/>
        <xdr:cNvSpPr txBox="1"/>
      </xdr:nvSpPr>
      <xdr:spPr>
        <a:xfrm>
          <a:off x="1752111" y="160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32435</xdr:rowOff>
    </xdr:from>
    <xdr:to>
      <xdr:col>6</xdr:col>
      <xdr:colOff>38100</xdr:colOff>
      <xdr:row>95</xdr:row>
      <xdr:rowOff>134035</xdr:rowOff>
    </xdr:to>
    <xdr:sp macro="" textlink="">
      <xdr:nvSpPr>
        <xdr:cNvPr id="262" name="楕円 261"/>
        <xdr:cNvSpPr/>
      </xdr:nvSpPr>
      <xdr:spPr>
        <a:xfrm>
          <a:off x="1079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150562</xdr:rowOff>
    </xdr:from>
    <xdr:ext cx="534377" cy="259045"/>
    <xdr:sp macro="" textlink="">
      <xdr:nvSpPr>
        <xdr:cNvPr id="263" name="テキスト ボックス 262"/>
        <xdr:cNvSpPr txBox="1"/>
      </xdr:nvSpPr>
      <xdr:spPr>
        <a:xfrm>
          <a:off x="863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137643</xdr:rowOff>
    </xdr:from>
    <xdr:to>
      <xdr:col>55</xdr:col>
      <xdr:colOff>0</xdr:colOff>
      <xdr:row>37</xdr:row>
      <xdr:rowOff>142443</xdr:rowOff>
    </xdr:to>
    <xdr:cxnSp macro="">
      <xdr:nvCxnSpPr>
        <xdr:cNvPr id="290" name="直線コネクタ 289"/>
        <xdr:cNvCxnSpPr/>
      </xdr:nvCxnSpPr>
      <xdr:spPr>
        <a:xfrm>
          <a:off x="9639300" y="64812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137643</xdr:rowOff>
    </xdr:from>
    <xdr:to>
      <xdr:col>50</xdr:col>
      <xdr:colOff>114300</xdr:colOff>
      <xdr:row>37</xdr:row>
      <xdr:rowOff>152730</xdr:rowOff>
    </xdr:to>
    <xdr:cxnSp macro="">
      <xdr:nvCxnSpPr>
        <xdr:cNvPr id="293" name="直線コネクタ 292"/>
        <xdr:cNvCxnSpPr/>
      </xdr:nvCxnSpPr>
      <xdr:spPr>
        <a:xfrm flipV="1">
          <a:off x="8750300" y="648129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135128</xdr:rowOff>
    </xdr:from>
    <xdr:to>
      <xdr:col>45</xdr:col>
      <xdr:colOff>177800</xdr:colOff>
      <xdr:row>37</xdr:row>
      <xdr:rowOff>152730</xdr:rowOff>
    </xdr:to>
    <xdr:cxnSp macro="">
      <xdr:nvCxnSpPr>
        <xdr:cNvPr id="296" name="直線コネクタ 295"/>
        <xdr:cNvCxnSpPr/>
      </xdr:nvCxnSpPr>
      <xdr:spPr>
        <a:xfrm>
          <a:off x="7861300" y="647877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135128</xdr:rowOff>
    </xdr:to>
    <xdr:cxnSp macro="">
      <xdr:nvCxnSpPr>
        <xdr:cNvPr id="299" name="直線コネクタ 298"/>
        <xdr:cNvCxnSpPr/>
      </xdr:nvCxnSpPr>
      <xdr:spPr>
        <a:xfrm>
          <a:off x="6972300" y="6450431"/>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309" name="楕円 308"/>
        <xdr:cNvSpPr/>
      </xdr:nvSpPr>
      <xdr:spPr>
        <a:xfrm>
          <a:off x="104267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70070</xdr:rowOff>
    </xdr:from>
    <xdr:ext cx="378565" cy="259045"/>
    <xdr:sp macro="" textlink="">
      <xdr:nvSpPr>
        <xdr:cNvPr id="310" name="労働費該当値テキスト"/>
        <xdr:cNvSpPr txBox="1"/>
      </xdr:nvSpPr>
      <xdr:spPr>
        <a:xfrm>
          <a:off x="10528300" y="64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86843</xdr:rowOff>
    </xdr:from>
    <xdr:to>
      <xdr:col>50</xdr:col>
      <xdr:colOff>165100</xdr:colOff>
      <xdr:row>38</xdr:row>
      <xdr:rowOff>16993</xdr:rowOff>
    </xdr:to>
    <xdr:sp macro="" textlink="">
      <xdr:nvSpPr>
        <xdr:cNvPr id="311" name="楕円 310"/>
        <xdr:cNvSpPr/>
      </xdr:nvSpPr>
      <xdr:spPr>
        <a:xfrm>
          <a:off x="9588500" y="64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8120</xdr:rowOff>
    </xdr:from>
    <xdr:ext cx="378565" cy="259045"/>
    <xdr:sp macro="" textlink="">
      <xdr:nvSpPr>
        <xdr:cNvPr id="312" name="テキスト ボックス 311"/>
        <xdr:cNvSpPr txBox="1"/>
      </xdr:nvSpPr>
      <xdr:spPr>
        <a:xfrm>
          <a:off x="9450017" y="652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101930</xdr:rowOff>
    </xdr:from>
    <xdr:to>
      <xdr:col>46</xdr:col>
      <xdr:colOff>38100</xdr:colOff>
      <xdr:row>38</xdr:row>
      <xdr:rowOff>32080</xdr:rowOff>
    </xdr:to>
    <xdr:sp macro="" textlink="">
      <xdr:nvSpPr>
        <xdr:cNvPr id="313" name="楕円 312"/>
        <xdr:cNvSpPr/>
      </xdr:nvSpPr>
      <xdr:spPr>
        <a:xfrm>
          <a:off x="8699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23207</xdr:rowOff>
    </xdr:from>
    <xdr:ext cx="378565" cy="259045"/>
    <xdr:sp macro="" textlink="">
      <xdr:nvSpPr>
        <xdr:cNvPr id="314" name="テキスト ボックス 313"/>
        <xdr:cNvSpPr txBox="1"/>
      </xdr:nvSpPr>
      <xdr:spPr>
        <a:xfrm>
          <a:off x="8561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84328</xdr:rowOff>
    </xdr:from>
    <xdr:to>
      <xdr:col>41</xdr:col>
      <xdr:colOff>101600</xdr:colOff>
      <xdr:row>38</xdr:row>
      <xdr:rowOff>14478</xdr:rowOff>
    </xdr:to>
    <xdr:sp macro="" textlink="">
      <xdr:nvSpPr>
        <xdr:cNvPr id="315" name="楕円 314"/>
        <xdr:cNvSpPr/>
      </xdr:nvSpPr>
      <xdr:spPr>
        <a:xfrm>
          <a:off x="7810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16" name="テキスト ボックス 315"/>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7" name="楕円 316"/>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148709</xdr:rowOff>
    </xdr:from>
    <xdr:ext cx="378565" cy="259045"/>
    <xdr:sp macro="" textlink="">
      <xdr:nvSpPr>
        <xdr:cNvPr id="318" name="テキスト ボックス 317"/>
        <xdr:cNvSpPr txBox="1"/>
      </xdr:nvSpPr>
      <xdr:spPr>
        <a:xfrm>
          <a:off x="6783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102255</xdr:rowOff>
    </xdr:from>
    <xdr:to>
      <xdr:col>55</xdr:col>
      <xdr:colOff>0</xdr:colOff>
      <xdr:row>58</xdr:row>
      <xdr:rowOff>108107</xdr:rowOff>
    </xdr:to>
    <xdr:cxnSp macro="">
      <xdr:nvCxnSpPr>
        <xdr:cNvPr id="345" name="直線コネクタ 344"/>
        <xdr:cNvCxnSpPr/>
      </xdr:nvCxnSpPr>
      <xdr:spPr>
        <a:xfrm>
          <a:off x="9639300" y="10046355"/>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102255</xdr:rowOff>
    </xdr:from>
    <xdr:to>
      <xdr:col>50</xdr:col>
      <xdr:colOff>114300</xdr:colOff>
      <xdr:row>58</xdr:row>
      <xdr:rowOff>105410</xdr:rowOff>
    </xdr:to>
    <xdr:cxnSp macro="">
      <xdr:nvCxnSpPr>
        <xdr:cNvPr id="348" name="直線コネクタ 347"/>
        <xdr:cNvCxnSpPr/>
      </xdr:nvCxnSpPr>
      <xdr:spPr>
        <a:xfrm flipV="1">
          <a:off x="8750300" y="1004635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105410</xdr:rowOff>
    </xdr:from>
    <xdr:to>
      <xdr:col>45</xdr:col>
      <xdr:colOff>177800</xdr:colOff>
      <xdr:row>58</xdr:row>
      <xdr:rowOff>106004</xdr:rowOff>
    </xdr:to>
    <xdr:cxnSp macro="">
      <xdr:nvCxnSpPr>
        <xdr:cNvPr id="351" name="直線コネクタ 350"/>
        <xdr:cNvCxnSpPr/>
      </xdr:nvCxnSpPr>
      <xdr:spPr>
        <a:xfrm flipV="1">
          <a:off x="7861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106004</xdr:rowOff>
    </xdr:from>
    <xdr:to>
      <xdr:col>41</xdr:col>
      <xdr:colOff>50800</xdr:colOff>
      <xdr:row>58</xdr:row>
      <xdr:rowOff>109113</xdr:rowOff>
    </xdr:to>
    <xdr:cxnSp macro="">
      <xdr:nvCxnSpPr>
        <xdr:cNvPr id="354" name="直線コネクタ 353"/>
        <xdr:cNvCxnSpPr/>
      </xdr:nvCxnSpPr>
      <xdr:spPr>
        <a:xfrm flipV="1">
          <a:off x="6972300" y="100501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57307</xdr:rowOff>
    </xdr:from>
    <xdr:to>
      <xdr:col>55</xdr:col>
      <xdr:colOff>50800</xdr:colOff>
      <xdr:row>58</xdr:row>
      <xdr:rowOff>158907</xdr:rowOff>
    </xdr:to>
    <xdr:sp macro="" textlink="">
      <xdr:nvSpPr>
        <xdr:cNvPr id="364" name="楕円 363"/>
        <xdr:cNvSpPr/>
      </xdr:nvSpPr>
      <xdr:spPr>
        <a:xfrm>
          <a:off x="104267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143684</xdr:rowOff>
    </xdr:from>
    <xdr:ext cx="378565" cy="259045"/>
    <xdr:sp macro="" textlink="">
      <xdr:nvSpPr>
        <xdr:cNvPr id="365" name="農林水産業費該当値テキスト"/>
        <xdr:cNvSpPr txBox="1"/>
      </xdr:nvSpPr>
      <xdr:spPr>
        <a:xfrm>
          <a:off x="10528300" y="991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51455</xdr:rowOff>
    </xdr:from>
    <xdr:to>
      <xdr:col>50</xdr:col>
      <xdr:colOff>165100</xdr:colOff>
      <xdr:row>58</xdr:row>
      <xdr:rowOff>153055</xdr:rowOff>
    </xdr:to>
    <xdr:sp macro="" textlink="">
      <xdr:nvSpPr>
        <xdr:cNvPr id="366" name="楕円 365"/>
        <xdr:cNvSpPr/>
      </xdr:nvSpPr>
      <xdr:spPr>
        <a:xfrm>
          <a:off x="95885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144182</xdr:rowOff>
    </xdr:from>
    <xdr:ext cx="378565" cy="259045"/>
    <xdr:sp macro="" textlink="">
      <xdr:nvSpPr>
        <xdr:cNvPr id="367" name="テキスト ボックス 366"/>
        <xdr:cNvSpPr txBox="1"/>
      </xdr:nvSpPr>
      <xdr:spPr>
        <a:xfrm>
          <a:off x="9450017" y="1008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54610</xdr:rowOff>
    </xdr:from>
    <xdr:to>
      <xdr:col>46</xdr:col>
      <xdr:colOff>38100</xdr:colOff>
      <xdr:row>58</xdr:row>
      <xdr:rowOff>156210</xdr:rowOff>
    </xdr:to>
    <xdr:sp macro="" textlink="">
      <xdr:nvSpPr>
        <xdr:cNvPr id="368" name="楕円 367"/>
        <xdr:cNvSpPr/>
      </xdr:nvSpPr>
      <xdr:spPr>
        <a:xfrm>
          <a:off x="869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147337</xdr:rowOff>
    </xdr:from>
    <xdr:ext cx="378565" cy="259045"/>
    <xdr:sp macro="" textlink="">
      <xdr:nvSpPr>
        <xdr:cNvPr id="369" name="テキスト ボックス 368"/>
        <xdr:cNvSpPr txBox="1"/>
      </xdr:nvSpPr>
      <xdr:spPr>
        <a:xfrm>
          <a:off x="8561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55204</xdr:rowOff>
    </xdr:from>
    <xdr:to>
      <xdr:col>41</xdr:col>
      <xdr:colOff>101600</xdr:colOff>
      <xdr:row>58</xdr:row>
      <xdr:rowOff>156804</xdr:rowOff>
    </xdr:to>
    <xdr:sp macro="" textlink="">
      <xdr:nvSpPr>
        <xdr:cNvPr id="370" name="楕円 369"/>
        <xdr:cNvSpPr/>
      </xdr:nvSpPr>
      <xdr:spPr>
        <a:xfrm>
          <a:off x="7810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147931</xdr:rowOff>
    </xdr:from>
    <xdr:ext cx="378565" cy="259045"/>
    <xdr:sp macro="" textlink="">
      <xdr:nvSpPr>
        <xdr:cNvPr id="371" name="テキスト ボックス 370"/>
        <xdr:cNvSpPr txBox="1"/>
      </xdr:nvSpPr>
      <xdr:spPr>
        <a:xfrm>
          <a:off x="7672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58313</xdr:rowOff>
    </xdr:from>
    <xdr:to>
      <xdr:col>36</xdr:col>
      <xdr:colOff>165100</xdr:colOff>
      <xdr:row>58</xdr:row>
      <xdr:rowOff>159913</xdr:rowOff>
    </xdr:to>
    <xdr:sp macro="" textlink="">
      <xdr:nvSpPr>
        <xdr:cNvPr id="372" name="楕円 371"/>
        <xdr:cNvSpPr/>
      </xdr:nvSpPr>
      <xdr:spPr>
        <a:xfrm>
          <a:off x="6921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151040</xdr:rowOff>
    </xdr:from>
    <xdr:ext cx="378565" cy="259045"/>
    <xdr:sp macro="" textlink="">
      <xdr:nvSpPr>
        <xdr:cNvPr id="373" name="テキスト ボックス 372"/>
        <xdr:cNvSpPr txBox="1"/>
      </xdr:nvSpPr>
      <xdr:spPr>
        <a:xfrm>
          <a:off x="6783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169056</xdr:rowOff>
    </xdr:from>
    <xdr:to>
      <xdr:col>55</xdr:col>
      <xdr:colOff>0</xdr:colOff>
      <xdr:row>79</xdr:row>
      <xdr:rowOff>3493</xdr:rowOff>
    </xdr:to>
    <xdr:cxnSp macro="">
      <xdr:nvCxnSpPr>
        <xdr:cNvPr id="402" name="直線コネクタ 401"/>
        <xdr:cNvCxnSpPr/>
      </xdr:nvCxnSpPr>
      <xdr:spPr>
        <a:xfrm flipV="1">
          <a:off x="9639300" y="13542156"/>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150368</xdr:rowOff>
    </xdr:from>
    <xdr:to>
      <xdr:col>50</xdr:col>
      <xdr:colOff>114300</xdr:colOff>
      <xdr:row>79</xdr:row>
      <xdr:rowOff>3493</xdr:rowOff>
    </xdr:to>
    <xdr:cxnSp macro="">
      <xdr:nvCxnSpPr>
        <xdr:cNvPr id="405" name="直線コネクタ 404"/>
        <xdr:cNvCxnSpPr/>
      </xdr:nvCxnSpPr>
      <xdr:spPr>
        <a:xfrm>
          <a:off x="8750300" y="13523468"/>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150368</xdr:rowOff>
    </xdr:from>
    <xdr:to>
      <xdr:col>45</xdr:col>
      <xdr:colOff>177800</xdr:colOff>
      <xdr:row>79</xdr:row>
      <xdr:rowOff>958</xdr:rowOff>
    </xdr:to>
    <xdr:cxnSp macro="">
      <xdr:nvCxnSpPr>
        <xdr:cNvPr id="408" name="直線コネクタ 407"/>
        <xdr:cNvCxnSpPr/>
      </xdr:nvCxnSpPr>
      <xdr:spPr>
        <a:xfrm flipV="1">
          <a:off x="7861300" y="13523468"/>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958</xdr:rowOff>
    </xdr:from>
    <xdr:to>
      <xdr:col>41</xdr:col>
      <xdr:colOff>50800</xdr:colOff>
      <xdr:row>79</xdr:row>
      <xdr:rowOff>1760</xdr:rowOff>
    </xdr:to>
    <xdr:cxnSp macro="">
      <xdr:nvCxnSpPr>
        <xdr:cNvPr id="411" name="直線コネクタ 410"/>
        <xdr:cNvCxnSpPr/>
      </xdr:nvCxnSpPr>
      <xdr:spPr>
        <a:xfrm flipV="1">
          <a:off x="6972300" y="13545508"/>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118256</xdr:rowOff>
    </xdr:from>
    <xdr:to>
      <xdr:col>55</xdr:col>
      <xdr:colOff>50800</xdr:colOff>
      <xdr:row>79</xdr:row>
      <xdr:rowOff>48406</xdr:rowOff>
    </xdr:to>
    <xdr:sp macro="" textlink="">
      <xdr:nvSpPr>
        <xdr:cNvPr id="421" name="楕円 420"/>
        <xdr:cNvSpPr/>
      </xdr:nvSpPr>
      <xdr:spPr>
        <a:xfrm>
          <a:off x="10426700" y="134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33183</xdr:rowOff>
    </xdr:from>
    <xdr:ext cx="469744" cy="259045"/>
    <xdr:sp macro="" textlink="">
      <xdr:nvSpPr>
        <xdr:cNvPr id="422" name="商工費該当値テキスト"/>
        <xdr:cNvSpPr txBox="1"/>
      </xdr:nvSpPr>
      <xdr:spPr>
        <a:xfrm>
          <a:off x="10528300" y="134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124143</xdr:rowOff>
    </xdr:from>
    <xdr:to>
      <xdr:col>50</xdr:col>
      <xdr:colOff>165100</xdr:colOff>
      <xdr:row>79</xdr:row>
      <xdr:rowOff>54293</xdr:rowOff>
    </xdr:to>
    <xdr:sp macro="" textlink="">
      <xdr:nvSpPr>
        <xdr:cNvPr id="423" name="楕円 422"/>
        <xdr:cNvSpPr/>
      </xdr:nvSpPr>
      <xdr:spPr>
        <a:xfrm>
          <a:off x="9588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45420</xdr:rowOff>
    </xdr:from>
    <xdr:ext cx="469744" cy="259045"/>
    <xdr:sp macro="" textlink="">
      <xdr:nvSpPr>
        <xdr:cNvPr id="424" name="テキスト ボックス 423"/>
        <xdr:cNvSpPr txBox="1"/>
      </xdr:nvSpPr>
      <xdr:spPr>
        <a:xfrm>
          <a:off x="9404428" y="135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99568</xdr:rowOff>
    </xdr:from>
    <xdr:to>
      <xdr:col>46</xdr:col>
      <xdr:colOff>38100</xdr:colOff>
      <xdr:row>79</xdr:row>
      <xdr:rowOff>29718</xdr:rowOff>
    </xdr:to>
    <xdr:sp macro="" textlink="">
      <xdr:nvSpPr>
        <xdr:cNvPr id="425" name="楕円 424"/>
        <xdr:cNvSpPr/>
      </xdr:nvSpPr>
      <xdr:spPr>
        <a:xfrm>
          <a:off x="8699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20845</xdr:rowOff>
    </xdr:from>
    <xdr:ext cx="469744" cy="259045"/>
    <xdr:sp macro="" textlink="">
      <xdr:nvSpPr>
        <xdr:cNvPr id="426" name="テキスト ボックス 425"/>
        <xdr:cNvSpPr txBox="1"/>
      </xdr:nvSpPr>
      <xdr:spPr>
        <a:xfrm>
          <a:off x="8515428"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121608</xdr:rowOff>
    </xdr:from>
    <xdr:to>
      <xdr:col>41</xdr:col>
      <xdr:colOff>101600</xdr:colOff>
      <xdr:row>79</xdr:row>
      <xdr:rowOff>51758</xdr:rowOff>
    </xdr:to>
    <xdr:sp macro="" textlink="">
      <xdr:nvSpPr>
        <xdr:cNvPr id="427" name="楕円 426"/>
        <xdr:cNvSpPr/>
      </xdr:nvSpPr>
      <xdr:spPr>
        <a:xfrm>
          <a:off x="78105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42885</xdr:rowOff>
    </xdr:from>
    <xdr:ext cx="469744" cy="259045"/>
    <xdr:sp macro="" textlink="">
      <xdr:nvSpPr>
        <xdr:cNvPr id="428" name="テキスト ボックス 427"/>
        <xdr:cNvSpPr txBox="1"/>
      </xdr:nvSpPr>
      <xdr:spPr>
        <a:xfrm>
          <a:off x="7626428" y="135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122410</xdr:rowOff>
    </xdr:from>
    <xdr:to>
      <xdr:col>36</xdr:col>
      <xdr:colOff>165100</xdr:colOff>
      <xdr:row>79</xdr:row>
      <xdr:rowOff>52560</xdr:rowOff>
    </xdr:to>
    <xdr:sp macro="" textlink="">
      <xdr:nvSpPr>
        <xdr:cNvPr id="429" name="楕円 428"/>
        <xdr:cNvSpPr/>
      </xdr:nvSpPr>
      <xdr:spPr>
        <a:xfrm>
          <a:off x="6921500" y="13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43687</xdr:rowOff>
    </xdr:from>
    <xdr:ext cx="469744" cy="259045"/>
    <xdr:sp macro="" textlink="">
      <xdr:nvSpPr>
        <xdr:cNvPr id="430" name="テキスト ボックス 429"/>
        <xdr:cNvSpPr txBox="1"/>
      </xdr:nvSpPr>
      <xdr:spPr>
        <a:xfrm>
          <a:off x="6737428" y="135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1721</xdr:rowOff>
    </xdr:from>
    <xdr:to>
      <xdr:col>55</xdr:col>
      <xdr:colOff>0</xdr:colOff>
      <xdr:row>98</xdr:row>
      <xdr:rowOff>24885</xdr:rowOff>
    </xdr:to>
    <xdr:cxnSp macro="">
      <xdr:nvCxnSpPr>
        <xdr:cNvPr id="460" name="直線コネクタ 459"/>
        <xdr:cNvCxnSpPr/>
      </xdr:nvCxnSpPr>
      <xdr:spPr>
        <a:xfrm flipV="1">
          <a:off x="9639300" y="16803821"/>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94075</xdr:rowOff>
    </xdr:from>
    <xdr:to>
      <xdr:col>50</xdr:col>
      <xdr:colOff>114300</xdr:colOff>
      <xdr:row>98</xdr:row>
      <xdr:rowOff>24885</xdr:rowOff>
    </xdr:to>
    <xdr:cxnSp macro="">
      <xdr:nvCxnSpPr>
        <xdr:cNvPr id="463" name="直線コネクタ 462"/>
        <xdr:cNvCxnSpPr/>
      </xdr:nvCxnSpPr>
      <xdr:spPr>
        <a:xfrm>
          <a:off x="8750300" y="16724725"/>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29457</xdr:rowOff>
    </xdr:from>
    <xdr:to>
      <xdr:col>45</xdr:col>
      <xdr:colOff>177800</xdr:colOff>
      <xdr:row>97</xdr:row>
      <xdr:rowOff>94075</xdr:rowOff>
    </xdr:to>
    <xdr:cxnSp macro="">
      <xdr:nvCxnSpPr>
        <xdr:cNvPr id="466" name="直線コネクタ 465"/>
        <xdr:cNvCxnSpPr/>
      </xdr:nvCxnSpPr>
      <xdr:spPr>
        <a:xfrm>
          <a:off x="7861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154978</xdr:rowOff>
    </xdr:from>
    <xdr:to>
      <xdr:col>41</xdr:col>
      <xdr:colOff>50800</xdr:colOff>
      <xdr:row>97</xdr:row>
      <xdr:rowOff>29457</xdr:rowOff>
    </xdr:to>
    <xdr:cxnSp macro="">
      <xdr:nvCxnSpPr>
        <xdr:cNvPr id="469" name="直線コネクタ 468"/>
        <xdr:cNvCxnSpPr/>
      </xdr:nvCxnSpPr>
      <xdr:spPr>
        <a:xfrm>
          <a:off x="6972300" y="1661417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122371</xdr:rowOff>
    </xdr:from>
    <xdr:to>
      <xdr:col>55</xdr:col>
      <xdr:colOff>50800</xdr:colOff>
      <xdr:row>98</xdr:row>
      <xdr:rowOff>52521</xdr:rowOff>
    </xdr:to>
    <xdr:sp macro="" textlink="">
      <xdr:nvSpPr>
        <xdr:cNvPr id="479" name="楕円 478"/>
        <xdr:cNvSpPr/>
      </xdr:nvSpPr>
      <xdr:spPr>
        <a:xfrm>
          <a:off x="104267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100798</xdr:rowOff>
    </xdr:from>
    <xdr:ext cx="534377" cy="259045"/>
    <xdr:sp macro="" textlink="">
      <xdr:nvSpPr>
        <xdr:cNvPr id="480" name="土木費該当値テキスト"/>
        <xdr:cNvSpPr txBox="1"/>
      </xdr:nvSpPr>
      <xdr:spPr>
        <a:xfrm>
          <a:off x="10528300" y="167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145535</xdr:rowOff>
    </xdr:from>
    <xdr:to>
      <xdr:col>50</xdr:col>
      <xdr:colOff>165100</xdr:colOff>
      <xdr:row>98</xdr:row>
      <xdr:rowOff>75685</xdr:rowOff>
    </xdr:to>
    <xdr:sp macro="" textlink="">
      <xdr:nvSpPr>
        <xdr:cNvPr id="481" name="楕円 480"/>
        <xdr:cNvSpPr/>
      </xdr:nvSpPr>
      <xdr:spPr>
        <a:xfrm>
          <a:off x="9588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66812</xdr:rowOff>
    </xdr:from>
    <xdr:ext cx="534377" cy="259045"/>
    <xdr:sp macro="" textlink="">
      <xdr:nvSpPr>
        <xdr:cNvPr id="482" name="テキスト ボックス 481"/>
        <xdr:cNvSpPr txBox="1"/>
      </xdr:nvSpPr>
      <xdr:spPr>
        <a:xfrm>
          <a:off x="937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43275</xdr:rowOff>
    </xdr:from>
    <xdr:to>
      <xdr:col>46</xdr:col>
      <xdr:colOff>38100</xdr:colOff>
      <xdr:row>97</xdr:row>
      <xdr:rowOff>144875</xdr:rowOff>
    </xdr:to>
    <xdr:sp macro="" textlink="">
      <xdr:nvSpPr>
        <xdr:cNvPr id="483" name="楕円 482"/>
        <xdr:cNvSpPr/>
      </xdr:nvSpPr>
      <xdr:spPr>
        <a:xfrm>
          <a:off x="8699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136002</xdr:rowOff>
    </xdr:from>
    <xdr:ext cx="534377" cy="259045"/>
    <xdr:sp macro="" textlink="">
      <xdr:nvSpPr>
        <xdr:cNvPr id="484" name="テキスト ボックス 483"/>
        <xdr:cNvSpPr txBox="1"/>
      </xdr:nvSpPr>
      <xdr:spPr>
        <a:xfrm>
          <a:off x="8483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150107</xdr:rowOff>
    </xdr:from>
    <xdr:to>
      <xdr:col>41</xdr:col>
      <xdr:colOff>101600</xdr:colOff>
      <xdr:row>97</xdr:row>
      <xdr:rowOff>80257</xdr:rowOff>
    </xdr:to>
    <xdr:sp macro="" textlink="">
      <xdr:nvSpPr>
        <xdr:cNvPr id="485" name="楕円 484"/>
        <xdr:cNvSpPr/>
      </xdr:nvSpPr>
      <xdr:spPr>
        <a:xfrm>
          <a:off x="7810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71384</xdr:rowOff>
    </xdr:from>
    <xdr:ext cx="534377" cy="259045"/>
    <xdr:sp macro="" textlink="">
      <xdr:nvSpPr>
        <xdr:cNvPr id="486" name="テキスト ボックス 485"/>
        <xdr:cNvSpPr txBox="1"/>
      </xdr:nvSpPr>
      <xdr:spPr>
        <a:xfrm>
          <a:off x="7594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104178</xdr:rowOff>
    </xdr:from>
    <xdr:to>
      <xdr:col>36</xdr:col>
      <xdr:colOff>165100</xdr:colOff>
      <xdr:row>97</xdr:row>
      <xdr:rowOff>34328</xdr:rowOff>
    </xdr:to>
    <xdr:sp macro="" textlink="">
      <xdr:nvSpPr>
        <xdr:cNvPr id="487" name="楕円 486"/>
        <xdr:cNvSpPr/>
      </xdr:nvSpPr>
      <xdr:spPr>
        <a:xfrm>
          <a:off x="6921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25455</xdr:rowOff>
    </xdr:from>
    <xdr:ext cx="534377" cy="259045"/>
    <xdr:sp macro="" textlink="">
      <xdr:nvSpPr>
        <xdr:cNvPr id="488" name="テキスト ボックス 487"/>
        <xdr:cNvSpPr txBox="1"/>
      </xdr:nvSpPr>
      <xdr:spPr>
        <a:xfrm>
          <a:off x="6705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120015</xdr:rowOff>
    </xdr:from>
    <xdr:to>
      <xdr:col>85</xdr:col>
      <xdr:colOff>127000</xdr:colOff>
      <xdr:row>38</xdr:row>
      <xdr:rowOff>120269</xdr:rowOff>
    </xdr:to>
    <xdr:cxnSp macro="">
      <xdr:nvCxnSpPr>
        <xdr:cNvPr id="518" name="直線コネクタ 517"/>
        <xdr:cNvCxnSpPr/>
      </xdr:nvCxnSpPr>
      <xdr:spPr>
        <a:xfrm flipV="1">
          <a:off x="15481300" y="663511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110617</xdr:rowOff>
    </xdr:from>
    <xdr:to>
      <xdr:col>81</xdr:col>
      <xdr:colOff>50800</xdr:colOff>
      <xdr:row>38</xdr:row>
      <xdr:rowOff>120269</xdr:rowOff>
    </xdr:to>
    <xdr:cxnSp macro="">
      <xdr:nvCxnSpPr>
        <xdr:cNvPr id="521" name="直線コネクタ 520"/>
        <xdr:cNvCxnSpPr/>
      </xdr:nvCxnSpPr>
      <xdr:spPr>
        <a:xfrm>
          <a:off x="14592300" y="66257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81407</xdr:rowOff>
    </xdr:from>
    <xdr:to>
      <xdr:col>76</xdr:col>
      <xdr:colOff>114300</xdr:colOff>
      <xdr:row>38</xdr:row>
      <xdr:rowOff>110617</xdr:rowOff>
    </xdr:to>
    <xdr:cxnSp macro="">
      <xdr:nvCxnSpPr>
        <xdr:cNvPr id="524" name="直線コネクタ 523"/>
        <xdr:cNvCxnSpPr/>
      </xdr:nvCxnSpPr>
      <xdr:spPr>
        <a:xfrm>
          <a:off x="13703300" y="659650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136652</xdr:rowOff>
    </xdr:from>
    <xdr:to>
      <xdr:col>71</xdr:col>
      <xdr:colOff>177800</xdr:colOff>
      <xdr:row>38</xdr:row>
      <xdr:rowOff>81407</xdr:rowOff>
    </xdr:to>
    <xdr:cxnSp macro="">
      <xdr:nvCxnSpPr>
        <xdr:cNvPr id="527" name="直線コネクタ 526"/>
        <xdr:cNvCxnSpPr/>
      </xdr:nvCxnSpPr>
      <xdr:spPr>
        <a:xfrm>
          <a:off x="12814300" y="6308852"/>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37" name="楕円 536"/>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47642</xdr:rowOff>
    </xdr:from>
    <xdr:ext cx="469744" cy="259045"/>
    <xdr:sp macro="" textlink="">
      <xdr:nvSpPr>
        <xdr:cNvPr id="538" name="消防費該当値テキスト"/>
        <xdr:cNvSpPr txBox="1"/>
      </xdr:nvSpPr>
      <xdr:spPr>
        <a:xfrm>
          <a:off x="16370300" y="65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39" name="楕円 538"/>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40" name="テキスト ボックス 539"/>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59817</xdr:rowOff>
    </xdr:from>
    <xdr:to>
      <xdr:col>76</xdr:col>
      <xdr:colOff>165100</xdr:colOff>
      <xdr:row>38</xdr:row>
      <xdr:rowOff>161417</xdr:rowOff>
    </xdr:to>
    <xdr:sp macro="" textlink="">
      <xdr:nvSpPr>
        <xdr:cNvPr id="541" name="楕円 540"/>
        <xdr:cNvSpPr/>
      </xdr:nvSpPr>
      <xdr:spPr>
        <a:xfrm>
          <a:off x="14541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152544</xdr:rowOff>
    </xdr:from>
    <xdr:ext cx="469744" cy="259045"/>
    <xdr:sp macro="" textlink="">
      <xdr:nvSpPr>
        <xdr:cNvPr id="542" name="テキスト ボックス 541"/>
        <xdr:cNvSpPr txBox="1"/>
      </xdr:nvSpPr>
      <xdr:spPr>
        <a:xfrm>
          <a:off x="14357428" y="66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30607</xdr:rowOff>
    </xdr:from>
    <xdr:to>
      <xdr:col>72</xdr:col>
      <xdr:colOff>38100</xdr:colOff>
      <xdr:row>38</xdr:row>
      <xdr:rowOff>132207</xdr:rowOff>
    </xdr:to>
    <xdr:sp macro="" textlink="">
      <xdr:nvSpPr>
        <xdr:cNvPr id="543" name="楕円 542"/>
        <xdr:cNvSpPr/>
      </xdr:nvSpPr>
      <xdr:spPr>
        <a:xfrm>
          <a:off x="13652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123334</xdr:rowOff>
    </xdr:from>
    <xdr:ext cx="534377" cy="259045"/>
    <xdr:sp macro="" textlink="">
      <xdr:nvSpPr>
        <xdr:cNvPr id="544" name="テキスト ボックス 543"/>
        <xdr:cNvSpPr txBox="1"/>
      </xdr:nvSpPr>
      <xdr:spPr>
        <a:xfrm>
          <a:off x="13436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85852</xdr:rowOff>
    </xdr:from>
    <xdr:to>
      <xdr:col>67</xdr:col>
      <xdr:colOff>101600</xdr:colOff>
      <xdr:row>37</xdr:row>
      <xdr:rowOff>16002</xdr:rowOff>
    </xdr:to>
    <xdr:sp macro="" textlink="">
      <xdr:nvSpPr>
        <xdr:cNvPr id="545" name="楕円 544"/>
        <xdr:cNvSpPr/>
      </xdr:nvSpPr>
      <xdr:spPr>
        <a:xfrm>
          <a:off x="12763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7129</xdr:rowOff>
    </xdr:from>
    <xdr:ext cx="534377" cy="259045"/>
    <xdr:sp macro="" textlink="">
      <xdr:nvSpPr>
        <xdr:cNvPr id="546" name="テキスト ボックス 545"/>
        <xdr:cNvSpPr txBox="1"/>
      </xdr:nvSpPr>
      <xdr:spPr>
        <a:xfrm>
          <a:off x="12547111"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141323</xdr:rowOff>
    </xdr:from>
    <xdr:to>
      <xdr:col>85</xdr:col>
      <xdr:colOff>127000</xdr:colOff>
      <xdr:row>57</xdr:row>
      <xdr:rowOff>27938</xdr:rowOff>
    </xdr:to>
    <xdr:cxnSp macro="">
      <xdr:nvCxnSpPr>
        <xdr:cNvPr id="574" name="直線コネクタ 573"/>
        <xdr:cNvCxnSpPr/>
      </xdr:nvCxnSpPr>
      <xdr:spPr>
        <a:xfrm flipV="1">
          <a:off x="15481300" y="9742523"/>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50935</xdr:rowOff>
    </xdr:from>
    <xdr:to>
      <xdr:col>81</xdr:col>
      <xdr:colOff>50800</xdr:colOff>
      <xdr:row>57</xdr:row>
      <xdr:rowOff>27938</xdr:rowOff>
    </xdr:to>
    <xdr:cxnSp macro="">
      <xdr:nvCxnSpPr>
        <xdr:cNvPr id="577" name="直線コネクタ 576"/>
        <xdr:cNvCxnSpPr/>
      </xdr:nvCxnSpPr>
      <xdr:spPr>
        <a:xfrm>
          <a:off x="14592300" y="8966335"/>
          <a:ext cx="889000" cy="8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50935</xdr:rowOff>
    </xdr:from>
    <xdr:to>
      <xdr:col>76</xdr:col>
      <xdr:colOff>114300</xdr:colOff>
      <xdr:row>55</xdr:row>
      <xdr:rowOff>2815</xdr:rowOff>
    </xdr:to>
    <xdr:cxnSp macro="">
      <xdr:nvCxnSpPr>
        <xdr:cNvPr id="580" name="直線コネクタ 579"/>
        <xdr:cNvCxnSpPr/>
      </xdr:nvCxnSpPr>
      <xdr:spPr>
        <a:xfrm flipV="1">
          <a:off x="13703300" y="8966335"/>
          <a:ext cx="889000" cy="4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2815</xdr:rowOff>
    </xdr:from>
    <xdr:to>
      <xdr:col>71</xdr:col>
      <xdr:colOff>177800</xdr:colOff>
      <xdr:row>55</xdr:row>
      <xdr:rowOff>95809</xdr:rowOff>
    </xdr:to>
    <xdr:cxnSp macro="">
      <xdr:nvCxnSpPr>
        <xdr:cNvPr id="583" name="直線コネクタ 582"/>
        <xdr:cNvCxnSpPr/>
      </xdr:nvCxnSpPr>
      <xdr:spPr>
        <a:xfrm flipV="1">
          <a:off x="12814300" y="9432565"/>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90523</xdr:rowOff>
    </xdr:from>
    <xdr:to>
      <xdr:col>85</xdr:col>
      <xdr:colOff>177800</xdr:colOff>
      <xdr:row>57</xdr:row>
      <xdr:rowOff>20673</xdr:rowOff>
    </xdr:to>
    <xdr:sp macro="" textlink="">
      <xdr:nvSpPr>
        <xdr:cNvPr id="593" name="楕円 592"/>
        <xdr:cNvSpPr/>
      </xdr:nvSpPr>
      <xdr:spPr>
        <a:xfrm>
          <a:off x="16268700" y="9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68950</xdr:rowOff>
    </xdr:from>
    <xdr:ext cx="534377" cy="259045"/>
    <xdr:sp macro="" textlink="">
      <xdr:nvSpPr>
        <xdr:cNvPr id="594" name="教育費該当値テキスト"/>
        <xdr:cNvSpPr txBox="1"/>
      </xdr:nvSpPr>
      <xdr:spPr>
        <a:xfrm>
          <a:off x="16370300" y="96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148588</xdr:rowOff>
    </xdr:from>
    <xdr:to>
      <xdr:col>81</xdr:col>
      <xdr:colOff>101600</xdr:colOff>
      <xdr:row>57</xdr:row>
      <xdr:rowOff>78738</xdr:rowOff>
    </xdr:to>
    <xdr:sp macro="" textlink="">
      <xdr:nvSpPr>
        <xdr:cNvPr id="595" name="楕円 594"/>
        <xdr:cNvSpPr/>
      </xdr:nvSpPr>
      <xdr:spPr>
        <a:xfrm>
          <a:off x="15430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69865</xdr:rowOff>
    </xdr:from>
    <xdr:ext cx="534377" cy="259045"/>
    <xdr:sp macro="" textlink="">
      <xdr:nvSpPr>
        <xdr:cNvPr id="596" name="テキスト ボックス 595"/>
        <xdr:cNvSpPr txBox="1"/>
      </xdr:nvSpPr>
      <xdr:spPr>
        <a:xfrm>
          <a:off x="15214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135</xdr:rowOff>
    </xdr:from>
    <xdr:to>
      <xdr:col>76</xdr:col>
      <xdr:colOff>165100</xdr:colOff>
      <xdr:row>52</xdr:row>
      <xdr:rowOff>101735</xdr:rowOff>
    </xdr:to>
    <xdr:sp macro="" textlink="">
      <xdr:nvSpPr>
        <xdr:cNvPr id="597" name="楕円 596"/>
        <xdr:cNvSpPr/>
      </xdr:nvSpPr>
      <xdr:spPr>
        <a:xfrm>
          <a:off x="14541500" y="89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118262</xdr:rowOff>
    </xdr:from>
    <xdr:ext cx="534377" cy="259045"/>
    <xdr:sp macro="" textlink="">
      <xdr:nvSpPr>
        <xdr:cNvPr id="598" name="テキスト ボックス 597"/>
        <xdr:cNvSpPr txBox="1"/>
      </xdr:nvSpPr>
      <xdr:spPr>
        <a:xfrm>
          <a:off x="14325111" y="86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123465</xdr:rowOff>
    </xdr:from>
    <xdr:to>
      <xdr:col>72</xdr:col>
      <xdr:colOff>38100</xdr:colOff>
      <xdr:row>55</xdr:row>
      <xdr:rowOff>53615</xdr:rowOff>
    </xdr:to>
    <xdr:sp macro="" textlink="">
      <xdr:nvSpPr>
        <xdr:cNvPr id="599" name="楕円 598"/>
        <xdr:cNvSpPr/>
      </xdr:nvSpPr>
      <xdr:spPr>
        <a:xfrm>
          <a:off x="13652500" y="9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70142</xdr:rowOff>
    </xdr:from>
    <xdr:ext cx="534377" cy="259045"/>
    <xdr:sp macro="" textlink="">
      <xdr:nvSpPr>
        <xdr:cNvPr id="600" name="テキスト ボックス 599"/>
        <xdr:cNvSpPr txBox="1"/>
      </xdr:nvSpPr>
      <xdr:spPr>
        <a:xfrm>
          <a:off x="13436111" y="91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45009</xdr:rowOff>
    </xdr:from>
    <xdr:to>
      <xdr:col>67</xdr:col>
      <xdr:colOff>101600</xdr:colOff>
      <xdr:row>55</xdr:row>
      <xdr:rowOff>146609</xdr:rowOff>
    </xdr:to>
    <xdr:sp macro="" textlink="">
      <xdr:nvSpPr>
        <xdr:cNvPr id="601" name="楕円 600"/>
        <xdr:cNvSpPr/>
      </xdr:nvSpPr>
      <xdr:spPr>
        <a:xfrm>
          <a:off x="12763500" y="94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163136</xdr:rowOff>
    </xdr:from>
    <xdr:ext cx="534377" cy="259045"/>
    <xdr:sp macro="" textlink="">
      <xdr:nvSpPr>
        <xdr:cNvPr id="602" name="テキスト ボックス 601"/>
        <xdr:cNvSpPr txBox="1"/>
      </xdr:nvSpPr>
      <xdr:spPr>
        <a:xfrm>
          <a:off x="12547111" y="92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124155</xdr:rowOff>
    </xdr:from>
    <xdr:to>
      <xdr:col>85</xdr:col>
      <xdr:colOff>127000</xdr:colOff>
      <xdr:row>78</xdr:row>
      <xdr:rowOff>139700</xdr:rowOff>
    </xdr:to>
    <xdr:cxnSp macro="">
      <xdr:nvCxnSpPr>
        <xdr:cNvPr id="629" name="直線コネクタ 628"/>
        <xdr:cNvCxnSpPr/>
      </xdr:nvCxnSpPr>
      <xdr:spPr>
        <a:xfrm flipV="1">
          <a:off x="15481300" y="1349725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118669</xdr:rowOff>
    </xdr:from>
    <xdr:to>
      <xdr:col>71</xdr:col>
      <xdr:colOff>177800</xdr:colOff>
      <xdr:row>78</xdr:row>
      <xdr:rowOff>139700</xdr:rowOff>
    </xdr:to>
    <xdr:cxnSp macro="">
      <xdr:nvCxnSpPr>
        <xdr:cNvPr id="638" name="直線コネクタ 637"/>
        <xdr:cNvCxnSpPr/>
      </xdr:nvCxnSpPr>
      <xdr:spPr>
        <a:xfrm>
          <a:off x="12814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73355</xdr:rowOff>
    </xdr:from>
    <xdr:to>
      <xdr:col>85</xdr:col>
      <xdr:colOff>177800</xdr:colOff>
      <xdr:row>79</xdr:row>
      <xdr:rowOff>3505</xdr:rowOff>
    </xdr:to>
    <xdr:sp macro="" textlink="">
      <xdr:nvSpPr>
        <xdr:cNvPr id="648" name="楕円 647"/>
        <xdr:cNvSpPr/>
      </xdr:nvSpPr>
      <xdr:spPr>
        <a:xfrm>
          <a:off x="162687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159732</xdr:rowOff>
    </xdr:from>
    <xdr:ext cx="313932" cy="259045"/>
    <xdr:sp macro="" textlink="">
      <xdr:nvSpPr>
        <xdr:cNvPr id="649" name="災害復旧費該当値テキスト"/>
        <xdr:cNvSpPr txBox="1"/>
      </xdr:nvSpPr>
      <xdr:spPr>
        <a:xfrm>
          <a:off x="16370300" y="13361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67869</xdr:rowOff>
    </xdr:from>
    <xdr:to>
      <xdr:col>67</xdr:col>
      <xdr:colOff>101600</xdr:colOff>
      <xdr:row>78</xdr:row>
      <xdr:rowOff>169469</xdr:rowOff>
    </xdr:to>
    <xdr:sp macro="" textlink="">
      <xdr:nvSpPr>
        <xdr:cNvPr id="656" name="楕円 655"/>
        <xdr:cNvSpPr/>
      </xdr:nvSpPr>
      <xdr:spPr>
        <a:xfrm>
          <a:off x="12763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160596</xdr:rowOff>
    </xdr:from>
    <xdr:ext cx="313932" cy="259045"/>
    <xdr:sp macro="" textlink="">
      <xdr:nvSpPr>
        <xdr:cNvPr id="657" name="テキスト ボックス 656"/>
        <xdr:cNvSpPr txBox="1"/>
      </xdr:nvSpPr>
      <xdr:spPr>
        <a:xfrm>
          <a:off x="12657333" y="13533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70510</xdr:rowOff>
    </xdr:from>
    <xdr:to>
      <xdr:col>85</xdr:col>
      <xdr:colOff>127000</xdr:colOff>
      <xdr:row>95</xdr:row>
      <xdr:rowOff>88627</xdr:rowOff>
    </xdr:to>
    <xdr:cxnSp macro="">
      <xdr:nvCxnSpPr>
        <xdr:cNvPr id="686" name="直線コネクタ 685"/>
        <xdr:cNvCxnSpPr/>
      </xdr:nvCxnSpPr>
      <xdr:spPr>
        <a:xfrm flipV="1">
          <a:off x="15481300" y="16358260"/>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83235</xdr:rowOff>
    </xdr:from>
    <xdr:to>
      <xdr:col>81</xdr:col>
      <xdr:colOff>50800</xdr:colOff>
      <xdr:row>95</xdr:row>
      <xdr:rowOff>88627</xdr:rowOff>
    </xdr:to>
    <xdr:cxnSp macro="">
      <xdr:nvCxnSpPr>
        <xdr:cNvPr id="689" name="直線コネクタ 688"/>
        <xdr:cNvCxnSpPr/>
      </xdr:nvCxnSpPr>
      <xdr:spPr>
        <a:xfrm>
          <a:off x="14592300" y="16370985"/>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73140</xdr:rowOff>
    </xdr:from>
    <xdr:to>
      <xdr:col>76</xdr:col>
      <xdr:colOff>114300</xdr:colOff>
      <xdr:row>95</xdr:row>
      <xdr:rowOff>83235</xdr:rowOff>
    </xdr:to>
    <xdr:cxnSp macro="">
      <xdr:nvCxnSpPr>
        <xdr:cNvPr id="692" name="直線コネクタ 691"/>
        <xdr:cNvCxnSpPr/>
      </xdr:nvCxnSpPr>
      <xdr:spPr>
        <a:xfrm>
          <a:off x="13703300" y="16360890"/>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73140</xdr:rowOff>
    </xdr:from>
    <xdr:to>
      <xdr:col>71</xdr:col>
      <xdr:colOff>177800</xdr:colOff>
      <xdr:row>95</xdr:row>
      <xdr:rowOff>105087</xdr:rowOff>
    </xdr:to>
    <xdr:cxnSp macro="">
      <xdr:nvCxnSpPr>
        <xdr:cNvPr id="695" name="直線コネクタ 694"/>
        <xdr:cNvCxnSpPr/>
      </xdr:nvCxnSpPr>
      <xdr:spPr>
        <a:xfrm flipV="1">
          <a:off x="12814300" y="16360890"/>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19710</xdr:rowOff>
    </xdr:from>
    <xdr:to>
      <xdr:col>85</xdr:col>
      <xdr:colOff>177800</xdr:colOff>
      <xdr:row>95</xdr:row>
      <xdr:rowOff>121310</xdr:rowOff>
    </xdr:to>
    <xdr:sp macro="" textlink="">
      <xdr:nvSpPr>
        <xdr:cNvPr id="705" name="楕円 704"/>
        <xdr:cNvSpPr/>
      </xdr:nvSpPr>
      <xdr:spPr>
        <a:xfrm>
          <a:off x="16268700" y="1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42587</xdr:rowOff>
    </xdr:from>
    <xdr:ext cx="534377" cy="259045"/>
    <xdr:sp macro="" textlink="">
      <xdr:nvSpPr>
        <xdr:cNvPr id="706" name="公債費該当値テキスト"/>
        <xdr:cNvSpPr txBox="1"/>
      </xdr:nvSpPr>
      <xdr:spPr>
        <a:xfrm>
          <a:off x="16370300" y="161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37827</xdr:rowOff>
    </xdr:from>
    <xdr:to>
      <xdr:col>81</xdr:col>
      <xdr:colOff>101600</xdr:colOff>
      <xdr:row>95</xdr:row>
      <xdr:rowOff>139427</xdr:rowOff>
    </xdr:to>
    <xdr:sp macro="" textlink="">
      <xdr:nvSpPr>
        <xdr:cNvPr id="707" name="楕円 706"/>
        <xdr:cNvSpPr/>
      </xdr:nvSpPr>
      <xdr:spPr>
        <a:xfrm>
          <a:off x="15430500" y="163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155954</xdr:rowOff>
    </xdr:from>
    <xdr:ext cx="534377" cy="259045"/>
    <xdr:sp macro="" textlink="">
      <xdr:nvSpPr>
        <xdr:cNvPr id="708" name="テキスト ボックス 707"/>
        <xdr:cNvSpPr txBox="1"/>
      </xdr:nvSpPr>
      <xdr:spPr>
        <a:xfrm>
          <a:off x="15214111" y="161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32435</xdr:rowOff>
    </xdr:from>
    <xdr:to>
      <xdr:col>76</xdr:col>
      <xdr:colOff>165100</xdr:colOff>
      <xdr:row>95</xdr:row>
      <xdr:rowOff>134035</xdr:rowOff>
    </xdr:to>
    <xdr:sp macro="" textlink="">
      <xdr:nvSpPr>
        <xdr:cNvPr id="709" name="楕円 708"/>
        <xdr:cNvSpPr/>
      </xdr:nvSpPr>
      <xdr:spPr>
        <a:xfrm>
          <a:off x="14541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150562</xdr:rowOff>
    </xdr:from>
    <xdr:ext cx="534377" cy="259045"/>
    <xdr:sp macro="" textlink="">
      <xdr:nvSpPr>
        <xdr:cNvPr id="710" name="テキスト ボックス 709"/>
        <xdr:cNvSpPr txBox="1"/>
      </xdr:nvSpPr>
      <xdr:spPr>
        <a:xfrm>
          <a:off x="14325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22340</xdr:rowOff>
    </xdr:from>
    <xdr:to>
      <xdr:col>72</xdr:col>
      <xdr:colOff>38100</xdr:colOff>
      <xdr:row>95</xdr:row>
      <xdr:rowOff>123940</xdr:rowOff>
    </xdr:to>
    <xdr:sp macro="" textlink="">
      <xdr:nvSpPr>
        <xdr:cNvPr id="711" name="楕円 710"/>
        <xdr:cNvSpPr/>
      </xdr:nvSpPr>
      <xdr:spPr>
        <a:xfrm>
          <a:off x="13652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115067</xdr:rowOff>
    </xdr:from>
    <xdr:ext cx="534377" cy="259045"/>
    <xdr:sp macro="" textlink="">
      <xdr:nvSpPr>
        <xdr:cNvPr id="712" name="テキスト ボックス 711"/>
        <xdr:cNvSpPr txBox="1"/>
      </xdr:nvSpPr>
      <xdr:spPr>
        <a:xfrm>
          <a:off x="13436111" y="164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54287</xdr:rowOff>
    </xdr:from>
    <xdr:to>
      <xdr:col>67</xdr:col>
      <xdr:colOff>101600</xdr:colOff>
      <xdr:row>95</xdr:row>
      <xdr:rowOff>155887</xdr:rowOff>
    </xdr:to>
    <xdr:sp macro="" textlink="">
      <xdr:nvSpPr>
        <xdr:cNvPr id="713" name="楕円 712"/>
        <xdr:cNvSpPr/>
      </xdr:nvSpPr>
      <xdr:spPr>
        <a:xfrm>
          <a:off x="127635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147014</xdr:rowOff>
    </xdr:from>
    <xdr:ext cx="534377" cy="259045"/>
    <xdr:sp macro="" textlink="">
      <xdr:nvSpPr>
        <xdr:cNvPr id="714" name="テキスト ボックス 713"/>
        <xdr:cNvSpPr txBox="1"/>
      </xdr:nvSpPr>
      <xdr:spPr>
        <a:xfrm>
          <a:off x="12547111" y="164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95352</xdr:rowOff>
    </xdr:from>
    <xdr:to>
      <xdr:col>116</xdr:col>
      <xdr:colOff>62864</xdr:colOff>
      <xdr:row>38</xdr:row>
      <xdr:rowOff>139700</xdr:rowOff>
    </xdr:to>
    <xdr:cxnSp macro="">
      <xdr:nvCxnSpPr>
        <xdr:cNvPr id="736" name="直線コネクタ 735"/>
        <xdr:cNvCxnSpPr/>
      </xdr:nvCxnSpPr>
      <xdr:spPr>
        <a:xfrm flipV="1">
          <a:off x="22159595" y="5753202"/>
          <a:ext cx="1269" cy="90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150436</xdr:rowOff>
    </xdr:from>
    <xdr:ext cx="249299" cy="259045"/>
    <xdr:sp macro="" textlink="">
      <xdr:nvSpPr>
        <xdr:cNvPr id="737" name="諸支出金最小値テキスト"/>
        <xdr:cNvSpPr txBox="1"/>
      </xdr:nvSpPr>
      <xdr:spPr>
        <a:xfrm>
          <a:off x="22212300" y="6665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42029</xdr:rowOff>
    </xdr:from>
    <xdr:ext cx="469744" cy="259045"/>
    <xdr:sp macro="" textlink="">
      <xdr:nvSpPr>
        <xdr:cNvPr id="739" name="諸支出金最大値テキスト"/>
        <xdr:cNvSpPr txBox="1"/>
      </xdr:nvSpPr>
      <xdr:spPr>
        <a:xfrm>
          <a:off x="22212300" y="55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95352</xdr:rowOff>
    </xdr:from>
    <xdr:to>
      <xdr:col>116</xdr:col>
      <xdr:colOff>152400</xdr:colOff>
      <xdr:row>33</xdr:row>
      <xdr:rowOff>95352</xdr:rowOff>
    </xdr:to>
    <xdr:cxnSp macro="">
      <xdr:nvCxnSpPr>
        <xdr:cNvPr id="740" name="直線コネクタ 739"/>
        <xdr:cNvCxnSpPr/>
      </xdr:nvCxnSpPr>
      <xdr:spPr>
        <a:xfrm>
          <a:off x="22072600" y="575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67886</xdr:rowOff>
    </xdr:from>
    <xdr:ext cx="313932" cy="259045"/>
    <xdr:sp macro="" textlink="">
      <xdr:nvSpPr>
        <xdr:cNvPr id="742" name="諸支出金平均値テキスト"/>
        <xdr:cNvSpPr txBox="1"/>
      </xdr:nvSpPr>
      <xdr:spPr>
        <a:xfrm>
          <a:off x="22212300" y="64115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45009</xdr:rowOff>
    </xdr:from>
    <xdr:to>
      <xdr:col>116</xdr:col>
      <xdr:colOff>114300</xdr:colOff>
      <xdr:row>38</xdr:row>
      <xdr:rowOff>146609</xdr:rowOff>
    </xdr:to>
    <xdr:sp macro="" textlink="">
      <xdr:nvSpPr>
        <xdr:cNvPr id="743" name="フローチャート: 判断 742"/>
        <xdr:cNvSpPr/>
      </xdr:nvSpPr>
      <xdr:spPr>
        <a:xfrm>
          <a:off x="221107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xdr:rowOff>
    </xdr:from>
    <xdr:to>
      <xdr:col>112</xdr:col>
      <xdr:colOff>38100</xdr:colOff>
      <xdr:row>38</xdr:row>
      <xdr:rowOff>104089</xdr:rowOff>
    </xdr:to>
    <xdr:sp macro="" textlink="">
      <xdr:nvSpPr>
        <xdr:cNvPr id="745" name="フローチャート: 判断 744"/>
        <xdr:cNvSpPr/>
      </xdr:nvSpPr>
      <xdr:spPr>
        <a:xfrm>
          <a:off x="21272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120616</xdr:rowOff>
    </xdr:from>
    <xdr:ext cx="378565" cy="259045"/>
    <xdr:sp macro="" textlink="">
      <xdr:nvSpPr>
        <xdr:cNvPr id="746" name="テキスト ボックス 745"/>
        <xdr:cNvSpPr txBox="1"/>
      </xdr:nvSpPr>
      <xdr:spPr>
        <a:xfrm>
          <a:off x="21134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135534</xdr:rowOff>
    </xdr:from>
    <xdr:to>
      <xdr:col>107</xdr:col>
      <xdr:colOff>101600</xdr:colOff>
      <xdr:row>38</xdr:row>
      <xdr:rowOff>65684</xdr:rowOff>
    </xdr:to>
    <xdr:sp macro="" textlink="">
      <xdr:nvSpPr>
        <xdr:cNvPr id="748" name="フローチャート: 判断 747"/>
        <xdr:cNvSpPr/>
      </xdr:nvSpPr>
      <xdr:spPr>
        <a:xfrm>
          <a:off x="20383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82211</xdr:rowOff>
    </xdr:from>
    <xdr:ext cx="378565" cy="259045"/>
    <xdr:sp macro="" textlink="">
      <xdr:nvSpPr>
        <xdr:cNvPr id="749" name="テキスト ボックス 748"/>
        <xdr:cNvSpPr txBox="1"/>
      </xdr:nvSpPr>
      <xdr:spPr>
        <a:xfrm>
          <a:off x="20245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45974</xdr:rowOff>
    </xdr:from>
    <xdr:to>
      <xdr:col>102</xdr:col>
      <xdr:colOff>114300</xdr:colOff>
      <xdr:row>38</xdr:row>
      <xdr:rowOff>139700</xdr:rowOff>
    </xdr:to>
    <xdr:cxnSp macro="">
      <xdr:nvCxnSpPr>
        <xdr:cNvPr id="750" name="直線コネクタ 749"/>
        <xdr:cNvCxnSpPr/>
      </xdr:nvCxnSpPr>
      <xdr:spPr>
        <a:xfrm>
          <a:off x="18656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94386</xdr:rowOff>
    </xdr:from>
    <xdr:to>
      <xdr:col>102</xdr:col>
      <xdr:colOff>165100</xdr:colOff>
      <xdr:row>38</xdr:row>
      <xdr:rowOff>24536</xdr:rowOff>
    </xdr:to>
    <xdr:sp macro="" textlink="">
      <xdr:nvSpPr>
        <xdr:cNvPr id="751" name="フローチャート: 判断 750"/>
        <xdr:cNvSpPr/>
      </xdr:nvSpPr>
      <xdr:spPr>
        <a:xfrm>
          <a:off x="19494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41063</xdr:rowOff>
    </xdr:from>
    <xdr:ext cx="378565" cy="259045"/>
    <xdr:sp macro="" textlink="">
      <xdr:nvSpPr>
        <xdr:cNvPr id="752" name="テキスト ボックス 751"/>
        <xdr:cNvSpPr txBox="1"/>
      </xdr:nvSpPr>
      <xdr:spPr>
        <a:xfrm>
          <a:off x="19356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41351</xdr:rowOff>
    </xdr:from>
    <xdr:to>
      <xdr:col>98</xdr:col>
      <xdr:colOff>38100</xdr:colOff>
      <xdr:row>37</xdr:row>
      <xdr:rowOff>142951</xdr:rowOff>
    </xdr:to>
    <xdr:sp macro="" textlink="">
      <xdr:nvSpPr>
        <xdr:cNvPr id="753" name="フローチャート: 判断 752"/>
        <xdr:cNvSpPr/>
      </xdr:nvSpPr>
      <xdr:spPr>
        <a:xfrm>
          <a:off x="18605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134078</xdr:rowOff>
    </xdr:from>
    <xdr:ext cx="378565" cy="259045"/>
    <xdr:sp macro="" textlink="">
      <xdr:nvSpPr>
        <xdr:cNvPr id="754" name="テキスト ボックス 753"/>
        <xdr:cNvSpPr txBox="1"/>
      </xdr:nvSpPr>
      <xdr:spPr>
        <a:xfrm>
          <a:off x="18467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23436</xdr:rowOff>
    </xdr:from>
    <xdr:ext cx="249299" cy="259045"/>
    <xdr:sp macro="" textlink="">
      <xdr:nvSpPr>
        <xdr:cNvPr id="761" name="諸支出金該当値テキスト"/>
        <xdr:cNvSpPr txBox="1"/>
      </xdr:nvSpPr>
      <xdr:spPr>
        <a:xfrm>
          <a:off x="22212300" y="6538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166624</xdr:rowOff>
    </xdr:from>
    <xdr:to>
      <xdr:col>98</xdr:col>
      <xdr:colOff>38100</xdr:colOff>
      <xdr:row>30</xdr:row>
      <xdr:rowOff>96774</xdr:rowOff>
    </xdr:to>
    <xdr:sp macro="" textlink="">
      <xdr:nvSpPr>
        <xdr:cNvPr id="768" name="楕円 767"/>
        <xdr:cNvSpPr/>
      </xdr:nvSpPr>
      <xdr:spPr>
        <a:xfrm>
          <a:off x="18605500" y="51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113301</xdr:rowOff>
    </xdr:from>
    <xdr:ext cx="469744" cy="259045"/>
    <xdr:sp macro="" textlink="">
      <xdr:nvSpPr>
        <xdr:cNvPr id="769" name="テキスト ボックス 768"/>
        <xdr:cNvSpPr txBox="1"/>
      </xdr:nvSpPr>
      <xdr:spPr>
        <a:xfrm>
          <a:off x="18421428" y="49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に比べ高い水準にあるのは生活保護費が高い水準にあることが要因の一つであるが、近年増加傾向にあるのは、子ども医療費の制度拡充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待機児童対策としての保育所整備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子育て環境の充実を図るための事業に重点的に取り組んできたことによるものである。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り、前年度比で増加した。これは、認定こども園等整備事業費の増加により民生費とともに増加したことによるものである。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ついては、歳出において、投資的経費で公立認定こども園整備事業や曙川南土地区画整理補助事業で増となったが、歳入において、たばこ税を除く市税、地方交付税及び交通安全対策特別交付金を除く各種交付金が増となったため、実質収支額は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今後も扶助費や公債費などの義務的経費が高い水準で見込まれることから事務事業の見直しを図り、適正な財政運営に努める。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一般会計については、実質収支額の黒字額が前年度に比べ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百万円増加した。その他の会計では、赤字が続いていた国民健康保険事業特別会計をはじめとしたすべての会計で黒字化を達成した。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今後も、引き続き、各会計の数値の動向に注意しつつ、黒字財政の維持に努める。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98684190</v>
      </c>
      <c r="BO4" s="441"/>
      <c r="BP4" s="441"/>
      <c r="BQ4" s="441"/>
      <c r="BR4" s="441"/>
      <c r="BS4" s="441"/>
      <c r="BT4" s="441"/>
      <c r="BU4" s="442"/>
      <c r="BV4" s="440">
        <v>95471728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0.1</v>
      </c>
      <c r="CU4" s="622"/>
      <c r="CV4" s="622"/>
      <c r="CW4" s="622"/>
      <c r="CX4" s="622"/>
      <c r="CY4" s="622"/>
      <c r="CZ4" s="622"/>
      <c r="DA4" s="623"/>
      <c r="DB4" s="621">
        <v>0.1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98630071</v>
      </c>
      <c r="BO5" s="446"/>
      <c r="BP5" s="446"/>
      <c r="BQ5" s="446"/>
      <c r="BR5" s="446"/>
      <c r="BS5" s="446"/>
      <c r="BT5" s="446"/>
      <c r="BU5" s="447"/>
      <c r="BV5" s="445">
        <v>95396771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100.8</v>
      </c>
      <c r="CU5" s="416"/>
      <c r="CV5" s="416"/>
      <c r="CW5" s="416"/>
      <c r="CX5" s="416"/>
      <c r="CY5" s="416"/>
      <c r="CZ5" s="416"/>
      <c r="DA5" s="417"/>
      <c r="DB5" s="415">
        <v>101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54119</v>
      </c>
      <c r="BO6" s="446"/>
      <c r="BP6" s="446"/>
      <c r="BQ6" s="446"/>
      <c r="BR6" s="446"/>
      <c r="BS6" s="446"/>
      <c r="BT6" s="446"/>
      <c r="BU6" s="447"/>
      <c r="BV6" s="445">
        <v>74957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109.7</v>
      </c>
      <c r="CU6" s="596"/>
      <c r="CV6" s="596"/>
      <c r="CW6" s="596"/>
      <c r="CX6" s="596"/>
      <c r="CY6" s="596"/>
      <c r="CZ6" s="596"/>
      <c r="DA6" s="597"/>
      <c r="DB6" s="595">
        <v>108.7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17225</v>
      </c>
      <c r="BO7" s="446"/>
      <c r="BP7" s="446"/>
      <c r="BQ7" s="446"/>
      <c r="BR7" s="446"/>
      <c r="BS7" s="446"/>
      <c r="BT7" s="446"/>
      <c r="BU7" s="447"/>
      <c r="BV7" s="445">
        <v>39135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54207935</v>
      </c>
      <c r="CU7" s="446"/>
      <c r="CV7" s="446"/>
      <c r="CW7" s="446"/>
      <c r="CX7" s="446"/>
      <c r="CY7" s="446"/>
      <c r="CZ7" s="446"/>
      <c r="DA7" s="447"/>
      <c r="DB7" s="445">
        <v>54487935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36894</v>
      </c>
      <c r="BO8" s="446"/>
      <c r="BP8" s="446"/>
      <c r="BQ8" s="446"/>
      <c r="BR8" s="446"/>
      <c r="BS8" s="446"/>
      <c r="BT8" s="446"/>
      <c r="BU8" s="447"/>
      <c r="BV8" s="445">
        <v>35822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0.76</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268800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1072</v>
      </c>
      <c r="BO9" s="446"/>
      <c r="BP9" s="446"/>
      <c r="BQ9" s="446"/>
      <c r="BR9" s="446"/>
      <c r="BS9" s="446"/>
      <c r="BT9" s="446"/>
      <c r="BU9" s="447"/>
      <c r="BV9" s="445">
        <v>-13113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15.1</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271460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46613</v>
      </c>
      <c r="BO10" s="446"/>
      <c r="BP10" s="446"/>
      <c r="BQ10" s="446"/>
      <c r="BR10" s="446"/>
      <c r="BS10" s="446"/>
      <c r="BT10" s="446"/>
      <c r="BU10" s="447"/>
      <c r="BV10" s="445">
        <v>46073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143700</v>
      </c>
      <c r="BO11" s="446"/>
      <c r="BP11" s="446"/>
      <c r="BQ11" s="446"/>
      <c r="BR11" s="446"/>
      <c r="BS11" s="446"/>
      <c r="BT11" s="446"/>
      <c r="BU11" s="447"/>
      <c r="BV11" s="445">
        <v>58300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267642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280000</v>
      </c>
      <c r="BO12" s="446"/>
      <c r="BP12" s="446"/>
      <c r="BQ12" s="446"/>
      <c r="BR12" s="446"/>
      <c r="BS12" s="446"/>
      <c r="BT12" s="446"/>
      <c r="BU12" s="447"/>
      <c r="BV12" s="445">
        <v>480000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260562</v>
      </c>
      <c r="S13" s="549"/>
      <c r="T13" s="549"/>
      <c r="U13" s="549"/>
      <c r="V13" s="550"/>
      <c r="W13" s="536" t="s">
        <v>130</v>
      </c>
      <c r="X13" s="458"/>
      <c r="Y13" s="458"/>
      <c r="Z13" s="458"/>
      <c r="AA13" s="458"/>
      <c r="AB13" s="459"/>
      <c r="AC13" s="421">
        <v>983</v>
      </c>
      <c r="AD13" s="422"/>
      <c r="AE13" s="422"/>
      <c r="AF13" s="422"/>
      <c r="AG13" s="423"/>
      <c r="AH13" s="421">
        <v>1004</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-88615</v>
      </c>
      <c r="BO13" s="446"/>
      <c r="BP13" s="446"/>
      <c r="BQ13" s="446"/>
      <c r="BR13" s="446"/>
      <c r="BS13" s="446"/>
      <c r="BT13" s="446"/>
      <c r="BU13" s="447"/>
      <c r="BV13" s="445">
        <v>-388740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6.9</v>
      </c>
      <c r="CU13" s="416"/>
      <c r="CV13" s="416"/>
      <c r="CW13" s="416"/>
      <c r="CX13" s="416"/>
      <c r="CY13" s="416"/>
      <c r="CZ13" s="416"/>
      <c r="DA13" s="417"/>
      <c r="DB13" s="415">
        <v>7.1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268457</v>
      </c>
      <c r="S14" s="549"/>
      <c r="T14" s="549"/>
      <c r="U14" s="549"/>
      <c r="V14" s="550"/>
      <c r="W14" s="551"/>
      <c r="X14" s="461"/>
      <c r="Y14" s="461"/>
      <c r="Z14" s="461"/>
      <c r="AA14" s="461"/>
      <c r="AB14" s="462"/>
      <c r="AC14" s="541">
        <v>0.9</v>
      </c>
      <c r="AD14" s="542"/>
      <c r="AE14" s="542"/>
      <c r="AF14" s="542"/>
      <c r="AG14" s="543"/>
      <c r="AH14" s="541">
        <v>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30.5</v>
      </c>
      <c r="CU14" s="553"/>
      <c r="CV14" s="553"/>
      <c r="CW14" s="553"/>
      <c r="CX14" s="553"/>
      <c r="CY14" s="553"/>
      <c r="CZ14" s="553"/>
      <c r="DA14" s="554"/>
      <c r="DB14" s="552">
        <v>39.799999999999997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261562</v>
      </c>
      <c r="S15" s="549"/>
      <c r="T15" s="549"/>
      <c r="U15" s="549"/>
      <c r="V15" s="550"/>
      <c r="W15" s="536" t="s">
        <v>138</v>
      </c>
      <c r="X15" s="458"/>
      <c r="Y15" s="458"/>
      <c r="Z15" s="458"/>
      <c r="AA15" s="458"/>
      <c r="AB15" s="459"/>
      <c r="AC15" s="421">
        <v>31799</v>
      </c>
      <c r="AD15" s="422"/>
      <c r="AE15" s="422"/>
      <c r="AF15" s="422"/>
      <c r="AG15" s="423"/>
      <c r="AH15" s="421">
        <v>33485</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31266649</v>
      </c>
      <c r="BO15" s="441"/>
      <c r="BP15" s="441"/>
      <c r="BQ15" s="441"/>
      <c r="BR15" s="441"/>
      <c r="BS15" s="441"/>
      <c r="BT15" s="441"/>
      <c r="BU15" s="442"/>
      <c r="BV15" s="440">
        <v>32076045</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30.3</v>
      </c>
      <c r="AD16" s="542"/>
      <c r="AE16" s="542"/>
      <c r="AF16" s="542"/>
      <c r="AG16" s="543"/>
      <c r="AH16" s="541">
        <v>31.2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40737508</v>
      </c>
      <c r="BO16" s="446"/>
      <c r="BP16" s="446"/>
      <c r="BQ16" s="446"/>
      <c r="BR16" s="446"/>
      <c r="BS16" s="446"/>
      <c r="BT16" s="446"/>
      <c r="BU16" s="447"/>
      <c r="BV16" s="445">
        <v>41428715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72173</v>
      </c>
      <c r="AD17" s="422"/>
      <c r="AE17" s="422"/>
      <c r="AF17" s="422"/>
      <c r="AG17" s="423"/>
      <c r="AH17" s="421">
        <v>72718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40197670</v>
      </c>
      <c r="BO17" s="446"/>
      <c r="BP17" s="446"/>
      <c r="BQ17" s="446"/>
      <c r="BR17" s="446"/>
      <c r="BS17" s="446"/>
      <c r="BT17" s="446"/>
      <c r="BU17" s="447"/>
      <c r="BV17" s="445">
        <v>41283539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41.72</v>
      </c>
      <c r="M18" s="510"/>
      <c r="N18" s="510"/>
      <c r="O18" s="510"/>
      <c r="P18" s="510"/>
      <c r="Q18" s="510"/>
      <c r="R18" s="511"/>
      <c r="S18" s="511"/>
      <c r="T18" s="511"/>
      <c r="U18" s="511"/>
      <c r="V18" s="512"/>
      <c r="W18" s="526"/>
      <c r="X18" s="527"/>
      <c r="Y18" s="527"/>
      <c r="Z18" s="527"/>
      <c r="AA18" s="527"/>
      <c r="AB18" s="537"/>
      <c r="AC18" s="409">
        <v>68.8</v>
      </c>
      <c r="AD18" s="410"/>
      <c r="AE18" s="410"/>
      <c r="AF18" s="410"/>
      <c r="AG18" s="513"/>
      <c r="AH18" s="409">
        <v>67.8</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56610181</v>
      </c>
      <c r="BO18" s="446"/>
      <c r="BP18" s="446"/>
      <c r="BQ18" s="446"/>
      <c r="BR18" s="446"/>
      <c r="BS18" s="446"/>
      <c r="BT18" s="446"/>
      <c r="BU18" s="447"/>
      <c r="BV18" s="445">
        <v>55420133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6443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60799004</v>
      </c>
      <c r="BO19" s="446"/>
      <c r="BP19" s="446"/>
      <c r="BQ19" s="446"/>
      <c r="BR19" s="446"/>
      <c r="BS19" s="446"/>
      <c r="BT19" s="446"/>
      <c r="BU19" s="447"/>
      <c r="BV19" s="445">
        <v>59808100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110414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94938054</v>
      </c>
      <c r="BO23" s="446"/>
      <c r="BP23" s="446"/>
      <c r="BQ23" s="446"/>
      <c r="BR23" s="446"/>
      <c r="BS23" s="446"/>
      <c r="BT23" s="446"/>
      <c r="BU23" s="447"/>
      <c r="BV23" s="445">
        <v>94594072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9090</v>
      </c>
      <c r="R24" s="422"/>
      <c r="S24" s="422"/>
      <c r="T24" s="422"/>
      <c r="U24" s="422"/>
      <c r="V24" s="423"/>
      <c r="W24" s="487"/>
      <c r="X24" s="478"/>
      <c r="Y24" s="479"/>
      <c r="Z24" s="418" t="s">
        <v>162</v>
      </c>
      <c r="AA24" s="419"/>
      <c r="AB24" s="419"/>
      <c r="AC24" s="419"/>
      <c r="AD24" s="419"/>
      <c r="AE24" s="419"/>
      <c r="AF24" s="419"/>
      <c r="AG24" s="420"/>
      <c r="AH24" s="421">
        <v>1606</v>
      </c>
      <c r="AI24" s="422"/>
      <c r="AJ24" s="422"/>
      <c r="AK24" s="422"/>
      <c r="AL24" s="423"/>
      <c r="AM24" s="421">
        <v>4880634</v>
      </c>
      <c r="AN24" s="422"/>
      <c r="AO24" s="422"/>
      <c r="AP24" s="422"/>
      <c r="AQ24" s="422"/>
      <c r="AR24" s="423"/>
      <c r="AS24" s="421">
        <v>3039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70499601</v>
      </c>
      <c r="BO24" s="446"/>
      <c r="BP24" s="446"/>
      <c r="BQ24" s="446"/>
      <c r="BR24" s="446"/>
      <c r="BS24" s="446"/>
      <c r="BT24" s="446"/>
      <c r="BU24" s="447"/>
      <c r="BV24" s="445">
        <v>67631414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7830</v>
      </c>
      <c r="R25" s="422"/>
      <c r="S25" s="422"/>
      <c r="T25" s="422"/>
      <c r="U25" s="422"/>
      <c r="V25" s="423"/>
      <c r="W25" s="487"/>
      <c r="X25" s="478"/>
      <c r="Y25" s="479"/>
      <c r="Z25" s="418" t="s">
        <v>165</v>
      </c>
      <c r="AA25" s="419"/>
      <c r="AB25" s="419"/>
      <c r="AC25" s="419"/>
      <c r="AD25" s="419"/>
      <c r="AE25" s="419"/>
      <c r="AF25" s="419"/>
      <c r="AG25" s="420"/>
      <c r="AH25" s="421">
        <v>255</v>
      </c>
      <c r="AI25" s="422"/>
      <c r="AJ25" s="422"/>
      <c r="AK25" s="422"/>
      <c r="AL25" s="423"/>
      <c r="AM25" s="421">
        <v>753525</v>
      </c>
      <c r="AN25" s="422"/>
      <c r="AO25" s="422"/>
      <c r="AP25" s="422"/>
      <c r="AQ25" s="422"/>
      <c r="AR25" s="423"/>
      <c r="AS25" s="421">
        <v>2955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6734380</v>
      </c>
      <c r="BO25" s="441"/>
      <c r="BP25" s="441"/>
      <c r="BQ25" s="441"/>
      <c r="BR25" s="441"/>
      <c r="BS25" s="441"/>
      <c r="BT25" s="441"/>
      <c r="BU25" s="442"/>
      <c r="BV25" s="440">
        <v>7143048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6930</v>
      </c>
      <c r="R26" s="422"/>
      <c r="S26" s="422"/>
      <c r="T26" s="422"/>
      <c r="U26" s="422"/>
      <c r="V26" s="423"/>
      <c r="W26" s="487"/>
      <c r="X26" s="478"/>
      <c r="Y26" s="479"/>
      <c r="Z26" s="418" t="s">
        <v>168</v>
      </c>
      <c r="AA26" s="500"/>
      <c r="AB26" s="500"/>
      <c r="AC26" s="500"/>
      <c r="AD26" s="500"/>
      <c r="AE26" s="500"/>
      <c r="AF26" s="500"/>
      <c r="AG26" s="501"/>
      <c r="AH26" s="421">
        <v>266</v>
      </c>
      <c r="AI26" s="422"/>
      <c r="AJ26" s="422"/>
      <c r="AK26" s="422"/>
      <c r="AL26" s="423"/>
      <c r="AM26" s="421">
        <v>851998</v>
      </c>
      <c r="AN26" s="422"/>
      <c r="AO26" s="422"/>
      <c r="AP26" s="422"/>
      <c r="AQ26" s="422"/>
      <c r="AR26" s="423"/>
      <c r="AS26" s="421">
        <v>3203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72631</v>
      </c>
      <c r="BO26" s="446"/>
      <c r="BP26" s="446"/>
      <c r="BQ26" s="446"/>
      <c r="BR26" s="446"/>
      <c r="BS26" s="446"/>
      <c r="BT26" s="446"/>
      <c r="BU26" s="447"/>
      <c r="BV26" s="445">
        <v>30937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7000</v>
      </c>
      <c r="R27" s="422"/>
      <c r="S27" s="422"/>
      <c r="T27" s="422"/>
      <c r="U27" s="422"/>
      <c r="V27" s="423"/>
      <c r="W27" s="487"/>
      <c r="X27" s="478"/>
      <c r="Y27" s="479"/>
      <c r="Z27" s="418" t="s">
        <v>171</v>
      </c>
      <c r="AA27" s="419"/>
      <c r="AB27" s="419"/>
      <c r="AC27" s="419"/>
      <c r="AD27" s="419"/>
      <c r="AE27" s="419"/>
      <c r="AF27" s="419"/>
      <c r="AG27" s="420"/>
      <c r="AH27" s="421">
        <v>66</v>
      </c>
      <c r="AI27" s="422"/>
      <c r="AJ27" s="422"/>
      <c r="AK27" s="422"/>
      <c r="AL27" s="423"/>
      <c r="AM27" s="421">
        <v>240922</v>
      </c>
      <c r="AN27" s="422"/>
      <c r="AO27" s="422"/>
      <c r="AP27" s="422"/>
      <c r="AQ27" s="422"/>
      <c r="AR27" s="423"/>
      <c r="AS27" s="421">
        <v>3650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173</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6500</v>
      </c>
      <c r="R28" s="422"/>
      <c r="S28" s="422"/>
      <c r="T28" s="422"/>
      <c r="U28" s="422"/>
      <c r="V28" s="423"/>
      <c r="W28" s="487"/>
      <c r="X28" s="478"/>
      <c r="Y28" s="479"/>
      <c r="Z28" s="418" t="s">
        <v>175</v>
      </c>
      <c r="AA28" s="419"/>
      <c r="AB28" s="419"/>
      <c r="AC28" s="419"/>
      <c r="AD28" s="419"/>
      <c r="AE28" s="419"/>
      <c r="AF28" s="419"/>
      <c r="AG28" s="420"/>
      <c r="AH28" s="421" t="s">
        <v>173</v>
      </c>
      <c r="AI28" s="422"/>
      <c r="AJ28" s="422"/>
      <c r="AK28" s="422"/>
      <c r="AL28" s="423"/>
      <c r="AM28" s="421" t="s">
        <v>173</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5782622</v>
      </c>
      <c r="BO28" s="441"/>
      <c r="BP28" s="441"/>
      <c r="BQ28" s="441"/>
      <c r="BR28" s="441"/>
      <c r="BS28" s="441"/>
      <c r="BT28" s="441"/>
      <c r="BU28" s="442"/>
      <c r="BV28" s="440">
        <v>6016009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26</v>
      </c>
      <c r="M29" s="422"/>
      <c r="N29" s="422"/>
      <c r="O29" s="422"/>
      <c r="P29" s="423"/>
      <c r="Q29" s="421">
        <v>6100</v>
      </c>
      <c r="R29" s="422"/>
      <c r="S29" s="422"/>
      <c r="T29" s="422"/>
      <c r="U29" s="422"/>
      <c r="V29" s="423"/>
      <c r="W29" s="488"/>
      <c r="X29" s="489"/>
      <c r="Y29" s="490"/>
      <c r="Z29" s="418" t="s">
        <v>178</v>
      </c>
      <c r="AA29" s="419"/>
      <c r="AB29" s="419"/>
      <c r="AC29" s="419"/>
      <c r="AD29" s="419"/>
      <c r="AE29" s="419"/>
      <c r="AF29" s="419"/>
      <c r="AG29" s="420"/>
      <c r="AH29" s="421">
        <v>1672</v>
      </c>
      <c r="AI29" s="422"/>
      <c r="AJ29" s="422"/>
      <c r="AK29" s="422"/>
      <c r="AL29" s="423"/>
      <c r="AM29" s="421">
        <v>5121556</v>
      </c>
      <c r="AN29" s="422"/>
      <c r="AO29" s="422"/>
      <c r="AP29" s="422"/>
      <c r="AQ29" s="422"/>
      <c r="AR29" s="423"/>
      <c r="AS29" s="421">
        <v>3063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121</v>
      </c>
      <c r="BO29" s="446"/>
      <c r="BP29" s="446"/>
      <c r="BQ29" s="446"/>
      <c r="BR29" s="446"/>
      <c r="BS29" s="446"/>
      <c r="BT29" s="446"/>
      <c r="BU29" s="447"/>
      <c r="BV29" s="445" t="s">
        <v>173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2405938</v>
      </c>
      <c r="BO30" s="449"/>
      <c r="BP30" s="449"/>
      <c r="BQ30" s="449"/>
      <c r="BR30" s="449"/>
      <c r="BS30" s="449"/>
      <c r="BT30" s="449"/>
      <c r="BU30" s="450"/>
      <c r="BV30" s="448">
        <v>2499708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大阪府都市競艇企業団</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八尾市文化財調査研究会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八尾市柏原市火葬場組合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八尾市文化振興事業団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恩智川水防事務組合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八尾市中小企業勤労者福祉サービスセンター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大和川右岸水防事務組合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八尾市国際交流センター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大阪市・八尾市・松原市環境施設組合</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八尾市体育振興会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大阪府後期高齢者医療広域連合（一般会計）</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八尾シティネット</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大阪府後期高齢者医療広域連合（後期高齢者医療特別会計）</v>
      </c>
      <c r="BZ40" s="403"/>
      <c r="CA40" s="403"/>
      <c r="CB40" s="403"/>
      <c r="CC40" s="403"/>
      <c r="CD40" s="403"/>
      <c r="CE40" s="403"/>
      <c r="CF40" s="403"/>
      <c r="CG40" s="403"/>
      <c r="CH40" s="403"/>
      <c r="CI40" s="403"/>
      <c r="CJ40" s="403"/>
      <c r="CK40" s="403"/>
      <c r="CL40" s="403"/>
      <c r="CM40" s="403"/>
      <c r="CN40" s="193"/>
      <c r="CO40" s="404">
        <f t="shared" si="3"/>
        <v>24</v>
      </c>
      <c r="CP40" s="404"/>
      <c r="CQ40" s="403" t="str">
        <f>IF('各会計、関係団体の財政状況及び健全化判断比率'!BS13="","",'各会計、関係団体の財政状況及び健全化判断比率'!BS13)</f>
        <v>やおコミュニティ放送</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大阪広域水道企業団（水道事業会計）</v>
      </c>
      <c r="BZ41" s="403"/>
      <c r="CA41" s="403"/>
      <c r="CB41" s="403"/>
      <c r="CC41" s="403"/>
      <c r="CD41" s="403"/>
      <c r="CE41" s="403"/>
      <c r="CF41" s="403"/>
      <c r="CG41" s="403"/>
      <c r="CH41" s="403"/>
      <c r="CI41" s="403"/>
      <c r="CJ41" s="403"/>
      <c r="CK41" s="403"/>
      <c r="CL41" s="403"/>
      <c r="CM41" s="403"/>
      <c r="CN41" s="193"/>
      <c r="CO41" s="404">
        <f t="shared" si="3"/>
        <v>25</v>
      </c>
      <c r="CP41" s="404"/>
      <c r="CQ41" s="403" t="str">
        <f>IF('各会計、関係団体の財政状況及び健全化判断比率'!BS14="","",'各会計、関係団体の財政状況及び健全化判断比率'!BS14)</f>
        <v>八尾モール</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大阪広域水道企業団（工業用水道事業会計）</v>
      </c>
      <c r="BZ42" s="403"/>
      <c r="CA42" s="403"/>
      <c r="CB42" s="403"/>
      <c r="CC42" s="403"/>
      <c r="CD42" s="403"/>
      <c r="CE42" s="403"/>
      <c r="CF42" s="403"/>
      <c r="CG42" s="403"/>
      <c r="CH42" s="403"/>
      <c r="CI42" s="403"/>
      <c r="CJ42" s="403"/>
      <c r="CK42" s="403"/>
      <c r="CL42" s="403"/>
      <c r="CM42" s="403"/>
      <c r="CN42" s="193"/>
      <c r="CO42" s="404">
        <f t="shared" si="3"/>
        <v>26</v>
      </c>
      <c r="CP42" s="404"/>
      <c r="CQ42" s="403" t="str">
        <f>IF('各会計、関係団体の財政状況及び健全化判断比率'!BS15="","",'各会計、関係団体の財政状況及び健全化判断比率'!BS15)</f>
        <v>大阪外環状鉄道</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2Qw26iJ0o7+NubIbtu0YvLkYE4V21JFtiEZO6TTndryyeoNSVk01sUxvdZtSsDiCVqYtmy/VGJDPXWMsMgFDw==" saltValue="MN6D5W9dzIXLwUuX22cm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1" t="s">
        <v>554</v>
      </c>
      <c r="D34" s="1221"/>
      <c r="E34" s="1222"/>
      <c r="F34" s="32">
        <v>9.4</v>
      </c>
      <c r="G34" s="33">
        <v>9.73</v>
      </c>
      <c r="H34" s="33">
        <v>9.75</v>
      </c>
      <c r="I34" s="33">
        <v>9.7200000000000006</v>
      </c>
      <c r="J34" s="34">
        <v>9</v>
      </c>
      <c r="K34" s="22"/>
      <c r="L34" s="22"/>
      <c r="M34" s="22"/>
      <c r="N34" s="22"/>
      <c r="O34" s="22"/>
      <c r="P34" s="22"/>
    </row>
    <row r="35" spans="1:16" ht="39" customHeight="1" x14ac:dyDescent="0.15">
      <c r="A35" s="22"/>
      <c r="B35" s="35"/>
      <c r="C35" s="1215" t="s">
        <v>555</v>
      </c>
      <c r="D35" s="1216"/>
      <c r="E35" s="1217"/>
      <c r="F35" s="36">
        <v>6.94</v>
      </c>
      <c r="G35" s="37">
        <v>7.58</v>
      </c>
      <c r="H35" s="37">
        <v>8.1199999999999992</v>
      </c>
      <c r="I35" s="37">
        <v>8.69</v>
      </c>
      <c r="J35" s="38">
        <v>8.6999999999999993</v>
      </c>
      <c r="K35" s="22"/>
      <c r="L35" s="22"/>
      <c r="M35" s="22"/>
      <c r="N35" s="22"/>
      <c r="O35" s="22"/>
      <c r="P35" s="22"/>
    </row>
    <row r="36" spans="1:16" ht="39" customHeight="1" x14ac:dyDescent="0.15">
      <c r="A36" s="22"/>
      <c r="B36" s="35"/>
      <c r="C36" s="1215" t="s">
        <v>556</v>
      </c>
      <c r="D36" s="1216"/>
      <c r="E36" s="1217"/>
      <c r="F36" s="36" t="s">
        <v>504</v>
      </c>
      <c r="G36" s="37" t="s">
        <v>504</v>
      </c>
      <c r="H36" s="37">
        <v>0.87</v>
      </c>
      <c r="I36" s="37">
        <v>2.09</v>
      </c>
      <c r="J36" s="38">
        <v>3.7</v>
      </c>
      <c r="K36" s="22"/>
      <c r="L36" s="22"/>
      <c r="M36" s="22"/>
      <c r="N36" s="22"/>
      <c r="O36" s="22"/>
      <c r="P36" s="22"/>
    </row>
    <row r="37" spans="1:16" ht="39" customHeight="1" x14ac:dyDescent="0.15">
      <c r="A37" s="22"/>
      <c r="B37" s="35"/>
      <c r="C37" s="1215" t="s">
        <v>557</v>
      </c>
      <c r="D37" s="1216"/>
      <c r="E37" s="1217"/>
      <c r="F37" s="36" t="s">
        <v>558</v>
      </c>
      <c r="G37" s="37" t="s">
        <v>559</v>
      </c>
      <c r="H37" s="37" t="s">
        <v>560</v>
      </c>
      <c r="I37" s="37" t="s">
        <v>561</v>
      </c>
      <c r="J37" s="38">
        <v>0.99</v>
      </c>
      <c r="K37" s="22"/>
      <c r="L37" s="22"/>
      <c r="M37" s="22"/>
      <c r="N37" s="22"/>
      <c r="O37" s="22"/>
      <c r="P37" s="22"/>
    </row>
    <row r="38" spans="1:16" ht="39" customHeight="1" x14ac:dyDescent="0.15">
      <c r="A38" s="22"/>
      <c r="B38" s="35"/>
      <c r="C38" s="1215" t="s">
        <v>562</v>
      </c>
      <c r="D38" s="1216"/>
      <c r="E38" s="1217"/>
      <c r="F38" s="36">
        <v>0</v>
      </c>
      <c r="G38" s="37">
        <v>0.43</v>
      </c>
      <c r="H38" s="37">
        <v>0.34</v>
      </c>
      <c r="I38" s="37">
        <v>0.91</v>
      </c>
      <c r="J38" s="38">
        <v>0.59</v>
      </c>
      <c r="K38" s="22"/>
      <c r="L38" s="22"/>
      <c r="M38" s="22"/>
      <c r="N38" s="22"/>
      <c r="O38" s="22"/>
      <c r="P38" s="22"/>
    </row>
    <row r="39" spans="1:16" ht="39" customHeight="1" x14ac:dyDescent="0.15">
      <c r="A39" s="22"/>
      <c r="B39" s="35"/>
      <c r="C39" s="1215" t="s">
        <v>563</v>
      </c>
      <c r="D39" s="1216"/>
      <c r="E39" s="1217"/>
      <c r="F39" s="36">
        <v>0.06</v>
      </c>
      <c r="G39" s="37">
        <v>0.06</v>
      </c>
      <c r="H39" s="37">
        <v>7.0000000000000007E-2</v>
      </c>
      <c r="I39" s="37">
        <v>7.0000000000000007E-2</v>
      </c>
      <c r="J39" s="38">
        <v>0.26</v>
      </c>
      <c r="K39" s="22"/>
      <c r="L39" s="22"/>
      <c r="M39" s="22"/>
      <c r="N39" s="22"/>
      <c r="O39" s="22"/>
      <c r="P39" s="22"/>
    </row>
    <row r="40" spans="1:16" ht="39" customHeight="1" x14ac:dyDescent="0.15">
      <c r="A40" s="22"/>
      <c r="B40" s="35"/>
      <c r="C40" s="1215" t="s">
        <v>564</v>
      </c>
      <c r="D40" s="1216"/>
      <c r="E40" s="1217"/>
      <c r="F40" s="36">
        <v>3.9</v>
      </c>
      <c r="G40" s="37">
        <v>0.03</v>
      </c>
      <c r="H40" s="37">
        <v>0.08</v>
      </c>
      <c r="I40" s="37">
        <v>0.06</v>
      </c>
      <c r="J40" s="38">
        <v>0.06</v>
      </c>
      <c r="K40" s="22"/>
      <c r="L40" s="22"/>
      <c r="M40" s="22"/>
      <c r="N40" s="22"/>
      <c r="O40" s="22"/>
      <c r="P40" s="22"/>
    </row>
    <row r="41" spans="1:16" ht="39" customHeight="1" x14ac:dyDescent="0.15">
      <c r="A41" s="22"/>
      <c r="B41" s="35"/>
      <c r="C41" s="1215" t="s">
        <v>565</v>
      </c>
      <c r="D41" s="1216"/>
      <c r="E41" s="1217"/>
      <c r="F41" s="36">
        <v>0</v>
      </c>
      <c r="G41" s="37">
        <v>0</v>
      </c>
      <c r="H41" s="37">
        <v>0</v>
      </c>
      <c r="I41" s="37">
        <v>0</v>
      </c>
      <c r="J41" s="38">
        <v>0</v>
      </c>
      <c r="K41" s="22"/>
      <c r="L41" s="22"/>
      <c r="M41" s="22"/>
      <c r="N41" s="22"/>
      <c r="O41" s="22"/>
      <c r="P41" s="22"/>
    </row>
    <row r="42" spans="1:16" ht="39" customHeight="1" x14ac:dyDescent="0.15">
      <c r="A42" s="22"/>
      <c r="B42" s="39"/>
      <c r="C42" s="1215" t="s">
        <v>566</v>
      </c>
      <c r="D42" s="1216"/>
      <c r="E42" s="1217"/>
      <c r="F42" s="36" t="s">
        <v>504</v>
      </c>
      <c r="G42" s="37" t="s">
        <v>504</v>
      </c>
      <c r="H42" s="37" t="s">
        <v>504</v>
      </c>
      <c r="I42" s="37" t="s">
        <v>504</v>
      </c>
      <c r="J42" s="38" t="s">
        <v>504</v>
      </c>
      <c r="K42" s="22"/>
      <c r="L42" s="22"/>
      <c r="M42" s="22"/>
      <c r="N42" s="22"/>
      <c r="O42" s="22"/>
      <c r="P42" s="22"/>
    </row>
    <row r="43" spans="1:16" ht="39" customHeight="1" thickBot="1" x14ac:dyDescent="0.2">
      <c r="A43" s="22"/>
      <c r="B43" s="40"/>
      <c r="C43" s="1218" t="s">
        <v>567</v>
      </c>
      <c r="D43" s="1219"/>
      <c r="E43" s="1220"/>
      <c r="F43" s="41">
        <v>0.31</v>
      </c>
      <c r="G43" s="42">
        <v>2.15</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7M75plRP3vTAkjCGyHjM0EINVXfruEVGPVftpk4mEIpSx0+ZrojPmV/QGL2RHx6FcLgqkJGl5EfESAQVSDzw==" saltValue="Irh8nuiv3eWGq9vZ6wi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8753</v>
      </c>
      <c r="L45" s="60">
        <v>9038</v>
      </c>
      <c r="M45" s="60">
        <v>8977</v>
      </c>
      <c r="N45" s="60">
        <v>8938</v>
      </c>
      <c r="O45" s="61">
        <v>9041</v>
      </c>
      <c r="P45" s="48"/>
      <c r="Q45" s="48"/>
      <c r="R45" s="48"/>
      <c r="S45" s="48"/>
      <c r="T45" s="48"/>
      <c r="U45" s="48"/>
    </row>
    <row r="46" spans="1:21" ht="30.75" customHeight="1" x14ac:dyDescent="0.15">
      <c r="A46" s="48"/>
      <c r="B46" s="1233"/>
      <c r="C46" s="1234"/>
      <c r="D46" s="62"/>
      <c r="E46" s="1225" t="s">
        <v>13</v>
      </c>
      <c r="F46" s="1225"/>
      <c r="G46" s="1225"/>
      <c r="H46" s="1225"/>
      <c r="I46" s="1225"/>
      <c r="J46" s="1226"/>
      <c r="K46" s="63">
        <v>21</v>
      </c>
      <c r="L46" s="64">
        <v>53</v>
      </c>
      <c r="M46" s="64">
        <v>31</v>
      </c>
      <c r="N46" s="64">
        <v>12</v>
      </c>
      <c r="O46" s="65">
        <v>25</v>
      </c>
      <c r="P46" s="48"/>
      <c r="Q46" s="48"/>
      <c r="R46" s="48"/>
      <c r="S46" s="48"/>
      <c r="T46" s="48"/>
      <c r="U46" s="48"/>
    </row>
    <row r="47" spans="1:21" ht="30.75" customHeight="1" x14ac:dyDescent="0.15">
      <c r="A47" s="48"/>
      <c r="B47" s="1233"/>
      <c r="C47" s="1234"/>
      <c r="D47" s="62"/>
      <c r="E47" s="1225" t="s">
        <v>14</v>
      </c>
      <c r="F47" s="1225"/>
      <c r="G47" s="1225"/>
      <c r="H47" s="1225"/>
      <c r="I47" s="1225"/>
      <c r="J47" s="1226"/>
      <c r="K47" s="63">
        <v>16</v>
      </c>
      <c r="L47" s="64">
        <v>14</v>
      </c>
      <c r="M47" s="64">
        <v>9</v>
      </c>
      <c r="N47" s="64">
        <v>6</v>
      </c>
      <c r="O47" s="65">
        <v>5</v>
      </c>
      <c r="P47" s="48"/>
      <c r="Q47" s="48"/>
      <c r="R47" s="48"/>
      <c r="S47" s="48"/>
      <c r="T47" s="48"/>
      <c r="U47" s="48"/>
    </row>
    <row r="48" spans="1:21" ht="30.75" customHeight="1" x14ac:dyDescent="0.15">
      <c r="A48" s="48"/>
      <c r="B48" s="1233"/>
      <c r="C48" s="1234"/>
      <c r="D48" s="62"/>
      <c r="E48" s="1225" t="s">
        <v>15</v>
      </c>
      <c r="F48" s="1225"/>
      <c r="G48" s="1225"/>
      <c r="H48" s="1225"/>
      <c r="I48" s="1225"/>
      <c r="J48" s="1226"/>
      <c r="K48" s="63">
        <v>5927</v>
      </c>
      <c r="L48" s="64">
        <v>5995</v>
      </c>
      <c r="M48" s="64">
        <v>6032</v>
      </c>
      <c r="N48" s="64">
        <v>4809</v>
      </c>
      <c r="O48" s="65">
        <v>4835</v>
      </c>
      <c r="P48" s="48"/>
      <c r="Q48" s="48"/>
      <c r="R48" s="48"/>
      <c r="S48" s="48"/>
      <c r="T48" s="48"/>
      <c r="U48" s="48"/>
    </row>
    <row r="49" spans="1:21" ht="30.75" customHeight="1" x14ac:dyDescent="0.15">
      <c r="A49" s="48"/>
      <c r="B49" s="1233"/>
      <c r="C49" s="1234"/>
      <c r="D49" s="62"/>
      <c r="E49" s="1225" t="s">
        <v>16</v>
      </c>
      <c r="F49" s="1225"/>
      <c r="G49" s="1225"/>
      <c r="H49" s="1225"/>
      <c r="I49" s="1225"/>
      <c r="J49" s="1226"/>
      <c r="K49" s="63" t="s">
        <v>504</v>
      </c>
      <c r="L49" s="64" t="s">
        <v>504</v>
      </c>
      <c r="M49" s="64">
        <v>249</v>
      </c>
      <c r="N49" s="64">
        <v>156</v>
      </c>
      <c r="O49" s="65">
        <v>159</v>
      </c>
      <c r="P49" s="48"/>
      <c r="Q49" s="48"/>
      <c r="R49" s="48"/>
      <c r="S49" s="48"/>
      <c r="T49" s="48"/>
      <c r="U49" s="48"/>
    </row>
    <row r="50" spans="1:21" ht="30.75" customHeight="1" x14ac:dyDescent="0.15">
      <c r="A50" s="48"/>
      <c r="B50" s="1233"/>
      <c r="C50" s="1234"/>
      <c r="D50" s="62"/>
      <c r="E50" s="1225" t="s">
        <v>17</v>
      </c>
      <c r="F50" s="1225"/>
      <c r="G50" s="1225"/>
      <c r="H50" s="1225"/>
      <c r="I50" s="1225"/>
      <c r="J50" s="1226"/>
      <c r="K50" s="63">
        <v>0</v>
      </c>
      <c r="L50" s="64">
        <v>0</v>
      </c>
      <c r="M50" s="64">
        <v>0</v>
      </c>
      <c r="N50" s="64">
        <v>0</v>
      </c>
      <c r="O50" s="65" t="s">
        <v>504</v>
      </c>
      <c r="P50" s="48"/>
      <c r="Q50" s="48"/>
      <c r="R50" s="48"/>
      <c r="S50" s="48"/>
      <c r="T50" s="48"/>
      <c r="U50" s="48"/>
    </row>
    <row r="51" spans="1:21" ht="30.75" customHeight="1" x14ac:dyDescent="0.15">
      <c r="A51" s="48"/>
      <c r="B51" s="1235"/>
      <c r="C51" s="1236"/>
      <c r="D51" s="66"/>
      <c r="E51" s="1225" t="s">
        <v>18</v>
      </c>
      <c r="F51" s="1225"/>
      <c r="G51" s="1225"/>
      <c r="H51" s="1225"/>
      <c r="I51" s="1225"/>
      <c r="J51" s="1226"/>
      <c r="K51" s="63">
        <v>0</v>
      </c>
      <c r="L51" s="64">
        <v>2</v>
      </c>
      <c r="M51" s="64">
        <v>3</v>
      </c>
      <c r="N51" s="64">
        <v>3</v>
      </c>
      <c r="O51" s="65">
        <v>1</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11399</v>
      </c>
      <c r="L52" s="64">
        <v>11780</v>
      </c>
      <c r="M52" s="64">
        <v>11627</v>
      </c>
      <c r="N52" s="64">
        <v>10919</v>
      </c>
      <c r="O52" s="65">
        <v>11086</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3318</v>
      </c>
      <c r="L53" s="69">
        <v>3322</v>
      </c>
      <c r="M53" s="69">
        <v>3674</v>
      </c>
      <c r="N53" s="69">
        <v>3005</v>
      </c>
      <c r="O53" s="70">
        <v>2980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oZfRr9WU+egoEsqIQ3mBewLRtg1DIxVldac1G8wRpR574J0AU30Nj2KSxAzRA+cv14SRmBvaAo6SMU9JHDOUA==" saltValue="k9KMpPv0VrPgemRby/0L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51" t="s">
        <v>24</v>
      </c>
      <c r="C41" s="1252"/>
      <c r="D41" s="81"/>
      <c r="E41" s="1253" t="s">
        <v>25</v>
      </c>
      <c r="F41" s="1253"/>
      <c r="G41" s="1253"/>
      <c r="H41" s="1254"/>
      <c r="I41" s="82">
        <v>86884</v>
      </c>
      <c r="J41" s="83">
        <v>89346</v>
      </c>
      <c r="K41" s="83">
        <v>95487</v>
      </c>
      <c r="L41" s="83">
        <v>94597</v>
      </c>
      <c r="M41" s="84">
        <v>94940</v>
      </c>
    </row>
    <row r="42" spans="2:13" ht="27.75" customHeight="1" x14ac:dyDescent="0.15">
      <c r="B42" s="1241"/>
      <c r="C42" s="1242"/>
      <c r="D42" s="85"/>
      <c r="E42" s="1245" t="s">
        <v>26</v>
      </c>
      <c r="F42" s="1245"/>
      <c r="G42" s="1245"/>
      <c r="H42" s="1246"/>
      <c r="I42" s="86" t="s">
        <v>504</v>
      </c>
      <c r="J42" s="87" t="s">
        <v>504</v>
      </c>
      <c r="K42" s="87" t="s">
        <v>504</v>
      </c>
      <c r="L42" s="87" t="s">
        <v>504</v>
      </c>
      <c r="M42" s="88" t="s">
        <v>504</v>
      </c>
    </row>
    <row r="43" spans="2:13" ht="27.75" customHeight="1" x14ac:dyDescent="0.15">
      <c r="B43" s="1241"/>
      <c r="C43" s="1242"/>
      <c r="D43" s="85"/>
      <c r="E43" s="1245" t="s">
        <v>27</v>
      </c>
      <c r="F43" s="1245"/>
      <c r="G43" s="1245"/>
      <c r="H43" s="1246"/>
      <c r="I43" s="86">
        <v>81869</v>
      </c>
      <c r="J43" s="87">
        <v>79541</v>
      </c>
      <c r="K43" s="87">
        <v>78768</v>
      </c>
      <c r="L43" s="87">
        <v>76364</v>
      </c>
      <c r="M43" s="88">
        <v>74012</v>
      </c>
    </row>
    <row r="44" spans="2:13" ht="27.75" customHeight="1" x14ac:dyDescent="0.15">
      <c r="B44" s="1241"/>
      <c r="C44" s="1242"/>
      <c r="D44" s="85"/>
      <c r="E44" s="1245" t="s">
        <v>28</v>
      </c>
      <c r="F44" s="1245"/>
      <c r="G44" s="1245"/>
      <c r="H44" s="1246"/>
      <c r="I44" s="86" t="s">
        <v>504</v>
      </c>
      <c r="J44" s="87" t="s">
        <v>504</v>
      </c>
      <c r="K44" s="87">
        <v>1257</v>
      </c>
      <c r="L44" s="87">
        <v>1140</v>
      </c>
      <c r="M44" s="88">
        <v>1024</v>
      </c>
    </row>
    <row r="45" spans="2:13" ht="27.75" customHeight="1" x14ac:dyDescent="0.15">
      <c r="B45" s="1241"/>
      <c r="C45" s="1242"/>
      <c r="D45" s="85"/>
      <c r="E45" s="1245" t="s">
        <v>29</v>
      </c>
      <c r="F45" s="1245"/>
      <c r="G45" s="1245"/>
      <c r="H45" s="1246"/>
      <c r="I45" s="86">
        <v>11252</v>
      </c>
      <c r="J45" s="87">
        <v>10268</v>
      </c>
      <c r="K45" s="87">
        <v>9575</v>
      </c>
      <c r="L45" s="87">
        <v>10204</v>
      </c>
      <c r="M45" s="88">
        <v>10745</v>
      </c>
    </row>
    <row r="46" spans="2:13" ht="27.75" customHeight="1" x14ac:dyDescent="0.15">
      <c r="B46" s="1241"/>
      <c r="C46" s="1242"/>
      <c r="D46" s="89"/>
      <c r="E46" s="1245" t="s">
        <v>30</v>
      </c>
      <c r="F46" s="1245"/>
      <c r="G46" s="1245"/>
      <c r="H46" s="1246"/>
      <c r="I46" s="86">
        <v>6</v>
      </c>
      <c r="J46" s="87">
        <v>4</v>
      </c>
      <c r="K46" s="87">
        <v>4</v>
      </c>
      <c r="L46" s="87">
        <v>2</v>
      </c>
      <c r="M46" s="88">
        <v>2</v>
      </c>
    </row>
    <row r="47" spans="2:13" ht="27.75" customHeight="1" x14ac:dyDescent="0.15">
      <c r="B47" s="1241"/>
      <c r="C47" s="1242"/>
      <c r="D47" s="90"/>
      <c r="E47" s="1255" t="s">
        <v>31</v>
      </c>
      <c r="F47" s="1256"/>
      <c r="G47" s="1256"/>
      <c r="H47" s="1257"/>
      <c r="I47" s="86" t="s">
        <v>504</v>
      </c>
      <c r="J47" s="87" t="s">
        <v>504</v>
      </c>
      <c r="K47" s="87" t="s">
        <v>504</v>
      </c>
      <c r="L47" s="87" t="s">
        <v>504</v>
      </c>
      <c r="M47" s="88" t="s">
        <v>504</v>
      </c>
    </row>
    <row r="48" spans="2:13" ht="27.75" customHeight="1" x14ac:dyDescent="0.15">
      <c r="B48" s="1241"/>
      <c r="C48" s="1242"/>
      <c r="D48" s="85"/>
      <c r="E48" s="1245" t="s">
        <v>32</v>
      </c>
      <c r="F48" s="1245"/>
      <c r="G48" s="1245"/>
      <c r="H48" s="1246"/>
      <c r="I48" s="86" t="s">
        <v>504</v>
      </c>
      <c r="J48" s="87" t="s">
        <v>504</v>
      </c>
      <c r="K48" s="87" t="s">
        <v>504</v>
      </c>
      <c r="L48" s="87" t="s">
        <v>504</v>
      </c>
      <c r="M48" s="88" t="s">
        <v>504</v>
      </c>
    </row>
    <row r="49" spans="2:13" ht="27.75" customHeight="1" x14ac:dyDescent="0.15">
      <c r="B49" s="1243"/>
      <c r="C49" s="1244"/>
      <c r="D49" s="85"/>
      <c r="E49" s="1245" t="s">
        <v>33</v>
      </c>
      <c r="F49" s="1245"/>
      <c r="G49" s="1245"/>
      <c r="H49" s="1246"/>
      <c r="I49" s="86" t="s">
        <v>504</v>
      </c>
      <c r="J49" s="87" t="s">
        <v>504</v>
      </c>
      <c r="K49" s="87" t="s">
        <v>504</v>
      </c>
      <c r="L49" s="87" t="s">
        <v>504</v>
      </c>
      <c r="M49" s="88" t="s">
        <v>504</v>
      </c>
    </row>
    <row r="50" spans="2:13" ht="27.75" customHeight="1" x14ac:dyDescent="0.15">
      <c r="B50" s="1239" t="s">
        <v>34</v>
      </c>
      <c r="C50" s="1240"/>
      <c r="D50" s="91"/>
      <c r="E50" s="1245" t="s">
        <v>35</v>
      </c>
      <c r="F50" s="1245"/>
      <c r="G50" s="1245"/>
      <c r="H50" s="1246"/>
      <c r="I50" s="86">
        <v>11729</v>
      </c>
      <c r="J50" s="87">
        <v>10137</v>
      </c>
      <c r="K50" s="87">
        <v>9027</v>
      </c>
      <c r="L50" s="87">
        <v>8557</v>
      </c>
      <c r="M50" s="88">
        <v>8232</v>
      </c>
    </row>
    <row r="51" spans="2:13" ht="27.75" customHeight="1" x14ac:dyDescent="0.15">
      <c r="B51" s="1241"/>
      <c r="C51" s="1242"/>
      <c r="D51" s="85"/>
      <c r="E51" s="1245" t="s">
        <v>36</v>
      </c>
      <c r="F51" s="1245"/>
      <c r="G51" s="1245"/>
      <c r="H51" s="1246"/>
      <c r="I51" s="86">
        <v>41291</v>
      </c>
      <c r="J51" s="87">
        <v>38794</v>
      </c>
      <c r="K51" s="87">
        <v>37309</v>
      </c>
      <c r="L51" s="87">
        <v>39860</v>
      </c>
      <c r="M51" s="88">
        <v>42417</v>
      </c>
    </row>
    <row r="52" spans="2:13" ht="27.75" customHeight="1" x14ac:dyDescent="0.15">
      <c r="B52" s="1243"/>
      <c r="C52" s="1244"/>
      <c r="D52" s="85"/>
      <c r="E52" s="1245" t="s">
        <v>37</v>
      </c>
      <c r="F52" s="1245"/>
      <c r="G52" s="1245"/>
      <c r="H52" s="1246"/>
      <c r="I52" s="86">
        <v>108481</v>
      </c>
      <c r="J52" s="87">
        <v>110981</v>
      </c>
      <c r="K52" s="87">
        <v>114626</v>
      </c>
      <c r="L52" s="87">
        <v>115279</v>
      </c>
      <c r="M52" s="88">
        <v>115936</v>
      </c>
    </row>
    <row r="53" spans="2:13" ht="27.75" customHeight="1" thickBot="1" x14ac:dyDescent="0.2">
      <c r="B53" s="1247" t="s">
        <v>38</v>
      </c>
      <c r="C53" s="1248"/>
      <c r="D53" s="92"/>
      <c r="E53" s="1249" t="s">
        <v>39</v>
      </c>
      <c r="F53" s="1249"/>
      <c r="G53" s="1249"/>
      <c r="H53" s="1250"/>
      <c r="I53" s="93">
        <v>18510</v>
      </c>
      <c r="J53" s="94">
        <v>19249</v>
      </c>
      <c r="K53" s="94">
        <v>24129</v>
      </c>
      <c r="L53" s="94">
        <v>18611</v>
      </c>
      <c r="M53" s="95">
        <v>14138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7P2sOdG+7RB0DB9909Aveeltga0RXUrE8Wh0QGMXWs88dsnA1V52dPhkrNqX2LXELhDypad3Tj+fIORRW93g==" saltValue="eY4rf6r4SXLBVjROxMsl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6" t="s">
        <v>42</v>
      </c>
      <c r="D55" s="1266"/>
      <c r="E55" s="1267"/>
      <c r="F55" s="107">
        <v>6450</v>
      </c>
      <c r="G55" s="107">
        <v>6016</v>
      </c>
      <c r="H55" s="108">
        <v>5783</v>
      </c>
    </row>
    <row r="56" spans="2:8" ht="52.5" customHeight="1" x14ac:dyDescent="0.15">
      <c r="B56" s="109"/>
      <c r="C56" s="1268" t="s">
        <v>43</v>
      </c>
      <c r="D56" s="1268"/>
      <c r="E56" s="1269"/>
      <c r="F56" s="110" t="s">
        <v>504</v>
      </c>
      <c r="G56" s="110" t="s">
        <v>504</v>
      </c>
      <c r="H56" s="111" t="s">
        <v>504</v>
      </c>
    </row>
    <row r="57" spans="2:8" ht="53.25" customHeight="1" x14ac:dyDescent="0.15">
      <c r="B57" s="109"/>
      <c r="C57" s="1270" t="s">
        <v>44</v>
      </c>
      <c r="D57" s="1270"/>
      <c r="E57" s="1271"/>
      <c r="F57" s="112">
        <v>2537</v>
      </c>
      <c r="G57" s="112">
        <v>2500</v>
      </c>
      <c r="H57" s="113">
        <v>2406</v>
      </c>
    </row>
    <row r="58" spans="2:8" ht="45.75" customHeight="1" x14ac:dyDescent="0.15">
      <c r="B58" s="114"/>
      <c r="C58" s="1258" t="s">
        <v>592</v>
      </c>
      <c r="D58" s="1259"/>
      <c r="E58" s="1260"/>
      <c r="F58" s="115">
        <v>851</v>
      </c>
      <c r="G58" s="115">
        <v>793</v>
      </c>
      <c r="H58" s="116">
        <v>741</v>
      </c>
    </row>
    <row r="59" spans="2:8" ht="45.75" customHeight="1" x14ac:dyDescent="0.15">
      <c r="B59" s="114"/>
      <c r="C59" s="1258" t="s">
        <v>593</v>
      </c>
      <c r="D59" s="1259"/>
      <c r="E59" s="1260"/>
      <c r="F59" s="115">
        <v>265</v>
      </c>
      <c r="G59" s="115">
        <v>247</v>
      </c>
      <c r="H59" s="116">
        <v>232</v>
      </c>
    </row>
    <row r="60" spans="2:8" ht="45.75" customHeight="1" x14ac:dyDescent="0.15">
      <c r="B60" s="114"/>
      <c r="C60" s="1258" t="s">
        <v>594</v>
      </c>
      <c r="D60" s="1259"/>
      <c r="E60" s="1260"/>
      <c r="F60" s="115">
        <v>376</v>
      </c>
      <c r="G60" s="115">
        <v>286</v>
      </c>
      <c r="H60" s="116">
        <v>221</v>
      </c>
    </row>
    <row r="61" spans="2:8" ht="45.75" customHeight="1" x14ac:dyDescent="0.15">
      <c r="B61" s="114"/>
      <c r="C61" s="1258" t="s">
        <v>595</v>
      </c>
      <c r="D61" s="1259"/>
      <c r="E61" s="1260"/>
      <c r="F61" s="115">
        <v>10</v>
      </c>
      <c r="G61" s="115">
        <v>168</v>
      </c>
      <c r="H61" s="116">
        <v>214</v>
      </c>
    </row>
    <row r="62" spans="2:8" ht="45.75" customHeight="1" thickBot="1" x14ac:dyDescent="0.2">
      <c r="B62" s="117"/>
      <c r="C62" s="1261" t="s">
        <v>596</v>
      </c>
      <c r="D62" s="1262"/>
      <c r="E62" s="1263"/>
      <c r="F62" s="118">
        <v>186</v>
      </c>
      <c r="G62" s="118">
        <v>188</v>
      </c>
      <c r="H62" s="119">
        <v>189</v>
      </c>
    </row>
    <row r="63" spans="2:8" ht="52.5" customHeight="1" thickBot="1" x14ac:dyDescent="0.2">
      <c r="B63" s="120"/>
      <c r="C63" s="1264" t="s">
        <v>45</v>
      </c>
      <c r="D63" s="1264"/>
      <c r="E63" s="1265"/>
      <c r="F63" s="121">
        <v>8987</v>
      </c>
      <c r="G63" s="121">
        <v>8516</v>
      </c>
      <c r="H63" s="122">
        <v>8189</v>
      </c>
    </row>
    <row r="64" spans="2:8" ht="15" customHeight="1" x14ac:dyDescent="0.15"/>
    <row r="65" ht="0" hidden="1" customHeight="1" x14ac:dyDescent="0.15"/>
    <row r="66" ht="0" hidden="1" customHeight="1" x14ac:dyDescent="0.15"/>
  </sheetData>
  <sheetProtection algorithmName="SHA-512" hashValue="PISDh1Zn4nnOAbiknnDOjTlYQGjsV3MYVTgWPcmKILN3RCG5qMtwE9BpSvrTQqhc5O9AuOjBMe8RVfzieU6law==" saltValue="c6ymeRpTmuD4BLi93ho0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2" t="s">
        <v>600</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x14ac:dyDescent="0.15">
      <c r="B44" s="374"/>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x14ac:dyDescent="0.15">
      <c r="B45" s="374"/>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x14ac:dyDescent="0.15">
      <c r="B46" s="374"/>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x14ac:dyDescent="0.15">
      <c r="B47" s="374"/>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1"/>
      <c r="H50" s="1281"/>
      <c r="I50" s="1281"/>
      <c r="J50" s="1281"/>
      <c r="K50" s="384"/>
      <c r="L50" s="384"/>
      <c r="M50" s="385"/>
      <c r="N50" s="38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546</v>
      </c>
      <c r="BQ50" s="1285"/>
      <c r="BR50" s="1285"/>
      <c r="BS50" s="1285"/>
      <c r="BT50" s="1285"/>
      <c r="BU50" s="1285"/>
      <c r="BV50" s="1285"/>
      <c r="BW50" s="1285"/>
      <c r="BX50" s="1285" t="s">
        <v>547</v>
      </c>
      <c r="BY50" s="1285"/>
      <c r="BZ50" s="1285"/>
      <c r="CA50" s="1285"/>
      <c r="CB50" s="1285"/>
      <c r="CC50" s="1285"/>
      <c r="CD50" s="1285"/>
      <c r="CE50" s="1285"/>
      <c r="CF50" s="1285" t="s">
        <v>548</v>
      </c>
      <c r="CG50" s="1285"/>
      <c r="CH50" s="1285"/>
      <c r="CI50" s="1285"/>
      <c r="CJ50" s="1285"/>
      <c r="CK50" s="1285"/>
      <c r="CL50" s="1285"/>
      <c r="CM50" s="1285"/>
      <c r="CN50" s="1285" t="s">
        <v>549</v>
      </c>
      <c r="CO50" s="1285"/>
      <c r="CP50" s="1285"/>
      <c r="CQ50" s="1285"/>
      <c r="CR50" s="1285"/>
      <c r="CS50" s="1285"/>
      <c r="CT50" s="1285"/>
      <c r="CU50" s="1285"/>
      <c r="CV50" s="1285" t="s">
        <v>550</v>
      </c>
      <c r="CW50" s="1285"/>
      <c r="CX50" s="1285"/>
      <c r="CY50" s="1285"/>
      <c r="CZ50" s="1285"/>
      <c r="DA50" s="1285"/>
      <c r="DB50" s="1285"/>
      <c r="DC50" s="1285"/>
    </row>
    <row r="51" spans="1:109" ht="13.5" customHeight="1" x14ac:dyDescent="0.15">
      <c r="B51" s="374"/>
      <c r="G51" s="1292"/>
      <c r="H51" s="1292"/>
      <c r="I51" s="1290"/>
      <c r="J51" s="1290"/>
      <c r="K51" s="1287"/>
      <c r="L51" s="1287"/>
      <c r="M51" s="1287"/>
      <c r="N51" s="1287"/>
      <c r="AM51" s="383"/>
      <c r="AN51" s="1288" t="s">
        <v>602</v>
      </c>
      <c r="AO51" s="1288"/>
      <c r="AP51" s="1288"/>
      <c r="AQ51" s="1288"/>
      <c r="AR51" s="1288"/>
      <c r="AS51" s="1288"/>
      <c r="AT51" s="1288"/>
      <c r="AU51" s="1288"/>
      <c r="AV51" s="1288"/>
      <c r="AW51" s="1288"/>
      <c r="AX51" s="1288"/>
      <c r="AY51" s="1288"/>
      <c r="AZ51" s="1288"/>
      <c r="BA51" s="1288"/>
      <c r="BB51" s="1288" t="s">
        <v>603</v>
      </c>
      <c r="BC51" s="1288"/>
      <c r="BD51" s="1288"/>
      <c r="BE51" s="1288"/>
      <c r="BF51" s="1288"/>
      <c r="BG51" s="1288"/>
      <c r="BH51" s="1288"/>
      <c r="BI51" s="1288"/>
      <c r="BJ51" s="1288"/>
      <c r="BK51" s="1288"/>
      <c r="BL51" s="1288"/>
      <c r="BM51" s="1288"/>
      <c r="BN51" s="1288"/>
      <c r="BO51" s="1288"/>
      <c r="BP51" s="1289"/>
      <c r="BQ51" s="1286"/>
      <c r="BR51" s="1286"/>
      <c r="BS51" s="1286"/>
      <c r="BT51" s="1286"/>
      <c r="BU51" s="1286"/>
      <c r="BV51" s="1286"/>
      <c r="BW51" s="1286"/>
      <c r="BX51" s="1289"/>
      <c r="BY51" s="1286"/>
      <c r="BZ51" s="1286"/>
      <c r="CA51" s="1286"/>
      <c r="CB51" s="1286"/>
      <c r="CC51" s="1286"/>
      <c r="CD51" s="1286"/>
      <c r="CE51" s="1286"/>
      <c r="CF51" s="1289"/>
      <c r="CG51" s="1286"/>
      <c r="CH51" s="1286"/>
      <c r="CI51" s="1286"/>
      <c r="CJ51" s="1286"/>
      <c r="CK51" s="1286"/>
      <c r="CL51" s="1286"/>
      <c r="CM51" s="1286"/>
      <c r="CN51" s="1286">
        <v>39.799999999999997</v>
      </c>
      <c r="CO51" s="1286"/>
      <c r="CP51" s="1286"/>
      <c r="CQ51" s="1286"/>
      <c r="CR51" s="1286"/>
      <c r="CS51" s="1286"/>
      <c r="CT51" s="1286"/>
      <c r="CU51" s="1286"/>
      <c r="CV51" s="1286">
        <v>30.5</v>
      </c>
      <c r="CW51" s="1286"/>
      <c r="CX51" s="1286"/>
      <c r="CY51" s="1286"/>
      <c r="CZ51" s="1286"/>
      <c r="DA51" s="1286"/>
      <c r="DB51" s="1286"/>
      <c r="DC51" s="1286"/>
    </row>
    <row r="52" spans="1:109" x14ac:dyDescent="0.15">
      <c r="B52" s="374"/>
      <c r="G52" s="1292"/>
      <c r="H52" s="1292"/>
      <c r="I52" s="1290"/>
      <c r="J52" s="1290"/>
      <c r="K52" s="1287"/>
      <c r="L52" s="1287"/>
      <c r="M52" s="1287"/>
      <c r="N52" s="1287"/>
      <c r="AM52" s="383"/>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x14ac:dyDescent="0.15">
      <c r="A53" s="382"/>
      <c r="B53" s="374"/>
      <c r="G53" s="1292"/>
      <c r="H53" s="1292"/>
      <c r="I53" s="1281"/>
      <c r="J53" s="1281"/>
      <c r="K53" s="1287"/>
      <c r="L53" s="1287"/>
      <c r="M53" s="1287"/>
      <c r="N53" s="1287"/>
      <c r="AM53" s="383"/>
      <c r="AN53" s="1288"/>
      <c r="AO53" s="1288"/>
      <c r="AP53" s="1288"/>
      <c r="AQ53" s="1288"/>
      <c r="AR53" s="1288"/>
      <c r="AS53" s="1288"/>
      <c r="AT53" s="1288"/>
      <c r="AU53" s="1288"/>
      <c r="AV53" s="1288"/>
      <c r="AW53" s="1288"/>
      <c r="AX53" s="1288"/>
      <c r="AY53" s="1288"/>
      <c r="AZ53" s="1288"/>
      <c r="BA53" s="1288"/>
      <c r="BB53" s="1288" t="s">
        <v>604</v>
      </c>
      <c r="BC53" s="1288"/>
      <c r="BD53" s="1288"/>
      <c r="BE53" s="1288"/>
      <c r="BF53" s="1288"/>
      <c r="BG53" s="1288"/>
      <c r="BH53" s="1288"/>
      <c r="BI53" s="1288"/>
      <c r="BJ53" s="1288"/>
      <c r="BK53" s="1288"/>
      <c r="BL53" s="1288"/>
      <c r="BM53" s="1288"/>
      <c r="BN53" s="1288"/>
      <c r="BO53" s="1288"/>
      <c r="BP53" s="1289"/>
      <c r="BQ53" s="1286"/>
      <c r="BR53" s="1286"/>
      <c r="BS53" s="1286"/>
      <c r="BT53" s="1286"/>
      <c r="BU53" s="1286"/>
      <c r="BV53" s="1286"/>
      <c r="BW53" s="1286"/>
      <c r="BX53" s="1289"/>
      <c r="BY53" s="1286"/>
      <c r="BZ53" s="1286"/>
      <c r="CA53" s="1286"/>
      <c r="CB53" s="1286"/>
      <c r="CC53" s="1286"/>
      <c r="CD53" s="1286"/>
      <c r="CE53" s="1286"/>
      <c r="CF53" s="1289"/>
      <c r="CG53" s="1286"/>
      <c r="CH53" s="1286"/>
      <c r="CI53" s="1286"/>
      <c r="CJ53" s="1286"/>
      <c r="CK53" s="1286"/>
      <c r="CL53" s="1286"/>
      <c r="CM53" s="1286"/>
      <c r="CN53" s="1286">
        <v>55.4</v>
      </c>
      <c r="CO53" s="1286"/>
      <c r="CP53" s="1286"/>
      <c r="CQ53" s="1286"/>
      <c r="CR53" s="1286"/>
      <c r="CS53" s="1286"/>
      <c r="CT53" s="1286"/>
      <c r="CU53" s="1286"/>
      <c r="CV53" s="1286">
        <v>56.8</v>
      </c>
      <c r="CW53" s="1286"/>
      <c r="CX53" s="1286"/>
      <c r="CY53" s="1286"/>
      <c r="CZ53" s="1286"/>
      <c r="DA53" s="1286"/>
      <c r="DB53" s="1286"/>
      <c r="DC53" s="1286"/>
    </row>
    <row r="54" spans="1:109" x14ac:dyDescent="0.15">
      <c r="A54" s="382"/>
      <c r="B54" s="374"/>
      <c r="G54" s="1292"/>
      <c r="H54" s="1292"/>
      <c r="I54" s="1281"/>
      <c r="J54" s="1281"/>
      <c r="K54" s="1287"/>
      <c r="L54" s="1287"/>
      <c r="M54" s="1287"/>
      <c r="N54" s="1287"/>
      <c r="AM54" s="383"/>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x14ac:dyDescent="0.15">
      <c r="A55" s="382"/>
      <c r="B55" s="374"/>
      <c r="G55" s="1281"/>
      <c r="H55" s="1281"/>
      <c r="I55" s="1281"/>
      <c r="J55" s="1281"/>
      <c r="K55" s="1287"/>
      <c r="L55" s="1287"/>
      <c r="M55" s="1287"/>
      <c r="N55" s="1287"/>
      <c r="AN55" s="1285" t="s">
        <v>605</v>
      </c>
      <c r="AO55" s="1285"/>
      <c r="AP55" s="1285"/>
      <c r="AQ55" s="1285"/>
      <c r="AR55" s="1285"/>
      <c r="AS55" s="1285"/>
      <c r="AT55" s="1285"/>
      <c r="AU55" s="1285"/>
      <c r="AV55" s="1285"/>
      <c r="AW55" s="1285"/>
      <c r="AX55" s="1285"/>
      <c r="AY55" s="1285"/>
      <c r="AZ55" s="1285"/>
      <c r="BA55" s="1285"/>
      <c r="BB55" s="1288" t="s">
        <v>603</v>
      </c>
      <c r="BC55" s="1288"/>
      <c r="BD55" s="1288"/>
      <c r="BE55" s="1288"/>
      <c r="BF55" s="1288"/>
      <c r="BG55" s="1288"/>
      <c r="BH55" s="1288"/>
      <c r="BI55" s="1288"/>
      <c r="BJ55" s="1288"/>
      <c r="BK55" s="1288"/>
      <c r="BL55" s="1288"/>
      <c r="BM55" s="1288"/>
      <c r="BN55" s="1288"/>
      <c r="BO55" s="1288"/>
      <c r="BP55" s="1289"/>
      <c r="BQ55" s="1286"/>
      <c r="BR55" s="1286"/>
      <c r="BS55" s="1286"/>
      <c r="BT55" s="1286"/>
      <c r="BU55" s="1286"/>
      <c r="BV55" s="1286"/>
      <c r="BW55" s="1286"/>
      <c r="BX55" s="1289"/>
      <c r="BY55" s="1286"/>
      <c r="BZ55" s="1286"/>
      <c r="CA55" s="1286"/>
      <c r="CB55" s="1286"/>
      <c r="CC55" s="1286"/>
      <c r="CD55" s="1286"/>
      <c r="CE55" s="1286"/>
      <c r="CF55" s="1289"/>
      <c r="CG55" s="1286"/>
      <c r="CH55" s="1286"/>
      <c r="CI55" s="1286"/>
      <c r="CJ55" s="1286"/>
      <c r="CK55" s="1286"/>
      <c r="CL55" s="1286"/>
      <c r="CM55" s="1286"/>
      <c r="CN55" s="1286">
        <v>31</v>
      </c>
      <c r="CO55" s="1286"/>
      <c r="CP55" s="1286"/>
      <c r="CQ55" s="1286"/>
      <c r="CR55" s="1286"/>
      <c r="CS55" s="1286"/>
      <c r="CT55" s="1286"/>
      <c r="CU55" s="1286"/>
      <c r="CV55" s="1286">
        <v>30</v>
      </c>
      <c r="CW55" s="1286"/>
      <c r="CX55" s="1286"/>
      <c r="CY55" s="1286"/>
      <c r="CZ55" s="1286"/>
      <c r="DA55" s="1286"/>
      <c r="DB55" s="1286"/>
      <c r="DC55" s="1286"/>
    </row>
    <row r="56" spans="1:109" x14ac:dyDescent="0.15">
      <c r="A56" s="382"/>
      <c r="B56" s="374"/>
      <c r="G56" s="1281"/>
      <c r="H56" s="1281"/>
      <c r="I56" s="1281"/>
      <c r="J56" s="1281"/>
      <c r="K56" s="1287"/>
      <c r="L56" s="1287"/>
      <c r="M56" s="1287"/>
      <c r="N56" s="1287"/>
      <c r="AN56" s="1285"/>
      <c r="AO56" s="1285"/>
      <c r="AP56" s="1285"/>
      <c r="AQ56" s="1285"/>
      <c r="AR56" s="1285"/>
      <c r="AS56" s="1285"/>
      <c r="AT56" s="1285"/>
      <c r="AU56" s="1285"/>
      <c r="AV56" s="1285"/>
      <c r="AW56" s="1285"/>
      <c r="AX56" s="1285"/>
      <c r="AY56" s="1285"/>
      <c r="AZ56" s="1285"/>
      <c r="BA56" s="1285"/>
      <c r="BB56" s="1288"/>
      <c r="BC56" s="1288"/>
      <c r="BD56" s="1288"/>
      <c r="BE56" s="1288"/>
      <c r="BF56" s="1288"/>
      <c r="BG56" s="1288"/>
      <c r="BH56" s="1288"/>
      <c r="BI56" s="1288"/>
      <c r="BJ56" s="1288"/>
      <c r="BK56" s="1288"/>
      <c r="BL56" s="1288"/>
      <c r="BM56" s="1288"/>
      <c r="BN56" s="1288"/>
      <c r="BO56" s="1288"/>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2" customFormat="1" x14ac:dyDescent="0.15">
      <c r="B57" s="386"/>
      <c r="G57" s="1281"/>
      <c r="H57" s="1281"/>
      <c r="I57" s="1291"/>
      <c r="J57" s="1291"/>
      <c r="K57" s="1287"/>
      <c r="L57" s="1287"/>
      <c r="M57" s="1287"/>
      <c r="N57" s="1287"/>
      <c r="AM57" s="367"/>
      <c r="AN57" s="1285"/>
      <c r="AO57" s="1285"/>
      <c r="AP57" s="1285"/>
      <c r="AQ57" s="1285"/>
      <c r="AR57" s="1285"/>
      <c r="AS57" s="1285"/>
      <c r="AT57" s="1285"/>
      <c r="AU57" s="1285"/>
      <c r="AV57" s="1285"/>
      <c r="AW57" s="1285"/>
      <c r="AX57" s="1285"/>
      <c r="AY57" s="1285"/>
      <c r="AZ57" s="1285"/>
      <c r="BA57" s="1285"/>
      <c r="BB57" s="1288" t="s">
        <v>604</v>
      </c>
      <c r="BC57" s="1288"/>
      <c r="BD57" s="1288"/>
      <c r="BE57" s="1288"/>
      <c r="BF57" s="1288"/>
      <c r="BG57" s="1288"/>
      <c r="BH57" s="1288"/>
      <c r="BI57" s="1288"/>
      <c r="BJ57" s="1288"/>
      <c r="BK57" s="1288"/>
      <c r="BL57" s="1288"/>
      <c r="BM57" s="1288"/>
      <c r="BN57" s="1288"/>
      <c r="BO57" s="1288"/>
      <c r="BP57" s="1289"/>
      <c r="BQ57" s="1286"/>
      <c r="BR57" s="1286"/>
      <c r="BS57" s="1286"/>
      <c r="BT57" s="1286"/>
      <c r="BU57" s="1286"/>
      <c r="BV57" s="1286"/>
      <c r="BW57" s="1286"/>
      <c r="BX57" s="1289"/>
      <c r="BY57" s="1286"/>
      <c r="BZ57" s="1286"/>
      <c r="CA57" s="1286"/>
      <c r="CB57" s="1286"/>
      <c r="CC57" s="1286"/>
      <c r="CD57" s="1286"/>
      <c r="CE57" s="1286"/>
      <c r="CF57" s="1289"/>
      <c r="CG57" s="1286"/>
      <c r="CH57" s="1286"/>
      <c r="CI57" s="1286"/>
      <c r="CJ57" s="1286"/>
      <c r="CK57" s="1286"/>
      <c r="CL57" s="1286"/>
      <c r="CM57" s="1286"/>
      <c r="CN57" s="1286">
        <v>57.4</v>
      </c>
      <c r="CO57" s="1286"/>
      <c r="CP57" s="1286"/>
      <c r="CQ57" s="1286"/>
      <c r="CR57" s="1286"/>
      <c r="CS57" s="1286"/>
      <c r="CT57" s="1286"/>
      <c r="CU57" s="1286"/>
      <c r="CV57" s="1286">
        <v>59.4</v>
      </c>
      <c r="CW57" s="1286"/>
      <c r="CX57" s="1286"/>
      <c r="CY57" s="1286"/>
      <c r="CZ57" s="1286"/>
      <c r="DA57" s="1286"/>
      <c r="DB57" s="1286"/>
      <c r="DC57" s="1286"/>
      <c r="DD57" s="387"/>
      <c r="DE57" s="386"/>
    </row>
    <row r="58" spans="1:109" s="382" customFormat="1" x14ac:dyDescent="0.15">
      <c r="A58" s="367"/>
      <c r="B58" s="386"/>
      <c r="G58" s="1281"/>
      <c r="H58" s="1281"/>
      <c r="I58" s="1291"/>
      <c r="J58" s="1291"/>
      <c r="K58" s="1287"/>
      <c r="L58" s="1287"/>
      <c r="M58" s="1287"/>
      <c r="N58" s="1287"/>
      <c r="AM58" s="367"/>
      <c r="AN58" s="1285"/>
      <c r="AO58" s="1285"/>
      <c r="AP58" s="1285"/>
      <c r="AQ58" s="1285"/>
      <c r="AR58" s="1285"/>
      <c r="AS58" s="1285"/>
      <c r="AT58" s="1285"/>
      <c r="AU58" s="1285"/>
      <c r="AV58" s="1285"/>
      <c r="AW58" s="1285"/>
      <c r="AX58" s="1285"/>
      <c r="AY58" s="1285"/>
      <c r="AZ58" s="1285"/>
      <c r="BA58" s="1285"/>
      <c r="BB58" s="1288"/>
      <c r="BC58" s="1288"/>
      <c r="BD58" s="1288"/>
      <c r="BE58" s="1288"/>
      <c r="BF58" s="1288"/>
      <c r="BG58" s="1288"/>
      <c r="BH58" s="1288"/>
      <c r="BI58" s="1288"/>
      <c r="BJ58" s="1288"/>
      <c r="BK58" s="1288"/>
      <c r="BL58" s="1288"/>
      <c r="BM58" s="1288"/>
      <c r="BN58" s="1288"/>
      <c r="BO58" s="1288"/>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2" t="s">
        <v>607</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x14ac:dyDescent="0.15">
      <c r="B66" s="374"/>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x14ac:dyDescent="0.15">
      <c r="B67" s="374"/>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x14ac:dyDescent="0.15">
      <c r="B68" s="374"/>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x14ac:dyDescent="0.15">
      <c r="B69" s="374"/>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1"/>
      <c r="H72" s="1281"/>
      <c r="I72" s="1281"/>
      <c r="J72" s="1281"/>
      <c r="K72" s="384"/>
      <c r="L72" s="384"/>
      <c r="M72" s="385"/>
      <c r="N72" s="38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546</v>
      </c>
      <c r="BQ72" s="1285"/>
      <c r="BR72" s="1285"/>
      <c r="BS72" s="1285"/>
      <c r="BT72" s="1285"/>
      <c r="BU72" s="1285"/>
      <c r="BV72" s="1285"/>
      <c r="BW72" s="1285"/>
      <c r="BX72" s="1285" t="s">
        <v>547</v>
      </c>
      <c r="BY72" s="1285"/>
      <c r="BZ72" s="1285"/>
      <c r="CA72" s="1285"/>
      <c r="CB72" s="1285"/>
      <c r="CC72" s="1285"/>
      <c r="CD72" s="1285"/>
      <c r="CE72" s="1285"/>
      <c r="CF72" s="1285" t="s">
        <v>548</v>
      </c>
      <c r="CG72" s="1285"/>
      <c r="CH72" s="1285"/>
      <c r="CI72" s="1285"/>
      <c r="CJ72" s="1285"/>
      <c r="CK72" s="1285"/>
      <c r="CL72" s="1285"/>
      <c r="CM72" s="1285"/>
      <c r="CN72" s="1285" t="s">
        <v>549</v>
      </c>
      <c r="CO72" s="1285"/>
      <c r="CP72" s="1285"/>
      <c r="CQ72" s="1285"/>
      <c r="CR72" s="1285"/>
      <c r="CS72" s="1285"/>
      <c r="CT72" s="1285"/>
      <c r="CU72" s="1285"/>
      <c r="CV72" s="1285" t="s">
        <v>550</v>
      </c>
      <c r="CW72" s="1285"/>
      <c r="CX72" s="1285"/>
      <c r="CY72" s="1285"/>
      <c r="CZ72" s="1285"/>
      <c r="DA72" s="1285"/>
      <c r="DB72" s="1285"/>
      <c r="DC72" s="1285"/>
    </row>
    <row r="73" spans="2:107" x14ac:dyDescent="0.15">
      <c r="B73" s="374"/>
      <c r="G73" s="1292"/>
      <c r="H73" s="1292"/>
      <c r="I73" s="1292"/>
      <c r="J73" s="1292"/>
      <c r="K73" s="1293"/>
      <c r="L73" s="1293"/>
      <c r="M73" s="1293"/>
      <c r="N73" s="1293"/>
      <c r="AM73" s="383"/>
      <c r="AN73" s="1288" t="s">
        <v>602</v>
      </c>
      <c r="AO73" s="1288"/>
      <c r="AP73" s="1288"/>
      <c r="AQ73" s="1288"/>
      <c r="AR73" s="1288"/>
      <c r="AS73" s="1288"/>
      <c r="AT73" s="1288"/>
      <c r="AU73" s="1288"/>
      <c r="AV73" s="1288"/>
      <c r="AW73" s="1288"/>
      <c r="AX73" s="1288"/>
      <c r="AY73" s="1288"/>
      <c r="AZ73" s="1288"/>
      <c r="BA73" s="1288"/>
      <c r="BB73" s="1288" t="s">
        <v>603</v>
      </c>
      <c r="BC73" s="1288"/>
      <c r="BD73" s="1288"/>
      <c r="BE73" s="1288"/>
      <c r="BF73" s="1288"/>
      <c r="BG73" s="1288"/>
      <c r="BH73" s="1288"/>
      <c r="BI73" s="1288"/>
      <c r="BJ73" s="1288"/>
      <c r="BK73" s="1288"/>
      <c r="BL73" s="1288"/>
      <c r="BM73" s="1288"/>
      <c r="BN73" s="1288"/>
      <c r="BO73" s="1288"/>
      <c r="BP73" s="1286">
        <v>40.1</v>
      </c>
      <c r="BQ73" s="1286"/>
      <c r="BR73" s="1286"/>
      <c r="BS73" s="1286"/>
      <c r="BT73" s="1286"/>
      <c r="BU73" s="1286"/>
      <c r="BV73" s="1286"/>
      <c r="BW73" s="1286"/>
      <c r="BX73" s="1286">
        <v>42.1</v>
      </c>
      <c r="BY73" s="1286"/>
      <c r="BZ73" s="1286"/>
      <c r="CA73" s="1286"/>
      <c r="CB73" s="1286"/>
      <c r="CC73" s="1286"/>
      <c r="CD73" s="1286"/>
      <c r="CE73" s="1286"/>
      <c r="CF73" s="1286">
        <v>51.8</v>
      </c>
      <c r="CG73" s="1286"/>
      <c r="CH73" s="1286"/>
      <c r="CI73" s="1286"/>
      <c r="CJ73" s="1286"/>
      <c r="CK73" s="1286"/>
      <c r="CL73" s="1286"/>
      <c r="CM73" s="1286"/>
      <c r="CN73" s="1286">
        <v>39.799999999999997</v>
      </c>
      <c r="CO73" s="1286"/>
      <c r="CP73" s="1286"/>
      <c r="CQ73" s="1286"/>
      <c r="CR73" s="1286"/>
      <c r="CS73" s="1286"/>
      <c r="CT73" s="1286"/>
      <c r="CU73" s="1286"/>
      <c r="CV73" s="1286">
        <v>30.5</v>
      </c>
      <c r="CW73" s="1286"/>
      <c r="CX73" s="1286"/>
      <c r="CY73" s="1286"/>
      <c r="CZ73" s="1286"/>
      <c r="DA73" s="1286"/>
      <c r="DB73" s="1286"/>
      <c r="DC73" s="1286"/>
    </row>
    <row r="74" spans="2:107" x14ac:dyDescent="0.15">
      <c r="B74" s="374"/>
      <c r="G74" s="1292"/>
      <c r="H74" s="1292"/>
      <c r="I74" s="1292"/>
      <c r="J74" s="1292"/>
      <c r="K74" s="1293"/>
      <c r="L74" s="1293"/>
      <c r="M74" s="1293"/>
      <c r="N74" s="1293"/>
      <c r="AM74" s="383"/>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x14ac:dyDescent="0.15">
      <c r="B75" s="374"/>
      <c r="G75" s="1292"/>
      <c r="H75" s="1292"/>
      <c r="I75" s="1281"/>
      <c r="J75" s="1281"/>
      <c r="K75" s="1287"/>
      <c r="L75" s="1287"/>
      <c r="M75" s="1287"/>
      <c r="N75" s="1287"/>
      <c r="AM75" s="383"/>
      <c r="AN75" s="1288"/>
      <c r="AO75" s="1288"/>
      <c r="AP75" s="1288"/>
      <c r="AQ75" s="1288"/>
      <c r="AR75" s="1288"/>
      <c r="AS75" s="1288"/>
      <c r="AT75" s="1288"/>
      <c r="AU75" s="1288"/>
      <c r="AV75" s="1288"/>
      <c r="AW75" s="1288"/>
      <c r="AX75" s="1288"/>
      <c r="AY75" s="1288"/>
      <c r="AZ75" s="1288"/>
      <c r="BA75" s="1288"/>
      <c r="BB75" s="1288" t="s">
        <v>608</v>
      </c>
      <c r="BC75" s="1288"/>
      <c r="BD75" s="1288"/>
      <c r="BE75" s="1288"/>
      <c r="BF75" s="1288"/>
      <c r="BG75" s="1288"/>
      <c r="BH75" s="1288"/>
      <c r="BI75" s="1288"/>
      <c r="BJ75" s="1288"/>
      <c r="BK75" s="1288"/>
      <c r="BL75" s="1288"/>
      <c r="BM75" s="1288"/>
      <c r="BN75" s="1288"/>
      <c r="BO75" s="1288"/>
      <c r="BP75" s="1286">
        <v>6.9</v>
      </c>
      <c r="BQ75" s="1286"/>
      <c r="BR75" s="1286"/>
      <c r="BS75" s="1286"/>
      <c r="BT75" s="1286"/>
      <c r="BU75" s="1286"/>
      <c r="BV75" s="1286"/>
      <c r="BW75" s="1286"/>
      <c r="BX75" s="1286">
        <v>7</v>
      </c>
      <c r="BY75" s="1286"/>
      <c r="BZ75" s="1286"/>
      <c r="CA75" s="1286"/>
      <c r="CB75" s="1286"/>
      <c r="CC75" s="1286"/>
      <c r="CD75" s="1286"/>
      <c r="CE75" s="1286"/>
      <c r="CF75" s="1286">
        <v>7.4</v>
      </c>
      <c r="CG75" s="1286"/>
      <c r="CH75" s="1286"/>
      <c r="CI75" s="1286"/>
      <c r="CJ75" s="1286"/>
      <c r="CK75" s="1286"/>
      <c r="CL75" s="1286"/>
      <c r="CM75" s="1286"/>
      <c r="CN75" s="1286">
        <v>7.1</v>
      </c>
      <c r="CO75" s="1286"/>
      <c r="CP75" s="1286"/>
      <c r="CQ75" s="1286"/>
      <c r="CR75" s="1286"/>
      <c r="CS75" s="1286"/>
      <c r="CT75" s="1286"/>
      <c r="CU75" s="1286"/>
      <c r="CV75" s="1286">
        <v>6.9</v>
      </c>
      <c r="CW75" s="1286"/>
      <c r="CX75" s="1286"/>
      <c r="CY75" s="1286"/>
      <c r="CZ75" s="1286"/>
      <c r="DA75" s="1286"/>
      <c r="DB75" s="1286"/>
      <c r="DC75" s="1286"/>
    </row>
    <row r="76" spans="2:107" x14ac:dyDescent="0.15">
      <c r="B76" s="374"/>
      <c r="G76" s="1292"/>
      <c r="H76" s="1292"/>
      <c r="I76" s="1281"/>
      <c r="J76" s="1281"/>
      <c r="K76" s="1287"/>
      <c r="L76" s="1287"/>
      <c r="M76" s="1287"/>
      <c r="N76" s="1287"/>
      <c r="AM76" s="383"/>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x14ac:dyDescent="0.15">
      <c r="B77" s="374"/>
      <c r="G77" s="1281"/>
      <c r="H77" s="1281"/>
      <c r="I77" s="1281"/>
      <c r="J77" s="1281"/>
      <c r="K77" s="1293"/>
      <c r="L77" s="1293"/>
      <c r="M77" s="1293"/>
      <c r="N77" s="1293"/>
      <c r="AN77" s="1285" t="s">
        <v>605</v>
      </c>
      <c r="AO77" s="1285"/>
      <c r="AP77" s="1285"/>
      <c r="AQ77" s="1285"/>
      <c r="AR77" s="1285"/>
      <c r="AS77" s="1285"/>
      <c r="AT77" s="1285"/>
      <c r="AU77" s="1285"/>
      <c r="AV77" s="1285"/>
      <c r="AW77" s="1285"/>
      <c r="AX77" s="1285"/>
      <c r="AY77" s="1285"/>
      <c r="AZ77" s="1285"/>
      <c r="BA77" s="1285"/>
      <c r="BB77" s="1288" t="s">
        <v>603</v>
      </c>
      <c r="BC77" s="1288"/>
      <c r="BD77" s="1288"/>
      <c r="BE77" s="1288"/>
      <c r="BF77" s="1288"/>
      <c r="BG77" s="1288"/>
      <c r="BH77" s="1288"/>
      <c r="BI77" s="1288"/>
      <c r="BJ77" s="1288"/>
      <c r="BK77" s="1288"/>
      <c r="BL77" s="1288"/>
      <c r="BM77" s="1288"/>
      <c r="BN77" s="1288"/>
      <c r="BO77" s="1288"/>
      <c r="BP77" s="1286">
        <v>49.8</v>
      </c>
      <c r="BQ77" s="1286"/>
      <c r="BR77" s="1286"/>
      <c r="BS77" s="1286"/>
      <c r="BT77" s="1286"/>
      <c r="BU77" s="1286"/>
      <c r="BV77" s="1286"/>
      <c r="BW77" s="1286"/>
      <c r="BX77" s="1286">
        <v>45.1</v>
      </c>
      <c r="BY77" s="1286"/>
      <c r="BZ77" s="1286"/>
      <c r="CA77" s="1286"/>
      <c r="CB77" s="1286"/>
      <c r="CC77" s="1286"/>
      <c r="CD77" s="1286"/>
      <c r="CE77" s="1286"/>
      <c r="CF77" s="1286">
        <v>37.4</v>
      </c>
      <c r="CG77" s="1286"/>
      <c r="CH77" s="1286"/>
      <c r="CI77" s="1286"/>
      <c r="CJ77" s="1286"/>
      <c r="CK77" s="1286"/>
      <c r="CL77" s="1286"/>
      <c r="CM77" s="1286"/>
      <c r="CN77" s="1286">
        <v>31</v>
      </c>
      <c r="CO77" s="1286"/>
      <c r="CP77" s="1286"/>
      <c r="CQ77" s="1286"/>
      <c r="CR77" s="1286"/>
      <c r="CS77" s="1286"/>
      <c r="CT77" s="1286"/>
      <c r="CU77" s="1286"/>
      <c r="CV77" s="1286">
        <v>30</v>
      </c>
      <c r="CW77" s="1286"/>
      <c r="CX77" s="1286"/>
      <c r="CY77" s="1286"/>
      <c r="CZ77" s="1286"/>
      <c r="DA77" s="1286"/>
      <c r="DB77" s="1286"/>
      <c r="DC77" s="1286"/>
    </row>
    <row r="78" spans="2:107" x14ac:dyDescent="0.15">
      <c r="B78" s="374"/>
      <c r="G78" s="1281"/>
      <c r="H78" s="1281"/>
      <c r="I78" s="1281"/>
      <c r="J78" s="1281"/>
      <c r="K78" s="1293"/>
      <c r="L78" s="1293"/>
      <c r="M78" s="1293"/>
      <c r="N78" s="1293"/>
      <c r="AN78" s="1285"/>
      <c r="AO78" s="1285"/>
      <c r="AP78" s="1285"/>
      <c r="AQ78" s="1285"/>
      <c r="AR78" s="1285"/>
      <c r="AS78" s="1285"/>
      <c r="AT78" s="1285"/>
      <c r="AU78" s="1285"/>
      <c r="AV78" s="1285"/>
      <c r="AW78" s="1285"/>
      <c r="AX78" s="1285"/>
      <c r="AY78" s="1285"/>
      <c r="AZ78" s="1285"/>
      <c r="BA78" s="1285"/>
      <c r="BB78" s="1288"/>
      <c r="BC78" s="1288"/>
      <c r="BD78" s="1288"/>
      <c r="BE78" s="1288"/>
      <c r="BF78" s="1288"/>
      <c r="BG78" s="1288"/>
      <c r="BH78" s="1288"/>
      <c r="BI78" s="1288"/>
      <c r="BJ78" s="1288"/>
      <c r="BK78" s="1288"/>
      <c r="BL78" s="1288"/>
      <c r="BM78" s="1288"/>
      <c r="BN78" s="1288"/>
      <c r="BO78" s="1288"/>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x14ac:dyDescent="0.15">
      <c r="B79" s="374"/>
      <c r="G79" s="1281"/>
      <c r="H79" s="1281"/>
      <c r="I79" s="1291"/>
      <c r="J79" s="1291"/>
      <c r="K79" s="1294"/>
      <c r="L79" s="1294"/>
      <c r="M79" s="1294"/>
      <c r="N79" s="1294"/>
      <c r="AN79" s="1285"/>
      <c r="AO79" s="1285"/>
      <c r="AP79" s="1285"/>
      <c r="AQ79" s="1285"/>
      <c r="AR79" s="1285"/>
      <c r="AS79" s="1285"/>
      <c r="AT79" s="1285"/>
      <c r="AU79" s="1285"/>
      <c r="AV79" s="1285"/>
      <c r="AW79" s="1285"/>
      <c r="AX79" s="1285"/>
      <c r="AY79" s="1285"/>
      <c r="AZ79" s="1285"/>
      <c r="BA79" s="1285"/>
      <c r="BB79" s="1288" t="s">
        <v>608</v>
      </c>
      <c r="BC79" s="1288"/>
      <c r="BD79" s="1288"/>
      <c r="BE79" s="1288"/>
      <c r="BF79" s="1288"/>
      <c r="BG79" s="1288"/>
      <c r="BH79" s="1288"/>
      <c r="BI79" s="1288"/>
      <c r="BJ79" s="1288"/>
      <c r="BK79" s="1288"/>
      <c r="BL79" s="1288"/>
      <c r="BM79" s="1288"/>
      <c r="BN79" s="1288"/>
      <c r="BO79" s="1288"/>
      <c r="BP79" s="1286">
        <v>7.7</v>
      </c>
      <c r="BQ79" s="1286"/>
      <c r="BR79" s="1286"/>
      <c r="BS79" s="1286"/>
      <c r="BT79" s="1286"/>
      <c r="BU79" s="1286"/>
      <c r="BV79" s="1286"/>
      <c r="BW79" s="1286"/>
      <c r="BX79" s="1286">
        <v>7.1</v>
      </c>
      <c r="BY79" s="1286"/>
      <c r="BZ79" s="1286"/>
      <c r="CA79" s="1286"/>
      <c r="CB79" s="1286"/>
      <c r="CC79" s="1286"/>
      <c r="CD79" s="1286"/>
      <c r="CE79" s="1286"/>
      <c r="CF79" s="1286">
        <v>6.3</v>
      </c>
      <c r="CG79" s="1286"/>
      <c r="CH79" s="1286"/>
      <c r="CI79" s="1286"/>
      <c r="CJ79" s="1286"/>
      <c r="CK79" s="1286"/>
      <c r="CL79" s="1286"/>
      <c r="CM79" s="1286"/>
      <c r="CN79" s="1286">
        <v>5.2</v>
      </c>
      <c r="CO79" s="1286"/>
      <c r="CP79" s="1286"/>
      <c r="CQ79" s="1286"/>
      <c r="CR79" s="1286"/>
      <c r="CS79" s="1286"/>
      <c r="CT79" s="1286"/>
      <c r="CU79" s="1286"/>
      <c r="CV79" s="1286">
        <v>5</v>
      </c>
      <c r="CW79" s="1286"/>
      <c r="CX79" s="1286"/>
      <c r="CY79" s="1286"/>
      <c r="CZ79" s="1286"/>
      <c r="DA79" s="1286"/>
      <c r="DB79" s="1286"/>
      <c r="DC79" s="1286"/>
    </row>
    <row r="80" spans="2:107" x14ac:dyDescent="0.15">
      <c r="B80" s="374"/>
      <c r="G80" s="1281"/>
      <c r="H80" s="1281"/>
      <c r="I80" s="1291"/>
      <c r="J80" s="1291"/>
      <c r="K80" s="1294"/>
      <c r="L80" s="1294"/>
      <c r="M80" s="1294"/>
      <c r="N80" s="1294"/>
      <c r="AN80" s="1285"/>
      <c r="AO80" s="1285"/>
      <c r="AP80" s="1285"/>
      <c r="AQ80" s="1285"/>
      <c r="AR80" s="1285"/>
      <c r="AS80" s="1285"/>
      <c r="AT80" s="1285"/>
      <c r="AU80" s="1285"/>
      <c r="AV80" s="1285"/>
      <c r="AW80" s="1285"/>
      <c r="AX80" s="1285"/>
      <c r="AY80" s="1285"/>
      <c r="AZ80" s="1285"/>
      <c r="BA80" s="1285"/>
      <c r="BB80" s="1288"/>
      <c r="BC80" s="1288"/>
      <c r="BD80" s="1288"/>
      <c r="BE80" s="1288"/>
      <c r="BF80" s="1288"/>
      <c r="BG80" s="1288"/>
      <c r="BH80" s="1288"/>
      <c r="BI80" s="1288"/>
      <c r="BJ80" s="1288"/>
      <c r="BK80" s="1288"/>
      <c r="BL80" s="1288"/>
      <c r="BM80" s="1288"/>
      <c r="BN80" s="1288"/>
      <c r="BO80" s="1288"/>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gznwUaiLcNpL2Q/+UuuMgvXQBhDckcGZOJ4sxHqYcwWe0HcqGiE8y91BfSWBTcxmNBPhpMmes9gyHsTm5v5A==" saltValue="upGsnYcwQ/lD11yyY3LQ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GRQLn+rdxX4lRIs6qAhKgwFRIibFGpq4jQ1ZgIzRiMOf5TCw/JIZ4z2vR0cIvyKozefQiLLO6xmAUhnxT/MWw==" saltValue="QfDTZBPAgKTF7D49uyv/R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LKCXYJNhWPlFNeoJvGdNVgFQxgXhYJC991BSw52gi8GhUGmy3NGDXrCCn2DOtDu6hHZUJmiisKuSYjIeJW9g==" saltValue="tWziLu8SEXuohGuNKo2f5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45826</v>
      </c>
      <c r="E3" s="141"/>
      <c r="F3" s="142">
        <v>41235</v>
      </c>
      <c r="G3" s="143"/>
      <c r="H3" s="144"/>
    </row>
    <row r="4" spans="1:8" x14ac:dyDescent="0.15">
      <c r="A4" s="145"/>
      <c r="B4" s="146"/>
      <c r="C4" s="147"/>
      <c r="D4" s="148">
        <v>25662</v>
      </c>
      <c r="E4" s="149"/>
      <c r="F4" s="150">
        <v>22086</v>
      </c>
      <c r="G4" s="151"/>
      <c r="H4" s="152"/>
    </row>
    <row r="5" spans="1:8" x14ac:dyDescent="0.15">
      <c r="A5" s="133" t="s">
        <v>538</v>
      </c>
      <c r="B5" s="138"/>
      <c r="C5" s="139"/>
      <c r="D5" s="140">
        <v>41716</v>
      </c>
      <c r="E5" s="141"/>
      <c r="F5" s="142">
        <v>41862</v>
      </c>
      <c r="G5" s="143"/>
      <c r="H5" s="144"/>
    </row>
    <row r="6" spans="1:8" x14ac:dyDescent="0.15">
      <c r="A6" s="145"/>
      <c r="B6" s="146"/>
      <c r="C6" s="147"/>
      <c r="D6" s="148">
        <v>21513</v>
      </c>
      <c r="E6" s="149"/>
      <c r="F6" s="150">
        <v>23710</v>
      </c>
      <c r="G6" s="151"/>
      <c r="H6" s="152"/>
    </row>
    <row r="7" spans="1:8" x14ac:dyDescent="0.15">
      <c r="A7" s="133" t="s">
        <v>539</v>
      </c>
      <c r="B7" s="138"/>
      <c r="C7" s="139"/>
      <c r="D7" s="140">
        <v>57569</v>
      </c>
      <c r="E7" s="141"/>
      <c r="F7" s="142">
        <v>43554</v>
      </c>
      <c r="G7" s="143"/>
      <c r="H7" s="144"/>
    </row>
    <row r="8" spans="1:8" x14ac:dyDescent="0.15">
      <c r="A8" s="145"/>
      <c r="B8" s="146"/>
      <c r="C8" s="147"/>
      <c r="D8" s="148">
        <v>38109</v>
      </c>
      <c r="E8" s="149"/>
      <c r="F8" s="150">
        <v>24811</v>
      </c>
      <c r="G8" s="151"/>
      <c r="H8" s="152"/>
    </row>
    <row r="9" spans="1:8" x14ac:dyDescent="0.15">
      <c r="A9" s="133" t="s">
        <v>540</v>
      </c>
      <c r="B9" s="138"/>
      <c r="C9" s="139"/>
      <c r="D9" s="140">
        <v>23499</v>
      </c>
      <c r="E9" s="141"/>
      <c r="F9" s="142">
        <v>42581</v>
      </c>
      <c r="G9" s="143"/>
      <c r="H9" s="144"/>
    </row>
    <row r="10" spans="1:8" x14ac:dyDescent="0.15">
      <c r="A10" s="145"/>
      <c r="B10" s="146"/>
      <c r="C10" s="147"/>
      <c r="D10" s="148">
        <v>15479</v>
      </c>
      <c r="E10" s="149"/>
      <c r="F10" s="150">
        <v>24354</v>
      </c>
      <c r="G10" s="151"/>
      <c r="H10" s="152"/>
    </row>
    <row r="11" spans="1:8" x14ac:dyDescent="0.15">
      <c r="A11" s="133" t="s">
        <v>541</v>
      </c>
      <c r="B11" s="138"/>
      <c r="C11" s="139"/>
      <c r="D11" s="140">
        <v>29588</v>
      </c>
      <c r="E11" s="141"/>
      <c r="F11" s="142">
        <v>45426</v>
      </c>
      <c r="G11" s="143"/>
      <c r="H11" s="144"/>
    </row>
    <row r="12" spans="1:8" x14ac:dyDescent="0.15">
      <c r="A12" s="145"/>
      <c r="B12" s="146"/>
      <c r="C12" s="153"/>
      <c r="D12" s="148">
        <v>15151</v>
      </c>
      <c r="E12" s="149"/>
      <c r="F12" s="150">
        <v>24508</v>
      </c>
      <c r="G12" s="151"/>
      <c r="H12" s="152"/>
    </row>
    <row r="13" spans="1:8" x14ac:dyDescent="0.15">
      <c r="A13" s="133"/>
      <c r="B13" s="138"/>
      <c r="C13" s="154"/>
      <c r="D13" s="155">
        <v>39640</v>
      </c>
      <c r="E13" s="156"/>
      <c r="F13" s="157">
        <v>42932</v>
      </c>
      <c r="G13" s="158"/>
      <c r="H13" s="144"/>
    </row>
    <row r="14" spans="1:8" x14ac:dyDescent="0.15">
      <c r="A14" s="145"/>
      <c r="B14" s="146"/>
      <c r="C14" s="147"/>
      <c r="D14" s="148">
        <v>23183</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3.91</v>
      </c>
      <c r="C19" s="159">
        <f>ROUND(VALUE(SUBSTITUTE(実質収支比率等に係る経年分析!G$48,"▲","-")),2)</f>
        <v>0.03</v>
      </c>
      <c r="D19" s="159">
        <f>ROUND(VALUE(SUBSTITUTE(実質収支比率等に係る経年分析!H$48,"▲","-")),2)</f>
        <v>0.09</v>
      </c>
      <c r="E19" s="159">
        <f>ROUND(VALUE(SUBSTITUTE(実質収支比率等に係る経年分析!I$48,"▲","-")),2)</f>
        <v>7.0000000000000007E-2</v>
      </c>
      <c r="F19" s="159">
        <f>ROUND(VALUE(SUBSTITUTE(実質収支比率等に係る経年分析!J$48,"▲","-")),2)</f>
        <v>7.0000000000000007E-2</v>
      </c>
    </row>
    <row r="20" spans="1:11" x14ac:dyDescent="0.15">
      <c r="A20" s="159" t="s">
        <v>49</v>
      </c>
      <c r="B20" s="159">
        <f>ROUND(VALUE(SUBSTITUTE(実質収支比率等に係る経年分析!F$47,"▲","-")),2)</f>
        <v>11.42</v>
      </c>
      <c r="C20" s="159">
        <f>ROUND(VALUE(SUBSTITUTE(実質収支比率等に係る経年分析!G$47,"▲","-")),2)</f>
        <v>11.82</v>
      </c>
      <c r="D20" s="159">
        <f>ROUND(VALUE(SUBSTITUTE(実質収支比率等に係る経年分析!H$47,"▲","-")),2)</f>
        <v>11.73</v>
      </c>
      <c r="E20" s="159">
        <f>ROUND(VALUE(SUBSTITUTE(実質収支比率等に係る経年分析!I$47,"▲","-")),2)</f>
        <v>11.04</v>
      </c>
      <c r="F20" s="159">
        <f>ROUND(VALUE(SUBSTITUTE(実質収支比率等に係る経年分析!J$47,"▲","-")),2)</f>
        <v>10.67</v>
      </c>
    </row>
    <row r="21" spans="1:11" x14ac:dyDescent="0.15">
      <c r="A21" s="159" t="s">
        <v>50</v>
      </c>
      <c r="B21" s="159">
        <f>IF(ISNUMBER(VALUE(SUBSTITUTE(実質収支比率等に係る経年分析!F$49,"▲","-"))),ROUND(VALUE(SUBSTITUTE(実質収支比率等に係る経年分析!F$49,"▲","-")),2),NA())</f>
        <v>3.46</v>
      </c>
      <c r="C21" s="159">
        <f>IF(ISNUMBER(VALUE(SUBSTITUTE(実質収支比率等に係る経年分析!G$49,"▲","-"))),ROUND(VALUE(SUBSTITUTE(実質収支比率等に係る経年分析!G$49,"▲","-")),2),NA())</f>
        <v>-3.05</v>
      </c>
      <c r="D21" s="159">
        <f>IF(ISNUMBER(VALUE(SUBSTITUTE(実質収支比率等に係る経年分析!H$49,"▲","-"))),ROUND(VALUE(SUBSTITUTE(実質収支比率等に係る経年分析!H$49,"▲","-")),2),NA())</f>
        <v>0.2</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-0.16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2.15</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3.9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x14ac:dyDescent="0.15">
      <c r="A33" s="160" t="str">
        <f>IF(連結実質赤字比率に係る赤字・黒字の構成分析!C$37="",NA(),連結実質赤字比率に係る赤字・黒字の構成分析!C$37)</f>
        <v>国民健康保険事業特別会計</v>
      </c>
      <c r="B33" s="160">
        <f>IF(ROUND(VALUE(SUBSTITUTE(連結実質赤字比率に係る赤字・黒字の構成分析!F$37,"▲", "-")), 2) &lt; 0, ABS(ROUND(VALUE(SUBSTITUTE(連結実質赤字比率に係る赤字・黒字の構成分析!F$37,"▲", "-")), 2)), NA())</f>
        <v>2.0699999999999998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1.63</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0.95</v>
      </c>
      <c r="G33" s="160" t="e">
        <f>IF(ROUND(VALUE(SUBSTITUTE(連結実質赤字比率に係る赤字・黒字の構成分析!H$37,"▲", "-")), 2) &gt;= 0, ABS(ROUND(VALUE(SUBSTITUTE(連結実質赤字比率に係る赤字・黒字の構成分析!H$37,"▲", "-")), 2)), NA())</f>
        <v>#N/A</v>
      </c>
      <c r="H33" s="160">
        <f>IF(ROUND(VALUE(SUBSTITUTE(連結実質赤字比率に係る赤字・黒字の構成分析!I$37,"▲", "-")), 2) &lt; 0, ABS(ROUND(VALUE(SUBSTITUTE(連結実質赤字比率に係る赤字・黒字の構成分析!I$37,"▲", "-")), 2)), NA())</f>
        <v>0.76</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0.99</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8.6999999999999993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9.7200000000000006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11399</v>
      </c>
      <c r="E42" s="161"/>
      <c r="F42" s="161"/>
      <c r="G42" s="161">
        <f>'実質公債費比率（分子）の構造'!L$52</f>
        <v>11780</v>
      </c>
      <c r="H42" s="161"/>
      <c r="I42" s="161"/>
      <c r="J42" s="161">
        <f>'実質公債費比率（分子）の構造'!M$52</f>
        <v>11627</v>
      </c>
      <c r="K42" s="161"/>
      <c r="L42" s="161"/>
      <c r="M42" s="161">
        <f>'実質公債費比率（分子）の構造'!N$52</f>
        <v>10919</v>
      </c>
      <c r="N42" s="161"/>
      <c r="O42" s="161"/>
      <c r="P42" s="161">
        <f>'実質公債費比率（分子）の構造'!O$52</f>
        <v>11086</v>
      </c>
    </row>
    <row r="43" spans="1:16" x14ac:dyDescent="0.15">
      <c r="A43" s="161" t="s">
        <v>58</v>
      </c>
      <c r="B43" s="161">
        <f>'実質公債費比率（分子）の構造'!K$51</f>
        <v>0</v>
      </c>
      <c r="C43" s="161"/>
      <c r="D43" s="161"/>
      <c r="E43" s="161">
        <f>'実質公債費比率（分子）の構造'!L$51</f>
        <v>2</v>
      </c>
      <c r="F43" s="161"/>
      <c r="G43" s="161"/>
      <c r="H43" s="161">
        <f>'実質公債費比率（分子）の構造'!M$51</f>
        <v>3</v>
      </c>
      <c r="I43" s="161"/>
      <c r="J43" s="161"/>
      <c r="K43" s="161">
        <f>'実質公債費比率（分子）の構造'!N$51</f>
        <v>3</v>
      </c>
      <c r="L43" s="161"/>
      <c r="M43" s="161"/>
      <c r="N43" s="161">
        <f>'実質公債費比率（分子）の構造'!O$51</f>
        <v>1</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f>'実質公債費比率（分子）の構造'!M$49</f>
        <v>249</v>
      </c>
      <c r="I45" s="161"/>
      <c r="J45" s="161"/>
      <c r="K45" s="161">
        <f>'実質公債費比率（分子）の構造'!N$49</f>
        <v>156</v>
      </c>
      <c r="L45" s="161"/>
      <c r="M45" s="161"/>
      <c r="N45" s="161">
        <f>'実質公債費比率（分子）の構造'!O$49</f>
        <v>159</v>
      </c>
      <c r="O45" s="161"/>
      <c r="P45" s="161"/>
    </row>
    <row r="46" spans="1:16" x14ac:dyDescent="0.15">
      <c r="A46" s="161" t="s">
        <v>61</v>
      </c>
      <c r="B46" s="161">
        <f>'実質公債費比率（分子）の構造'!K$48</f>
        <v>5927</v>
      </c>
      <c r="C46" s="161"/>
      <c r="D46" s="161"/>
      <c r="E46" s="161">
        <f>'実質公債費比率（分子）の構造'!L$48</f>
        <v>5995</v>
      </c>
      <c r="F46" s="161"/>
      <c r="G46" s="161"/>
      <c r="H46" s="161">
        <f>'実質公債費比率（分子）の構造'!M$48</f>
        <v>6032</v>
      </c>
      <c r="I46" s="161"/>
      <c r="J46" s="161"/>
      <c r="K46" s="161">
        <f>'実質公債費比率（分子）の構造'!N$48</f>
        <v>4809</v>
      </c>
      <c r="L46" s="161"/>
      <c r="M46" s="161"/>
      <c r="N46" s="161">
        <f>'実質公債費比率（分子）の構造'!O$48</f>
        <v>4835</v>
      </c>
      <c r="O46" s="161"/>
      <c r="P46" s="161"/>
    </row>
    <row r="47" spans="1:16" x14ac:dyDescent="0.15">
      <c r="A47" s="161" t="s">
        <v>62</v>
      </c>
      <c r="B47" s="161">
        <f>'実質公債費比率（分子）の構造'!K$47</f>
        <v>16</v>
      </c>
      <c r="C47" s="161"/>
      <c r="D47" s="161"/>
      <c r="E47" s="161">
        <f>'実質公債費比率（分子）の構造'!L$47</f>
        <v>14</v>
      </c>
      <c r="F47" s="161"/>
      <c r="G47" s="161"/>
      <c r="H47" s="161">
        <f>'実質公債費比率（分子）の構造'!M$47</f>
        <v>9</v>
      </c>
      <c r="I47" s="161"/>
      <c r="J47" s="161"/>
      <c r="K47" s="161">
        <f>'実質公債費比率（分子）の構造'!N$47</f>
        <v>6</v>
      </c>
      <c r="L47" s="161"/>
      <c r="M47" s="161"/>
      <c r="N47" s="161">
        <f>'実質公債費比率（分子）の構造'!O$47</f>
        <v>5</v>
      </c>
      <c r="O47" s="161"/>
      <c r="P47" s="161"/>
    </row>
    <row r="48" spans="1:16" x14ac:dyDescent="0.15">
      <c r="A48" s="161" t="s">
        <v>63</v>
      </c>
      <c r="B48" s="161">
        <f>'実質公債費比率（分子）の構造'!K$46</f>
        <v>21</v>
      </c>
      <c r="C48" s="161"/>
      <c r="D48" s="161"/>
      <c r="E48" s="161">
        <f>'実質公債費比率（分子）の構造'!L$46</f>
        <v>53</v>
      </c>
      <c r="F48" s="161"/>
      <c r="G48" s="161"/>
      <c r="H48" s="161">
        <f>'実質公債費比率（分子）の構造'!M$46</f>
        <v>31</v>
      </c>
      <c r="I48" s="161"/>
      <c r="J48" s="161"/>
      <c r="K48" s="161">
        <f>'実質公債費比率（分子）の構造'!N$46</f>
        <v>12</v>
      </c>
      <c r="L48" s="161"/>
      <c r="M48" s="161"/>
      <c r="N48" s="161">
        <f>'実質公債費比率（分子）の構造'!O$46</f>
        <v>25</v>
      </c>
      <c r="O48" s="161"/>
      <c r="P48" s="161"/>
    </row>
    <row r="49" spans="1:16" x14ac:dyDescent="0.15">
      <c r="A49" s="161" t="s">
        <v>64</v>
      </c>
      <c r="B49" s="161">
        <f>'実質公債費比率（分子）の構造'!K$45</f>
        <v>8753</v>
      </c>
      <c r="C49" s="161"/>
      <c r="D49" s="161"/>
      <c r="E49" s="161">
        <f>'実質公債費比率（分子）の構造'!L$45</f>
        <v>9038</v>
      </c>
      <c r="F49" s="161"/>
      <c r="G49" s="161"/>
      <c r="H49" s="161">
        <f>'実質公債費比率（分子）の構造'!M$45</f>
        <v>8977</v>
      </c>
      <c r="I49" s="161"/>
      <c r="J49" s="161"/>
      <c r="K49" s="161">
        <f>'実質公債費比率（分子）の構造'!N$45</f>
        <v>8938</v>
      </c>
      <c r="L49" s="161"/>
      <c r="M49" s="161"/>
      <c r="N49" s="161">
        <f>'実質公債費比率（分子）の構造'!O$45</f>
        <v>9041</v>
      </c>
      <c r="O49" s="161"/>
      <c r="P49" s="161"/>
    </row>
    <row r="50" spans="1:16" x14ac:dyDescent="0.15">
      <c r="A50" s="161" t="s">
        <v>65</v>
      </c>
      <c r="B50" s="161" t="e">
        <f>NA()</f>
        <v>#N/A</v>
      </c>
      <c r="C50" s="161">
        <f>IF(ISNUMBER('実質公債費比率（分子）の構造'!K$53),'実質公債費比率（分子）の構造'!K$53,NA())</f>
        <v>3318</v>
      </c>
      <c r="D50" s="161" t="e">
        <f>NA()</f>
        <v>#N/A</v>
      </c>
      <c r="E50" s="161" t="e">
        <f>NA()</f>
        <v>#N/A</v>
      </c>
      <c r="F50" s="161">
        <f>IF(ISNUMBER('実質公債費比率（分子）の構造'!L$53),'実質公債費比率（分子）の構造'!L$53,NA())</f>
        <v>3322</v>
      </c>
      <c r="G50" s="161" t="e">
        <f>NA()</f>
        <v>#N/A</v>
      </c>
      <c r="H50" s="161" t="e">
        <f>NA()</f>
        <v>#N/A</v>
      </c>
      <c r="I50" s="161">
        <f>IF(ISNUMBER('実質公債費比率（分子）の構造'!M$53),'実質公債費比率（分子）の構造'!M$53,NA())</f>
        <v>3674</v>
      </c>
      <c r="J50" s="161" t="e">
        <f>NA()</f>
        <v>#N/A</v>
      </c>
      <c r="K50" s="161" t="e">
        <f>NA()</f>
        <v>#N/A</v>
      </c>
      <c r="L50" s="161">
        <f>IF(ISNUMBER('実質公債費比率（分子）の構造'!N$53),'実質公債費比率（分子）の構造'!N$53,NA())</f>
        <v>3005</v>
      </c>
      <c r="M50" s="161" t="e">
        <f>NA()</f>
        <v>#N/A</v>
      </c>
      <c r="N50" s="161" t="e">
        <f>NA()</f>
        <v>#N/A</v>
      </c>
      <c r="O50" s="161">
        <f>IF(ISNUMBER('実質公債費比率（分子）の構造'!O$53),'実質公債費比率（分子）の構造'!O$53,NA())</f>
        <v>2980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108481</v>
      </c>
      <c r="E56" s="160"/>
      <c r="F56" s="160"/>
      <c r="G56" s="160">
        <f>'将来負担比率（分子）の構造'!J$52</f>
        <v>110981</v>
      </c>
      <c r="H56" s="160"/>
      <c r="I56" s="160"/>
      <c r="J56" s="160">
        <f>'将来負担比率（分子）の構造'!K$52</f>
        <v>114626</v>
      </c>
      <c r="K56" s="160"/>
      <c r="L56" s="160"/>
      <c r="M56" s="160">
        <f>'将来負担比率（分子）の構造'!L$52</f>
        <v>115279</v>
      </c>
      <c r="N56" s="160"/>
      <c r="O56" s="160"/>
      <c r="P56" s="160">
        <f>'将来負担比率（分子）の構造'!M$52</f>
        <v>115936</v>
      </c>
    </row>
    <row r="57" spans="1:16" x14ac:dyDescent="0.15">
      <c r="A57" s="160" t="s">
        <v>36</v>
      </c>
      <c r="B57" s="160"/>
      <c r="C57" s="160"/>
      <c r="D57" s="160">
        <f>'将来負担比率（分子）の構造'!I$51</f>
        <v>41291</v>
      </c>
      <c r="E57" s="160"/>
      <c r="F57" s="160"/>
      <c r="G57" s="160">
        <f>'将来負担比率（分子）の構造'!J$51</f>
        <v>38794</v>
      </c>
      <c r="H57" s="160"/>
      <c r="I57" s="160"/>
      <c r="J57" s="160">
        <f>'将来負担比率（分子）の構造'!K$51</f>
        <v>37309</v>
      </c>
      <c r="K57" s="160"/>
      <c r="L57" s="160"/>
      <c r="M57" s="160">
        <f>'将来負担比率（分子）の構造'!L$51</f>
        <v>39860</v>
      </c>
      <c r="N57" s="160"/>
      <c r="O57" s="160"/>
      <c r="P57" s="160">
        <f>'将来負担比率（分子）の構造'!M$51</f>
        <v>42417</v>
      </c>
    </row>
    <row r="58" spans="1:16" x14ac:dyDescent="0.15">
      <c r="A58" s="160" t="s">
        <v>35</v>
      </c>
      <c r="B58" s="160"/>
      <c r="C58" s="160"/>
      <c r="D58" s="160">
        <f>'将来負担比率（分子）の構造'!I$50</f>
        <v>11729</v>
      </c>
      <c r="E58" s="160"/>
      <c r="F58" s="160"/>
      <c r="G58" s="160">
        <f>'将来負担比率（分子）の構造'!J$50</f>
        <v>10137</v>
      </c>
      <c r="H58" s="160"/>
      <c r="I58" s="160"/>
      <c r="J58" s="160">
        <f>'将来負担比率（分子）の構造'!K$50</f>
        <v>9027</v>
      </c>
      <c r="K58" s="160"/>
      <c r="L58" s="160"/>
      <c r="M58" s="160">
        <f>'将来負担比率（分子）の構造'!L$50</f>
        <v>8557</v>
      </c>
      <c r="N58" s="160"/>
      <c r="O58" s="160"/>
      <c r="P58" s="160">
        <f>'将来負担比率（分子）の構造'!M$50</f>
        <v>8232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v>
      </c>
      <c r="C61" s="160"/>
      <c r="D61" s="160"/>
      <c r="E61" s="160">
        <f>'将来負担比率（分子）の構造'!J$46</f>
        <v>4</v>
      </c>
      <c r="F61" s="160"/>
      <c r="G61" s="160"/>
      <c r="H61" s="160">
        <f>'将来負担比率（分子）の構造'!K$46</f>
        <v>4</v>
      </c>
      <c r="I61" s="160"/>
      <c r="J61" s="160"/>
      <c r="K61" s="160">
        <f>'将来負担比率（分子）の構造'!L$46</f>
        <v>2</v>
      </c>
      <c r="L61" s="160"/>
      <c r="M61" s="160"/>
      <c r="N61" s="160">
        <f>'将来負担比率（分子）の構造'!M$46</f>
        <v>2</v>
      </c>
      <c r="O61" s="160"/>
      <c r="P61" s="160"/>
    </row>
    <row r="62" spans="1:16" x14ac:dyDescent="0.15">
      <c r="A62" s="160" t="s">
        <v>29</v>
      </c>
      <c r="B62" s="160">
        <f>'将来負担比率（分子）の構造'!I$45</f>
        <v>11252</v>
      </c>
      <c r="C62" s="160"/>
      <c r="D62" s="160"/>
      <c r="E62" s="160">
        <f>'将来負担比率（分子）の構造'!J$45</f>
        <v>10268</v>
      </c>
      <c r="F62" s="160"/>
      <c r="G62" s="160"/>
      <c r="H62" s="160">
        <f>'将来負担比率（分子）の構造'!K$45</f>
        <v>9575</v>
      </c>
      <c r="I62" s="160"/>
      <c r="J62" s="160"/>
      <c r="K62" s="160">
        <f>'将来負担比率（分子）の構造'!L$45</f>
        <v>10204</v>
      </c>
      <c r="L62" s="160"/>
      <c r="M62" s="160"/>
      <c r="N62" s="160">
        <f>'将来負担比率（分子）の構造'!M$45</f>
        <v>10745</v>
      </c>
      <c r="O62" s="160"/>
      <c r="P62" s="160"/>
    </row>
    <row r="63" spans="1:16" x14ac:dyDescent="0.15">
      <c r="A63" s="160" t="s">
        <v>28</v>
      </c>
      <c r="B63" s="160" t="str">
        <f>'将来負担比率（分子）の構造'!I$44</f>
        <v>-</v>
      </c>
      <c r="C63" s="160"/>
      <c r="D63" s="160"/>
      <c r="E63" s="160" t="str">
        <f>'将来負担比率（分子）の構造'!J$44</f>
        <v>-</v>
      </c>
      <c r="F63" s="160"/>
      <c r="G63" s="160"/>
      <c r="H63" s="160">
        <f>'将来負担比率（分子）の構造'!K$44</f>
        <v>1257</v>
      </c>
      <c r="I63" s="160"/>
      <c r="J63" s="160"/>
      <c r="K63" s="160">
        <f>'将来負担比率（分子）の構造'!L$44</f>
        <v>1140</v>
      </c>
      <c r="L63" s="160"/>
      <c r="M63" s="160"/>
      <c r="N63" s="160">
        <f>'将来負担比率（分子）の構造'!M$44</f>
        <v>1024</v>
      </c>
      <c r="O63" s="160"/>
      <c r="P63" s="160"/>
    </row>
    <row r="64" spans="1:16" x14ac:dyDescent="0.15">
      <c r="A64" s="160" t="s">
        <v>27</v>
      </c>
      <c r="B64" s="160">
        <f>'将来負担比率（分子）の構造'!I$43</f>
        <v>81869</v>
      </c>
      <c r="C64" s="160"/>
      <c r="D64" s="160"/>
      <c r="E64" s="160">
        <f>'将来負担比率（分子）の構造'!J$43</f>
        <v>79541</v>
      </c>
      <c r="F64" s="160"/>
      <c r="G64" s="160"/>
      <c r="H64" s="160">
        <f>'将来負担比率（分子）の構造'!K$43</f>
        <v>78768</v>
      </c>
      <c r="I64" s="160"/>
      <c r="J64" s="160"/>
      <c r="K64" s="160">
        <f>'将来負担比率（分子）の構造'!L$43</f>
        <v>76364</v>
      </c>
      <c r="L64" s="160"/>
      <c r="M64" s="160"/>
      <c r="N64" s="160">
        <f>'将来負担比率（分子）の構造'!M$43</f>
        <v>74012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86884</v>
      </c>
      <c r="C66" s="160"/>
      <c r="D66" s="160"/>
      <c r="E66" s="160">
        <f>'将来負担比率（分子）の構造'!J$41</f>
        <v>89346</v>
      </c>
      <c r="F66" s="160"/>
      <c r="G66" s="160"/>
      <c r="H66" s="160">
        <f>'将来負担比率（分子）の構造'!K$41</f>
        <v>95487</v>
      </c>
      <c r="I66" s="160"/>
      <c r="J66" s="160"/>
      <c r="K66" s="160">
        <f>'将来負担比率（分子）の構造'!L$41</f>
        <v>94597</v>
      </c>
      <c r="L66" s="160"/>
      <c r="M66" s="160"/>
      <c r="N66" s="160">
        <f>'将来負担比率（分子）の構造'!M$41</f>
        <v>94940</v>
      </c>
      <c r="O66" s="160"/>
      <c r="P66" s="160"/>
    </row>
    <row r="67" spans="1:16" x14ac:dyDescent="0.15">
      <c r="A67" s="160" t="s">
        <v>69</v>
      </c>
      <c r="B67" s="160" t="e">
        <f>NA()</f>
        <v>#N/A</v>
      </c>
      <c r="C67" s="160">
        <f>IF(ISNUMBER('将来負担比率（分子）の構造'!I$53), IF('将来負担比率（分子）の構造'!I$53 &lt; 0, 0, '将来負担比率（分子）の構造'!I$53), NA())</f>
        <v>18510</v>
      </c>
      <c r="D67" s="160" t="e">
        <f>NA()</f>
        <v>#N/A</v>
      </c>
      <c r="E67" s="160" t="e">
        <f>NA()</f>
        <v>#N/A</v>
      </c>
      <c r="F67" s="160">
        <f>IF(ISNUMBER('将来負担比率（分子）の構造'!J$53), IF('将来負担比率（分子）の構造'!J$53 &lt; 0, 0, '将来負担比率（分子）の構造'!J$53), NA())</f>
        <v>19249</v>
      </c>
      <c r="G67" s="160" t="e">
        <f>NA()</f>
        <v>#N/A</v>
      </c>
      <c r="H67" s="160" t="e">
        <f>NA()</f>
        <v>#N/A</v>
      </c>
      <c r="I67" s="160">
        <f>IF(ISNUMBER('将来負担比率（分子）の構造'!K$53), IF('将来負担比率（分子）の構造'!K$53 &lt; 0, 0, '将来負担比率（分子）の構造'!K$53), NA())</f>
        <v>24129</v>
      </c>
      <c r="J67" s="160" t="e">
        <f>NA()</f>
        <v>#N/A</v>
      </c>
      <c r="K67" s="160" t="e">
        <f>NA()</f>
        <v>#N/A</v>
      </c>
      <c r="L67" s="160">
        <f>IF(ISNUMBER('将来負担比率（分子）の構造'!L$53), IF('将来負担比率（分子）の構造'!L$53 &lt; 0, 0, '将来負担比率（分子）の構造'!L$53), NA())</f>
        <v>18611</v>
      </c>
      <c r="M67" s="160" t="e">
        <f>NA()</f>
        <v>#N/A</v>
      </c>
      <c r="N67" s="160" t="e">
        <f>NA()</f>
        <v>#N/A</v>
      </c>
      <c r="O67" s="160">
        <f>IF(ISNUMBER('将来負担比率（分子）の構造'!M$53), IF('将来負担比率（分子）の構造'!M$53 &lt; 0, 0, '将来負担比率（分子）の構造'!M$53), NA())</f>
        <v>14138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6450</v>
      </c>
      <c r="C72" s="164">
        <f>基金残高に係る経年分析!G55</f>
        <v>6016</v>
      </c>
      <c r="D72" s="164">
        <f>基金残高に係る経年分析!H55</f>
        <v>5783</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2537</v>
      </c>
      <c r="C74" s="164">
        <f>基金残高に係る経年分析!G57</f>
        <v>2500</v>
      </c>
      <c r="D74" s="164">
        <f>基金残高に係る経年分析!H57</f>
        <v>2406</v>
      </c>
    </row>
  </sheetData>
  <sheetProtection algorithmName="SHA-512" hashValue="tRy+nNA7NhtsuvXP05UGfRuiUUqRphGtDzJ6brjLuIKBeW1C2bUG/p5kqOjaLCnR+CAIXQOYIjrGkSVfc0pzwg==" saltValue="tFzO2tZrD54f1FWyK5DM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38385317</v>
      </c>
      <c r="S5" s="707"/>
      <c r="T5" s="707"/>
      <c r="U5" s="707"/>
      <c r="V5" s="707"/>
      <c r="W5" s="707"/>
      <c r="X5" s="707"/>
      <c r="Y5" s="753"/>
      <c r="Z5" s="771">
        <v>38.9</v>
      </c>
      <c r="AA5" s="771"/>
      <c r="AB5" s="771"/>
      <c r="AC5" s="771"/>
      <c r="AD5" s="772">
        <v>35020002</v>
      </c>
      <c r="AE5" s="772"/>
      <c r="AF5" s="772"/>
      <c r="AG5" s="772"/>
      <c r="AH5" s="772"/>
      <c r="AI5" s="772"/>
      <c r="AJ5" s="772"/>
      <c r="AK5" s="772"/>
      <c r="AL5" s="754">
        <v>67.900000000000006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34998887</v>
      </c>
      <c r="BH5" s="644"/>
      <c r="BI5" s="644"/>
      <c r="BJ5" s="644"/>
      <c r="BK5" s="644"/>
      <c r="BL5" s="644"/>
      <c r="BM5" s="644"/>
      <c r="BN5" s="645"/>
      <c r="BO5" s="703">
        <v>91.2</v>
      </c>
      <c r="BP5" s="703"/>
      <c r="BQ5" s="703"/>
      <c r="BR5" s="703"/>
      <c r="BS5" s="704">
        <v>433764</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426538</v>
      </c>
      <c r="S6" s="644"/>
      <c r="T6" s="644"/>
      <c r="U6" s="644"/>
      <c r="V6" s="644"/>
      <c r="W6" s="644"/>
      <c r="X6" s="644"/>
      <c r="Y6" s="645"/>
      <c r="Z6" s="703">
        <v>0.4</v>
      </c>
      <c r="AA6" s="703"/>
      <c r="AB6" s="703"/>
      <c r="AC6" s="703"/>
      <c r="AD6" s="704">
        <v>426538</v>
      </c>
      <c r="AE6" s="704"/>
      <c r="AF6" s="704"/>
      <c r="AG6" s="704"/>
      <c r="AH6" s="704"/>
      <c r="AI6" s="704"/>
      <c r="AJ6" s="704"/>
      <c r="AK6" s="704"/>
      <c r="AL6" s="646">
        <v>0.8</v>
      </c>
      <c r="AM6" s="647"/>
      <c r="AN6" s="647"/>
      <c r="AO6" s="705"/>
      <c r="AP6" s="638" t="s">
        <v>223</v>
      </c>
      <c r="AQ6" s="639"/>
      <c r="AR6" s="639"/>
      <c r="AS6" s="639"/>
      <c r="AT6" s="639"/>
      <c r="AU6" s="639"/>
      <c r="AV6" s="639"/>
      <c r="AW6" s="639"/>
      <c r="AX6" s="639"/>
      <c r="AY6" s="639"/>
      <c r="AZ6" s="639"/>
      <c r="BA6" s="639"/>
      <c r="BB6" s="639"/>
      <c r="BC6" s="639"/>
      <c r="BD6" s="639"/>
      <c r="BE6" s="639"/>
      <c r="BF6" s="640"/>
      <c r="BG6" s="641">
        <v>34998887</v>
      </c>
      <c r="BH6" s="644"/>
      <c r="BI6" s="644"/>
      <c r="BJ6" s="644"/>
      <c r="BK6" s="644"/>
      <c r="BL6" s="644"/>
      <c r="BM6" s="644"/>
      <c r="BN6" s="645"/>
      <c r="BO6" s="703">
        <v>91.2</v>
      </c>
      <c r="BP6" s="703"/>
      <c r="BQ6" s="703"/>
      <c r="BR6" s="703"/>
      <c r="BS6" s="704">
        <v>433764</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521128</v>
      </c>
      <c r="CS6" s="644"/>
      <c r="CT6" s="644"/>
      <c r="CU6" s="644"/>
      <c r="CV6" s="644"/>
      <c r="CW6" s="644"/>
      <c r="CX6" s="644"/>
      <c r="CY6" s="645"/>
      <c r="CZ6" s="754">
        <v>0.5</v>
      </c>
      <c r="DA6" s="723"/>
      <c r="DB6" s="723"/>
      <c r="DC6" s="757"/>
      <c r="DD6" s="649" t="s">
        <v>121</v>
      </c>
      <c r="DE6" s="644"/>
      <c r="DF6" s="644"/>
      <c r="DG6" s="644"/>
      <c r="DH6" s="644"/>
      <c r="DI6" s="644"/>
      <c r="DJ6" s="644"/>
      <c r="DK6" s="644"/>
      <c r="DL6" s="644"/>
      <c r="DM6" s="644"/>
      <c r="DN6" s="644"/>
      <c r="DO6" s="644"/>
      <c r="DP6" s="645"/>
      <c r="DQ6" s="649">
        <v>520963</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88550</v>
      </c>
      <c r="S7" s="644"/>
      <c r="T7" s="644"/>
      <c r="U7" s="644"/>
      <c r="V7" s="644"/>
      <c r="W7" s="644"/>
      <c r="X7" s="644"/>
      <c r="Y7" s="645"/>
      <c r="Z7" s="703">
        <v>0.1</v>
      </c>
      <c r="AA7" s="703"/>
      <c r="AB7" s="703"/>
      <c r="AC7" s="703"/>
      <c r="AD7" s="704">
        <v>88550</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16705703</v>
      </c>
      <c r="BH7" s="644"/>
      <c r="BI7" s="644"/>
      <c r="BJ7" s="644"/>
      <c r="BK7" s="644"/>
      <c r="BL7" s="644"/>
      <c r="BM7" s="644"/>
      <c r="BN7" s="645"/>
      <c r="BO7" s="703">
        <v>43.5</v>
      </c>
      <c r="BP7" s="703"/>
      <c r="BQ7" s="703"/>
      <c r="BR7" s="703"/>
      <c r="BS7" s="704">
        <v>433764</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6143618</v>
      </c>
      <c r="CS7" s="644"/>
      <c r="CT7" s="644"/>
      <c r="CU7" s="644"/>
      <c r="CV7" s="644"/>
      <c r="CW7" s="644"/>
      <c r="CX7" s="644"/>
      <c r="CY7" s="645"/>
      <c r="CZ7" s="703">
        <v>6.2</v>
      </c>
      <c r="DA7" s="703"/>
      <c r="DB7" s="703"/>
      <c r="DC7" s="703"/>
      <c r="DD7" s="649">
        <v>72518</v>
      </c>
      <c r="DE7" s="644"/>
      <c r="DF7" s="644"/>
      <c r="DG7" s="644"/>
      <c r="DH7" s="644"/>
      <c r="DI7" s="644"/>
      <c r="DJ7" s="644"/>
      <c r="DK7" s="644"/>
      <c r="DL7" s="644"/>
      <c r="DM7" s="644"/>
      <c r="DN7" s="644"/>
      <c r="DO7" s="644"/>
      <c r="DP7" s="645"/>
      <c r="DQ7" s="649">
        <v>5225050</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251270</v>
      </c>
      <c r="S8" s="644"/>
      <c r="T8" s="644"/>
      <c r="U8" s="644"/>
      <c r="V8" s="644"/>
      <c r="W8" s="644"/>
      <c r="X8" s="644"/>
      <c r="Y8" s="645"/>
      <c r="Z8" s="703">
        <v>0.3</v>
      </c>
      <c r="AA8" s="703"/>
      <c r="AB8" s="703"/>
      <c r="AC8" s="703"/>
      <c r="AD8" s="704">
        <v>251270</v>
      </c>
      <c r="AE8" s="704"/>
      <c r="AF8" s="704"/>
      <c r="AG8" s="704"/>
      <c r="AH8" s="704"/>
      <c r="AI8" s="704"/>
      <c r="AJ8" s="704"/>
      <c r="AK8" s="704"/>
      <c r="AL8" s="646">
        <v>0.5</v>
      </c>
      <c r="AM8" s="647"/>
      <c r="AN8" s="647"/>
      <c r="AO8" s="705"/>
      <c r="AP8" s="638" t="s">
        <v>229</v>
      </c>
      <c r="AQ8" s="639"/>
      <c r="AR8" s="639"/>
      <c r="AS8" s="639"/>
      <c r="AT8" s="639"/>
      <c r="AU8" s="639"/>
      <c r="AV8" s="639"/>
      <c r="AW8" s="639"/>
      <c r="AX8" s="639"/>
      <c r="AY8" s="639"/>
      <c r="AZ8" s="639"/>
      <c r="BA8" s="639"/>
      <c r="BB8" s="639"/>
      <c r="BC8" s="639"/>
      <c r="BD8" s="639"/>
      <c r="BE8" s="639"/>
      <c r="BF8" s="640"/>
      <c r="BG8" s="641">
        <v>416163</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53104986</v>
      </c>
      <c r="CS8" s="644"/>
      <c r="CT8" s="644"/>
      <c r="CU8" s="644"/>
      <c r="CV8" s="644"/>
      <c r="CW8" s="644"/>
      <c r="CX8" s="644"/>
      <c r="CY8" s="645"/>
      <c r="CZ8" s="703">
        <v>53.8</v>
      </c>
      <c r="DA8" s="703"/>
      <c r="DB8" s="703"/>
      <c r="DC8" s="703"/>
      <c r="DD8" s="649">
        <v>2876663</v>
      </c>
      <c r="DE8" s="644"/>
      <c r="DF8" s="644"/>
      <c r="DG8" s="644"/>
      <c r="DH8" s="644"/>
      <c r="DI8" s="644"/>
      <c r="DJ8" s="644"/>
      <c r="DK8" s="644"/>
      <c r="DL8" s="644"/>
      <c r="DM8" s="644"/>
      <c r="DN8" s="644"/>
      <c r="DO8" s="644"/>
      <c r="DP8" s="645"/>
      <c r="DQ8" s="649">
        <v>22701541</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254715</v>
      </c>
      <c r="S9" s="644"/>
      <c r="T9" s="644"/>
      <c r="U9" s="644"/>
      <c r="V9" s="644"/>
      <c r="W9" s="644"/>
      <c r="X9" s="644"/>
      <c r="Y9" s="645"/>
      <c r="Z9" s="703">
        <v>0.3</v>
      </c>
      <c r="AA9" s="703"/>
      <c r="AB9" s="703"/>
      <c r="AC9" s="703"/>
      <c r="AD9" s="704">
        <v>254715</v>
      </c>
      <c r="AE9" s="704"/>
      <c r="AF9" s="704"/>
      <c r="AG9" s="704"/>
      <c r="AH9" s="704"/>
      <c r="AI9" s="704"/>
      <c r="AJ9" s="704"/>
      <c r="AK9" s="704"/>
      <c r="AL9" s="646">
        <v>0.5</v>
      </c>
      <c r="AM9" s="647"/>
      <c r="AN9" s="647"/>
      <c r="AO9" s="705"/>
      <c r="AP9" s="638" t="s">
        <v>232</v>
      </c>
      <c r="AQ9" s="639"/>
      <c r="AR9" s="639"/>
      <c r="AS9" s="639"/>
      <c r="AT9" s="639"/>
      <c r="AU9" s="639"/>
      <c r="AV9" s="639"/>
      <c r="AW9" s="639"/>
      <c r="AX9" s="639"/>
      <c r="AY9" s="639"/>
      <c r="AZ9" s="639"/>
      <c r="BA9" s="639"/>
      <c r="BB9" s="639"/>
      <c r="BC9" s="639"/>
      <c r="BD9" s="639"/>
      <c r="BE9" s="639"/>
      <c r="BF9" s="640"/>
      <c r="BG9" s="641">
        <v>13451284</v>
      </c>
      <c r="BH9" s="644"/>
      <c r="BI9" s="644"/>
      <c r="BJ9" s="644"/>
      <c r="BK9" s="644"/>
      <c r="BL9" s="644"/>
      <c r="BM9" s="644"/>
      <c r="BN9" s="645"/>
      <c r="BO9" s="703">
        <v>35</v>
      </c>
      <c r="BP9" s="703"/>
      <c r="BQ9" s="703"/>
      <c r="BR9" s="703"/>
      <c r="BS9" s="649" t="s">
        <v>121</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8220257</v>
      </c>
      <c r="CS9" s="644"/>
      <c r="CT9" s="644"/>
      <c r="CU9" s="644"/>
      <c r="CV9" s="644"/>
      <c r="CW9" s="644"/>
      <c r="CX9" s="644"/>
      <c r="CY9" s="645"/>
      <c r="CZ9" s="703">
        <v>8.3000000000000007</v>
      </c>
      <c r="DA9" s="703"/>
      <c r="DB9" s="703"/>
      <c r="DC9" s="703"/>
      <c r="DD9" s="649">
        <v>192111</v>
      </c>
      <c r="DE9" s="644"/>
      <c r="DF9" s="644"/>
      <c r="DG9" s="644"/>
      <c r="DH9" s="644"/>
      <c r="DI9" s="644"/>
      <c r="DJ9" s="644"/>
      <c r="DK9" s="644"/>
      <c r="DL9" s="644"/>
      <c r="DM9" s="644"/>
      <c r="DN9" s="644"/>
      <c r="DO9" s="644"/>
      <c r="DP9" s="645"/>
      <c r="DQ9" s="649">
        <v>6595469</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235</v>
      </c>
      <c r="AA10" s="703"/>
      <c r="AB10" s="703"/>
      <c r="AC10" s="703"/>
      <c r="AD10" s="704" t="s">
        <v>236</v>
      </c>
      <c r="AE10" s="704"/>
      <c r="AF10" s="704"/>
      <c r="AG10" s="704"/>
      <c r="AH10" s="704"/>
      <c r="AI10" s="704"/>
      <c r="AJ10" s="704"/>
      <c r="AK10" s="704"/>
      <c r="AL10" s="646" t="s">
        <v>235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739451</v>
      </c>
      <c r="BH10" s="644"/>
      <c r="BI10" s="644"/>
      <c r="BJ10" s="644"/>
      <c r="BK10" s="644"/>
      <c r="BL10" s="644"/>
      <c r="BM10" s="644"/>
      <c r="BN10" s="645"/>
      <c r="BO10" s="703">
        <v>1.9</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197643</v>
      </c>
      <c r="CS10" s="644"/>
      <c r="CT10" s="644"/>
      <c r="CU10" s="644"/>
      <c r="CV10" s="644"/>
      <c r="CW10" s="644"/>
      <c r="CX10" s="644"/>
      <c r="CY10" s="645"/>
      <c r="CZ10" s="703">
        <v>0.2</v>
      </c>
      <c r="DA10" s="703"/>
      <c r="DB10" s="703"/>
      <c r="DC10" s="703"/>
      <c r="DD10" s="649" t="s">
        <v>235</v>
      </c>
      <c r="DE10" s="644"/>
      <c r="DF10" s="644"/>
      <c r="DG10" s="644"/>
      <c r="DH10" s="644"/>
      <c r="DI10" s="644"/>
      <c r="DJ10" s="644"/>
      <c r="DK10" s="644"/>
      <c r="DL10" s="644"/>
      <c r="DM10" s="644"/>
      <c r="DN10" s="644"/>
      <c r="DO10" s="644"/>
      <c r="DP10" s="645"/>
      <c r="DQ10" s="649">
        <v>181478</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235</v>
      </c>
      <c r="S11" s="644"/>
      <c r="T11" s="644"/>
      <c r="U11" s="644"/>
      <c r="V11" s="644"/>
      <c r="W11" s="644"/>
      <c r="X11" s="644"/>
      <c r="Y11" s="645"/>
      <c r="Z11" s="703" t="s">
        <v>235</v>
      </c>
      <c r="AA11" s="703"/>
      <c r="AB11" s="703"/>
      <c r="AC11" s="703"/>
      <c r="AD11" s="704" t="s">
        <v>235</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2098805</v>
      </c>
      <c r="BH11" s="644"/>
      <c r="BI11" s="644"/>
      <c r="BJ11" s="644"/>
      <c r="BK11" s="644"/>
      <c r="BL11" s="644"/>
      <c r="BM11" s="644"/>
      <c r="BN11" s="645"/>
      <c r="BO11" s="703">
        <v>5.5</v>
      </c>
      <c r="BP11" s="703"/>
      <c r="BQ11" s="703"/>
      <c r="BR11" s="703"/>
      <c r="BS11" s="649">
        <v>433764</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184832</v>
      </c>
      <c r="CS11" s="644"/>
      <c r="CT11" s="644"/>
      <c r="CU11" s="644"/>
      <c r="CV11" s="644"/>
      <c r="CW11" s="644"/>
      <c r="CX11" s="644"/>
      <c r="CY11" s="645"/>
      <c r="CZ11" s="703">
        <v>0.2</v>
      </c>
      <c r="DA11" s="703"/>
      <c r="DB11" s="703"/>
      <c r="DC11" s="703"/>
      <c r="DD11" s="649">
        <v>107487</v>
      </c>
      <c r="DE11" s="644"/>
      <c r="DF11" s="644"/>
      <c r="DG11" s="644"/>
      <c r="DH11" s="644"/>
      <c r="DI11" s="644"/>
      <c r="DJ11" s="644"/>
      <c r="DK11" s="644"/>
      <c r="DL11" s="644"/>
      <c r="DM11" s="644"/>
      <c r="DN11" s="644"/>
      <c r="DO11" s="644"/>
      <c r="DP11" s="645"/>
      <c r="DQ11" s="649">
        <v>119701</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4849629</v>
      </c>
      <c r="S12" s="644"/>
      <c r="T12" s="644"/>
      <c r="U12" s="644"/>
      <c r="V12" s="644"/>
      <c r="W12" s="644"/>
      <c r="X12" s="644"/>
      <c r="Y12" s="645"/>
      <c r="Z12" s="703">
        <v>4.9000000000000004</v>
      </c>
      <c r="AA12" s="703"/>
      <c r="AB12" s="703"/>
      <c r="AC12" s="703"/>
      <c r="AD12" s="704">
        <v>4849629</v>
      </c>
      <c r="AE12" s="704"/>
      <c r="AF12" s="704"/>
      <c r="AG12" s="704"/>
      <c r="AH12" s="704"/>
      <c r="AI12" s="704"/>
      <c r="AJ12" s="704"/>
      <c r="AK12" s="704"/>
      <c r="AL12" s="646">
        <v>9.4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16193377</v>
      </c>
      <c r="BH12" s="644"/>
      <c r="BI12" s="644"/>
      <c r="BJ12" s="644"/>
      <c r="BK12" s="644"/>
      <c r="BL12" s="644"/>
      <c r="BM12" s="644"/>
      <c r="BN12" s="645"/>
      <c r="BO12" s="703">
        <v>42.2</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658256</v>
      </c>
      <c r="CS12" s="644"/>
      <c r="CT12" s="644"/>
      <c r="CU12" s="644"/>
      <c r="CV12" s="644"/>
      <c r="CW12" s="644"/>
      <c r="CX12" s="644"/>
      <c r="CY12" s="645"/>
      <c r="CZ12" s="703">
        <v>0.7</v>
      </c>
      <c r="DA12" s="703"/>
      <c r="DB12" s="703"/>
      <c r="DC12" s="703"/>
      <c r="DD12" s="649">
        <v>29322</v>
      </c>
      <c r="DE12" s="644"/>
      <c r="DF12" s="644"/>
      <c r="DG12" s="644"/>
      <c r="DH12" s="644"/>
      <c r="DI12" s="644"/>
      <c r="DJ12" s="644"/>
      <c r="DK12" s="644"/>
      <c r="DL12" s="644"/>
      <c r="DM12" s="644"/>
      <c r="DN12" s="644"/>
      <c r="DO12" s="644"/>
      <c r="DP12" s="645"/>
      <c r="DQ12" s="649">
        <v>362340</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235</v>
      </c>
      <c r="AE13" s="704"/>
      <c r="AF13" s="704"/>
      <c r="AG13" s="704"/>
      <c r="AH13" s="704"/>
      <c r="AI13" s="704"/>
      <c r="AJ13" s="704"/>
      <c r="AK13" s="704"/>
      <c r="AL13" s="646" t="s">
        <v>121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15914298</v>
      </c>
      <c r="BH13" s="644"/>
      <c r="BI13" s="644"/>
      <c r="BJ13" s="644"/>
      <c r="BK13" s="644"/>
      <c r="BL13" s="644"/>
      <c r="BM13" s="644"/>
      <c r="BN13" s="645"/>
      <c r="BO13" s="703">
        <v>41.5</v>
      </c>
      <c r="BP13" s="703"/>
      <c r="BQ13" s="703"/>
      <c r="BR13" s="703"/>
      <c r="BS13" s="649" t="s">
        <v>235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8361853</v>
      </c>
      <c r="CS13" s="644"/>
      <c r="CT13" s="644"/>
      <c r="CU13" s="644"/>
      <c r="CV13" s="644"/>
      <c r="CW13" s="644"/>
      <c r="CX13" s="644"/>
      <c r="CY13" s="645"/>
      <c r="CZ13" s="703">
        <v>8.5</v>
      </c>
      <c r="DA13" s="703"/>
      <c r="DB13" s="703"/>
      <c r="DC13" s="703"/>
      <c r="DD13" s="649">
        <v>2194109</v>
      </c>
      <c r="DE13" s="644"/>
      <c r="DF13" s="644"/>
      <c r="DG13" s="644"/>
      <c r="DH13" s="644"/>
      <c r="DI13" s="644"/>
      <c r="DJ13" s="644"/>
      <c r="DK13" s="644"/>
      <c r="DL13" s="644"/>
      <c r="DM13" s="644"/>
      <c r="DN13" s="644"/>
      <c r="DO13" s="644"/>
      <c r="DP13" s="645"/>
      <c r="DQ13" s="649">
        <v>6332115</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235</v>
      </c>
      <c r="AA14" s="703"/>
      <c r="AB14" s="703"/>
      <c r="AC14" s="703"/>
      <c r="AD14" s="704" t="s">
        <v>235</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337292</v>
      </c>
      <c r="BH14" s="644"/>
      <c r="BI14" s="644"/>
      <c r="BJ14" s="644"/>
      <c r="BK14" s="644"/>
      <c r="BL14" s="644"/>
      <c r="BM14" s="644"/>
      <c r="BN14" s="645"/>
      <c r="BO14" s="703">
        <v>0.9</v>
      </c>
      <c r="BP14" s="703"/>
      <c r="BQ14" s="703"/>
      <c r="BR14" s="703"/>
      <c r="BS14" s="649" t="s">
        <v>235</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2610827</v>
      </c>
      <c r="CS14" s="644"/>
      <c r="CT14" s="644"/>
      <c r="CU14" s="644"/>
      <c r="CV14" s="644"/>
      <c r="CW14" s="644"/>
      <c r="CX14" s="644"/>
      <c r="CY14" s="645"/>
      <c r="CZ14" s="703">
        <v>2.6</v>
      </c>
      <c r="DA14" s="703"/>
      <c r="DB14" s="703"/>
      <c r="DC14" s="703"/>
      <c r="DD14" s="649">
        <v>181583</v>
      </c>
      <c r="DE14" s="644"/>
      <c r="DF14" s="644"/>
      <c r="DG14" s="644"/>
      <c r="DH14" s="644"/>
      <c r="DI14" s="644"/>
      <c r="DJ14" s="644"/>
      <c r="DK14" s="644"/>
      <c r="DL14" s="644"/>
      <c r="DM14" s="644"/>
      <c r="DN14" s="644"/>
      <c r="DO14" s="644"/>
      <c r="DP14" s="645"/>
      <c r="DQ14" s="649">
        <v>2448982</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216753</v>
      </c>
      <c r="S15" s="644"/>
      <c r="T15" s="644"/>
      <c r="U15" s="644"/>
      <c r="V15" s="644"/>
      <c r="W15" s="644"/>
      <c r="X15" s="644"/>
      <c r="Y15" s="645"/>
      <c r="Z15" s="703">
        <v>0.2</v>
      </c>
      <c r="AA15" s="703"/>
      <c r="AB15" s="703"/>
      <c r="AC15" s="703"/>
      <c r="AD15" s="704">
        <v>216753</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1762515</v>
      </c>
      <c r="BH15" s="644"/>
      <c r="BI15" s="644"/>
      <c r="BJ15" s="644"/>
      <c r="BK15" s="644"/>
      <c r="BL15" s="644"/>
      <c r="BM15" s="644"/>
      <c r="BN15" s="645"/>
      <c r="BO15" s="703">
        <v>4.5999999999999996</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9348559</v>
      </c>
      <c r="CS15" s="644"/>
      <c r="CT15" s="644"/>
      <c r="CU15" s="644"/>
      <c r="CV15" s="644"/>
      <c r="CW15" s="644"/>
      <c r="CX15" s="644"/>
      <c r="CY15" s="645"/>
      <c r="CZ15" s="703">
        <v>9.5</v>
      </c>
      <c r="DA15" s="703"/>
      <c r="DB15" s="703"/>
      <c r="DC15" s="703"/>
      <c r="DD15" s="649">
        <v>2265298</v>
      </c>
      <c r="DE15" s="644"/>
      <c r="DF15" s="644"/>
      <c r="DG15" s="644"/>
      <c r="DH15" s="644"/>
      <c r="DI15" s="644"/>
      <c r="DJ15" s="644"/>
      <c r="DK15" s="644"/>
      <c r="DL15" s="644"/>
      <c r="DM15" s="644"/>
      <c r="DN15" s="644"/>
      <c r="DO15" s="644"/>
      <c r="DP15" s="645"/>
      <c r="DQ15" s="649">
        <v>7056744</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121</v>
      </c>
      <c r="AA16" s="703"/>
      <c r="AB16" s="703"/>
      <c r="AC16" s="703"/>
      <c r="AD16" s="704" t="s">
        <v>235</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235</v>
      </c>
      <c r="BH16" s="644"/>
      <c r="BI16" s="644"/>
      <c r="BJ16" s="644"/>
      <c r="BK16" s="644"/>
      <c r="BL16" s="644"/>
      <c r="BM16" s="644"/>
      <c r="BN16" s="645"/>
      <c r="BO16" s="703" t="s">
        <v>121</v>
      </c>
      <c r="BP16" s="703"/>
      <c r="BQ16" s="703"/>
      <c r="BR16" s="703"/>
      <c r="BS16" s="649" t="s">
        <v>235</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9102</v>
      </c>
      <c r="CS16" s="644"/>
      <c r="CT16" s="644"/>
      <c r="CU16" s="644"/>
      <c r="CV16" s="644"/>
      <c r="CW16" s="644"/>
      <c r="CX16" s="644"/>
      <c r="CY16" s="645"/>
      <c r="CZ16" s="703">
        <v>0</v>
      </c>
      <c r="DA16" s="703"/>
      <c r="DB16" s="703"/>
      <c r="DC16" s="703"/>
      <c r="DD16" s="649" t="s">
        <v>235</v>
      </c>
      <c r="DE16" s="644"/>
      <c r="DF16" s="644"/>
      <c r="DG16" s="644"/>
      <c r="DH16" s="644"/>
      <c r="DI16" s="644"/>
      <c r="DJ16" s="644"/>
      <c r="DK16" s="644"/>
      <c r="DL16" s="644"/>
      <c r="DM16" s="644"/>
      <c r="DN16" s="644"/>
      <c r="DO16" s="644"/>
      <c r="DP16" s="645"/>
      <c r="DQ16" s="649">
        <v>802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219476</v>
      </c>
      <c r="S17" s="644"/>
      <c r="T17" s="644"/>
      <c r="U17" s="644"/>
      <c r="V17" s="644"/>
      <c r="W17" s="644"/>
      <c r="X17" s="644"/>
      <c r="Y17" s="645"/>
      <c r="Z17" s="703">
        <v>0.2</v>
      </c>
      <c r="AA17" s="703"/>
      <c r="AB17" s="703"/>
      <c r="AC17" s="703"/>
      <c r="AD17" s="704">
        <v>219476</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235</v>
      </c>
      <c r="BH17" s="644"/>
      <c r="BI17" s="644"/>
      <c r="BJ17" s="644"/>
      <c r="BK17" s="644"/>
      <c r="BL17" s="644"/>
      <c r="BM17" s="644"/>
      <c r="BN17" s="645"/>
      <c r="BO17" s="703" t="s">
        <v>235</v>
      </c>
      <c r="BP17" s="703"/>
      <c r="BQ17" s="703"/>
      <c r="BR17" s="703"/>
      <c r="BS17" s="649" t="s">
        <v>235</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9269010</v>
      </c>
      <c r="CS17" s="644"/>
      <c r="CT17" s="644"/>
      <c r="CU17" s="644"/>
      <c r="CV17" s="644"/>
      <c r="CW17" s="644"/>
      <c r="CX17" s="644"/>
      <c r="CY17" s="645"/>
      <c r="CZ17" s="703">
        <v>9.4</v>
      </c>
      <c r="DA17" s="703"/>
      <c r="DB17" s="703"/>
      <c r="DC17" s="703"/>
      <c r="DD17" s="649" t="s">
        <v>121</v>
      </c>
      <c r="DE17" s="644"/>
      <c r="DF17" s="644"/>
      <c r="DG17" s="644"/>
      <c r="DH17" s="644"/>
      <c r="DI17" s="644"/>
      <c r="DJ17" s="644"/>
      <c r="DK17" s="644"/>
      <c r="DL17" s="644"/>
      <c r="DM17" s="644"/>
      <c r="DN17" s="644"/>
      <c r="DO17" s="644"/>
      <c r="DP17" s="645"/>
      <c r="DQ17" s="649">
        <v>9199700</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9926972</v>
      </c>
      <c r="S18" s="644"/>
      <c r="T18" s="644"/>
      <c r="U18" s="644"/>
      <c r="V18" s="644"/>
      <c r="W18" s="644"/>
      <c r="X18" s="644"/>
      <c r="Y18" s="645"/>
      <c r="Z18" s="703">
        <v>10.1</v>
      </c>
      <c r="AA18" s="703"/>
      <c r="AB18" s="703"/>
      <c r="AC18" s="703"/>
      <c r="AD18" s="704">
        <v>9444072</v>
      </c>
      <c r="AE18" s="704"/>
      <c r="AF18" s="704"/>
      <c r="AG18" s="704"/>
      <c r="AH18" s="704"/>
      <c r="AI18" s="704"/>
      <c r="AJ18" s="704"/>
      <c r="AK18" s="704"/>
      <c r="AL18" s="646">
        <v>18.3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235</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9444072</v>
      </c>
      <c r="S19" s="644"/>
      <c r="T19" s="644"/>
      <c r="U19" s="644"/>
      <c r="V19" s="644"/>
      <c r="W19" s="644"/>
      <c r="X19" s="644"/>
      <c r="Y19" s="645"/>
      <c r="Z19" s="703">
        <v>9.6</v>
      </c>
      <c r="AA19" s="703"/>
      <c r="AB19" s="703"/>
      <c r="AC19" s="703"/>
      <c r="AD19" s="704">
        <v>9444072</v>
      </c>
      <c r="AE19" s="704"/>
      <c r="AF19" s="704"/>
      <c r="AG19" s="704"/>
      <c r="AH19" s="704"/>
      <c r="AI19" s="704"/>
      <c r="AJ19" s="704"/>
      <c r="AK19" s="704"/>
      <c r="AL19" s="646">
        <v>18.3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3386430</v>
      </c>
      <c r="BH19" s="644"/>
      <c r="BI19" s="644"/>
      <c r="BJ19" s="644"/>
      <c r="BK19" s="644"/>
      <c r="BL19" s="644"/>
      <c r="BM19" s="644"/>
      <c r="BN19" s="645"/>
      <c r="BO19" s="703">
        <v>8.8000000000000007</v>
      </c>
      <c r="BP19" s="703"/>
      <c r="BQ19" s="703"/>
      <c r="BR19" s="703"/>
      <c r="BS19" s="649" t="s">
        <v>235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121</v>
      </c>
      <c r="DA19" s="703"/>
      <c r="DB19" s="703"/>
      <c r="DC19" s="703"/>
      <c r="DD19" s="649" t="s">
        <v>235</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482790</v>
      </c>
      <c r="S20" s="644"/>
      <c r="T20" s="644"/>
      <c r="U20" s="644"/>
      <c r="V20" s="644"/>
      <c r="W20" s="644"/>
      <c r="X20" s="644"/>
      <c r="Y20" s="645"/>
      <c r="Z20" s="703">
        <v>0.5</v>
      </c>
      <c r="AA20" s="703"/>
      <c r="AB20" s="703"/>
      <c r="AC20" s="703"/>
      <c r="AD20" s="704" t="s">
        <v>235</v>
      </c>
      <c r="AE20" s="704"/>
      <c r="AF20" s="704"/>
      <c r="AG20" s="704"/>
      <c r="AH20" s="704"/>
      <c r="AI20" s="704"/>
      <c r="AJ20" s="704"/>
      <c r="AK20" s="704"/>
      <c r="AL20" s="646" t="s">
        <v>235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3386430</v>
      </c>
      <c r="BH20" s="644"/>
      <c r="BI20" s="644"/>
      <c r="BJ20" s="644"/>
      <c r="BK20" s="644"/>
      <c r="BL20" s="644"/>
      <c r="BM20" s="644"/>
      <c r="BN20" s="645"/>
      <c r="BO20" s="703">
        <v>8.8000000000000007</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98630071</v>
      </c>
      <c r="CS20" s="644"/>
      <c r="CT20" s="644"/>
      <c r="CU20" s="644"/>
      <c r="CV20" s="644"/>
      <c r="CW20" s="644"/>
      <c r="CX20" s="644"/>
      <c r="CY20" s="645"/>
      <c r="CZ20" s="703">
        <v>100</v>
      </c>
      <c r="DA20" s="703"/>
      <c r="DB20" s="703"/>
      <c r="DC20" s="703"/>
      <c r="DD20" s="649">
        <v>7919091</v>
      </c>
      <c r="DE20" s="644"/>
      <c r="DF20" s="644"/>
      <c r="DG20" s="644"/>
      <c r="DH20" s="644"/>
      <c r="DI20" s="644"/>
      <c r="DJ20" s="644"/>
      <c r="DK20" s="644"/>
      <c r="DL20" s="644"/>
      <c r="DM20" s="644"/>
      <c r="DN20" s="644"/>
      <c r="DO20" s="644"/>
      <c r="DP20" s="645"/>
      <c r="DQ20" s="649">
        <v>60744885</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110</v>
      </c>
      <c r="S21" s="644"/>
      <c r="T21" s="644"/>
      <c r="U21" s="644"/>
      <c r="V21" s="644"/>
      <c r="W21" s="644"/>
      <c r="X21" s="644"/>
      <c r="Y21" s="645"/>
      <c r="Z21" s="703">
        <v>0</v>
      </c>
      <c r="AA21" s="703"/>
      <c r="AB21" s="703"/>
      <c r="AC21" s="703"/>
      <c r="AD21" s="704" t="s">
        <v>235</v>
      </c>
      <c r="AE21" s="704"/>
      <c r="AF21" s="704"/>
      <c r="AG21" s="704"/>
      <c r="AH21" s="704"/>
      <c r="AI21" s="704"/>
      <c r="AJ21" s="704"/>
      <c r="AK21" s="704"/>
      <c r="AL21" s="646" t="s">
        <v>235</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21115</v>
      </c>
      <c r="BH21" s="644"/>
      <c r="BI21" s="644"/>
      <c r="BJ21" s="644"/>
      <c r="BK21" s="644"/>
      <c r="BL21" s="644"/>
      <c r="BM21" s="644"/>
      <c r="BN21" s="645"/>
      <c r="BO21" s="703">
        <v>0.1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54619220</v>
      </c>
      <c r="S22" s="644"/>
      <c r="T22" s="644"/>
      <c r="U22" s="644"/>
      <c r="V22" s="644"/>
      <c r="W22" s="644"/>
      <c r="X22" s="644"/>
      <c r="Y22" s="645"/>
      <c r="Z22" s="703">
        <v>55.3</v>
      </c>
      <c r="AA22" s="703"/>
      <c r="AB22" s="703"/>
      <c r="AC22" s="703"/>
      <c r="AD22" s="704">
        <v>50771005</v>
      </c>
      <c r="AE22" s="704"/>
      <c r="AF22" s="704"/>
      <c r="AG22" s="704"/>
      <c r="AH22" s="704"/>
      <c r="AI22" s="704"/>
      <c r="AJ22" s="704"/>
      <c r="AK22" s="704"/>
      <c r="AL22" s="646">
        <v>98.4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235</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37121</v>
      </c>
      <c r="S23" s="644"/>
      <c r="T23" s="644"/>
      <c r="U23" s="644"/>
      <c r="V23" s="644"/>
      <c r="W23" s="644"/>
      <c r="X23" s="644"/>
      <c r="Y23" s="645"/>
      <c r="Z23" s="703">
        <v>0</v>
      </c>
      <c r="AA23" s="703"/>
      <c r="AB23" s="703"/>
      <c r="AC23" s="703"/>
      <c r="AD23" s="704">
        <v>37121</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3365315</v>
      </c>
      <c r="BH23" s="644"/>
      <c r="BI23" s="644"/>
      <c r="BJ23" s="644"/>
      <c r="BK23" s="644"/>
      <c r="BL23" s="644"/>
      <c r="BM23" s="644"/>
      <c r="BN23" s="645"/>
      <c r="BO23" s="703">
        <v>8.8000000000000007</v>
      </c>
      <c r="BP23" s="703"/>
      <c r="BQ23" s="703"/>
      <c r="BR23" s="703"/>
      <c r="BS23" s="649" t="s">
        <v>235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1127948</v>
      </c>
      <c r="S24" s="644"/>
      <c r="T24" s="644"/>
      <c r="U24" s="644"/>
      <c r="V24" s="644"/>
      <c r="W24" s="644"/>
      <c r="X24" s="644"/>
      <c r="Y24" s="645"/>
      <c r="Z24" s="703">
        <v>1.1000000000000001</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236</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61408251</v>
      </c>
      <c r="CS24" s="707"/>
      <c r="CT24" s="707"/>
      <c r="CU24" s="707"/>
      <c r="CV24" s="707"/>
      <c r="CW24" s="707"/>
      <c r="CX24" s="707"/>
      <c r="CY24" s="753"/>
      <c r="CZ24" s="754">
        <v>62.3</v>
      </c>
      <c r="DA24" s="723"/>
      <c r="DB24" s="723"/>
      <c r="DC24" s="757"/>
      <c r="DD24" s="752">
        <v>34420087</v>
      </c>
      <c r="DE24" s="707"/>
      <c r="DF24" s="707"/>
      <c r="DG24" s="707"/>
      <c r="DH24" s="707"/>
      <c r="DI24" s="707"/>
      <c r="DJ24" s="707"/>
      <c r="DK24" s="753"/>
      <c r="DL24" s="752">
        <v>34225863</v>
      </c>
      <c r="DM24" s="707"/>
      <c r="DN24" s="707"/>
      <c r="DO24" s="707"/>
      <c r="DP24" s="707"/>
      <c r="DQ24" s="707"/>
      <c r="DR24" s="707"/>
      <c r="DS24" s="707"/>
      <c r="DT24" s="707"/>
      <c r="DU24" s="707"/>
      <c r="DV24" s="753"/>
      <c r="DW24" s="754">
        <v>60.9</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1275912</v>
      </c>
      <c r="S25" s="644"/>
      <c r="T25" s="644"/>
      <c r="U25" s="644"/>
      <c r="V25" s="644"/>
      <c r="W25" s="644"/>
      <c r="X25" s="644"/>
      <c r="Y25" s="645"/>
      <c r="Z25" s="703">
        <v>1.3</v>
      </c>
      <c r="AA25" s="703"/>
      <c r="AB25" s="703"/>
      <c r="AC25" s="703"/>
      <c r="AD25" s="704">
        <v>529964</v>
      </c>
      <c r="AE25" s="704"/>
      <c r="AF25" s="704"/>
      <c r="AG25" s="704"/>
      <c r="AH25" s="704"/>
      <c r="AI25" s="704"/>
      <c r="AJ25" s="704"/>
      <c r="AK25" s="704"/>
      <c r="AL25" s="646">
        <v>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121</v>
      </c>
      <c r="BP25" s="703"/>
      <c r="BQ25" s="703"/>
      <c r="BR25" s="703"/>
      <c r="BS25" s="649" t="s">
        <v>235</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16308094</v>
      </c>
      <c r="CS25" s="642"/>
      <c r="CT25" s="642"/>
      <c r="CU25" s="642"/>
      <c r="CV25" s="642"/>
      <c r="CW25" s="642"/>
      <c r="CX25" s="642"/>
      <c r="CY25" s="643"/>
      <c r="CZ25" s="646">
        <v>16.5</v>
      </c>
      <c r="DA25" s="675"/>
      <c r="DB25" s="675"/>
      <c r="DC25" s="676"/>
      <c r="DD25" s="649">
        <v>14740262</v>
      </c>
      <c r="DE25" s="642"/>
      <c r="DF25" s="642"/>
      <c r="DG25" s="642"/>
      <c r="DH25" s="642"/>
      <c r="DI25" s="642"/>
      <c r="DJ25" s="642"/>
      <c r="DK25" s="643"/>
      <c r="DL25" s="649">
        <v>14689837</v>
      </c>
      <c r="DM25" s="642"/>
      <c r="DN25" s="642"/>
      <c r="DO25" s="642"/>
      <c r="DP25" s="642"/>
      <c r="DQ25" s="642"/>
      <c r="DR25" s="642"/>
      <c r="DS25" s="642"/>
      <c r="DT25" s="642"/>
      <c r="DU25" s="642"/>
      <c r="DV25" s="643"/>
      <c r="DW25" s="646">
        <v>26.2</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518006</v>
      </c>
      <c r="S26" s="644"/>
      <c r="T26" s="644"/>
      <c r="U26" s="644"/>
      <c r="V26" s="644"/>
      <c r="W26" s="644"/>
      <c r="X26" s="644"/>
      <c r="Y26" s="645"/>
      <c r="Z26" s="703">
        <v>0.5</v>
      </c>
      <c r="AA26" s="703"/>
      <c r="AB26" s="703"/>
      <c r="AC26" s="703"/>
      <c r="AD26" s="704">
        <v>13354</v>
      </c>
      <c r="AE26" s="704"/>
      <c r="AF26" s="704"/>
      <c r="AG26" s="704"/>
      <c r="AH26" s="704"/>
      <c r="AI26" s="704"/>
      <c r="AJ26" s="704"/>
      <c r="AK26" s="704"/>
      <c r="AL26" s="646">
        <v>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236</v>
      </c>
      <c r="BP26" s="703"/>
      <c r="BQ26" s="703"/>
      <c r="BR26" s="703"/>
      <c r="BS26" s="649" t="s">
        <v>235</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10996116</v>
      </c>
      <c r="CS26" s="644"/>
      <c r="CT26" s="644"/>
      <c r="CU26" s="644"/>
      <c r="CV26" s="644"/>
      <c r="CW26" s="644"/>
      <c r="CX26" s="644"/>
      <c r="CY26" s="645"/>
      <c r="CZ26" s="646">
        <v>11.1</v>
      </c>
      <c r="DA26" s="675"/>
      <c r="DB26" s="675"/>
      <c r="DC26" s="676"/>
      <c r="DD26" s="649">
        <v>9987015</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22270894</v>
      </c>
      <c r="S27" s="644"/>
      <c r="T27" s="644"/>
      <c r="U27" s="644"/>
      <c r="V27" s="644"/>
      <c r="W27" s="644"/>
      <c r="X27" s="644"/>
      <c r="Y27" s="645"/>
      <c r="Z27" s="703">
        <v>22.6</v>
      </c>
      <c r="AA27" s="703"/>
      <c r="AB27" s="703"/>
      <c r="AC27" s="703"/>
      <c r="AD27" s="704" t="s">
        <v>235</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38385317</v>
      </c>
      <c r="BH27" s="644"/>
      <c r="BI27" s="644"/>
      <c r="BJ27" s="644"/>
      <c r="BK27" s="644"/>
      <c r="BL27" s="644"/>
      <c r="BM27" s="644"/>
      <c r="BN27" s="645"/>
      <c r="BO27" s="703">
        <v>100</v>
      </c>
      <c r="BP27" s="703"/>
      <c r="BQ27" s="703"/>
      <c r="BR27" s="703"/>
      <c r="BS27" s="649">
        <v>433764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35831147</v>
      </c>
      <c r="CS27" s="642"/>
      <c r="CT27" s="642"/>
      <c r="CU27" s="642"/>
      <c r="CV27" s="642"/>
      <c r="CW27" s="642"/>
      <c r="CX27" s="642"/>
      <c r="CY27" s="643"/>
      <c r="CZ27" s="646">
        <v>36.299999999999997</v>
      </c>
      <c r="DA27" s="675"/>
      <c r="DB27" s="675"/>
      <c r="DC27" s="676"/>
      <c r="DD27" s="649">
        <v>10480125</v>
      </c>
      <c r="DE27" s="642"/>
      <c r="DF27" s="642"/>
      <c r="DG27" s="642"/>
      <c r="DH27" s="642"/>
      <c r="DI27" s="642"/>
      <c r="DJ27" s="642"/>
      <c r="DK27" s="643"/>
      <c r="DL27" s="649">
        <v>10480116</v>
      </c>
      <c r="DM27" s="642"/>
      <c r="DN27" s="642"/>
      <c r="DO27" s="642"/>
      <c r="DP27" s="642"/>
      <c r="DQ27" s="642"/>
      <c r="DR27" s="642"/>
      <c r="DS27" s="642"/>
      <c r="DT27" s="642"/>
      <c r="DU27" s="642"/>
      <c r="DV27" s="643"/>
      <c r="DW27" s="646">
        <v>18.7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47388</v>
      </c>
      <c r="S28" s="644"/>
      <c r="T28" s="644"/>
      <c r="U28" s="644"/>
      <c r="V28" s="644"/>
      <c r="W28" s="644"/>
      <c r="X28" s="644"/>
      <c r="Y28" s="645"/>
      <c r="Z28" s="703">
        <v>0</v>
      </c>
      <c r="AA28" s="703"/>
      <c r="AB28" s="703"/>
      <c r="AC28" s="703"/>
      <c r="AD28" s="704">
        <v>47388</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9269010</v>
      </c>
      <c r="CS28" s="644"/>
      <c r="CT28" s="644"/>
      <c r="CU28" s="644"/>
      <c r="CV28" s="644"/>
      <c r="CW28" s="644"/>
      <c r="CX28" s="644"/>
      <c r="CY28" s="645"/>
      <c r="CZ28" s="646">
        <v>9.4</v>
      </c>
      <c r="DA28" s="675"/>
      <c r="DB28" s="675"/>
      <c r="DC28" s="676"/>
      <c r="DD28" s="649">
        <v>9199700</v>
      </c>
      <c r="DE28" s="644"/>
      <c r="DF28" s="644"/>
      <c r="DG28" s="644"/>
      <c r="DH28" s="644"/>
      <c r="DI28" s="644"/>
      <c r="DJ28" s="644"/>
      <c r="DK28" s="645"/>
      <c r="DL28" s="649">
        <v>9055910</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7978046</v>
      </c>
      <c r="S29" s="644"/>
      <c r="T29" s="644"/>
      <c r="U29" s="644"/>
      <c r="V29" s="644"/>
      <c r="W29" s="644"/>
      <c r="X29" s="644"/>
      <c r="Y29" s="645"/>
      <c r="Z29" s="703">
        <v>8.1</v>
      </c>
      <c r="AA29" s="703"/>
      <c r="AB29" s="703"/>
      <c r="AC29" s="703"/>
      <c r="AD29" s="704" t="s">
        <v>235</v>
      </c>
      <c r="AE29" s="704"/>
      <c r="AF29" s="704"/>
      <c r="AG29" s="704"/>
      <c r="AH29" s="704"/>
      <c r="AI29" s="704"/>
      <c r="AJ29" s="704"/>
      <c r="AK29" s="704"/>
      <c r="AL29" s="646" t="s">
        <v>235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9260174</v>
      </c>
      <c r="CS29" s="642"/>
      <c r="CT29" s="642"/>
      <c r="CU29" s="642"/>
      <c r="CV29" s="642"/>
      <c r="CW29" s="642"/>
      <c r="CX29" s="642"/>
      <c r="CY29" s="643"/>
      <c r="CZ29" s="646">
        <v>9.4</v>
      </c>
      <c r="DA29" s="675"/>
      <c r="DB29" s="675"/>
      <c r="DC29" s="676"/>
      <c r="DD29" s="649">
        <v>9190864</v>
      </c>
      <c r="DE29" s="642"/>
      <c r="DF29" s="642"/>
      <c r="DG29" s="642"/>
      <c r="DH29" s="642"/>
      <c r="DI29" s="642"/>
      <c r="DJ29" s="642"/>
      <c r="DK29" s="643"/>
      <c r="DL29" s="649">
        <v>9047074</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171850</v>
      </c>
      <c r="S30" s="644"/>
      <c r="T30" s="644"/>
      <c r="U30" s="644"/>
      <c r="V30" s="644"/>
      <c r="W30" s="644"/>
      <c r="X30" s="644"/>
      <c r="Y30" s="645"/>
      <c r="Z30" s="703">
        <v>0.2</v>
      </c>
      <c r="AA30" s="703"/>
      <c r="AB30" s="703"/>
      <c r="AC30" s="703"/>
      <c r="AD30" s="704">
        <v>94335</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99.3</v>
      </c>
      <c r="BH30" s="722"/>
      <c r="BI30" s="722"/>
      <c r="BJ30" s="722"/>
      <c r="BK30" s="722"/>
      <c r="BL30" s="722"/>
      <c r="BM30" s="723">
        <v>97.9</v>
      </c>
      <c r="BN30" s="722"/>
      <c r="BO30" s="722"/>
      <c r="BP30" s="722"/>
      <c r="BQ30" s="724"/>
      <c r="BR30" s="721">
        <v>99.2</v>
      </c>
      <c r="BS30" s="722"/>
      <c r="BT30" s="722"/>
      <c r="BU30" s="722"/>
      <c r="BV30" s="722"/>
      <c r="BW30" s="722"/>
      <c r="BX30" s="723">
        <v>97.7</v>
      </c>
      <c r="BY30" s="722"/>
      <c r="BZ30" s="722"/>
      <c r="CA30" s="722"/>
      <c r="CB30" s="724"/>
      <c r="CD30" s="727"/>
      <c r="CE30" s="728"/>
      <c r="CF30" s="685" t="s">
        <v>303</v>
      </c>
      <c r="CG30" s="682"/>
      <c r="CH30" s="682"/>
      <c r="CI30" s="682"/>
      <c r="CJ30" s="682"/>
      <c r="CK30" s="682"/>
      <c r="CL30" s="682"/>
      <c r="CM30" s="682"/>
      <c r="CN30" s="682"/>
      <c r="CO30" s="682"/>
      <c r="CP30" s="682"/>
      <c r="CQ30" s="683"/>
      <c r="CR30" s="641">
        <v>8536911</v>
      </c>
      <c r="CS30" s="644"/>
      <c r="CT30" s="644"/>
      <c r="CU30" s="644"/>
      <c r="CV30" s="644"/>
      <c r="CW30" s="644"/>
      <c r="CX30" s="644"/>
      <c r="CY30" s="645"/>
      <c r="CZ30" s="646">
        <v>8.6999999999999993</v>
      </c>
      <c r="DA30" s="675"/>
      <c r="DB30" s="675"/>
      <c r="DC30" s="676"/>
      <c r="DD30" s="649">
        <v>8471141</v>
      </c>
      <c r="DE30" s="644"/>
      <c r="DF30" s="644"/>
      <c r="DG30" s="644"/>
      <c r="DH30" s="644"/>
      <c r="DI30" s="644"/>
      <c r="DJ30" s="644"/>
      <c r="DK30" s="645"/>
      <c r="DL30" s="649">
        <v>8327351</v>
      </c>
      <c r="DM30" s="644"/>
      <c r="DN30" s="644"/>
      <c r="DO30" s="644"/>
      <c r="DP30" s="644"/>
      <c r="DQ30" s="644"/>
      <c r="DR30" s="644"/>
      <c r="DS30" s="644"/>
      <c r="DT30" s="644"/>
      <c r="DU30" s="644"/>
      <c r="DV30" s="645"/>
      <c r="DW30" s="646">
        <v>14.8</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78222</v>
      </c>
      <c r="S31" s="644"/>
      <c r="T31" s="644"/>
      <c r="U31" s="644"/>
      <c r="V31" s="644"/>
      <c r="W31" s="644"/>
      <c r="X31" s="644"/>
      <c r="Y31" s="645"/>
      <c r="Z31" s="703">
        <v>0.1</v>
      </c>
      <c r="AA31" s="703"/>
      <c r="AB31" s="703"/>
      <c r="AC31" s="703"/>
      <c r="AD31" s="704" t="s">
        <v>121</v>
      </c>
      <c r="AE31" s="704"/>
      <c r="AF31" s="704"/>
      <c r="AG31" s="704"/>
      <c r="AH31" s="704"/>
      <c r="AI31" s="704"/>
      <c r="AJ31" s="704"/>
      <c r="AK31" s="704"/>
      <c r="AL31" s="646" t="s">
        <v>235</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98.1</v>
      </c>
      <c r="BN31" s="720"/>
      <c r="BO31" s="720"/>
      <c r="BP31" s="720"/>
      <c r="BQ31" s="681"/>
      <c r="BR31" s="719">
        <v>99.1</v>
      </c>
      <c r="BS31" s="642"/>
      <c r="BT31" s="642"/>
      <c r="BU31" s="642"/>
      <c r="BV31" s="642"/>
      <c r="BW31" s="642"/>
      <c r="BX31" s="647">
        <v>97.8</v>
      </c>
      <c r="BY31" s="720"/>
      <c r="BZ31" s="720"/>
      <c r="CA31" s="720"/>
      <c r="CB31" s="681"/>
      <c r="CD31" s="727"/>
      <c r="CE31" s="728"/>
      <c r="CF31" s="685" t="s">
        <v>307</v>
      </c>
      <c r="CG31" s="682"/>
      <c r="CH31" s="682"/>
      <c r="CI31" s="682"/>
      <c r="CJ31" s="682"/>
      <c r="CK31" s="682"/>
      <c r="CL31" s="682"/>
      <c r="CM31" s="682"/>
      <c r="CN31" s="682"/>
      <c r="CO31" s="682"/>
      <c r="CP31" s="682"/>
      <c r="CQ31" s="683"/>
      <c r="CR31" s="641">
        <v>723263</v>
      </c>
      <c r="CS31" s="642"/>
      <c r="CT31" s="642"/>
      <c r="CU31" s="642"/>
      <c r="CV31" s="642"/>
      <c r="CW31" s="642"/>
      <c r="CX31" s="642"/>
      <c r="CY31" s="643"/>
      <c r="CZ31" s="646">
        <v>0.7</v>
      </c>
      <c r="DA31" s="675"/>
      <c r="DB31" s="675"/>
      <c r="DC31" s="676"/>
      <c r="DD31" s="649">
        <v>719723</v>
      </c>
      <c r="DE31" s="642"/>
      <c r="DF31" s="642"/>
      <c r="DG31" s="642"/>
      <c r="DH31" s="642"/>
      <c r="DI31" s="642"/>
      <c r="DJ31" s="642"/>
      <c r="DK31" s="643"/>
      <c r="DL31" s="649">
        <v>719723</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484934</v>
      </c>
      <c r="S32" s="644"/>
      <c r="T32" s="644"/>
      <c r="U32" s="644"/>
      <c r="V32" s="644"/>
      <c r="W32" s="644"/>
      <c r="X32" s="644"/>
      <c r="Y32" s="645"/>
      <c r="Z32" s="703">
        <v>0.5</v>
      </c>
      <c r="AA32" s="703"/>
      <c r="AB32" s="703"/>
      <c r="AC32" s="703"/>
      <c r="AD32" s="704" t="s">
        <v>121</v>
      </c>
      <c r="AE32" s="704"/>
      <c r="AF32" s="704"/>
      <c r="AG32" s="704"/>
      <c r="AH32" s="704"/>
      <c r="AI32" s="704"/>
      <c r="AJ32" s="704"/>
      <c r="AK32" s="704"/>
      <c r="AL32" s="646" t="s">
        <v>235</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99.3</v>
      </c>
      <c r="BH32" s="657"/>
      <c r="BI32" s="657"/>
      <c r="BJ32" s="657"/>
      <c r="BK32" s="657"/>
      <c r="BL32" s="657"/>
      <c r="BM32" s="701">
        <v>97.6</v>
      </c>
      <c r="BN32" s="657"/>
      <c r="BO32" s="657"/>
      <c r="BP32" s="657"/>
      <c r="BQ32" s="694"/>
      <c r="BR32" s="718">
        <v>99.3</v>
      </c>
      <c r="BS32" s="657"/>
      <c r="BT32" s="657"/>
      <c r="BU32" s="657"/>
      <c r="BV32" s="657"/>
      <c r="BW32" s="657"/>
      <c r="BX32" s="701">
        <v>97.4</v>
      </c>
      <c r="BY32" s="657"/>
      <c r="BZ32" s="657"/>
      <c r="CA32" s="657"/>
      <c r="CB32" s="694"/>
      <c r="CD32" s="729"/>
      <c r="CE32" s="730"/>
      <c r="CF32" s="685" t="s">
        <v>310</v>
      </c>
      <c r="CG32" s="682"/>
      <c r="CH32" s="682"/>
      <c r="CI32" s="682"/>
      <c r="CJ32" s="682"/>
      <c r="CK32" s="682"/>
      <c r="CL32" s="682"/>
      <c r="CM32" s="682"/>
      <c r="CN32" s="682"/>
      <c r="CO32" s="682"/>
      <c r="CP32" s="682"/>
      <c r="CQ32" s="683"/>
      <c r="CR32" s="641">
        <v>8836</v>
      </c>
      <c r="CS32" s="644"/>
      <c r="CT32" s="644"/>
      <c r="CU32" s="644"/>
      <c r="CV32" s="644"/>
      <c r="CW32" s="644"/>
      <c r="CX32" s="644"/>
      <c r="CY32" s="645"/>
      <c r="CZ32" s="646">
        <v>0</v>
      </c>
      <c r="DA32" s="675"/>
      <c r="DB32" s="675"/>
      <c r="DC32" s="676"/>
      <c r="DD32" s="649">
        <v>8836</v>
      </c>
      <c r="DE32" s="644"/>
      <c r="DF32" s="644"/>
      <c r="DG32" s="644"/>
      <c r="DH32" s="644"/>
      <c r="DI32" s="644"/>
      <c r="DJ32" s="644"/>
      <c r="DK32" s="645"/>
      <c r="DL32" s="649">
        <v>8836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74957</v>
      </c>
      <c r="S33" s="644"/>
      <c r="T33" s="644"/>
      <c r="U33" s="644"/>
      <c r="V33" s="644"/>
      <c r="W33" s="644"/>
      <c r="X33" s="644"/>
      <c r="Y33" s="645"/>
      <c r="Z33" s="703">
        <v>0.1</v>
      </c>
      <c r="AA33" s="703"/>
      <c r="AB33" s="703"/>
      <c r="AC33" s="703"/>
      <c r="AD33" s="704" t="s">
        <v>235</v>
      </c>
      <c r="AE33" s="704"/>
      <c r="AF33" s="704"/>
      <c r="AG33" s="704"/>
      <c r="AH33" s="704"/>
      <c r="AI33" s="704"/>
      <c r="AJ33" s="704"/>
      <c r="AK33" s="704"/>
      <c r="AL33" s="646" t="s">
        <v>235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29293627</v>
      </c>
      <c r="CS33" s="642"/>
      <c r="CT33" s="642"/>
      <c r="CU33" s="642"/>
      <c r="CV33" s="642"/>
      <c r="CW33" s="642"/>
      <c r="CX33" s="642"/>
      <c r="CY33" s="643"/>
      <c r="CZ33" s="646">
        <v>29.7</v>
      </c>
      <c r="DA33" s="675"/>
      <c r="DB33" s="675"/>
      <c r="DC33" s="676"/>
      <c r="DD33" s="649">
        <v>24586823</v>
      </c>
      <c r="DE33" s="642"/>
      <c r="DF33" s="642"/>
      <c r="DG33" s="642"/>
      <c r="DH33" s="642"/>
      <c r="DI33" s="642"/>
      <c r="DJ33" s="642"/>
      <c r="DK33" s="643"/>
      <c r="DL33" s="649">
        <v>22384318</v>
      </c>
      <c r="DM33" s="642"/>
      <c r="DN33" s="642"/>
      <c r="DO33" s="642"/>
      <c r="DP33" s="642"/>
      <c r="DQ33" s="642"/>
      <c r="DR33" s="642"/>
      <c r="DS33" s="642"/>
      <c r="DT33" s="642"/>
      <c r="DU33" s="642"/>
      <c r="DV33" s="643"/>
      <c r="DW33" s="646">
        <v>39.799999999999997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1118799</v>
      </c>
      <c r="S34" s="644"/>
      <c r="T34" s="644"/>
      <c r="U34" s="644"/>
      <c r="V34" s="644"/>
      <c r="W34" s="644"/>
      <c r="X34" s="644"/>
      <c r="Y34" s="645"/>
      <c r="Z34" s="703">
        <v>1.1000000000000001</v>
      </c>
      <c r="AA34" s="703"/>
      <c r="AB34" s="703"/>
      <c r="AC34" s="703"/>
      <c r="AD34" s="704">
        <v>115158</v>
      </c>
      <c r="AE34" s="704"/>
      <c r="AF34" s="704"/>
      <c r="AG34" s="704"/>
      <c r="AH34" s="704"/>
      <c r="AI34" s="704"/>
      <c r="AJ34" s="704"/>
      <c r="AK34" s="704"/>
      <c r="AL34" s="646">
        <v>0.2</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9190638</v>
      </c>
      <c r="CS34" s="644"/>
      <c r="CT34" s="644"/>
      <c r="CU34" s="644"/>
      <c r="CV34" s="644"/>
      <c r="CW34" s="644"/>
      <c r="CX34" s="644"/>
      <c r="CY34" s="645"/>
      <c r="CZ34" s="646">
        <v>9.3000000000000007</v>
      </c>
      <c r="DA34" s="675"/>
      <c r="DB34" s="675"/>
      <c r="DC34" s="676"/>
      <c r="DD34" s="649">
        <v>7654829</v>
      </c>
      <c r="DE34" s="644"/>
      <c r="DF34" s="644"/>
      <c r="DG34" s="644"/>
      <c r="DH34" s="644"/>
      <c r="DI34" s="644"/>
      <c r="DJ34" s="644"/>
      <c r="DK34" s="645"/>
      <c r="DL34" s="649">
        <v>7065835</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8880893</v>
      </c>
      <c r="S35" s="644"/>
      <c r="T35" s="644"/>
      <c r="U35" s="644"/>
      <c r="V35" s="644"/>
      <c r="W35" s="644"/>
      <c r="X35" s="644"/>
      <c r="Y35" s="645"/>
      <c r="Z35" s="703">
        <v>9</v>
      </c>
      <c r="AA35" s="703"/>
      <c r="AB35" s="703"/>
      <c r="AC35" s="703"/>
      <c r="AD35" s="704" t="s">
        <v>235</v>
      </c>
      <c r="AE35" s="704"/>
      <c r="AF35" s="704"/>
      <c r="AG35" s="704"/>
      <c r="AH35" s="704"/>
      <c r="AI35" s="704"/>
      <c r="AJ35" s="704"/>
      <c r="AK35" s="704"/>
      <c r="AL35" s="646" t="s">
        <v>235</v>
      </c>
      <c r="AM35" s="647"/>
      <c r="AN35" s="647"/>
      <c r="AO35" s="705"/>
      <c r="AP35" s="214"/>
      <c r="AQ35" s="709" t="s">
        <v>318</v>
      </c>
      <c r="AR35" s="710"/>
      <c r="AS35" s="710"/>
      <c r="AT35" s="710"/>
      <c r="AU35" s="710"/>
      <c r="AV35" s="710"/>
      <c r="AW35" s="710"/>
      <c r="AX35" s="710"/>
      <c r="AY35" s="711"/>
      <c r="AZ35" s="706">
        <v>15643746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539466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449106</v>
      </c>
      <c r="CS35" s="642"/>
      <c r="CT35" s="642"/>
      <c r="CU35" s="642"/>
      <c r="CV35" s="642"/>
      <c r="CW35" s="642"/>
      <c r="CX35" s="642"/>
      <c r="CY35" s="643"/>
      <c r="CZ35" s="646">
        <v>0.5</v>
      </c>
      <c r="DA35" s="675"/>
      <c r="DB35" s="675"/>
      <c r="DC35" s="676"/>
      <c r="DD35" s="649">
        <v>442632</v>
      </c>
      <c r="DE35" s="642"/>
      <c r="DF35" s="642"/>
      <c r="DG35" s="642"/>
      <c r="DH35" s="642"/>
      <c r="DI35" s="642"/>
      <c r="DJ35" s="642"/>
      <c r="DK35" s="643"/>
      <c r="DL35" s="649">
        <v>442632</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235</v>
      </c>
      <c r="S36" s="644"/>
      <c r="T36" s="644"/>
      <c r="U36" s="644"/>
      <c r="V36" s="644"/>
      <c r="W36" s="644"/>
      <c r="X36" s="644"/>
      <c r="Y36" s="645"/>
      <c r="Z36" s="703" t="s">
        <v>236</v>
      </c>
      <c r="AA36" s="703"/>
      <c r="AB36" s="703"/>
      <c r="AC36" s="703"/>
      <c r="AD36" s="704" t="s">
        <v>121</v>
      </c>
      <c r="AE36" s="704"/>
      <c r="AF36" s="704"/>
      <c r="AG36" s="704"/>
      <c r="AH36" s="704"/>
      <c r="AI36" s="704"/>
      <c r="AJ36" s="704"/>
      <c r="AK36" s="704"/>
      <c r="AL36" s="646" t="s">
        <v>235</v>
      </c>
      <c r="AM36" s="647"/>
      <c r="AN36" s="647"/>
      <c r="AO36" s="705"/>
      <c r="AQ36" s="678" t="s">
        <v>322</v>
      </c>
      <c r="AR36" s="679"/>
      <c r="AS36" s="679"/>
      <c r="AT36" s="679"/>
      <c r="AU36" s="679"/>
      <c r="AV36" s="679"/>
      <c r="AW36" s="679"/>
      <c r="AX36" s="679"/>
      <c r="AY36" s="680"/>
      <c r="AZ36" s="641">
        <v>4421705</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48470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8839313</v>
      </c>
      <c r="CS36" s="644"/>
      <c r="CT36" s="644"/>
      <c r="CU36" s="644"/>
      <c r="CV36" s="644"/>
      <c r="CW36" s="644"/>
      <c r="CX36" s="644"/>
      <c r="CY36" s="645"/>
      <c r="CZ36" s="646">
        <v>9</v>
      </c>
      <c r="DA36" s="675"/>
      <c r="DB36" s="675"/>
      <c r="DC36" s="676"/>
      <c r="DD36" s="649">
        <v>8234537</v>
      </c>
      <c r="DE36" s="644"/>
      <c r="DF36" s="644"/>
      <c r="DG36" s="644"/>
      <c r="DH36" s="644"/>
      <c r="DI36" s="644"/>
      <c r="DJ36" s="644"/>
      <c r="DK36" s="645"/>
      <c r="DL36" s="649">
        <v>7594447</v>
      </c>
      <c r="DM36" s="644"/>
      <c r="DN36" s="644"/>
      <c r="DO36" s="644"/>
      <c r="DP36" s="644"/>
      <c r="DQ36" s="644"/>
      <c r="DR36" s="644"/>
      <c r="DS36" s="644"/>
      <c r="DT36" s="644"/>
      <c r="DU36" s="644"/>
      <c r="DV36" s="645"/>
      <c r="DW36" s="646">
        <v>13.5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4566193</v>
      </c>
      <c r="S37" s="644"/>
      <c r="T37" s="644"/>
      <c r="U37" s="644"/>
      <c r="V37" s="644"/>
      <c r="W37" s="644"/>
      <c r="X37" s="644"/>
      <c r="Y37" s="645"/>
      <c r="Z37" s="703">
        <v>4.5999999999999996</v>
      </c>
      <c r="AA37" s="703"/>
      <c r="AB37" s="703"/>
      <c r="AC37" s="703"/>
      <c r="AD37" s="704" t="s">
        <v>121</v>
      </c>
      <c r="AE37" s="704"/>
      <c r="AF37" s="704"/>
      <c r="AG37" s="704"/>
      <c r="AH37" s="704"/>
      <c r="AI37" s="704"/>
      <c r="AJ37" s="704"/>
      <c r="AK37" s="704"/>
      <c r="AL37" s="646" t="s">
        <v>235</v>
      </c>
      <c r="AM37" s="647"/>
      <c r="AN37" s="647"/>
      <c r="AO37" s="705"/>
      <c r="AQ37" s="678" t="s">
        <v>326</v>
      </c>
      <c r="AR37" s="679"/>
      <c r="AS37" s="679"/>
      <c r="AT37" s="679"/>
      <c r="AU37" s="679"/>
      <c r="AV37" s="679"/>
      <c r="AW37" s="679"/>
      <c r="AX37" s="679"/>
      <c r="AY37" s="680"/>
      <c r="AZ37" s="641">
        <v>1392814</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40067</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909434</v>
      </c>
      <c r="CS37" s="642"/>
      <c r="CT37" s="642"/>
      <c r="CU37" s="642"/>
      <c r="CV37" s="642"/>
      <c r="CW37" s="642"/>
      <c r="CX37" s="642"/>
      <c r="CY37" s="643"/>
      <c r="CZ37" s="646">
        <v>0.9</v>
      </c>
      <c r="DA37" s="675"/>
      <c r="DB37" s="675"/>
      <c r="DC37" s="676"/>
      <c r="DD37" s="649">
        <v>612980</v>
      </c>
      <c r="DE37" s="642"/>
      <c r="DF37" s="642"/>
      <c r="DG37" s="642"/>
      <c r="DH37" s="642"/>
      <c r="DI37" s="642"/>
      <c r="DJ37" s="642"/>
      <c r="DK37" s="643"/>
      <c r="DL37" s="649">
        <v>587155</v>
      </c>
      <c r="DM37" s="642"/>
      <c r="DN37" s="642"/>
      <c r="DO37" s="642"/>
      <c r="DP37" s="642"/>
      <c r="DQ37" s="642"/>
      <c r="DR37" s="642"/>
      <c r="DS37" s="642"/>
      <c r="DT37" s="642"/>
      <c r="DU37" s="642"/>
      <c r="DV37" s="643"/>
      <c r="DW37" s="646">
        <v>1</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98684190</v>
      </c>
      <c r="S38" s="693"/>
      <c r="T38" s="693"/>
      <c r="U38" s="693"/>
      <c r="V38" s="693"/>
      <c r="W38" s="693"/>
      <c r="X38" s="693"/>
      <c r="Y38" s="698"/>
      <c r="Z38" s="699">
        <v>100</v>
      </c>
      <c r="AA38" s="699"/>
      <c r="AB38" s="699"/>
      <c r="AC38" s="699"/>
      <c r="AD38" s="700">
        <v>51608325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88527</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65080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9740700</v>
      </c>
      <c r="CS38" s="644"/>
      <c r="CT38" s="644"/>
      <c r="CU38" s="644"/>
      <c r="CV38" s="644"/>
      <c r="CW38" s="644"/>
      <c r="CX38" s="644"/>
      <c r="CY38" s="645"/>
      <c r="CZ38" s="646">
        <v>9.9</v>
      </c>
      <c r="DA38" s="675"/>
      <c r="DB38" s="675"/>
      <c r="DC38" s="676"/>
      <c r="DD38" s="649">
        <v>7761085</v>
      </c>
      <c r="DE38" s="644"/>
      <c r="DF38" s="644"/>
      <c r="DG38" s="644"/>
      <c r="DH38" s="644"/>
      <c r="DI38" s="644"/>
      <c r="DJ38" s="644"/>
      <c r="DK38" s="645"/>
      <c r="DL38" s="649">
        <v>6823284</v>
      </c>
      <c r="DM38" s="644"/>
      <c r="DN38" s="644"/>
      <c r="DO38" s="644"/>
      <c r="DP38" s="644"/>
      <c r="DQ38" s="644"/>
      <c r="DR38" s="644"/>
      <c r="DS38" s="644"/>
      <c r="DT38" s="644"/>
      <c r="DU38" s="644"/>
      <c r="DV38" s="645"/>
      <c r="DW38" s="646">
        <v>12.1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29757</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157730</v>
      </c>
      <c r="CS39" s="642"/>
      <c r="CT39" s="642"/>
      <c r="CU39" s="642"/>
      <c r="CV39" s="642"/>
      <c r="CW39" s="642"/>
      <c r="CX39" s="642"/>
      <c r="CY39" s="643"/>
      <c r="CZ39" s="646">
        <v>0.2</v>
      </c>
      <c r="DA39" s="675"/>
      <c r="DB39" s="675"/>
      <c r="DC39" s="676"/>
      <c r="DD39" s="649" t="s">
        <v>121</v>
      </c>
      <c r="DE39" s="642"/>
      <c r="DF39" s="642"/>
      <c r="DG39" s="642"/>
      <c r="DH39" s="642"/>
      <c r="DI39" s="642"/>
      <c r="DJ39" s="642"/>
      <c r="DK39" s="643"/>
      <c r="DL39" s="649" t="s">
        <v>235</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3161886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916140</v>
      </c>
      <c r="CS40" s="644"/>
      <c r="CT40" s="644"/>
      <c r="CU40" s="644"/>
      <c r="CV40" s="644"/>
      <c r="CW40" s="644"/>
      <c r="CX40" s="644"/>
      <c r="CY40" s="645"/>
      <c r="CZ40" s="646">
        <v>0.9</v>
      </c>
      <c r="DA40" s="675"/>
      <c r="DB40" s="675"/>
      <c r="DC40" s="676"/>
      <c r="DD40" s="649">
        <v>493740</v>
      </c>
      <c r="DE40" s="644"/>
      <c r="DF40" s="644"/>
      <c r="DG40" s="644"/>
      <c r="DH40" s="644"/>
      <c r="DI40" s="644"/>
      <c r="DJ40" s="644"/>
      <c r="DK40" s="645"/>
      <c r="DL40" s="649">
        <v>458120</v>
      </c>
      <c r="DM40" s="644"/>
      <c r="DN40" s="644"/>
      <c r="DO40" s="644"/>
      <c r="DP40" s="644"/>
      <c r="DQ40" s="644"/>
      <c r="DR40" s="644"/>
      <c r="DS40" s="644"/>
      <c r="DT40" s="644"/>
      <c r="DU40" s="644"/>
      <c r="DV40" s="645"/>
      <c r="DW40" s="646">
        <v>0.8</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6549057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235</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7928193</v>
      </c>
      <c r="CS42" s="644"/>
      <c r="CT42" s="644"/>
      <c r="CU42" s="644"/>
      <c r="CV42" s="644"/>
      <c r="CW42" s="644"/>
      <c r="CX42" s="644"/>
      <c r="CY42" s="645"/>
      <c r="CZ42" s="646">
        <v>8</v>
      </c>
      <c r="DA42" s="647"/>
      <c r="DB42" s="647"/>
      <c r="DC42" s="648"/>
      <c r="DD42" s="649">
        <v>1737975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411835</v>
      </c>
      <c r="CS43" s="642"/>
      <c r="CT43" s="642"/>
      <c r="CU43" s="642"/>
      <c r="CV43" s="642"/>
      <c r="CW43" s="642"/>
      <c r="CX43" s="642"/>
      <c r="CY43" s="643"/>
      <c r="CZ43" s="646">
        <v>0.4</v>
      </c>
      <c r="DA43" s="675"/>
      <c r="DB43" s="675"/>
      <c r="DC43" s="676"/>
      <c r="DD43" s="649">
        <v>411835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7919091</v>
      </c>
      <c r="CS44" s="644"/>
      <c r="CT44" s="644"/>
      <c r="CU44" s="644"/>
      <c r="CV44" s="644"/>
      <c r="CW44" s="644"/>
      <c r="CX44" s="644"/>
      <c r="CY44" s="645"/>
      <c r="CZ44" s="646">
        <v>8</v>
      </c>
      <c r="DA44" s="647"/>
      <c r="DB44" s="647"/>
      <c r="DC44" s="648"/>
      <c r="DD44" s="649">
        <v>1737173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3822651</v>
      </c>
      <c r="CS45" s="642"/>
      <c r="CT45" s="642"/>
      <c r="CU45" s="642"/>
      <c r="CV45" s="642"/>
      <c r="CW45" s="642"/>
      <c r="CX45" s="642"/>
      <c r="CY45" s="643"/>
      <c r="CZ45" s="646">
        <v>3.9</v>
      </c>
      <c r="DA45" s="675"/>
      <c r="DB45" s="675"/>
      <c r="DC45" s="676"/>
      <c r="DD45" s="649">
        <v>210842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4055079</v>
      </c>
      <c r="CS46" s="644"/>
      <c r="CT46" s="644"/>
      <c r="CU46" s="644"/>
      <c r="CV46" s="644"/>
      <c r="CW46" s="644"/>
      <c r="CX46" s="644"/>
      <c r="CY46" s="645"/>
      <c r="CZ46" s="646">
        <v>4.0999999999999996</v>
      </c>
      <c r="DA46" s="647"/>
      <c r="DB46" s="647"/>
      <c r="DC46" s="648"/>
      <c r="DD46" s="649">
        <v>1525956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9102</v>
      </c>
      <c r="CS47" s="642"/>
      <c r="CT47" s="642"/>
      <c r="CU47" s="642"/>
      <c r="CV47" s="642"/>
      <c r="CW47" s="642"/>
      <c r="CX47" s="642"/>
      <c r="CY47" s="643"/>
      <c r="CZ47" s="646">
        <v>0</v>
      </c>
      <c r="DA47" s="675"/>
      <c r="DB47" s="675"/>
      <c r="DC47" s="676"/>
      <c r="DD47" s="649">
        <v>802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235</v>
      </c>
      <c r="CS48" s="644"/>
      <c r="CT48" s="644"/>
      <c r="CU48" s="644"/>
      <c r="CV48" s="644"/>
      <c r="CW48" s="644"/>
      <c r="CX48" s="644"/>
      <c r="CY48" s="645"/>
      <c r="CZ48" s="646" t="s">
        <v>121</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98630071</v>
      </c>
      <c r="CS49" s="657"/>
      <c r="CT49" s="657"/>
      <c r="CU49" s="657"/>
      <c r="CV49" s="657"/>
      <c r="CW49" s="657"/>
      <c r="CX49" s="657"/>
      <c r="CY49" s="658"/>
      <c r="CZ49" s="659">
        <v>100</v>
      </c>
      <c r="DA49" s="660"/>
      <c r="DB49" s="660"/>
      <c r="DC49" s="661"/>
      <c r="DD49" s="662">
        <v>60744885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2fvcszllZzjfrCptS1uZ8HkDdFu6mjKHrDIfw5TqYToqjVn014mDy1xJgY0/D6OxdXFAY7l0ZHgY9MbdPgApQ==" saltValue="TjJFJFjlbOf2/QRGaawV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6" t="s">
        <v>355</v>
      </c>
      <c r="DK2" s="1177"/>
      <c r="DL2" s="1177"/>
      <c r="DM2" s="1177"/>
      <c r="DN2" s="1177"/>
      <c r="DO2" s="1178"/>
      <c r="DP2" s="229"/>
      <c r="DQ2" s="1176" t="s">
        <v>356</v>
      </c>
      <c r="DR2" s="1177"/>
      <c r="DS2" s="1177"/>
      <c r="DT2" s="1177"/>
      <c r="DU2" s="1177"/>
      <c r="DV2" s="1177"/>
      <c r="DW2" s="1177"/>
      <c r="DX2" s="1177"/>
      <c r="DY2" s="1177"/>
      <c r="DZ2" s="117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79"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4" t="s">
        <v>373</v>
      </c>
      <c r="DH5" s="1165"/>
      <c r="DI5" s="1165"/>
      <c r="DJ5" s="1165"/>
      <c r="DK5" s="1166"/>
      <c r="DL5" s="1164" t="s">
        <v>374</v>
      </c>
      <c r="DM5" s="1165"/>
      <c r="DN5" s="1165"/>
      <c r="DO5" s="1165"/>
      <c r="DP5" s="1166"/>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0"/>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7"/>
      <c r="DH6" s="1168"/>
      <c r="DI6" s="1168"/>
      <c r="DJ6" s="1168"/>
      <c r="DK6" s="1169"/>
      <c r="DL6" s="1167"/>
      <c r="DM6" s="1168"/>
      <c r="DN6" s="1168"/>
      <c r="DO6" s="1168"/>
      <c r="DP6" s="1169"/>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0">
        <v>99417</v>
      </c>
      <c r="R7" s="1171"/>
      <c r="S7" s="1171"/>
      <c r="T7" s="1171"/>
      <c r="U7" s="1171"/>
      <c r="V7" s="1171">
        <v>99362</v>
      </c>
      <c r="W7" s="1171"/>
      <c r="X7" s="1171"/>
      <c r="Y7" s="1171"/>
      <c r="Z7" s="1171"/>
      <c r="AA7" s="1171">
        <v>54</v>
      </c>
      <c r="AB7" s="1171"/>
      <c r="AC7" s="1171"/>
      <c r="AD7" s="1171"/>
      <c r="AE7" s="1172"/>
      <c r="AF7" s="1173">
        <v>37</v>
      </c>
      <c r="AG7" s="1174"/>
      <c r="AH7" s="1174"/>
      <c r="AI7" s="1174"/>
      <c r="AJ7" s="1175"/>
      <c r="AK7" s="1160">
        <v>486</v>
      </c>
      <c r="AL7" s="1161"/>
      <c r="AM7" s="1161"/>
      <c r="AN7" s="1161"/>
      <c r="AO7" s="1161"/>
      <c r="AP7" s="1161">
        <v>93942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083" t="s">
        <v>580</v>
      </c>
      <c r="BT7" s="1084"/>
      <c r="BU7" s="1084"/>
      <c r="BV7" s="1084"/>
      <c r="BW7" s="1084"/>
      <c r="BX7" s="1084"/>
      <c r="BY7" s="1084"/>
      <c r="BZ7" s="1084"/>
      <c r="CA7" s="1084"/>
      <c r="CB7" s="1084"/>
      <c r="CC7" s="1084"/>
      <c r="CD7" s="1084"/>
      <c r="CE7" s="1084"/>
      <c r="CF7" s="1084"/>
      <c r="CG7" s="1085"/>
      <c r="CH7" s="1157">
        <v>7</v>
      </c>
      <c r="CI7" s="1158"/>
      <c r="CJ7" s="1158"/>
      <c r="CK7" s="1158"/>
      <c r="CL7" s="1159"/>
      <c r="CM7" s="1157">
        <v>25</v>
      </c>
      <c r="CN7" s="1158"/>
      <c r="CO7" s="1158"/>
      <c r="CP7" s="1158"/>
      <c r="CQ7" s="1159"/>
      <c r="CR7" s="1157">
        <v>8</v>
      </c>
      <c r="CS7" s="1158"/>
      <c r="CT7" s="1158"/>
      <c r="CU7" s="1158"/>
      <c r="CV7" s="1159"/>
      <c r="CW7" s="1157" t="s">
        <v>577</v>
      </c>
      <c r="CX7" s="1158"/>
      <c r="CY7" s="1158"/>
      <c r="CZ7" s="1158"/>
      <c r="DA7" s="1159"/>
      <c r="DB7" s="1157" t="s">
        <v>577</v>
      </c>
      <c r="DC7" s="1158"/>
      <c r="DD7" s="1158"/>
      <c r="DE7" s="1158"/>
      <c r="DF7" s="1159"/>
      <c r="DG7" s="1157" t="s">
        <v>504</v>
      </c>
      <c r="DH7" s="1158"/>
      <c r="DI7" s="1158"/>
      <c r="DJ7" s="1158"/>
      <c r="DK7" s="1159"/>
      <c r="DL7" s="1157" t="s">
        <v>504</v>
      </c>
      <c r="DM7" s="1158"/>
      <c r="DN7" s="1158"/>
      <c r="DO7" s="1158"/>
      <c r="DP7" s="1159"/>
      <c r="DQ7" s="1157" t="s">
        <v>504</v>
      </c>
      <c r="DR7" s="1158"/>
      <c r="DS7" s="1158"/>
      <c r="DT7" s="1158"/>
      <c r="DU7" s="1159"/>
      <c r="DV7" s="1181"/>
      <c r="DW7" s="1182"/>
      <c r="DX7" s="1182"/>
      <c r="DY7" s="1182"/>
      <c r="DZ7" s="1183"/>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203</v>
      </c>
      <c r="R8" s="1113"/>
      <c r="S8" s="1113"/>
      <c r="T8" s="1113"/>
      <c r="U8" s="1113"/>
      <c r="V8" s="1113">
        <v>203</v>
      </c>
      <c r="W8" s="1113"/>
      <c r="X8" s="1113"/>
      <c r="Y8" s="1113"/>
      <c r="Z8" s="1113"/>
      <c r="AA8" s="1113" t="s">
        <v>577</v>
      </c>
      <c r="AB8" s="1113"/>
      <c r="AC8" s="1113"/>
      <c r="AD8" s="1113"/>
      <c r="AE8" s="1114"/>
      <c r="AF8" s="1088" t="s">
        <v>121</v>
      </c>
      <c r="AG8" s="1089"/>
      <c r="AH8" s="1089"/>
      <c r="AI8" s="1089"/>
      <c r="AJ8" s="1090"/>
      <c r="AK8" s="1155">
        <v>9</v>
      </c>
      <c r="AL8" s="1156"/>
      <c r="AM8" s="1156"/>
      <c r="AN8" s="1156"/>
      <c r="AO8" s="1156"/>
      <c r="AP8" s="1156">
        <v>998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3</v>
      </c>
      <c r="CI8" s="1059"/>
      <c r="CJ8" s="1059"/>
      <c r="CK8" s="1059"/>
      <c r="CL8" s="1060"/>
      <c r="CM8" s="1058">
        <v>276</v>
      </c>
      <c r="CN8" s="1059"/>
      <c r="CO8" s="1059"/>
      <c r="CP8" s="1059"/>
      <c r="CQ8" s="1060"/>
      <c r="CR8" s="1058">
        <v>109</v>
      </c>
      <c r="CS8" s="1059"/>
      <c r="CT8" s="1059"/>
      <c r="CU8" s="1059"/>
      <c r="CV8" s="1060"/>
      <c r="CW8" s="1058" t="s">
        <v>588</v>
      </c>
      <c r="CX8" s="1059"/>
      <c r="CY8" s="1059"/>
      <c r="CZ8" s="1059"/>
      <c r="DA8" s="1060"/>
      <c r="DB8" s="1058" t="s">
        <v>577</v>
      </c>
      <c r="DC8" s="1059"/>
      <c r="DD8" s="1059"/>
      <c r="DE8" s="1059"/>
      <c r="DF8" s="1060"/>
      <c r="DG8" s="1058" t="s">
        <v>504</v>
      </c>
      <c r="DH8" s="1059"/>
      <c r="DI8" s="1059"/>
      <c r="DJ8" s="1059"/>
      <c r="DK8" s="1060"/>
      <c r="DL8" s="1058" t="s">
        <v>504</v>
      </c>
      <c r="DM8" s="1059"/>
      <c r="DN8" s="1059"/>
      <c r="DO8" s="1059"/>
      <c r="DP8" s="1060"/>
      <c r="DQ8" s="1058" t="s">
        <v>504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0</v>
      </c>
      <c r="CI9" s="1059"/>
      <c r="CJ9" s="1059"/>
      <c r="CK9" s="1059"/>
      <c r="CL9" s="1060"/>
      <c r="CM9" s="1058">
        <v>104</v>
      </c>
      <c r="CN9" s="1059"/>
      <c r="CO9" s="1059"/>
      <c r="CP9" s="1059"/>
      <c r="CQ9" s="1060"/>
      <c r="CR9" s="1058">
        <v>80</v>
      </c>
      <c r="CS9" s="1059"/>
      <c r="CT9" s="1059"/>
      <c r="CU9" s="1059"/>
      <c r="CV9" s="1060"/>
      <c r="CW9" s="1058">
        <v>18</v>
      </c>
      <c r="CX9" s="1059"/>
      <c r="CY9" s="1059"/>
      <c r="CZ9" s="1059"/>
      <c r="DA9" s="1060"/>
      <c r="DB9" s="1058" t="s">
        <v>577</v>
      </c>
      <c r="DC9" s="1059"/>
      <c r="DD9" s="1059"/>
      <c r="DE9" s="1059"/>
      <c r="DF9" s="1060"/>
      <c r="DG9" s="1058" t="s">
        <v>504</v>
      </c>
      <c r="DH9" s="1059"/>
      <c r="DI9" s="1059"/>
      <c r="DJ9" s="1059"/>
      <c r="DK9" s="1060"/>
      <c r="DL9" s="1058" t="s">
        <v>504</v>
      </c>
      <c r="DM9" s="1059"/>
      <c r="DN9" s="1059"/>
      <c r="DO9" s="1059"/>
      <c r="DP9" s="1060"/>
      <c r="DQ9" s="1058" t="s">
        <v>504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583</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443</v>
      </c>
      <c r="CN10" s="1059"/>
      <c r="CO10" s="1059"/>
      <c r="CP10" s="1059"/>
      <c r="CQ10" s="1060"/>
      <c r="CR10" s="1058">
        <v>371</v>
      </c>
      <c r="CS10" s="1059"/>
      <c r="CT10" s="1059"/>
      <c r="CU10" s="1059"/>
      <c r="CV10" s="1060"/>
      <c r="CW10" s="1058">
        <v>32</v>
      </c>
      <c r="CX10" s="1059"/>
      <c r="CY10" s="1059"/>
      <c r="CZ10" s="1059"/>
      <c r="DA10" s="1060"/>
      <c r="DB10" s="1058" t="s">
        <v>577</v>
      </c>
      <c r="DC10" s="1059"/>
      <c r="DD10" s="1059"/>
      <c r="DE10" s="1059"/>
      <c r="DF10" s="1060"/>
      <c r="DG10" s="1058" t="s">
        <v>504</v>
      </c>
      <c r="DH10" s="1059"/>
      <c r="DI10" s="1059"/>
      <c r="DJ10" s="1059"/>
      <c r="DK10" s="1060"/>
      <c r="DL10" s="1058" t="s">
        <v>504</v>
      </c>
      <c r="DM10" s="1059"/>
      <c r="DN10" s="1059"/>
      <c r="DO10" s="1059"/>
      <c r="DP10" s="1060"/>
      <c r="DQ10" s="1058" t="s">
        <v>504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584</v>
      </c>
      <c r="BT11" s="1084"/>
      <c r="BU11" s="1084"/>
      <c r="BV11" s="1084"/>
      <c r="BW11" s="1084"/>
      <c r="BX11" s="1084"/>
      <c r="BY11" s="1084"/>
      <c r="BZ11" s="1084"/>
      <c r="CA11" s="1084"/>
      <c r="CB11" s="1084"/>
      <c r="CC11" s="1084"/>
      <c r="CD11" s="1084"/>
      <c r="CE11" s="1084"/>
      <c r="CF11" s="1084"/>
      <c r="CG11" s="1085"/>
      <c r="CH11" s="1058">
        <v>4</v>
      </c>
      <c r="CI11" s="1059"/>
      <c r="CJ11" s="1059"/>
      <c r="CK11" s="1059"/>
      <c r="CL11" s="1060"/>
      <c r="CM11" s="1058">
        <v>434</v>
      </c>
      <c r="CN11" s="1059"/>
      <c r="CO11" s="1059"/>
      <c r="CP11" s="1059"/>
      <c r="CQ11" s="1060"/>
      <c r="CR11" s="1058">
        <v>100</v>
      </c>
      <c r="CS11" s="1059"/>
      <c r="CT11" s="1059"/>
      <c r="CU11" s="1059"/>
      <c r="CV11" s="1060"/>
      <c r="CW11" s="1058" t="s">
        <v>577</v>
      </c>
      <c r="CX11" s="1059"/>
      <c r="CY11" s="1059"/>
      <c r="CZ11" s="1059"/>
      <c r="DA11" s="1060"/>
      <c r="DB11" s="1058" t="s">
        <v>577</v>
      </c>
      <c r="DC11" s="1059"/>
      <c r="DD11" s="1059"/>
      <c r="DE11" s="1059"/>
      <c r="DF11" s="1060"/>
      <c r="DG11" s="1058" t="s">
        <v>504</v>
      </c>
      <c r="DH11" s="1059"/>
      <c r="DI11" s="1059"/>
      <c r="DJ11" s="1059"/>
      <c r="DK11" s="1060"/>
      <c r="DL11" s="1058" t="s">
        <v>504</v>
      </c>
      <c r="DM11" s="1059"/>
      <c r="DN11" s="1059"/>
      <c r="DO11" s="1059"/>
      <c r="DP11" s="1060"/>
      <c r="DQ11" s="1058" t="s">
        <v>504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585</v>
      </c>
      <c r="BT12" s="1084"/>
      <c r="BU12" s="1084"/>
      <c r="BV12" s="1084"/>
      <c r="BW12" s="1084"/>
      <c r="BX12" s="1084"/>
      <c r="BY12" s="1084"/>
      <c r="BZ12" s="1084"/>
      <c r="CA12" s="1084"/>
      <c r="CB12" s="1084"/>
      <c r="CC12" s="1084"/>
      <c r="CD12" s="1084"/>
      <c r="CE12" s="1084"/>
      <c r="CF12" s="1084"/>
      <c r="CG12" s="1085"/>
      <c r="CH12" s="1058">
        <v>41</v>
      </c>
      <c r="CI12" s="1059"/>
      <c r="CJ12" s="1059"/>
      <c r="CK12" s="1059"/>
      <c r="CL12" s="1060"/>
      <c r="CM12" s="1058">
        <v>475</v>
      </c>
      <c r="CN12" s="1059"/>
      <c r="CO12" s="1059"/>
      <c r="CP12" s="1059"/>
      <c r="CQ12" s="1060"/>
      <c r="CR12" s="1058">
        <v>16</v>
      </c>
      <c r="CS12" s="1059"/>
      <c r="CT12" s="1059"/>
      <c r="CU12" s="1059"/>
      <c r="CV12" s="1060"/>
      <c r="CW12" s="1058" t="s">
        <v>577</v>
      </c>
      <c r="CX12" s="1059"/>
      <c r="CY12" s="1059"/>
      <c r="CZ12" s="1059"/>
      <c r="DA12" s="1060"/>
      <c r="DB12" s="1058">
        <v>49</v>
      </c>
      <c r="DC12" s="1059"/>
      <c r="DD12" s="1059"/>
      <c r="DE12" s="1059"/>
      <c r="DF12" s="1060"/>
      <c r="DG12" s="1058" t="s">
        <v>504</v>
      </c>
      <c r="DH12" s="1059"/>
      <c r="DI12" s="1059"/>
      <c r="DJ12" s="1059"/>
      <c r="DK12" s="1060"/>
      <c r="DL12" s="1058" t="s">
        <v>504</v>
      </c>
      <c r="DM12" s="1059"/>
      <c r="DN12" s="1059"/>
      <c r="DO12" s="1059"/>
      <c r="DP12" s="1060"/>
      <c r="DQ12" s="1058" t="s">
        <v>504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586</v>
      </c>
      <c r="BT13" s="1084"/>
      <c r="BU13" s="1084"/>
      <c r="BV13" s="1084"/>
      <c r="BW13" s="1084"/>
      <c r="BX13" s="1084"/>
      <c r="BY13" s="1084"/>
      <c r="BZ13" s="1084"/>
      <c r="CA13" s="1084"/>
      <c r="CB13" s="1084"/>
      <c r="CC13" s="1084"/>
      <c r="CD13" s="1084"/>
      <c r="CE13" s="1084"/>
      <c r="CF13" s="1084"/>
      <c r="CG13" s="1085"/>
      <c r="CH13" s="1058">
        <v>2</v>
      </c>
      <c r="CI13" s="1059"/>
      <c r="CJ13" s="1059"/>
      <c r="CK13" s="1059"/>
      <c r="CL13" s="1060"/>
      <c r="CM13" s="1058">
        <v>88</v>
      </c>
      <c r="CN13" s="1059"/>
      <c r="CO13" s="1059"/>
      <c r="CP13" s="1059"/>
      <c r="CQ13" s="1060"/>
      <c r="CR13" s="1058">
        <v>25</v>
      </c>
      <c r="CS13" s="1059"/>
      <c r="CT13" s="1059"/>
      <c r="CU13" s="1059"/>
      <c r="CV13" s="1060"/>
      <c r="CW13" s="1058" t="s">
        <v>577</v>
      </c>
      <c r="CX13" s="1059"/>
      <c r="CY13" s="1059"/>
      <c r="CZ13" s="1059"/>
      <c r="DA13" s="1060"/>
      <c r="DB13" s="1058" t="s">
        <v>577</v>
      </c>
      <c r="DC13" s="1059"/>
      <c r="DD13" s="1059"/>
      <c r="DE13" s="1059"/>
      <c r="DF13" s="1060"/>
      <c r="DG13" s="1058" t="s">
        <v>504</v>
      </c>
      <c r="DH13" s="1059"/>
      <c r="DI13" s="1059"/>
      <c r="DJ13" s="1059"/>
      <c r="DK13" s="1060"/>
      <c r="DL13" s="1058" t="s">
        <v>504</v>
      </c>
      <c r="DM13" s="1059"/>
      <c r="DN13" s="1059"/>
      <c r="DO13" s="1059"/>
      <c r="DP13" s="1060"/>
      <c r="DQ13" s="1058" t="s">
        <v>504</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587</v>
      </c>
      <c r="BT14" s="1084"/>
      <c r="BU14" s="1084"/>
      <c r="BV14" s="1084"/>
      <c r="BW14" s="1084"/>
      <c r="BX14" s="1084"/>
      <c r="BY14" s="1084"/>
      <c r="BZ14" s="1084"/>
      <c r="CA14" s="1084"/>
      <c r="CB14" s="1084"/>
      <c r="CC14" s="1084"/>
      <c r="CD14" s="1084"/>
      <c r="CE14" s="1084"/>
      <c r="CF14" s="1084"/>
      <c r="CG14" s="1085"/>
      <c r="CH14" s="1058">
        <v>49</v>
      </c>
      <c r="CI14" s="1059"/>
      <c r="CJ14" s="1059"/>
      <c r="CK14" s="1059"/>
      <c r="CL14" s="1060"/>
      <c r="CM14" s="1058">
        <v>491</v>
      </c>
      <c r="CN14" s="1059"/>
      <c r="CO14" s="1059"/>
      <c r="CP14" s="1059"/>
      <c r="CQ14" s="1060"/>
      <c r="CR14" s="1058">
        <v>5</v>
      </c>
      <c r="CS14" s="1059"/>
      <c r="CT14" s="1059"/>
      <c r="CU14" s="1059"/>
      <c r="CV14" s="1060"/>
      <c r="CW14" s="1058" t="s">
        <v>588</v>
      </c>
      <c r="CX14" s="1059"/>
      <c r="CY14" s="1059"/>
      <c r="CZ14" s="1059"/>
      <c r="DA14" s="1060"/>
      <c r="DB14" s="1058" t="s">
        <v>577</v>
      </c>
      <c r="DC14" s="1059"/>
      <c r="DD14" s="1059"/>
      <c r="DE14" s="1059"/>
      <c r="DF14" s="1060"/>
      <c r="DG14" s="1058" t="s">
        <v>504</v>
      </c>
      <c r="DH14" s="1059"/>
      <c r="DI14" s="1059"/>
      <c r="DJ14" s="1059"/>
      <c r="DK14" s="1060"/>
      <c r="DL14" s="1058" t="s">
        <v>504</v>
      </c>
      <c r="DM14" s="1059"/>
      <c r="DN14" s="1059"/>
      <c r="DO14" s="1059"/>
      <c r="DP14" s="1060"/>
      <c r="DQ14" s="1058" t="s">
        <v>504</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589</v>
      </c>
      <c r="BT15" s="1084"/>
      <c r="BU15" s="1084"/>
      <c r="BV15" s="1084"/>
      <c r="BW15" s="1084"/>
      <c r="BX15" s="1084"/>
      <c r="BY15" s="1084"/>
      <c r="BZ15" s="1084"/>
      <c r="CA15" s="1084"/>
      <c r="CB15" s="1084"/>
      <c r="CC15" s="1084"/>
      <c r="CD15" s="1084"/>
      <c r="CE15" s="1084"/>
      <c r="CF15" s="1084"/>
      <c r="CG15" s="1085"/>
      <c r="CH15" s="1058">
        <v>-638</v>
      </c>
      <c r="CI15" s="1059"/>
      <c r="CJ15" s="1059"/>
      <c r="CK15" s="1059"/>
      <c r="CL15" s="1060"/>
      <c r="CM15" s="1058">
        <v>13000</v>
      </c>
      <c r="CN15" s="1059"/>
      <c r="CO15" s="1059"/>
      <c r="CP15" s="1059"/>
      <c r="CQ15" s="1060"/>
      <c r="CR15" s="1058">
        <v>503</v>
      </c>
      <c r="CS15" s="1059"/>
      <c r="CT15" s="1059"/>
      <c r="CU15" s="1059"/>
      <c r="CV15" s="1060"/>
      <c r="CW15" s="1058">
        <v>41</v>
      </c>
      <c r="CX15" s="1059"/>
      <c r="CY15" s="1059"/>
      <c r="CZ15" s="1059"/>
      <c r="DA15" s="1060"/>
      <c r="DB15" s="1058">
        <v>1293</v>
      </c>
      <c r="DC15" s="1059"/>
      <c r="DD15" s="1059"/>
      <c r="DE15" s="1059"/>
      <c r="DF15" s="1060"/>
      <c r="DG15" s="1058" t="s">
        <v>590</v>
      </c>
      <c r="DH15" s="1059"/>
      <c r="DI15" s="1059"/>
      <c r="DJ15" s="1059"/>
      <c r="DK15" s="1060"/>
      <c r="DL15" s="1058" t="s">
        <v>590</v>
      </c>
      <c r="DM15" s="1059"/>
      <c r="DN15" s="1059"/>
      <c r="DO15" s="1059"/>
      <c r="DP15" s="1060"/>
      <c r="DQ15" s="1058" t="s">
        <v>591</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99466</v>
      </c>
      <c r="R23" s="1138"/>
      <c r="S23" s="1138"/>
      <c r="T23" s="1138"/>
      <c r="U23" s="1138"/>
      <c r="V23" s="1138">
        <v>99412</v>
      </c>
      <c r="W23" s="1138"/>
      <c r="X23" s="1138"/>
      <c r="Y23" s="1138"/>
      <c r="Z23" s="1138"/>
      <c r="AA23" s="1138">
        <v>54</v>
      </c>
      <c r="AB23" s="1138"/>
      <c r="AC23" s="1138"/>
      <c r="AD23" s="1138"/>
      <c r="AE23" s="1139"/>
      <c r="AF23" s="1140">
        <v>37</v>
      </c>
      <c r="AG23" s="1138"/>
      <c r="AH23" s="1138"/>
      <c r="AI23" s="1138"/>
      <c r="AJ23" s="1141"/>
      <c r="AK23" s="1142"/>
      <c r="AL23" s="1143"/>
      <c r="AM23" s="1143"/>
      <c r="AN23" s="1143"/>
      <c r="AO23" s="1143"/>
      <c r="AP23" s="1138">
        <v>94940</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36977</v>
      </c>
      <c r="R28" s="1123"/>
      <c r="S28" s="1123"/>
      <c r="T28" s="1123"/>
      <c r="U28" s="1123"/>
      <c r="V28" s="1123">
        <v>36437</v>
      </c>
      <c r="W28" s="1123"/>
      <c r="X28" s="1123"/>
      <c r="Y28" s="1123"/>
      <c r="Z28" s="1123"/>
      <c r="AA28" s="1123">
        <v>539</v>
      </c>
      <c r="AB28" s="1123"/>
      <c r="AC28" s="1123"/>
      <c r="AD28" s="1123"/>
      <c r="AE28" s="1124"/>
      <c r="AF28" s="1125">
        <v>539</v>
      </c>
      <c r="AG28" s="1123"/>
      <c r="AH28" s="1123"/>
      <c r="AI28" s="1123"/>
      <c r="AJ28" s="1126"/>
      <c r="AK28" s="1127">
        <v>3162</v>
      </c>
      <c r="AL28" s="1115"/>
      <c r="AM28" s="1115"/>
      <c r="AN28" s="1115"/>
      <c r="AO28" s="1115"/>
      <c r="AP28" s="1115" t="s">
        <v>578</v>
      </c>
      <c r="AQ28" s="1115"/>
      <c r="AR28" s="1115"/>
      <c r="AS28" s="1115"/>
      <c r="AT28" s="1115"/>
      <c r="AU28" s="1115" t="s">
        <v>579</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23992</v>
      </c>
      <c r="R29" s="1113"/>
      <c r="S29" s="1113"/>
      <c r="T29" s="1113"/>
      <c r="U29" s="1113"/>
      <c r="V29" s="1113">
        <v>23671</v>
      </c>
      <c r="W29" s="1113"/>
      <c r="X29" s="1113"/>
      <c r="Y29" s="1113"/>
      <c r="Z29" s="1113"/>
      <c r="AA29" s="1113">
        <v>321</v>
      </c>
      <c r="AB29" s="1113"/>
      <c r="AC29" s="1113"/>
      <c r="AD29" s="1113"/>
      <c r="AE29" s="1114"/>
      <c r="AF29" s="1088">
        <v>321</v>
      </c>
      <c r="AG29" s="1089"/>
      <c r="AH29" s="1089"/>
      <c r="AI29" s="1089"/>
      <c r="AJ29" s="1090"/>
      <c r="AK29" s="1049">
        <v>3300</v>
      </c>
      <c r="AL29" s="1040"/>
      <c r="AM29" s="1040"/>
      <c r="AN29" s="1040"/>
      <c r="AO29" s="1040"/>
      <c r="AP29" s="1040" t="s">
        <v>577</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6247</v>
      </c>
      <c r="R30" s="1113"/>
      <c r="S30" s="1113"/>
      <c r="T30" s="1113"/>
      <c r="U30" s="1113"/>
      <c r="V30" s="1113">
        <v>6103</v>
      </c>
      <c r="W30" s="1113"/>
      <c r="X30" s="1113"/>
      <c r="Y30" s="1113"/>
      <c r="Z30" s="1113"/>
      <c r="AA30" s="1113">
        <v>145</v>
      </c>
      <c r="AB30" s="1113"/>
      <c r="AC30" s="1113"/>
      <c r="AD30" s="1113"/>
      <c r="AE30" s="1114"/>
      <c r="AF30" s="1088">
        <v>145</v>
      </c>
      <c r="AG30" s="1089"/>
      <c r="AH30" s="1089"/>
      <c r="AI30" s="1089"/>
      <c r="AJ30" s="1090"/>
      <c r="AK30" s="1049">
        <v>3301</v>
      </c>
      <c r="AL30" s="1040"/>
      <c r="AM30" s="1040"/>
      <c r="AN30" s="1040"/>
      <c r="AO30" s="1040"/>
      <c r="AP30" s="1040" t="s">
        <v>578</v>
      </c>
      <c r="AQ30" s="1040"/>
      <c r="AR30" s="1040"/>
      <c r="AS30" s="1040"/>
      <c r="AT30" s="1040"/>
      <c r="AU30" s="1040" t="s">
        <v>578</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13873</v>
      </c>
      <c r="R31" s="1113"/>
      <c r="S31" s="1113"/>
      <c r="T31" s="1113"/>
      <c r="U31" s="1113"/>
      <c r="V31" s="1113">
        <v>13741</v>
      </c>
      <c r="W31" s="1113"/>
      <c r="X31" s="1113"/>
      <c r="Y31" s="1113"/>
      <c r="Z31" s="1113"/>
      <c r="AA31" s="1113">
        <v>132</v>
      </c>
      <c r="AB31" s="1113"/>
      <c r="AC31" s="1113"/>
      <c r="AD31" s="1113"/>
      <c r="AE31" s="1114"/>
      <c r="AF31" s="1088">
        <v>4721</v>
      </c>
      <c r="AG31" s="1089"/>
      <c r="AH31" s="1089"/>
      <c r="AI31" s="1089"/>
      <c r="AJ31" s="1090"/>
      <c r="AK31" s="1049">
        <v>1393</v>
      </c>
      <c r="AL31" s="1040"/>
      <c r="AM31" s="1040"/>
      <c r="AN31" s="1040"/>
      <c r="AO31" s="1040"/>
      <c r="AP31" s="1040">
        <v>14238</v>
      </c>
      <c r="AQ31" s="1040"/>
      <c r="AR31" s="1040"/>
      <c r="AS31" s="1040"/>
      <c r="AT31" s="1040"/>
      <c r="AU31" s="1040">
        <v>8999</v>
      </c>
      <c r="AV31" s="1040"/>
      <c r="AW31" s="1040"/>
      <c r="AX31" s="1040"/>
      <c r="AY31" s="1040"/>
      <c r="AZ31" s="1111" t="s">
        <v>578</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6039</v>
      </c>
      <c r="R32" s="1113"/>
      <c r="S32" s="1113"/>
      <c r="T32" s="1113"/>
      <c r="U32" s="1113"/>
      <c r="V32" s="1113">
        <v>5308</v>
      </c>
      <c r="W32" s="1113"/>
      <c r="X32" s="1113"/>
      <c r="Y32" s="1113"/>
      <c r="Z32" s="1113"/>
      <c r="AA32" s="1113">
        <v>731</v>
      </c>
      <c r="AB32" s="1113"/>
      <c r="AC32" s="1113"/>
      <c r="AD32" s="1113"/>
      <c r="AE32" s="1114"/>
      <c r="AF32" s="1088">
        <v>4884</v>
      </c>
      <c r="AG32" s="1089"/>
      <c r="AH32" s="1089"/>
      <c r="AI32" s="1089"/>
      <c r="AJ32" s="1090"/>
      <c r="AK32" s="1049">
        <v>89</v>
      </c>
      <c r="AL32" s="1040"/>
      <c r="AM32" s="1040"/>
      <c r="AN32" s="1040"/>
      <c r="AO32" s="1040"/>
      <c r="AP32" s="1040">
        <v>12980</v>
      </c>
      <c r="AQ32" s="1040"/>
      <c r="AR32" s="1040"/>
      <c r="AS32" s="1040"/>
      <c r="AT32" s="1040"/>
      <c r="AU32" s="1040">
        <v>104</v>
      </c>
      <c r="AV32" s="1040"/>
      <c r="AW32" s="1040"/>
      <c r="AX32" s="1040"/>
      <c r="AY32" s="1040"/>
      <c r="AZ32" s="1111" t="s">
        <v>578</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9785</v>
      </c>
      <c r="R33" s="1113"/>
      <c r="S33" s="1113"/>
      <c r="T33" s="1113"/>
      <c r="U33" s="1113"/>
      <c r="V33" s="1113">
        <v>9204</v>
      </c>
      <c r="W33" s="1113"/>
      <c r="X33" s="1113"/>
      <c r="Y33" s="1113"/>
      <c r="Z33" s="1113"/>
      <c r="AA33" s="1113">
        <v>580</v>
      </c>
      <c r="AB33" s="1113"/>
      <c r="AC33" s="1113"/>
      <c r="AD33" s="1113"/>
      <c r="AE33" s="1114"/>
      <c r="AF33" s="1088">
        <v>2010</v>
      </c>
      <c r="AG33" s="1089"/>
      <c r="AH33" s="1089"/>
      <c r="AI33" s="1089"/>
      <c r="AJ33" s="1090"/>
      <c r="AK33" s="1049">
        <v>4422</v>
      </c>
      <c r="AL33" s="1040"/>
      <c r="AM33" s="1040"/>
      <c r="AN33" s="1040"/>
      <c r="AO33" s="1040"/>
      <c r="AP33" s="1040">
        <v>93530</v>
      </c>
      <c r="AQ33" s="1040"/>
      <c r="AR33" s="1040"/>
      <c r="AS33" s="1040"/>
      <c r="AT33" s="1040"/>
      <c r="AU33" s="1040">
        <v>64910</v>
      </c>
      <c r="AV33" s="1040"/>
      <c r="AW33" s="1040"/>
      <c r="AX33" s="1040"/>
      <c r="AY33" s="1040"/>
      <c r="AZ33" s="1111" t="s">
        <v>577</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12621</v>
      </c>
      <c r="AG63" s="1028"/>
      <c r="AH63" s="1028"/>
      <c r="AI63" s="1028"/>
      <c r="AJ63" s="1099"/>
      <c r="AK63" s="1100"/>
      <c r="AL63" s="1032"/>
      <c r="AM63" s="1032"/>
      <c r="AN63" s="1032"/>
      <c r="AO63" s="1032"/>
      <c r="AP63" s="1028">
        <v>120748</v>
      </c>
      <c r="AQ63" s="1028"/>
      <c r="AR63" s="1028"/>
      <c r="AS63" s="1028"/>
      <c r="AT63" s="1028"/>
      <c r="AU63" s="1028">
        <v>74013</v>
      </c>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388</v>
      </c>
      <c r="AQ66" s="1071"/>
      <c r="AR66" s="1071"/>
      <c r="AS66" s="1071"/>
      <c r="AT66" s="1072"/>
      <c r="AU66" s="1070" t="s">
        <v>410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52318</v>
      </c>
      <c r="R68" s="1051"/>
      <c r="S68" s="1051"/>
      <c r="T68" s="1051"/>
      <c r="U68" s="1051"/>
      <c r="V68" s="1051">
        <v>50138</v>
      </c>
      <c r="W68" s="1051"/>
      <c r="X68" s="1051"/>
      <c r="Y68" s="1051"/>
      <c r="Z68" s="1051"/>
      <c r="AA68" s="1051">
        <v>2179</v>
      </c>
      <c r="AB68" s="1051"/>
      <c r="AC68" s="1051"/>
      <c r="AD68" s="1051"/>
      <c r="AE68" s="1051"/>
      <c r="AF68" s="1051">
        <v>8835</v>
      </c>
      <c r="AG68" s="1051"/>
      <c r="AH68" s="1051"/>
      <c r="AI68" s="1051"/>
      <c r="AJ68" s="1051"/>
      <c r="AK68" s="1051" t="s">
        <v>577</v>
      </c>
      <c r="AL68" s="1051"/>
      <c r="AM68" s="1051"/>
      <c r="AN68" s="1051"/>
      <c r="AO68" s="1051"/>
      <c r="AP68" s="1051" t="s">
        <v>577</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9</v>
      </c>
      <c r="R69" s="1040"/>
      <c r="S69" s="1040"/>
      <c r="T69" s="1040"/>
      <c r="U69" s="1040"/>
      <c r="V69" s="1040">
        <v>9</v>
      </c>
      <c r="W69" s="1040"/>
      <c r="X69" s="1040"/>
      <c r="Y69" s="1040"/>
      <c r="Z69" s="1040"/>
      <c r="AA69" s="1040">
        <v>0</v>
      </c>
      <c r="AB69" s="1040"/>
      <c r="AC69" s="1040"/>
      <c r="AD69" s="1040"/>
      <c r="AE69" s="1040"/>
      <c r="AF69" s="1040">
        <v>0</v>
      </c>
      <c r="AG69" s="1040"/>
      <c r="AH69" s="1040"/>
      <c r="AI69" s="1040"/>
      <c r="AJ69" s="1040"/>
      <c r="AK69" s="1040">
        <v>9</v>
      </c>
      <c r="AL69" s="1040"/>
      <c r="AM69" s="1040"/>
      <c r="AN69" s="1040"/>
      <c r="AO69" s="1040"/>
      <c r="AP69" s="1040" t="s">
        <v>579</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55</v>
      </c>
      <c r="R70" s="1040"/>
      <c r="S70" s="1040"/>
      <c r="T70" s="1040"/>
      <c r="U70" s="1040"/>
      <c r="V70" s="1040">
        <v>52</v>
      </c>
      <c r="W70" s="1040"/>
      <c r="X70" s="1040"/>
      <c r="Y70" s="1040"/>
      <c r="Z70" s="1040"/>
      <c r="AA70" s="1040">
        <v>4</v>
      </c>
      <c r="AB70" s="1040"/>
      <c r="AC70" s="1040"/>
      <c r="AD70" s="1040"/>
      <c r="AE70" s="1040"/>
      <c r="AF70" s="1040">
        <v>4</v>
      </c>
      <c r="AG70" s="1040"/>
      <c r="AH70" s="1040"/>
      <c r="AI70" s="1040"/>
      <c r="AJ70" s="1040"/>
      <c r="AK70" s="1040" t="s">
        <v>578</v>
      </c>
      <c r="AL70" s="1040"/>
      <c r="AM70" s="1040"/>
      <c r="AN70" s="1040"/>
      <c r="AO70" s="1040"/>
      <c r="AP70" s="1040" t="s">
        <v>578</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93</v>
      </c>
      <c r="R71" s="1040"/>
      <c r="S71" s="1040"/>
      <c r="T71" s="1040"/>
      <c r="U71" s="1040"/>
      <c r="V71" s="1040">
        <v>90</v>
      </c>
      <c r="W71" s="1040"/>
      <c r="X71" s="1040"/>
      <c r="Y71" s="1040"/>
      <c r="Z71" s="1040"/>
      <c r="AA71" s="1040">
        <v>3</v>
      </c>
      <c r="AB71" s="1040"/>
      <c r="AC71" s="1040"/>
      <c r="AD71" s="1040"/>
      <c r="AE71" s="1040"/>
      <c r="AF71" s="1040">
        <v>3</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12567</v>
      </c>
      <c r="R72" s="1040"/>
      <c r="S72" s="1040"/>
      <c r="T72" s="1040"/>
      <c r="U72" s="1040"/>
      <c r="V72" s="1040">
        <v>12567</v>
      </c>
      <c r="W72" s="1040"/>
      <c r="X72" s="1040"/>
      <c r="Y72" s="1040"/>
      <c r="Z72" s="1040"/>
      <c r="AA72" s="1040" t="s">
        <v>578</v>
      </c>
      <c r="AB72" s="1040"/>
      <c r="AC72" s="1040"/>
      <c r="AD72" s="1040"/>
      <c r="AE72" s="1040"/>
      <c r="AF72" s="1040" t="s">
        <v>578</v>
      </c>
      <c r="AG72" s="1040"/>
      <c r="AH72" s="1040"/>
      <c r="AI72" s="1040"/>
      <c r="AJ72" s="1040"/>
      <c r="AK72" s="1040" t="s">
        <v>578</v>
      </c>
      <c r="AL72" s="1040"/>
      <c r="AM72" s="1040"/>
      <c r="AN72" s="1040"/>
      <c r="AO72" s="1040"/>
      <c r="AP72" s="1040">
        <v>16250</v>
      </c>
      <c r="AQ72" s="1040"/>
      <c r="AR72" s="1040"/>
      <c r="AS72" s="1040"/>
      <c r="AT72" s="1040"/>
      <c r="AU72" s="1040">
        <v>1024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197</v>
      </c>
      <c r="R73" s="1040"/>
      <c r="S73" s="1040"/>
      <c r="T73" s="1040"/>
      <c r="U73" s="1040"/>
      <c r="V73" s="1040">
        <v>168</v>
      </c>
      <c r="W73" s="1040"/>
      <c r="X73" s="1040"/>
      <c r="Y73" s="1040"/>
      <c r="Z73" s="1040"/>
      <c r="AA73" s="1040">
        <v>29</v>
      </c>
      <c r="AB73" s="1040"/>
      <c r="AC73" s="1040"/>
      <c r="AD73" s="1040"/>
      <c r="AE73" s="1040"/>
      <c r="AF73" s="1040">
        <v>29</v>
      </c>
      <c r="AG73" s="1040"/>
      <c r="AH73" s="1040"/>
      <c r="AI73" s="1040"/>
      <c r="AJ73" s="1040"/>
      <c r="AK73" s="1040" t="s">
        <v>577</v>
      </c>
      <c r="AL73" s="1040"/>
      <c r="AM73" s="1040"/>
      <c r="AN73" s="1040"/>
      <c r="AO73" s="1040"/>
      <c r="AP73" s="1040" t="s">
        <v>578</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574</v>
      </c>
      <c r="C74" s="1044"/>
      <c r="D74" s="1044"/>
      <c r="E74" s="1044"/>
      <c r="F74" s="1044"/>
      <c r="G74" s="1044"/>
      <c r="H74" s="1044"/>
      <c r="I74" s="1044"/>
      <c r="J74" s="1044"/>
      <c r="K74" s="1044"/>
      <c r="L74" s="1044"/>
      <c r="M74" s="1044"/>
      <c r="N74" s="1044"/>
      <c r="O74" s="1044"/>
      <c r="P74" s="1045"/>
      <c r="Q74" s="1046">
        <v>1132716</v>
      </c>
      <c r="R74" s="1040"/>
      <c r="S74" s="1040"/>
      <c r="T74" s="1040"/>
      <c r="U74" s="1040"/>
      <c r="V74" s="1040">
        <v>1106468</v>
      </c>
      <c r="W74" s="1040"/>
      <c r="X74" s="1040"/>
      <c r="Y74" s="1040"/>
      <c r="Z74" s="1040"/>
      <c r="AA74" s="1040">
        <v>26248</v>
      </c>
      <c r="AB74" s="1040"/>
      <c r="AC74" s="1040"/>
      <c r="AD74" s="1040"/>
      <c r="AE74" s="1040"/>
      <c r="AF74" s="1040">
        <v>26248</v>
      </c>
      <c r="AG74" s="1040"/>
      <c r="AH74" s="1040"/>
      <c r="AI74" s="1040"/>
      <c r="AJ74" s="1040"/>
      <c r="AK74" s="1040">
        <v>8638</v>
      </c>
      <c r="AL74" s="1040"/>
      <c r="AM74" s="1040"/>
      <c r="AN74" s="1040"/>
      <c r="AO74" s="1040"/>
      <c r="AP74" s="1040" t="s">
        <v>578</v>
      </c>
      <c r="AQ74" s="1040"/>
      <c r="AR74" s="1040"/>
      <c r="AS74" s="1040"/>
      <c r="AT74" s="1040"/>
      <c r="AU74" s="1040" t="s">
        <v>578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575</v>
      </c>
      <c r="C75" s="1044"/>
      <c r="D75" s="1044"/>
      <c r="E75" s="1044"/>
      <c r="F75" s="1044"/>
      <c r="G75" s="1044"/>
      <c r="H75" s="1044"/>
      <c r="I75" s="1044"/>
      <c r="J75" s="1044"/>
      <c r="K75" s="1044"/>
      <c r="L75" s="1044"/>
      <c r="M75" s="1044"/>
      <c r="N75" s="1044"/>
      <c r="O75" s="1044"/>
      <c r="P75" s="1045"/>
      <c r="Q75" s="1047">
        <v>41771</v>
      </c>
      <c r="R75" s="1048"/>
      <c r="S75" s="1048"/>
      <c r="T75" s="1048"/>
      <c r="U75" s="1049"/>
      <c r="V75" s="1050">
        <v>34833</v>
      </c>
      <c r="W75" s="1048"/>
      <c r="X75" s="1048"/>
      <c r="Y75" s="1048"/>
      <c r="Z75" s="1049"/>
      <c r="AA75" s="1050">
        <v>6938</v>
      </c>
      <c r="AB75" s="1048"/>
      <c r="AC75" s="1048"/>
      <c r="AD75" s="1048"/>
      <c r="AE75" s="1049"/>
      <c r="AF75" s="1050">
        <v>18441</v>
      </c>
      <c r="AG75" s="1048"/>
      <c r="AH75" s="1048"/>
      <c r="AI75" s="1048"/>
      <c r="AJ75" s="1049"/>
      <c r="AK75" s="1050" t="s">
        <v>578</v>
      </c>
      <c r="AL75" s="1048"/>
      <c r="AM75" s="1048"/>
      <c r="AN75" s="1048"/>
      <c r="AO75" s="1049"/>
      <c r="AP75" s="1050">
        <v>130769</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576</v>
      </c>
      <c r="C76" s="1044"/>
      <c r="D76" s="1044"/>
      <c r="E76" s="1044"/>
      <c r="F76" s="1044"/>
      <c r="G76" s="1044"/>
      <c r="H76" s="1044"/>
      <c r="I76" s="1044"/>
      <c r="J76" s="1044"/>
      <c r="K76" s="1044"/>
      <c r="L76" s="1044"/>
      <c r="M76" s="1044"/>
      <c r="N76" s="1044"/>
      <c r="O76" s="1044"/>
      <c r="P76" s="1045"/>
      <c r="Q76" s="1047">
        <v>7819</v>
      </c>
      <c r="R76" s="1048"/>
      <c r="S76" s="1048"/>
      <c r="T76" s="1048"/>
      <c r="U76" s="1049"/>
      <c r="V76" s="1050">
        <v>5819</v>
      </c>
      <c r="W76" s="1048"/>
      <c r="X76" s="1048"/>
      <c r="Y76" s="1048"/>
      <c r="Z76" s="1049"/>
      <c r="AA76" s="1050">
        <v>1999</v>
      </c>
      <c r="AB76" s="1048"/>
      <c r="AC76" s="1048"/>
      <c r="AD76" s="1048"/>
      <c r="AE76" s="1049"/>
      <c r="AF76" s="1050">
        <v>18181</v>
      </c>
      <c r="AG76" s="1048"/>
      <c r="AH76" s="1048"/>
      <c r="AI76" s="1048"/>
      <c r="AJ76" s="1049"/>
      <c r="AK76" s="1050" t="s">
        <v>578</v>
      </c>
      <c r="AL76" s="1048"/>
      <c r="AM76" s="1048"/>
      <c r="AN76" s="1048"/>
      <c r="AO76" s="1049"/>
      <c r="AP76" s="1050">
        <v>16138</v>
      </c>
      <c r="AQ76" s="1048"/>
      <c r="AR76" s="1048"/>
      <c r="AS76" s="1048"/>
      <c r="AT76" s="1049"/>
      <c r="AU76" s="1050" t="s">
        <v>578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71741</v>
      </c>
      <c r="AG88" s="1028"/>
      <c r="AH88" s="1028"/>
      <c r="AI88" s="1028"/>
      <c r="AJ88" s="1028"/>
      <c r="AK88" s="1032"/>
      <c r="AL88" s="1032"/>
      <c r="AM88" s="1032"/>
      <c r="AN88" s="1032"/>
      <c r="AO88" s="1032"/>
      <c r="AP88" s="1028">
        <v>163157</v>
      </c>
      <c r="AQ88" s="1028"/>
      <c r="AR88" s="1028"/>
      <c r="AS88" s="1028"/>
      <c r="AT88" s="1028"/>
      <c r="AU88" s="1028">
        <v>1024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1217</v>
      </c>
      <c r="CS102" s="1020"/>
      <c r="CT102" s="1020"/>
      <c r="CU102" s="1020"/>
      <c r="CV102" s="1021"/>
      <c r="CW102" s="1019">
        <v>91</v>
      </c>
      <c r="CX102" s="1020"/>
      <c r="CY102" s="1020"/>
      <c r="CZ102" s="1020"/>
      <c r="DA102" s="1021"/>
      <c r="DB102" s="1019">
        <v>1342</v>
      </c>
      <c r="DC102" s="1020"/>
      <c r="DD102" s="1020"/>
      <c r="DE102" s="1020"/>
      <c r="DF102" s="1021"/>
      <c r="DG102" s="1019" t="s">
        <v>577</v>
      </c>
      <c r="DH102" s="1020"/>
      <c r="DI102" s="1020"/>
      <c r="DJ102" s="1020"/>
      <c r="DK102" s="1021"/>
      <c r="DL102" s="1019" t="s">
        <v>577</v>
      </c>
      <c r="DM102" s="1020"/>
      <c r="DN102" s="1020"/>
      <c r="DO102" s="1020"/>
      <c r="DP102" s="1021"/>
      <c r="DQ102" s="1019" t="s">
        <v>577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297</v>
      </c>
      <c r="AG109" s="963"/>
      <c r="AH109" s="963"/>
      <c r="AI109" s="963"/>
      <c r="AJ109" s="964"/>
      <c r="AK109" s="965" t="s">
        <v>296</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297</v>
      </c>
      <c r="BW109" s="963"/>
      <c r="BX109" s="963"/>
      <c r="BY109" s="963"/>
      <c r="BZ109" s="964"/>
      <c r="CA109" s="965" t="s">
        <v>296</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297</v>
      </c>
      <c r="DM109" s="963"/>
      <c r="DN109" s="963"/>
      <c r="DO109" s="963"/>
      <c r="DP109" s="964"/>
      <c r="DQ109" s="965" t="s">
        <v>296</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8977338</v>
      </c>
      <c r="AB110" s="956"/>
      <c r="AC110" s="956"/>
      <c r="AD110" s="956"/>
      <c r="AE110" s="957"/>
      <c r="AF110" s="958">
        <v>8937904</v>
      </c>
      <c r="AG110" s="956"/>
      <c r="AH110" s="956"/>
      <c r="AI110" s="956"/>
      <c r="AJ110" s="957"/>
      <c r="AK110" s="958">
        <v>9041492</v>
      </c>
      <c r="AL110" s="956"/>
      <c r="AM110" s="956"/>
      <c r="AN110" s="956"/>
      <c r="AO110" s="957"/>
      <c r="AP110" s="959">
        <v>19.5</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95487176</v>
      </c>
      <c r="BR110" s="903"/>
      <c r="BS110" s="903"/>
      <c r="BT110" s="903"/>
      <c r="BU110" s="903"/>
      <c r="BV110" s="903">
        <v>94597275</v>
      </c>
      <c r="BW110" s="903"/>
      <c r="BX110" s="903"/>
      <c r="BY110" s="903"/>
      <c r="BZ110" s="903"/>
      <c r="CA110" s="903">
        <v>94939881</v>
      </c>
      <c r="CB110" s="903"/>
      <c r="CC110" s="903"/>
      <c r="CD110" s="903"/>
      <c r="CE110" s="903"/>
      <c r="CF110" s="927">
        <v>205.2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427</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v>30900</v>
      </c>
      <c r="AB111" s="984"/>
      <c r="AC111" s="984"/>
      <c r="AD111" s="984"/>
      <c r="AE111" s="985"/>
      <c r="AF111" s="986">
        <v>11867</v>
      </c>
      <c r="AG111" s="984"/>
      <c r="AH111" s="984"/>
      <c r="AI111" s="984"/>
      <c r="AJ111" s="985"/>
      <c r="AK111" s="986">
        <v>25433</v>
      </c>
      <c r="AL111" s="984"/>
      <c r="AM111" s="984"/>
      <c r="AN111" s="984"/>
      <c r="AO111" s="985"/>
      <c r="AP111" s="987">
        <v>0.1</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427</v>
      </c>
      <c r="BW111" s="875"/>
      <c r="BX111" s="875"/>
      <c r="BY111" s="875"/>
      <c r="BZ111" s="875"/>
      <c r="CA111" s="875" t="s">
        <v>431</v>
      </c>
      <c r="CB111" s="875"/>
      <c r="CC111" s="875"/>
      <c r="CD111" s="875"/>
      <c r="CE111" s="875"/>
      <c r="CF111" s="936" t="s">
        <v>428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427</v>
      </c>
      <c r="DR111" s="875"/>
      <c r="DS111" s="875"/>
      <c r="DT111" s="875"/>
      <c r="DU111" s="875"/>
      <c r="DV111" s="852" t="s">
        <v>427</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8853</v>
      </c>
      <c r="AB112" s="838"/>
      <c r="AC112" s="838"/>
      <c r="AD112" s="838"/>
      <c r="AE112" s="839"/>
      <c r="AF112" s="840">
        <v>5763</v>
      </c>
      <c r="AG112" s="838"/>
      <c r="AH112" s="838"/>
      <c r="AI112" s="838"/>
      <c r="AJ112" s="839"/>
      <c r="AK112" s="840">
        <v>4577</v>
      </c>
      <c r="AL112" s="838"/>
      <c r="AM112" s="838"/>
      <c r="AN112" s="838"/>
      <c r="AO112" s="839"/>
      <c r="AP112" s="885">
        <v>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78768211</v>
      </c>
      <c r="BR112" s="875"/>
      <c r="BS112" s="875"/>
      <c r="BT112" s="875"/>
      <c r="BU112" s="875"/>
      <c r="BV112" s="875">
        <v>76364203</v>
      </c>
      <c r="BW112" s="875"/>
      <c r="BX112" s="875"/>
      <c r="BY112" s="875"/>
      <c r="BZ112" s="875"/>
      <c r="CA112" s="875">
        <v>74012080</v>
      </c>
      <c r="CB112" s="875"/>
      <c r="CC112" s="875"/>
      <c r="CD112" s="875"/>
      <c r="CE112" s="875"/>
      <c r="CF112" s="936">
        <v>160</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121</v>
      </c>
      <c r="DR112" s="875"/>
      <c r="DS112" s="875"/>
      <c r="DT112" s="875"/>
      <c r="DU112" s="875"/>
      <c r="DV112" s="852" t="s">
        <v>427</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6032215</v>
      </c>
      <c r="AB113" s="984"/>
      <c r="AC113" s="984"/>
      <c r="AD113" s="984"/>
      <c r="AE113" s="985"/>
      <c r="AF113" s="986">
        <v>4809297</v>
      </c>
      <c r="AG113" s="984"/>
      <c r="AH113" s="984"/>
      <c r="AI113" s="984"/>
      <c r="AJ113" s="985"/>
      <c r="AK113" s="986">
        <v>4835020</v>
      </c>
      <c r="AL113" s="984"/>
      <c r="AM113" s="984"/>
      <c r="AN113" s="984"/>
      <c r="AO113" s="985"/>
      <c r="AP113" s="987">
        <v>10.5</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1256749</v>
      </c>
      <c r="BR113" s="875"/>
      <c r="BS113" s="875"/>
      <c r="BT113" s="875"/>
      <c r="BU113" s="875"/>
      <c r="BV113" s="875">
        <v>1140097</v>
      </c>
      <c r="BW113" s="875"/>
      <c r="BX113" s="875"/>
      <c r="BY113" s="875"/>
      <c r="BZ113" s="875"/>
      <c r="CA113" s="875">
        <v>1023755</v>
      </c>
      <c r="CB113" s="875"/>
      <c r="CC113" s="875"/>
      <c r="CD113" s="875"/>
      <c r="CE113" s="875"/>
      <c r="CF113" s="936">
        <v>2.2000000000000002</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428</v>
      </c>
      <c r="DM113" s="838"/>
      <c r="DN113" s="838"/>
      <c r="DO113" s="838"/>
      <c r="DP113" s="839"/>
      <c r="DQ113" s="840" t="s">
        <v>121</v>
      </c>
      <c r="DR113" s="838"/>
      <c r="DS113" s="838"/>
      <c r="DT113" s="838"/>
      <c r="DU113" s="839"/>
      <c r="DV113" s="885" t="s">
        <v>431</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249355</v>
      </c>
      <c r="AB114" s="838"/>
      <c r="AC114" s="838"/>
      <c r="AD114" s="838"/>
      <c r="AE114" s="839"/>
      <c r="AF114" s="840">
        <v>156497</v>
      </c>
      <c r="AG114" s="838"/>
      <c r="AH114" s="838"/>
      <c r="AI114" s="838"/>
      <c r="AJ114" s="839"/>
      <c r="AK114" s="840">
        <v>159183</v>
      </c>
      <c r="AL114" s="838"/>
      <c r="AM114" s="838"/>
      <c r="AN114" s="838"/>
      <c r="AO114" s="839"/>
      <c r="AP114" s="885">
        <v>0.3</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9575422</v>
      </c>
      <c r="BR114" s="875"/>
      <c r="BS114" s="875"/>
      <c r="BT114" s="875"/>
      <c r="BU114" s="875"/>
      <c r="BV114" s="875">
        <v>10203528</v>
      </c>
      <c r="BW114" s="875"/>
      <c r="BX114" s="875"/>
      <c r="BY114" s="875"/>
      <c r="BZ114" s="875"/>
      <c r="CA114" s="875">
        <v>10745393</v>
      </c>
      <c r="CB114" s="875"/>
      <c r="CC114" s="875"/>
      <c r="CD114" s="875"/>
      <c r="CE114" s="875"/>
      <c r="CF114" s="936">
        <v>23.2</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428</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v>
      </c>
      <c r="AB115" s="984"/>
      <c r="AC115" s="984"/>
      <c r="AD115" s="984"/>
      <c r="AE115" s="985"/>
      <c r="AF115" s="986">
        <v>26</v>
      </c>
      <c r="AG115" s="984"/>
      <c r="AH115" s="984"/>
      <c r="AI115" s="984"/>
      <c r="AJ115" s="985"/>
      <c r="AK115" s="986" t="s">
        <v>427</v>
      </c>
      <c r="AL115" s="984"/>
      <c r="AM115" s="984"/>
      <c r="AN115" s="984"/>
      <c r="AO115" s="985"/>
      <c r="AP115" s="987" t="s">
        <v>427</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3991</v>
      </c>
      <c r="BR115" s="875"/>
      <c r="BS115" s="875"/>
      <c r="BT115" s="875"/>
      <c r="BU115" s="875"/>
      <c r="BV115" s="875">
        <v>2253</v>
      </c>
      <c r="BW115" s="875"/>
      <c r="BX115" s="875"/>
      <c r="BY115" s="875"/>
      <c r="BZ115" s="875"/>
      <c r="CA115" s="875">
        <v>2237</v>
      </c>
      <c r="CB115" s="875"/>
      <c r="CC115" s="875"/>
      <c r="CD115" s="875"/>
      <c r="CE115" s="875"/>
      <c r="CF115" s="936">
        <v>0</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431</v>
      </c>
      <c r="DM115" s="838"/>
      <c r="DN115" s="838"/>
      <c r="DO115" s="838"/>
      <c r="DP115" s="839"/>
      <c r="DQ115" s="840" t="s">
        <v>121</v>
      </c>
      <c r="DR115" s="838"/>
      <c r="DS115" s="838"/>
      <c r="DT115" s="838"/>
      <c r="DU115" s="839"/>
      <c r="DV115" s="885" t="s">
        <v>428</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2593</v>
      </c>
      <c r="AB116" s="838"/>
      <c r="AC116" s="838"/>
      <c r="AD116" s="838"/>
      <c r="AE116" s="839"/>
      <c r="AF116" s="840">
        <v>3378</v>
      </c>
      <c r="AG116" s="838"/>
      <c r="AH116" s="838"/>
      <c r="AI116" s="838"/>
      <c r="AJ116" s="839"/>
      <c r="AK116" s="840">
        <v>827</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427</v>
      </c>
      <c r="BW116" s="875"/>
      <c r="BX116" s="875"/>
      <c r="BY116" s="875"/>
      <c r="BZ116" s="875"/>
      <c r="CA116" s="875" t="s">
        <v>121</v>
      </c>
      <c r="CB116" s="875"/>
      <c r="CC116" s="875"/>
      <c r="CD116" s="875"/>
      <c r="CE116" s="875"/>
      <c r="CF116" s="936" t="s">
        <v>431</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427</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15301292</v>
      </c>
      <c r="AB117" s="970"/>
      <c r="AC117" s="970"/>
      <c r="AD117" s="970"/>
      <c r="AE117" s="971"/>
      <c r="AF117" s="972">
        <v>13924732</v>
      </c>
      <c r="AG117" s="970"/>
      <c r="AH117" s="970"/>
      <c r="AI117" s="970"/>
      <c r="AJ117" s="971"/>
      <c r="AK117" s="972">
        <v>14066532</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121</v>
      </c>
      <c r="BW117" s="875"/>
      <c r="BX117" s="875"/>
      <c r="BY117" s="875"/>
      <c r="BZ117" s="875"/>
      <c r="CA117" s="875" t="s">
        <v>431</v>
      </c>
      <c r="CB117" s="875"/>
      <c r="CC117" s="875"/>
      <c r="CD117" s="875"/>
      <c r="CE117" s="875"/>
      <c r="CF117" s="936" t="s">
        <v>428</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121</v>
      </c>
      <c r="DM117" s="838"/>
      <c r="DN117" s="838"/>
      <c r="DO117" s="838"/>
      <c r="DP117" s="839"/>
      <c r="DQ117" s="840" t="s">
        <v>121</v>
      </c>
      <c r="DR117" s="838"/>
      <c r="DS117" s="838"/>
      <c r="DT117" s="838"/>
      <c r="DU117" s="839"/>
      <c r="DV117" s="885" t="s">
        <v>431</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297</v>
      </c>
      <c r="AG118" s="963"/>
      <c r="AH118" s="963"/>
      <c r="AI118" s="963"/>
      <c r="AJ118" s="964"/>
      <c r="AK118" s="965" t="s">
        <v>296</v>
      </c>
      <c r="AL118" s="963"/>
      <c r="AM118" s="963"/>
      <c r="AN118" s="963"/>
      <c r="AO118" s="964"/>
      <c r="AP118" s="966" t="s">
        <v>421</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431</v>
      </c>
      <c r="BW118" s="906"/>
      <c r="BX118" s="906"/>
      <c r="BY118" s="906"/>
      <c r="BZ118" s="906"/>
      <c r="CA118" s="906" t="s">
        <v>121</v>
      </c>
      <c r="CB118" s="906"/>
      <c r="CC118" s="906"/>
      <c r="CD118" s="906"/>
      <c r="CE118" s="906"/>
      <c r="CF118" s="936" t="s">
        <v>121</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428</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428</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454</v>
      </c>
      <c r="BP119" s="939"/>
      <c r="BQ119" s="943">
        <v>185091549</v>
      </c>
      <c r="BR119" s="906"/>
      <c r="BS119" s="906"/>
      <c r="BT119" s="906"/>
      <c r="BU119" s="906"/>
      <c r="BV119" s="906">
        <v>182307356</v>
      </c>
      <c r="BW119" s="906"/>
      <c r="BX119" s="906"/>
      <c r="BY119" s="906"/>
      <c r="BZ119" s="906"/>
      <c r="CA119" s="906">
        <v>180723346</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431</v>
      </c>
      <c r="DH119" s="821"/>
      <c r="DI119" s="821"/>
      <c r="DJ119" s="821"/>
      <c r="DK119" s="822"/>
      <c r="DL119" s="823" t="s">
        <v>121</v>
      </c>
      <c r="DM119" s="821"/>
      <c r="DN119" s="821"/>
      <c r="DO119" s="821"/>
      <c r="DP119" s="822"/>
      <c r="DQ119" s="823" t="s">
        <v>121</v>
      </c>
      <c r="DR119" s="821"/>
      <c r="DS119" s="821"/>
      <c r="DT119" s="821"/>
      <c r="DU119" s="822"/>
      <c r="DV119" s="909" t="s">
        <v>428</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428</v>
      </c>
      <c r="AG120" s="838"/>
      <c r="AH120" s="838"/>
      <c r="AI120" s="838"/>
      <c r="AJ120" s="839"/>
      <c r="AK120" s="840" t="s">
        <v>431</v>
      </c>
      <c r="AL120" s="838"/>
      <c r="AM120" s="838"/>
      <c r="AN120" s="838"/>
      <c r="AO120" s="839"/>
      <c r="AP120" s="885" t="s">
        <v>431</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9027007</v>
      </c>
      <c r="BR120" s="903"/>
      <c r="BS120" s="903"/>
      <c r="BT120" s="903"/>
      <c r="BU120" s="903"/>
      <c r="BV120" s="903">
        <v>8556967</v>
      </c>
      <c r="BW120" s="903"/>
      <c r="BX120" s="903"/>
      <c r="BY120" s="903"/>
      <c r="BZ120" s="903"/>
      <c r="CA120" s="903">
        <v>8231956</v>
      </c>
      <c r="CB120" s="903"/>
      <c r="CC120" s="903"/>
      <c r="CD120" s="903"/>
      <c r="CE120" s="903"/>
      <c r="CF120" s="927">
        <v>17.8</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68620456</v>
      </c>
      <c r="DH120" s="903"/>
      <c r="DI120" s="903"/>
      <c r="DJ120" s="903"/>
      <c r="DK120" s="903"/>
      <c r="DL120" s="903">
        <v>66978049</v>
      </c>
      <c r="DM120" s="903"/>
      <c r="DN120" s="903"/>
      <c r="DO120" s="903"/>
      <c r="DP120" s="903"/>
      <c r="DQ120" s="903">
        <v>64909710</v>
      </c>
      <c r="DR120" s="903"/>
      <c r="DS120" s="903"/>
      <c r="DT120" s="903"/>
      <c r="DU120" s="903"/>
      <c r="DV120" s="904">
        <v>140.30000000000001</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121</v>
      </c>
      <c r="AG121" s="838"/>
      <c r="AH121" s="838"/>
      <c r="AI121" s="838"/>
      <c r="AJ121" s="839"/>
      <c r="AK121" s="840" t="s">
        <v>431</v>
      </c>
      <c r="AL121" s="838"/>
      <c r="AM121" s="838"/>
      <c r="AN121" s="838"/>
      <c r="AO121" s="839"/>
      <c r="AP121" s="885" t="s">
        <v>428</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37308830</v>
      </c>
      <c r="BR121" s="875"/>
      <c r="BS121" s="875"/>
      <c r="BT121" s="875"/>
      <c r="BU121" s="875"/>
      <c r="BV121" s="875">
        <v>39859700</v>
      </c>
      <c r="BW121" s="875"/>
      <c r="BX121" s="875"/>
      <c r="BY121" s="875"/>
      <c r="BZ121" s="875"/>
      <c r="CA121" s="875">
        <v>42417056</v>
      </c>
      <c r="CB121" s="875"/>
      <c r="CC121" s="875"/>
      <c r="CD121" s="875"/>
      <c r="CE121" s="875"/>
      <c r="CF121" s="936">
        <v>91.7</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10085884</v>
      </c>
      <c r="DH121" s="875"/>
      <c r="DI121" s="875"/>
      <c r="DJ121" s="875"/>
      <c r="DK121" s="875"/>
      <c r="DL121" s="875">
        <v>9308840</v>
      </c>
      <c r="DM121" s="875"/>
      <c r="DN121" s="875"/>
      <c r="DO121" s="875"/>
      <c r="DP121" s="875"/>
      <c r="DQ121" s="875">
        <v>8998528</v>
      </c>
      <c r="DR121" s="875"/>
      <c r="DS121" s="875"/>
      <c r="DT121" s="875"/>
      <c r="DU121" s="875"/>
      <c r="DV121" s="852">
        <v>19.5</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431</v>
      </c>
      <c r="AL122" s="838"/>
      <c r="AM122" s="838"/>
      <c r="AN122" s="838"/>
      <c r="AO122" s="839"/>
      <c r="AP122" s="885" t="s">
        <v>431</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114626360</v>
      </c>
      <c r="BR122" s="906"/>
      <c r="BS122" s="906"/>
      <c r="BT122" s="906"/>
      <c r="BU122" s="906"/>
      <c r="BV122" s="906">
        <v>115279280</v>
      </c>
      <c r="BW122" s="906"/>
      <c r="BX122" s="906"/>
      <c r="BY122" s="906"/>
      <c r="BZ122" s="906"/>
      <c r="CA122" s="906">
        <v>115936452</v>
      </c>
      <c r="CB122" s="906"/>
      <c r="CC122" s="906"/>
      <c r="CD122" s="906"/>
      <c r="CE122" s="906"/>
      <c r="CF122" s="907">
        <v>250.6</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v>61871</v>
      </c>
      <c r="DH122" s="875"/>
      <c r="DI122" s="875"/>
      <c r="DJ122" s="875"/>
      <c r="DK122" s="875"/>
      <c r="DL122" s="875">
        <v>77314</v>
      </c>
      <c r="DM122" s="875"/>
      <c r="DN122" s="875"/>
      <c r="DO122" s="875"/>
      <c r="DP122" s="875"/>
      <c r="DQ122" s="875">
        <v>103842</v>
      </c>
      <c r="DR122" s="875"/>
      <c r="DS122" s="875"/>
      <c r="DT122" s="875"/>
      <c r="DU122" s="875"/>
      <c r="DV122" s="852">
        <v>0.2</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428</v>
      </c>
      <c r="AG123" s="838"/>
      <c r="AH123" s="838"/>
      <c r="AI123" s="838"/>
      <c r="AJ123" s="839"/>
      <c r="AK123" s="840" t="s">
        <v>431</v>
      </c>
      <c r="AL123" s="838"/>
      <c r="AM123" s="838"/>
      <c r="AN123" s="838"/>
      <c r="AO123" s="839"/>
      <c r="AP123" s="885" t="s">
        <v>431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464</v>
      </c>
      <c r="BP123" s="939"/>
      <c r="BQ123" s="893">
        <v>160962197</v>
      </c>
      <c r="BR123" s="894"/>
      <c r="BS123" s="894"/>
      <c r="BT123" s="894"/>
      <c r="BU123" s="894"/>
      <c r="BV123" s="894">
        <v>163695947</v>
      </c>
      <c r="BW123" s="894"/>
      <c r="BX123" s="894"/>
      <c r="BY123" s="894"/>
      <c r="BZ123" s="894"/>
      <c r="CA123" s="894">
        <v>166585464</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431</v>
      </c>
      <c r="DM123" s="838"/>
      <c r="DN123" s="838"/>
      <c r="DO123" s="838"/>
      <c r="DP123" s="839"/>
      <c r="DQ123" s="840" t="s">
        <v>428</v>
      </c>
      <c r="DR123" s="838"/>
      <c r="DS123" s="838"/>
      <c r="DT123" s="838"/>
      <c r="DU123" s="839"/>
      <c r="DV123" s="885" t="s">
        <v>428</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428</v>
      </c>
      <c r="AG124" s="838"/>
      <c r="AH124" s="838"/>
      <c r="AI124" s="838"/>
      <c r="AJ124" s="839"/>
      <c r="AK124" s="840" t="s">
        <v>431</v>
      </c>
      <c r="AL124" s="838"/>
      <c r="AM124" s="838"/>
      <c r="AN124" s="838"/>
      <c r="AO124" s="839"/>
      <c r="AP124" s="885" t="s">
        <v>428</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51.8</v>
      </c>
      <c r="BR124" s="892"/>
      <c r="BS124" s="892"/>
      <c r="BT124" s="892"/>
      <c r="BU124" s="892"/>
      <c r="BV124" s="892">
        <v>39.799999999999997</v>
      </c>
      <c r="BW124" s="892"/>
      <c r="BX124" s="892"/>
      <c r="BY124" s="892"/>
      <c r="BZ124" s="892"/>
      <c r="CA124" s="892">
        <v>30.5</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38</v>
      </c>
      <c r="AB127" s="838"/>
      <c r="AC127" s="838"/>
      <c r="AD127" s="838"/>
      <c r="AE127" s="839"/>
      <c r="AF127" s="840">
        <v>26</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431</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3146892</v>
      </c>
      <c r="AB128" s="859"/>
      <c r="AC128" s="859"/>
      <c r="AD128" s="859"/>
      <c r="AE128" s="860"/>
      <c r="AF128" s="861">
        <v>3189448</v>
      </c>
      <c r="AG128" s="859"/>
      <c r="AH128" s="859"/>
      <c r="AI128" s="859"/>
      <c r="AJ128" s="860"/>
      <c r="AK128" s="861">
        <v>3139909</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3991</v>
      </c>
      <c r="DH128" s="849"/>
      <c r="DI128" s="849"/>
      <c r="DJ128" s="849"/>
      <c r="DK128" s="849"/>
      <c r="DL128" s="849">
        <v>2253</v>
      </c>
      <c r="DM128" s="849"/>
      <c r="DN128" s="849"/>
      <c r="DO128" s="849"/>
      <c r="DP128" s="849"/>
      <c r="DQ128" s="849">
        <v>2237</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54994876</v>
      </c>
      <c r="AB129" s="838"/>
      <c r="AC129" s="838"/>
      <c r="AD129" s="838"/>
      <c r="AE129" s="839"/>
      <c r="AF129" s="840">
        <v>54487935</v>
      </c>
      <c r="AG129" s="838"/>
      <c r="AH129" s="838"/>
      <c r="AI129" s="838"/>
      <c r="AJ129" s="839"/>
      <c r="AK129" s="840">
        <v>54207935</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121</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8480347</v>
      </c>
      <c r="AB130" s="838"/>
      <c r="AC130" s="838"/>
      <c r="AD130" s="838"/>
      <c r="AE130" s="839"/>
      <c r="AF130" s="840">
        <v>7728820</v>
      </c>
      <c r="AG130" s="838"/>
      <c r="AH130" s="838"/>
      <c r="AI130" s="838"/>
      <c r="AJ130" s="839"/>
      <c r="AK130" s="840">
        <v>7945016</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46514529</v>
      </c>
      <c r="AB131" s="821"/>
      <c r="AC131" s="821"/>
      <c r="AD131" s="821"/>
      <c r="AE131" s="822"/>
      <c r="AF131" s="823">
        <v>46759115</v>
      </c>
      <c r="AG131" s="821"/>
      <c r="AH131" s="821"/>
      <c r="AI131" s="821"/>
      <c r="AJ131" s="822"/>
      <c r="AK131" s="823">
        <v>46262919</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30.5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7.8987212790000001</v>
      </c>
      <c r="AB132" s="801"/>
      <c r="AC132" s="801"/>
      <c r="AD132" s="801"/>
      <c r="AE132" s="802"/>
      <c r="AF132" s="803">
        <v>6.4296854210000003</v>
      </c>
      <c r="AG132" s="801"/>
      <c r="AH132" s="801"/>
      <c r="AI132" s="801"/>
      <c r="AJ132" s="802"/>
      <c r="AK132" s="803">
        <v>6.4449175810000003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7.4</v>
      </c>
      <c r="AB133" s="780"/>
      <c r="AC133" s="780"/>
      <c r="AD133" s="780"/>
      <c r="AE133" s="781"/>
      <c r="AF133" s="779">
        <v>7.1</v>
      </c>
      <c r="AG133" s="780"/>
      <c r="AH133" s="780"/>
      <c r="AI133" s="780"/>
      <c r="AJ133" s="781"/>
      <c r="AK133" s="779">
        <v>6.9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1DkatoBMGUuA1xK2VcaQmPkb3jipZQIOgHSb9/QVJKCFV+bVrZvc2cuq7yHLUHBeJY0G2dFNBAbkLiE8vFZKg==" saltValue="KHc9gJFAwu3Dc5MsjOTG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I+fkqFmOCg/fBhO85ieNB429uz0VQzu3euWsk4v6tGnduZyhvh17eP4N5/tK2XD2an6sAHtqBY3U8PkM/5Scg==" saltValue="kRY2Fr9+/5XKyk+tQSuK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pFLeotMTzgTOEetytjMKRdb1oPXe3AgjmS0lvCGJiLShc5qnjSUvkJC9Vh6Vk/ptX2XBoZPgSn5NtGBSu32bQ==" saltValue="IS8sVMD767krwSbHfzSVf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499</v>
      </c>
      <c r="AL9" s="1204"/>
      <c r="AM9" s="1204"/>
      <c r="AN9" s="1205"/>
      <c r="AO9" s="292">
        <v>16308094</v>
      </c>
      <c r="AP9" s="292">
        <v>60932</v>
      </c>
      <c r="AQ9" s="293">
        <v>56080</v>
      </c>
      <c r="AR9" s="294">
        <v>8.6999999999999993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500</v>
      </c>
      <c r="AL10" s="1204"/>
      <c r="AM10" s="1204"/>
      <c r="AN10" s="1205"/>
      <c r="AO10" s="295">
        <v>582665</v>
      </c>
      <c r="AP10" s="295">
        <v>2177</v>
      </c>
      <c r="AQ10" s="296">
        <v>3754</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501</v>
      </c>
      <c r="AL11" s="1204"/>
      <c r="AM11" s="1204"/>
      <c r="AN11" s="1205"/>
      <c r="AO11" s="295">
        <v>433135</v>
      </c>
      <c r="AP11" s="295">
        <v>1618</v>
      </c>
      <c r="AQ11" s="296">
        <v>2189</v>
      </c>
      <c r="AR11" s="297">
        <v>-26.1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502</v>
      </c>
      <c r="AL12" s="1204"/>
      <c r="AM12" s="1204"/>
      <c r="AN12" s="1205"/>
      <c r="AO12" s="295">
        <v>622202</v>
      </c>
      <c r="AP12" s="295">
        <v>2325</v>
      </c>
      <c r="AQ12" s="296">
        <v>1449</v>
      </c>
      <c r="AR12" s="297">
        <v>60.5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503</v>
      </c>
      <c r="AL13" s="1204"/>
      <c r="AM13" s="1204"/>
      <c r="AN13" s="1205"/>
      <c r="AO13" s="295" t="s">
        <v>504</v>
      </c>
      <c r="AP13" s="295" t="s">
        <v>504</v>
      </c>
      <c r="AQ13" s="296">
        <v>54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505</v>
      </c>
      <c r="AL14" s="1204"/>
      <c r="AM14" s="1204"/>
      <c r="AN14" s="1205"/>
      <c r="AO14" s="295">
        <v>470951</v>
      </c>
      <c r="AP14" s="295">
        <v>1760</v>
      </c>
      <c r="AQ14" s="296">
        <v>1875</v>
      </c>
      <c r="AR14" s="297">
        <v>-6.1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506</v>
      </c>
      <c r="AL15" s="1204"/>
      <c r="AM15" s="1204"/>
      <c r="AN15" s="1205"/>
      <c r="AO15" s="295">
        <v>411835</v>
      </c>
      <c r="AP15" s="295">
        <v>1539</v>
      </c>
      <c r="AQ15" s="296">
        <v>1160</v>
      </c>
      <c r="AR15" s="297">
        <v>32.700000000000003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507</v>
      </c>
      <c r="AL16" s="1207"/>
      <c r="AM16" s="1207"/>
      <c r="AN16" s="1208"/>
      <c r="AO16" s="295">
        <v>-496352</v>
      </c>
      <c r="AP16" s="295">
        <v>-1855</v>
      </c>
      <c r="AQ16" s="296">
        <v>-3977</v>
      </c>
      <c r="AR16" s="297">
        <v>-53.4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178</v>
      </c>
      <c r="AL17" s="1207"/>
      <c r="AM17" s="1207"/>
      <c r="AN17" s="1208"/>
      <c r="AO17" s="295">
        <v>18332530</v>
      </c>
      <c r="AP17" s="295">
        <v>68496</v>
      </c>
      <c r="AQ17" s="296">
        <v>62584</v>
      </c>
      <c r="AR17" s="297">
        <v>9.4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512</v>
      </c>
      <c r="AL21" s="1201"/>
      <c r="AM21" s="1201"/>
      <c r="AN21" s="1202"/>
      <c r="AO21" s="307">
        <v>6.25</v>
      </c>
      <c r="AP21" s="308">
        <v>6.17</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513</v>
      </c>
      <c r="AL22" s="1201"/>
      <c r="AM22" s="1201"/>
      <c r="AN22" s="1202"/>
      <c r="AO22" s="312">
        <v>100</v>
      </c>
      <c r="AP22" s="313">
        <v>100.1</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518</v>
      </c>
      <c r="AL32" s="1192"/>
      <c r="AM32" s="1192"/>
      <c r="AN32" s="1193"/>
      <c r="AO32" s="322">
        <v>9041492</v>
      </c>
      <c r="AP32" s="322">
        <v>33782</v>
      </c>
      <c r="AQ32" s="323">
        <v>31427</v>
      </c>
      <c r="AR32" s="324">
        <v>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519</v>
      </c>
      <c r="AL33" s="1192"/>
      <c r="AM33" s="1192"/>
      <c r="AN33" s="1193"/>
      <c r="AO33" s="322">
        <v>25433</v>
      </c>
      <c r="AP33" s="322">
        <v>95</v>
      </c>
      <c r="AQ33" s="323">
        <v>3</v>
      </c>
      <c r="AR33" s="324">
        <v>3066.7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520</v>
      </c>
      <c r="AL34" s="1192"/>
      <c r="AM34" s="1192"/>
      <c r="AN34" s="1193"/>
      <c r="AO34" s="322">
        <v>4577</v>
      </c>
      <c r="AP34" s="322">
        <v>17</v>
      </c>
      <c r="AQ34" s="323">
        <v>30</v>
      </c>
      <c r="AR34" s="324">
        <v>-43.3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521</v>
      </c>
      <c r="AL35" s="1192"/>
      <c r="AM35" s="1192"/>
      <c r="AN35" s="1193"/>
      <c r="AO35" s="322">
        <v>4835020</v>
      </c>
      <c r="AP35" s="322">
        <v>18065</v>
      </c>
      <c r="AQ35" s="323">
        <v>10730</v>
      </c>
      <c r="AR35" s="324">
        <v>68.400000000000006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522</v>
      </c>
      <c r="AL36" s="1192"/>
      <c r="AM36" s="1192"/>
      <c r="AN36" s="1193"/>
      <c r="AO36" s="322">
        <v>159183</v>
      </c>
      <c r="AP36" s="322">
        <v>595</v>
      </c>
      <c r="AQ36" s="323">
        <v>463</v>
      </c>
      <c r="AR36" s="324">
        <v>28.5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523</v>
      </c>
      <c r="AL37" s="1192"/>
      <c r="AM37" s="1192"/>
      <c r="AN37" s="1193"/>
      <c r="AO37" s="322" t="s">
        <v>504</v>
      </c>
      <c r="AP37" s="322" t="s">
        <v>504</v>
      </c>
      <c r="AQ37" s="323">
        <v>1052</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524</v>
      </c>
      <c r="AL38" s="1195"/>
      <c r="AM38" s="1195"/>
      <c r="AN38" s="1196"/>
      <c r="AO38" s="325">
        <v>827</v>
      </c>
      <c r="AP38" s="325">
        <v>3</v>
      </c>
      <c r="AQ38" s="326">
        <v>1</v>
      </c>
      <c r="AR38" s="314">
        <v>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525</v>
      </c>
      <c r="AL39" s="1195"/>
      <c r="AM39" s="1195"/>
      <c r="AN39" s="1196"/>
      <c r="AO39" s="322">
        <v>-3139909</v>
      </c>
      <c r="AP39" s="322">
        <v>-11732</v>
      </c>
      <c r="AQ39" s="323">
        <v>-7904</v>
      </c>
      <c r="AR39" s="324">
        <v>48.4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526</v>
      </c>
      <c r="AL40" s="1192"/>
      <c r="AM40" s="1192"/>
      <c r="AN40" s="1193"/>
      <c r="AO40" s="322">
        <v>-7945016</v>
      </c>
      <c r="AP40" s="322">
        <v>-29685</v>
      </c>
      <c r="AQ40" s="323">
        <v>-27308</v>
      </c>
      <c r="AR40" s="324">
        <v>8.6999999999999993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291</v>
      </c>
      <c r="AL41" s="1198"/>
      <c r="AM41" s="1198"/>
      <c r="AN41" s="1199"/>
      <c r="AO41" s="322">
        <v>2981607</v>
      </c>
      <c r="AP41" s="322">
        <v>11140</v>
      </c>
      <c r="AQ41" s="323">
        <v>8493</v>
      </c>
      <c r="AR41" s="324">
        <v>31.2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494</v>
      </c>
      <c r="AN49" s="1186" t="s">
        <v>530</v>
      </c>
      <c r="AO49" s="1187"/>
      <c r="AP49" s="1187"/>
      <c r="AQ49" s="1187"/>
      <c r="AR49" s="118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12387006</v>
      </c>
      <c r="AN51" s="344">
        <v>45826</v>
      </c>
      <c r="AO51" s="345">
        <v>41</v>
      </c>
      <c r="AP51" s="346">
        <v>41235</v>
      </c>
      <c r="AQ51" s="347">
        <v>5.6</v>
      </c>
      <c r="AR51" s="348">
        <v>35.4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6936705</v>
      </c>
      <c r="AN52" s="352">
        <v>25662</v>
      </c>
      <c r="AO52" s="353">
        <v>39</v>
      </c>
      <c r="AP52" s="354">
        <v>22086</v>
      </c>
      <c r="AQ52" s="355">
        <v>4.2</v>
      </c>
      <c r="AR52" s="356">
        <v>34.799999999999997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11246395</v>
      </c>
      <c r="AN53" s="344">
        <v>41716</v>
      </c>
      <c r="AO53" s="345">
        <v>-9</v>
      </c>
      <c r="AP53" s="346">
        <v>41862</v>
      </c>
      <c r="AQ53" s="347">
        <v>1.5</v>
      </c>
      <c r="AR53" s="348">
        <v>-10.5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5799676</v>
      </c>
      <c r="AN54" s="352">
        <v>21513</v>
      </c>
      <c r="AO54" s="353">
        <v>-16.2</v>
      </c>
      <c r="AP54" s="354">
        <v>23710</v>
      </c>
      <c r="AQ54" s="355">
        <v>7.4</v>
      </c>
      <c r="AR54" s="356">
        <v>-23.6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15483918</v>
      </c>
      <c r="AN55" s="344">
        <v>57569</v>
      </c>
      <c r="AO55" s="345">
        <v>38</v>
      </c>
      <c r="AP55" s="346">
        <v>43554</v>
      </c>
      <c r="AQ55" s="347">
        <v>4</v>
      </c>
      <c r="AR55" s="348">
        <v>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10250105</v>
      </c>
      <c r="AN56" s="352">
        <v>38109</v>
      </c>
      <c r="AO56" s="353">
        <v>77.099999999999994</v>
      </c>
      <c r="AP56" s="354">
        <v>24811</v>
      </c>
      <c r="AQ56" s="355">
        <v>4.5999999999999996</v>
      </c>
      <c r="AR56" s="356">
        <v>72.5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6308578</v>
      </c>
      <c r="AN57" s="344">
        <v>23499</v>
      </c>
      <c r="AO57" s="345">
        <v>-59.2</v>
      </c>
      <c r="AP57" s="346">
        <v>42581</v>
      </c>
      <c r="AQ57" s="347">
        <v>-2.2000000000000002</v>
      </c>
      <c r="AR57" s="348">
        <v>-57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4155441</v>
      </c>
      <c r="AN58" s="352">
        <v>15479</v>
      </c>
      <c r="AO58" s="353">
        <v>-59.4</v>
      </c>
      <c r="AP58" s="354">
        <v>24354</v>
      </c>
      <c r="AQ58" s="355">
        <v>-1.8</v>
      </c>
      <c r="AR58" s="356">
        <v>-57.6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7919091</v>
      </c>
      <c r="AN59" s="344">
        <v>29588</v>
      </c>
      <c r="AO59" s="345">
        <v>25.9</v>
      </c>
      <c r="AP59" s="346">
        <v>45426</v>
      </c>
      <c r="AQ59" s="347">
        <v>6.7</v>
      </c>
      <c r="AR59" s="348">
        <v>19.2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4055079</v>
      </c>
      <c r="AN60" s="352">
        <v>15151</v>
      </c>
      <c r="AO60" s="353">
        <v>-2.1</v>
      </c>
      <c r="AP60" s="354">
        <v>24508</v>
      </c>
      <c r="AQ60" s="355">
        <v>0.6</v>
      </c>
      <c r="AR60" s="356">
        <v>-2.7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10668998</v>
      </c>
      <c r="AN61" s="359">
        <v>39640</v>
      </c>
      <c r="AO61" s="360">
        <v>7.3</v>
      </c>
      <c r="AP61" s="361">
        <v>42932</v>
      </c>
      <c r="AQ61" s="362">
        <v>3.1</v>
      </c>
      <c r="AR61" s="348">
        <v>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6239401</v>
      </c>
      <c r="AN62" s="352">
        <v>23183</v>
      </c>
      <c r="AO62" s="353">
        <v>7.7</v>
      </c>
      <c r="AP62" s="354">
        <v>23894</v>
      </c>
      <c r="AQ62" s="355">
        <v>3</v>
      </c>
      <c r="AR62" s="356">
        <v>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dntakYFrB3ladv3Uxs41Tvm/D1DABw+S7t0rjvZu01IyeHFvhTp1uH7+A8C7/1VT1YhZph7dlfwnD7ZS5mebw==" saltValue="oJjEP2c3kj+ywIeFBY01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cVx3Am99FqBR1ifudwa1mRsCkO8jrjV+FujxN2XRZGensfj+f03QuGJlwxIsbXfHoQbKnJDCwPYUlBwSQpWpQ==" saltValue="ZgpV++vyCBnLwltB2YMrB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Z9fIhiUnkmvnA+Eb2W98EVQIUS5lmXWhzTPVJ21RB038CCy+IKvrFthLun8JGaAV5bYvHaVpOGCuCgIdfeWg==" saltValue="24qgf+HBvhCQCChrwF/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9" t="s">
        <v>3</v>
      </c>
      <c r="D47" s="1209"/>
      <c r="E47" s="1210"/>
      <c r="F47" s="11">
        <v>11.42</v>
      </c>
      <c r="G47" s="12">
        <v>11.82</v>
      </c>
      <c r="H47" s="12">
        <v>11.73</v>
      </c>
      <c r="I47" s="12">
        <v>11.04</v>
      </c>
      <c r="J47" s="13">
        <v>10.67</v>
      </c>
    </row>
    <row r="48" spans="2:10" ht="57.75" customHeight="1" x14ac:dyDescent="0.15">
      <c r="B48" s="14"/>
      <c r="C48" s="1211" t="s">
        <v>4</v>
      </c>
      <c r="D48" s="1211"/>
      <c r="E48" s="1212"/>
      <c r="F48" s="15">
        <v>3.91</v>
      </c>
      <c r="G48" s="16">
        <v>0.03</v>
      </c>
      <c r="H48" s="16">
        <v>0.09</v>
      </c>
      <c r="I48" s="16">
        <v>7.0000000000000007E-2</v>
      </c>
      <c r="J48" s="17">
        <v>7.0000000000000007E-2</v>
      </c>
    </row>
    <row r="49" spans="2:10" ht="57.75" customHeight="1" thickBot="1" x14ac:dyDescent="0.2">
      <c r="B49" s="18"/>
      <c r="C49" s="1213" t="s">
        <v>5</v>
      </c>
      <c r="D49" s="1213"/>
      <c r="E49" s="1214"/>
      <c r="F49" s="19">
        <v>3.46</v>
      </c>
      <c r="G49" s="20" t="s">
        <v>551</v>
      </c>
      <c r="H49" s="20">
        <v>0.2</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0M3ApIDvXGpa8TL47wNjy3DdoYGfhLNVfmVUFuVlaDHoTKJXz9dtecDSa2ytWhqar+ZZLsTNlNeBaHUzBT68Q==" saltValue="IfZw21bsbJDTYOJZPvc1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福野　克也</dc:creator>
  <cp:lastModifiedBy>八尾市役所</cp:lastModifiedBy>
  <dcterms:created xsi:type="dcterms:W3CDTF">2020-05-27T04:40:11Z</dcterms:created>
  <dcterms:modified xsi:type="dcterms:W3CDTF">2020-05-27T04:40:11Z</dcterms:modified>
</cp:coreProperties>
</file>