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0\"/>
    </mc:Choice>
  </mc:AlternateContent>
  <bookViews>
    <workbookView xWindow="10020" yWindow="-15" windowWidth="10065" windowHeight="6480" tabRatio="601"/>
  </bookViews>
  <sheets>
    <sheet name="14" sheetId="5" r:id="rId1"/>
  </sheets>
  <calcPr calcId="162913"/>
</workbook>
</file>

<file path=xl/calcChain.xml><?xml version="1.0" encoding="utf-8"?>
<calcChain xmlns="http://schemas.openxmlformats.org/spreadsheetml/2006/main">
  <c r="I7" i="5" l="1"/>
  <c r="H7" i="5"/>
  <c r="G7" i="5"/>
  <c r="F7" i="5"/>
  <c r="J26" i="5" l="1"/>
  <c r="J18" i="5" l="1"/>
  <c r="J11" i="5"/>
  <c r="J10" i="5"/>
  <c r="J12" i="5"/>
  <c r="J13" i="5"/>
  <c r="J14" i="5"/>
  <c r="J15" i="5"/>
  <c r="J16" i="5"/>
  <c r="J17" i="5"/>
  <c r="J9" i="5"/>
  <c r="J8" i="5"/>
  <c r="I26" i="5"/>
  <c r="I5" i="5" s="1"/>
  <c r="H26" i="5"/>
  <c r="H5" i="5" s="1"/>
  <c r="F26" i="5"/>
  <c r="F5" i="5" s="1"/>
  <c r="G26" i="5"/>
  <c r="G5" i="5" s="1"/>
  <c r="J7" i="5" l="1"/>
  <c r="J5" i="5"/>
</calcChain>
</file>

<file path=xl/sharedStrings.xml><?xml version="1.0" encoding="utf-8"?>
<sst xmlns="http://schemas.openxmlformats.org/spreadsheetml/2006/main" count="120" uniqueCount="67">
  <si>
    <t>-</t>
  </si>
  <si>
    <t>種別</t>
    <rPh sb="0" eb="2">
      <t>シュベツ</t>
    </rPh>
    <phoneticPr fontId="1"/>
  </si>
  <si>
    <t>総数</t>
    <rPh sb="0" eb="2">
      <t>ソウスウ</t>
    </rPh>
    <phoneticPr fontId="1"/>
  </si>
  <si>
    <t>-</t>
    <phoneticPr fontId="1"/>
  </si>
  <si>
    <t>総記</t>
    <rPh sb="0" eb="2">
      <t>ソウキ</t>
    </rPh>
    <phoneticPr fontId="1"/>
  </si>
  <si>
    <t>哲学</t>
    <rPh sb="0" eb="2">
      <t>テツガク</t>
    </rPh>
    <phoneticPr fontId="1"/>
  </si>
  <si>
    <t>歴史</t>
    <rPh sb="0" eb="2">
      <t>レキシ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</si>
  <si>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</si>
  <si>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</si>
  <si>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工学</t>
    <rPh sb="0" eb="2">
      <t>コウガク</t>
    </rPh>
    <phoneticPr fontId="1"/>
  </si>
  <si>
    <t>産業</t>
    <rPh sb="0" eb="2">
      <t>サンギョウ</t>
    </rPh>
    <phoneticPr fontId="1"/>
  </si>
  <si>
    <t>芸術</t>
    <rPh sb="0" eb="2">
      <t>ゲイジュツ</t>
    </rPh>
    <phoneticPr fontId="1"/>
  </si>
  <si>
    <t>語学</t>
    <rPh sb="0" eb="2">
      <t>ゴガク</t>
    </rPh>
    <phoneticPr fontId="1"/>
  </si>
  <si>
    <t>文学</t>
    <rPh sb="0" eb="2">
      <t>ブンガク</t>
    </rPh>
    <phoneticPr fontId="1"/>
  </si>
  <si>
    <t>日本の小説</t>
    <rPh sb="0" eb="2">
      <t>ニホン</t>
    </rPh>
    <rPh sb="3" eb="5">
      <t>ショウセツ</t>
    </rPh>
    <phoneticPr fontId="1"/>
  </si>
  <si>
    <t>日本の随筆</t>
    <rPh sb="0" eb="2">
      <t>ニホン</t>
    </rPh>
    <rPh sb="3" eb="5">
      <t>ズイヒツ</t>
    </rPh>
    <phoneticPr fontId="1"/>
  </si>
  <si>
    <t>-</t>
    <phoneticPr fontId="1"/>
  </si>
  <si>
    <t>外国の小説</t>
    <rPh sb="0" eb="2">
      <t>ガイコク</t>
    </rPh>
    <rPh sb="3" eb="5">
      <t>ショウセツ</t>
    </rPh>
    <phoneticPr fontId="1"/>
  </si>
  <si>
    <t>絵本</t>
    <rPh sb="0" eb="2">
      <t>エホン</t>
    </rPh>
    <phoneticPr fontId="1"/>
  </si>
  <si>
    <t>志紀分室</t>
    <rPh sb="0" eb="2">
      <t>シキ</t>
    </rPh>
    <rPh sb="2" eb="4">
      <t>ブンシツ</t>
    </rPh>
    <phoneticPr fontId="1"/>
  </si>
  <si>
    <t>-</t>
    <phoneticPr fontId="1"/>
  </si>
  <si>
    <t>移動図書館</t>
    <rPh sb="0" eb="2">
      <t>イドウ</t>
    </rPh>
    <rPh sb="2" eb="5">
      <t>トショカン</t>
    </rPh>
    <phoneticPr fontId="1"/>
  </si>
  <si>
    <t>-</t>
    <phoneticPr fontId="1"/>
  </si>
  <si>
    <t>家庭文庫</t>
    <rPh sb="0" eb="2">
      <t>カテイ</t>
    </rPh>
    <rPh sb="2" eb="4">
      <t>ブンコ</t>
    </rPh>
    <phoneticPr fontId="1"/>
  </si>
  <si>
    <t>-</t>
    <phoneticPr fontId="1"/>
  </si>
  <si>
    <t>その他の資料</t>
    <rPh sb="0" eb="3">
      <t>ソノタ</t>
    </rPh>
    <rPh sb="4" eb="6">
      <t>シリョウ</t>
    </rPh>
    <phoneticPr fontId="1"/>
  </si>
  <si>
    <t>雑誌</t>
    <rPh sb="0" eb="2">
      <t>ザッシ</t>
    </rPh>
    <phoneticPr fontId="1"/>
  </si>
  <si>
    <t>紙芝居</t>
    <rPh sb="0" eb="1">
      <t>カミ</t>
    </rPh>
    <rPh sb="1" eb="3">
      <t>シバイ</t>
    </rPh>
    <phoneticPr fontId="1"/>
  </si>
  <si>
    <t>マイクロフィルム</t>
    <phoneticPr fontId="1"/>
  </si>
  <si>
    <t>映画フィルム</t>
    <rPh sb="0" eb="2">
      <t>エイガ</t>
    </rPh>
    <phoneticPr fontId="1"/>
  </si>
  <si>
    <t>資料：</t>
    <rPh sb="0" eb="2">
      <t>シリョウ</t>
    </rPh>
    <phoneticPr fontId="1"/>
  </si>
  <si>
    <t>録音図書</t>
    <rPh sb="0" eb="2">
      <t>ロクオン</t>
    </rPh>
    <rPh sb="2" eb="4">
      <t>トショ</t>
    </rPh>
    <phoneticPr fontId="1"/>
  </si>
  <si>
    <t>図書資料</t>
    <rPh sb="0" eb="2">
      <t>トショ</t>
    </rPh>
    <rPh sb="2" eb="4">
      <t>シリョウ</t>
    </rPh>
    <phoneticPr fontId="1"/>
  </si>
  <si>
    <t>注：</t>
    <phoneticPr fontId="1"/>
  </si>
  <si>
    <t>ビデオ</t>
    <phoneticPr fontId="1"/>
  </si>
  <si>
    <t>C 　　 　　D</t>
    <phoneticPr fontId="1"/>
  </si>
  <si>
    <t>Ｌ       Ｄ</t>
    <phoneticPr fontId="1"/>
  </si>
  <si>
    <t>D　　V　　D</t>
    <phoneticPr fontId="1"/>
  </si>
  <si>
    <t>平成２１年度</t>
    <rPh sb="0" eb="2">
      <t>ヘイセイ</t>
    </rPh>
    <rPh sb="4" eb="6">
      <t>ネンド</t>
    </rPh>
    <phoneticPr fontId="1"/>
  </si>
  <si>
    <t>平成１９年度</t>
    <rPh sb="0" eb="2">
      <t>ヘイセイ</t>
    </rPh>
    <rPh sb="4" eb="6">
      <t>ネンド</t>
    </rPh>
    <phoneticPr fontId="1"/>
  </si>
  <si>
    <t>平成２０年度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</si>
  <si>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</si>
  <si>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</si>
  <si>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平成２４年度</t>
    <rPh sb="0" eb="2">
      <t>ヘイセイ</t>
    </rPh>
    <rPh sb="4" eb="6">
      <t>ネンド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</si>
  <si>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</si>
  <si>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</si>
  <si>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</si>
  <si>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</si>
  <si>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</si>
  <si>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</si>
  <si>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１５．　図 書 館 の 分 類 別 蔵 書 数</t>
    <phoneticPr fontId="1"/>
  </si>
  <si>
    <t>平成23年度より「文学」の中に「日本の随筆」を含む。</t>
    <phoneticPr fontId="1"/>
  </si>
  <si>
    <t>教育委員会教育総務部八尾図書館</t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</si>
  <si>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</si>
  <si>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</si>
  <si>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教育委員会事務局生涯学習課八尾図書館</t>
    <rPh sb="5" eb="8">
      <t>ジムキョク</t>
    </rPh>
    <rPh sb="8" eb="13">
      <t>ショウガイガクシュウカ</t>
    </rPh>
    <phoneticPr fontId="1"/>
  </si>
  <si>
    <t>令和３年度</t>
    <rPh sb="0" eb="2">
      <t>レイワ</t>
    </rPh>
    <rPh sb="3" eb="5">
      <t>ネンド</t>
    </rPh>
    <phoneticPr fontId="1"/>
  </si>
  <si>
    <t>平成23年度より「文学」の中に「日本の随筆」を含む。</t>
    <phoneticPr fontId="1"/>
  </si>
  <si>
    <t>-</t>
    <phoneticPr fontId="1"/>
  </si>
  <si>
    <t>１４．　図 書 館 の 分 類 別 蔵 書 数</t>
    <phoneticPr fontId="1"/>
  </si>
  <si>
    <t>（各年度末日現在）</t>
    <phoneticPr fontId="1"/>
  </si>
  <si>
    <t>令和４年度</t>
    <rPh sb="0" eb="2">
      <t>レイワ</t>
    </rPh>
    <rPh sb="3" eb="5">
      <t>ネンド</t>
    </rPh>
    <phoneticPr fontId="1"/>
  </si>
  <si>
    <t>１４．　図 書 館 の 分 類 別 蔵 書 数</t>
    <phoneticPr fontId="1"/>
  </si>
  <si>
    <t>平成23年度より「文学」の中に「日本の随筆」を含む。</t>
    <phoneticPr fontId="1"/>
  </si>
  <si>
    <t>平成23年度より「文学」の中に「日本の随筆」を含む。</t>
    <phoneticPr fontId="1"/>
  </si>
  <si>
    <t>教育委員会事務局生涯学習課八尾図書館</t>
    <phoneticPr fontId="1"/>
  </si>
  <si>
    <t>教育委員会事務局生涯学習課八尾図書館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</si>
</sst>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quotePrefix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Continuous" vertical="center"/>
    </xf>
    <xf numFmtId="0" fontId="3" fillId="0" borderId="0" xfId="0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0" fontId="3" fillId="0" borderId="0" xfId="0" applyNumberFormat="1" applyFont="1" applyFill="1"/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distributed"/>
    </xf>
    <xf numFmtId="176" fontId="3" fillId="0" borderId="1" xfId="0" applyNumberFormat="1" applyFont="1" applyFill="1" applyBorder="1"/>
    <xf numFmtId="176" fontId="3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distributed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7" xfId="0" applyNumberFormat="1" applyFont="1" applyFill="1" applyBorder="1" applyAlignment="1">
      <alignment horizontal="distributed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2"/>
  <sheetViews>
    <sheetView showGridLines="0" tabSelected="1" zoomScale="75" zoomScaleNormal="75" workbookViewId="0"/>
  </sheetViews>
  <sheetFormatPr defaultRowHeight="13.5" x14ac:dyDescent="0.15"/>
  <cols>
    <col min="1" max="1" width="2" style="1" customWidth="1"/>
    <col min="2" max="2" width="14.625" style="1" customWidth="1"/>
    <col min="3" max="3" width="0.625" style="1" customWidth="1"/>
    <col min="4" max="14" width="10.625" style="1" hidden="1" customWidth="1"/>
    <col min="15" max="19" width="10.625" style="1" customWidth="1"/>
    <col min="20" max="16384" width="9" style="1"/>
  </cols>
  <sheetData>
    <row r="1" spans="1:19" ht="20.25" customHeight="1" x14ac:dyDescent="0.2">
      <c r="I1" s="2"/>
      <c r="J1" s="2" t="s">
        <v>50</v>
      </c>
      <c r="K1" s="2"/>
      <c r="L1" s="2"/>
      <c r="M1" s="2" t="s">
        <v>59</v>
      </c>
      <c r="O1" s="2" t="s">
        <v>62</v>
      </c>
    </row>
    <row r="2" spans="1:19" s="5" customFormat="1" ht="18" customHeight="1" thickBot="1" x14ac:dyDescent="0.2">
      <c r="A2" s="3"/>
      <c r="B2" s="3"/>
      <c r="C2" s="3"/>
      <c r="D2" s="4"/>
      <c r="E2" s="4"/>
      <c r="F2" s="4"/>
      <c r="G2" s="4"/>
      <c r="N2" s="29"/>
      <c r="O2" s="30"/>
      <c r="P2" s="32"/>
      <c r="Q2" s="32"/>
      <c r="R2" s="32"/>
      <c r="S2" s="32" t="s">
        <v>60</v>
      </c>
    </row>
    <row r="3" spans="1:19" s="5" customFormat="1" ht="35.25" customHeight="1" x14ac:dyDescent="0.15">
      <c r="A3" s="6"/>
      <c r="B3" s="7" t="s">
        <v>1</v>
      </c>
      <c r="C3" s="8"/>
      <c r="D3" s="23" t="s">
        <v>39</v>
      </c>
      <c r="E3" s="23" t="s">
        <v>40</v>
      </c>
      <c r="F3" s="23" t="s">
        <v>38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53</v>
      </c>
      <c r="Q3" s="33" t="s">
        <v>54</v>
      </c>
      <c r="R3" s="33" t="s">
        <v>56</v>
      </c>
      <c r="S3" s="33" t="s">
        <v>61</v>
      </c>
    </row>
    <row r="4" spans="1:19" s="5" customFormat="1" ht="18" customHeight="1" x14ac:dyDescent="0.15">
      <c r="C4" s="24"/>
      <c r="D4" s="9"/>
      <c r="E4" s="22"/>
      <c r="F4" s="9"/>
      <c r="G4" s="9"/>
      <c r="H4" s="9"/>
    </row>
    <row r="5" spans="1:19" s="5" customFormat="1" ht="21" customHeight="1" x14ac:dyDescent="0.15">
      <c r="A5" s="34" t="s">
        <v>2</v>
      </c>
      <c r="B5" s="34"/>
      <c r="C5" s="25"/>
      <c r="D5" s="10">
        <v>649266</v>
      </c>
      <c r="E5" s="10">
        <v>648069</v>
      </c>
      <c r="F5" s="11">
        <f>SUM(F8:F26)</f>
        <v>622413</v>
      </c>
      <c r="G5" s="11">
        <f>SUM(G8:G26)</f>
        <v>632632</v>
      </c>
      <c r="H5" s="11">
        <f t="shared" ref="H5:J5" si="0">SUM(H8:H26)</f>
        <v>636350</v>
      </c>
      <c r="I5" s="11">
        <f t="shared" si="0"/>
        <v>562741</v>
      </c>
      <c r="J5" s="11">
        <f t="shared" si="0"/>
        <v>615089</v>
      </c>
      <c r="K5" s="11">
        <v>610258</v>
      </c>
      <c r="L5" s="11">
        <v>715311</v>
      </c>
      <c r="M5" s="11">
        <v>695289</v>
      </c>
      <c r="N5" s="11">
        <v>714873</v>
      </c>
      <c r="O5" s="11">
        <v>731456</v>
      </c>
      <c r="P5" s="11">
        <v>733087</v>
      </c>
      <c r="Q5" s="11">
        <v>716219</v>
      </c>
      <c r="R5" s="11">
        <v>731257</v>
      </c>
      <c r="S5" s="11">
        <v>753596</v>
      </c>
    </row>
    <row r="6" spans="1:19" s="5" customFormat="1" ht="21" customHeight="1" x14ac:dyDescent="0.15">
      <c r="A6" s="31"/>
      <c r="B6" s="31"/>
      <c r="C6" s="2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s="5" customFormat="1" ht="21" customHeight="1" x14ac:dyDescent="0.15">
      <c r="A7" s="34" t="s">
        <v>32</v>
      </c>
      <c r="B7" s="34"/>
      <c r="C7" s="25"/>
      <c r="D7" s="10" t="s">
        <v>0</v>
      </c>
      <c r="E7" s="10" t="s">
        <v>0</v>
      </c>
      <c r="F7" s="10">
        <f t="shared" ref="F7:J7" si="1">SUM(F8:F21)</f>
        <v>579781</v>
      </c>
      <c r="G7" s="10">
        <f t="shared" si="1"/>
        <v>589936</v>
      </c>
      <c r="H7" s="10">
        <f t="shared" si="1"/>
        <v>593217</v>
      </c>
      <c r="I7" s="10">
        <f t="shared" si="1"/>
        <v>526434</v>
      </c>
      <c r="J7" s="10">
        <f t="shared" si="1"/>
        <v>575960</v>
      </c>
      <c r="K7" s="10">
        <v>571677</v>
      </c>
      <c r="L7" s="10">
        <v>661192</v>
      </c>
      <c r="M7" s="10">
        <v>654610</v>
      </c>
      <c r="N7" s="10">
        <v>673697</v>
      </c>
      <c r="O7" s="10">
        <v>690750</v>
      </c>
      <c r="P7" s="10">
        <v>691843</v>
      </c>
      <c r="Q7" s="10">
        <v>675411</v>
      </c>
      <c r="R7" s="10">
        <v>689159</v>
      </c>
      <c r="S7" s="11">
        <v>711528</v>
      </c>
    </row>
    <row r="8" spans="1:19" s="5" customFormat="1" ht="21" customHeight="1" x14ac:dyDescent="0.15">
      <c r="A8" s="12"/>
      <c r="B8" s="31" t="s">
        <v>4</v>
      </c>
      <c r="C8" s="25"/>
      <c r="D8" s="10">
        <v>12755</v>
      </c>
      <c r="E8" s="10">
        <v>12063</v>
      </c>
      <c r="F8" s="10">
        <v>11815</v>
      </c>
      <c r="G8" s="10">
        <v>11614</v>
      </c>
      <c r="H8" s="10">
        <v>11823</v>
      </c>
      <c r="I8" s="10">
        <v>10458</v>
      </c>
      <c r="J8" s="10">
        <f>8884+2621</f>
        <v>11505</v>
      </c>
      <c r="K8" s="10">
        <v>11352</v>
      </c>
      <c r="L8" s="10">
        <v>12843</v>
      </c>
      <c r="M8" s="10">
        <v>12488</v>
      </c>
      <c r="N8" s="10">
        <v>12791</v>
      </c>
      <c r="O8" s="10">
        <v>13006</v>
      </c>
      <c r="P8" s="10">
        <v>13094</v>
      </c>
      <c r="Q8" s="10">
        <v>12993</v>
      </c>
      <c r="R8" s="10">
        <v>13231</v>
      </c>
      <c r="S8" s="11">
        <v>13618</v>
      </c>
    </row>
    <row r="9" spans="1:19" s="5" customFormat="1" ht="21" customHeight="1" x14ac:dyDescent="0.15">
      <c r="A9" s="12"/>
      <c r="B9" s="31" t="s">
        <v>5</v>
      </c>
      <c r="C9" s="25"/>
      <c r="D9" s="10">
        <v>17544</v>
      </c>
      <c r="E9" s="10">
        <v>16726</v>
      </c>
      <c r="F9" s="10">
        <v>16619</v>
      </c>
      <c r="G9" s="10">
        <v>17213</v>
      </c>
      <c r="H9" s="10">
        <v>14823</v>
      </c>
      <c r="I9" s="10">
        <v>15570</v>
      </c>
      <c r="J9" s="10">
        <f>14520+2322</f>
        <v>16842</v>
      </c>
      <c r="K9" s="10">
        <v>17030</v>
      </c>
      <c r="L9" s="10">
        <v>19818</v>
      </c>
      <c r="M9" s="10">
        <v>18954</v>
      </c>
      <c r="N9" s="10">
        <v>19585</v>
      </c>
      <c r="O9" s="10">
        <v>20176</v>
      </c>
      <c r="P9" s="10">
        <v>20311</v>
      </c>
      <c r="Q9" s="10">
        <v>19737</v>
      </c>
      <c r="R9" s="10">
        <v>20233</v>
      </c>
      <c r="S9" s="11">
        <v>20843</v>
      </c>
    </row>
    <row r="10" spans="1:19" s="5" customFormat="1" ht="21" customHeight="1" x14ac:dyDescent="0.15">
      <c r="A10" s="12"/>
      <c r="B10" s="31" t="s">
        <v>6</v>
      </c>
      <c r="C10" s="25"/>
      <c r="D10" s="10">
        <v>46903</v>
      </c>
      <c r="E10" s="10">
        <v>46935</v>
      </c>
      <c r="F10" s="10">
        <v>45794</v>
      </c>
      <c r="G10" s="10">
        <v>46597</v>
      </c>
      <c r="H10" s="10">
        <v>47796</v>
      </c>
      <c r="I10" s="10">
        <v>42015</v>
      </c>
      <c r="J10" s="10">
        <f>35907+9793+200</f>
        <v>45900</v>
      </c>
      <c r="K10" s="10">
        <v>45746</v>
      </c>
      <c r="L10" s="10">
        <v>52677</v>
      </c>
      <c r="M10" s="10">
        <v>51667</v>
      </c>
      <c r="N10" s="10">
        <v>52845</v>
      </c>
      <c r="O10" s="10">
        <v>54804</v>
      </c>
      <c r="P10" s="10">
        <v>55585</v>
      </c>
      <c r="Q10" s="10">
        <v>54212</v>
      </c>
      <c r="R10" s="10">
        <v>55733</v>
      </c>
      <c r="S10" s="11">
        <v>57327</v>
      </c>
    </row>
    <row r="11" spans="1:19" s="5" customFormat="1" ht="21" customHeight="1" x14ac:dyDescent="0.15">
      <c r="A11" s="12"/>
      <c r="B11" s="31" t="s">
        <v>7</v>
      </c>
      <c r="C11" s="25"/>
      <c r="D11" s="10">
        <v>62318</v>
      </c>
      <c r="E11" s="10">
        <v>61112</v>
      </c>
      <c r="F11" s="10">
        <v>57487</v>
      </c>
      <c r="G11" s="10">
        <v>59213</v>
      </c>
      <c r="H11" s="10">
        <v>61211</v>
      </c>
      <c r="I11" s="10">
        <v>50819</v>
      </c>
      <c r="J11" s="10">
        <f>45835+8588+219</f>
        <v>54642</v>
      </c>
      <c r="K11" s="10">
        <v>55156</v>
      </c>
      <c r="L11" s="10">
        <v>63126</v>
      </c>
      <c r="M11" s="10">
        <v>59792</v>
      </c>
      <c r="N11" s="10">
        <v>61673</v>
      </c>
      <c r="O11" s="10">
        <v>64035</v>
      </c>
      <c r="P11" s="10">
        <v>65192</v>
      </c>
      <c r="Q11" s="10">
        <v>63778</v>
      </c>
      <c r="R11" s="10">
        <v>65849</v>
      </c>
      <c r="S11" s="11">
        <v>68450</v>
      </c>
    </row>
    <row r="12" spans="1:19" s="5" customFormat="1" ht="21" customHeight="1" x14ac:dyDescent="0.15">
      <c r="A12" s="12"/>
      <c r="B12" s="31" t="s">
        <v>8</v>
      </c>
      <c r="C12" s="25"/>
      <c r="D12" s="10">
        <v>38549</v>
      </c>
      <c r="E12" s="10">
        <v>38566</v>
      </c>
      <c r="F12" s="10">
        <v>36711</v>
      </c>
      <c r="G12" s="10">
        <v>37475</v>
      </c>
      <c r="H12" s="10">
        <v>37934</v>
      </c>
      <c r="I12" s="10">
        <v>32402</v>
      </c>
      <c r="J12" s="10">
        <f>20902+15398</f>
        <v>36300</v>
      </c>
      <c r="K12" s="10">
        <v>35807</v>
      </c>
      <c r="L12" s="10">
        <v>41425</v>
      </c>
      <c r="M12" s="10">
        <v>40748</v>
      </c>
      <c r="N12" s="10">
        <v>42167</v>
      </c>
      <c r="O12" s="10">
        <v>43587</v>
      </c>
      <c r="P12" s="10">
        <v>44600</v>
      </c>
      <c r="Q12" s="10">
        <v>41059</v>
      </c>
      <c r="R12" s="10">
        <v>42561</v>
      </c>
      <c r="S12" s="11">
        <v>44435</v>
      </c>
    </row>
    <row r="13" spans="1:19" s="5" customFormat="1" ht="21" customHeight="1" x14ac:dyDescent="0.15">
      <c r="A13" s="12"/>
      <c r="B13" s="31" t="s">
        <v>9</v>
      </c>
      <c r="C13" s="25"/>
      <c r="D13" s="10">
        <v>39795</v>
      </c>
      <c r="E13" s="10">
        <v>38875</v>
      </c>
      <c r="F13" s="10">
        <v>37341</v>
      </c>
      <c r="G13" s="10">
        <v>37367</v>
      </c>
      <c r="H13" s="10">
        <v>37866</v>
      </c>
      <c r="I13" s="10">
        <v>31855</v>
      </c>
      <c r="J13" s="10">
        <f>28467+8039</f>
        <v>36506</v>
      </c>
      <c r="K13" s="10">
        <v>34935</v>
      </c>
      <c r="L13" s="10">
        <v>42355</v>
      </c>
      <c r="M13" s="10">
        <v>42385</v>
      </c>
      <c r="N13" s="10">
        <v>43562</v>
      </c>
      <c r="O13" s="10">
        <v>44632</v>
      </c>
      <c r="P13" s="10">
        <v>44662</v>
      </c>
      <c r="Q13" s="10">
        <v>44151</v>
      </c>
      <c r="R13" s="10">
        <v>44828</v>
      </c>
      <c r="S13" s="11">
        <v>46789</v>
      </c>
    </row>
    <row r="14" spans="1:19" s="5" customFormat="1" ht="21" customHeight="1" x14ac:dyDescent="0.15">
      <c r="A14" s="12"/>
      <c r="B14" s="31" t="s">
        <v>10</v>
      </c>
      <c r="C14" s="25"/>
      <c r="D14" s="10">
        <v>13333</v>
      </c>
      <c r="E14" s="10">
        <v>13135</v>
      </c>
      <c r="F14" s="10">
        <v>12050</v>
      </c>
      <c r="G14" s="10">
        <v>12635</v>
      </c>
      <c r="H14" s="10">
        <v>12592</v>
      </c>
      <c r="I14" s="10">
        <v>11040</v>
      </c>
      <c r="J14" s="10">
        <f>8264+2982</f>
        <v>11246</v>
      </c>
      <c r="K14" s="10">
        <v>11117</v>
      </c>
      <c r="L14" s="10">
        <v>13756</v>
      </c>
      <c r="M14" s="10">
        <v>13888</v>
      </c>
      <c r="N14" s="10">
        <v>14401</v>
      </c>
      <c r="O14" s="10">
        <v>14949</v>
      </c>
      <c r="P14" s="10">
        <v>15505</v>
      </c>
      <c r="Q14" s="10">
        <v>14848</v>
      </c>
      <c r="R14" s="10">
        <v>15122</v>
      </c>
      <c r="S14" s="11">
        <v>15772</v>
      </c>
    </row>
    <row r="15" spans="1:19" s="5" customFormat="1" ht="21" customHeight="1" x14ac:dyDescent="0.15">
      <c r="A15" s="12"/>
      <c r="B15" s="31" t="s">
        <v>11</v>
      </c>
      <c r="C15" s="25"/>
      <c r="D15" s="10">
        <v>56939</v>
      </c>
      <c r="E15" s="10">
        <v>56565</v>
      </c>
      <c r="F15" s="10">
        <v>52525</v>
      </c>
      <c r="G15" s="10">
        <v>53379</v>
      </c>
      <c r="H15" s="10">
        <v>53950</v>
      </c>
      <c r="I15" s="10">
        <v>48918</v>
      </c>
      <c r="J15" s="10">
        <f>29567+23320</f>
        <v>52887</v>
      </c>
      <c r="K15" s="10">
        <v>51446</v>
      </c>
      <c r="L15" s="10">
        <v>59396</v>
      </c>
      <c r="M15" s="10">
        <v>57498</v>
      </c>
      <c r="N15" s="10">
        <v>58811</v>
      </c>
      <c r="O15" s="10">
        <v>59668</v>
      </c>
      <c r="P15" s="10">
        <v>61015</v>
      </c>
      <c r="Q15" s="10">
        <v>60113</v>
      </c>
      <c r="R15" s="10">
        <v>59922</v>
      </c>
      <c r="S15" s="11">
        <v>61528</v>
      </c>
    </row>
    <row r="16" spans="1:19" s="5" customFormat="1" ht="21" customHeight="1" x14ac:dyDescent="0.15">
      <c r="A16" s="12"/>
      <c r="B16" s="31" t="s">
        <v>12</v>
      </c>
      <c r="C16" s="25"/>
      <c r="D16" s="10">
        <v>8272</v>
      </c>
      <c r="E16" s="10">
        <v>8364</v>
      </c>
      <c r="F16" s="10">
        <v>8192</v>
      </c>
      <c r="G16" s="10">
        <v>8376</v>
      </c>
      <c r="H16" s="10">
        <v>8585</v>
      </c>
      <c r="I16" s="10">
        <v>7795</v>
      </c>
      <c r="J16" s="10">
        <f>6079+2661</f>
        <v>8740</v>
      </c>
      <c r="K16" s="10">
        <v>8497</v>
      </c>
      <c r="L16" s="10">
        <v>9864</v>
      </c>
      <c r="M16" s="10">
        <v>10011</v>
      </c>
      <c r="N16" s="10">
        <v>10340</v>
      </c>
      <c r="O16" s="10">
        <v>10551</v>
      </c>
      <c r="P16" s="10">
        <v>10770</v>
      </c>
      <c r="Q16" s="10">
        <v>10639</v>
      </c>
      <c r="R16" s="10">
        <v>10684</v>
      </c>
      <c r="S16" s="11">
        <v>10976</v>
      </c>
    </row>
    <row r="17" spans="1:19" s="5" customFormat="1" ht="21" customHeight="1" x14ac:dyDescent="0.15">
      <c r="A17" s="12"/>
      <c r="B17" s="31" t="s">
        <v>13</v>
      </c>
      <c r="C17" s="25"/>
      <c r="D17" s="10">
        <v>78585</v>
      </c>
      <c r="E17" s="10">
        <v>76500</v>
      </c>
      <c r="F17" s="10">
        <v>71665</v>
      </c>
      <c r="G17" s="10">
        <v>70946</v>
      </c>
      <c r="H17" s="10">
        <v>72552</v>
      </c>
      <c r="I17" s="10">
        <v>68922</v>
      </c>
      <c r="J17" s="10">
        <f>62661+5002</f>
        <v>67663</v>
      </c>
      <c r="K17" s="10">
        <v>66547</v>
      </c>
      <c r="L17" s="10">
        <v>75022</v>
      </c>
      <c r="M17" s="10">
        <v>72872</v>
      </c>
      <c r="N17" s="10">
        <v>75199</v>
      </c>
      <c r="O17" s="10">
        <v>77436</v>
      </c>
      <c r="P17" s="10">
        <v>79110</v>
      </c>
      <c r="Q17" s="10">
        <v>79044</v>
      </c>
      <c r="R17" s="10">
        <v>79784</v>
      </c>
      <c r="S17" s="11">
        <v>81534</v>
      </c>
    </row>
    <row r="18" spans="1:19" s="5" customFormat="1" ht="21" customHeight="1" x14ac:dyDescent="0.15">
      <c r="A18" s="12"/>
      <c r="B18" s="31" t="s">
        <v>14</v>
      </c>
      <c r="C18" s="25"/>
      <c r="D18" s="10">
        <v>128974</v>
      </c>
      <c r="E18" s="10">
        <v>131959</v>
      </c>
      <c r="F18" s="10">
        <v>128792</v>
      </c>
      <c r="G18" s="10">
        <v>131401</v>
      </c>
      <c r="H18" s="10">
        <v>130686</v>
      </c>
      <c r="I18" s="10">
        <v>114393</v>
      </c>
      <c r="J18" s="10">
        <f>81468+45550+2654</f>
        <v>129672</v>
      </c>
      <c r="K18" s="10">
        <v>128099</v>
      </c>
      <c r="L18" s="10">
        <v>152389</v>
      </c>
      <c r="M18" s="10">
        <v>155230</v>
      </c>
      <c r="N18" s="10">
        <v>160323</v>
      </c>
      <c r="O18" s="10">
        <v>165508</v>
      </c>
      <c r="P18" s="10">
        <v>161719</v>
      </c>
      <c r="Q18" s="10">
        <v>157187</v>
      </c>
      <c r="R18" s="10">
        <v>163183</v>
      </c>
      <c r="S18" s="11">
        <v>169514</v>
      </c>
    </row>
    <row r="19" spans="1:19" s="5" customFormat="1" ht="21" customHeight="1" x14ac:dyDescent="0.15">
      <c r="A19" s="12"/>
      <c r="B19" s="31" t="s">
        <v>15</v>
      </c>
      <c r="C19" s="25"/>
      <c r="D19" s="10">
        <v>201</v>
      </c>
      <c r="E19" s="10">
        <v>192</v>
      </c>
      <c r="F19" s="10" t="s">
        <v>0</v>
      </c>
      <c r="G19" s="10">
        <v>340</v>
      </c>
      <c r="H19" s="10" t="s">
        <v>16</v>
      </c>
      <c r="I19" s="10" t="s">
        <v>16</v>
      </c>
      <c r="J19" s="10" t="s">
        <v>16</v>
      </c>
      <c r="K19" s="10" t="s">
        <v>3</v>
      </c>
      <c r="L19" s="10" t="s">
        <v>3</v>
      </c>
      <c r="M19" s="10" t="s">
        <v>3</v>
      </c>
      <c r="N19" s="10" t="s">
        <v>3</v>
      </c>
      <c r="O19" s="10" t="s">
        <v>3</v>
      </c>
      <c r="P19" s="10" t="s">
        <v>3</v>
      </c>
      <c r="Q19" s="10" t="s">
        <v>3</v>
      </c>
      <c r="R19" s="10" t="s">
        <v>58</v>
      </c>
      <c r="S19" s="10" t="s">
        <v>3</v>
      </c>
    </row>
    <row r="20" spans="1:19" s="5" customFormat="1" ht="21" customHeight="1" x14ac:dyDescent="0.15">
      <c r="A20" s="12"/>
      <c r="B20" s="31" t="s">
        <v>17</v>
      </c>
      <c r="C20" s="25"/>
      <c r="D20" s="10">
        <v>23127</v>
      </c>
      <c r="E20" s="10">
        <v>24369</v>
      </c>
      <c r="F20" s="10">
        <v>24249</v>
      </c>
      <c r="G20" s="10">
        <v>25354</v>
      </c>
      <c r="H20" s="10">
        <v>24639</v>
      </c>
      <c r="I20" s="10">
        <v>22469</v>
      </c>
      <c r="J20" s="10">
        <v>23080</v>
      </c>
      <c r="K20" s="10">
        <v>23817</v>
      </c>
      <c r="L20" s="10">
        <v>25920</v>
      </c>
      <c r="M20" s="10">
        <v>26325</v>
      </c>
      <c r="N20" s="10">
        <v>26733</v>
      </c>
      <c r="O20" s="10">
        <v>26393</v>
      </c>
      <c r="P20" s="10">
        <v>26494</v>
      </c>
      <c r="Q20" s="10">
        <v>24906</v>
      </c>
      <c r="R20" s="10">
        <v>24871</v>
      </c>
      <c r="S20" s="11">
        <v>25048</v>
      </c>
    </row>
    <row r="21" spans="1:19" s="5" customFormat="1" ht="21" customHeight="1" x14ac:dyDescent="0.15">
      <c r="A21" s="12"/>
      <c r="B21" s="31" t="s">
        <v>18</v>
      </c>
      <c r="C21" s="25"/>
      <c r="D21" s="10">
        <v>80823</v>
      </c>
      <c r="E21" s="10">
        <v>81293</v>
      </c>
      <c r="F21" s="10">
        <v>76541</v>
      </c>
      <c r="G21" s="10">
        <v>78026</v>
      </c>
      <c r="H21" s="10">
        <v>78760</v>
      </c>
      <c r="I21" s="10">
        <v>69778</v>
      </c>
      <c r="J21" s="10">
        <v>80977</v>
      </c>
      <c r="K21" s="10">
        <v>82128</v>
      </c>
      <c r="L21" s="10">
        <v>92601</v>
      </c>
      <c r="M21" s="10">
        <v>92752</v>
      </c>
      <c r="N21" s="10">
        <v>95267</v>
      </c>
      <c r="O21" s="10">
        <v>96005</v>
      </c>
      <c r="P21" s="10">
        <v>93786</v>
      </c>
      <c r="Q21" s="10">
        <v>92744</v>
      </c>
      <c r="R21" s="10">
        <v>93158</v>
      </c>
      <c r="S21" s="11">
        <v>95694</v>
      </c>
    </row>
    <row r="22" spans="1:19" s="5" customFormat="1" ht="21" hidden="1" customHeight="1" x14ac:dyDescent="0.15">
      <c r="A22" s="34" t="s">
        <v>19</v>
      </c>
      <c r="B22" s="34"/>
      <c r="C22" s="25"/>
      <c r="D22" s="10" t="s">
        <v>0</v>
      </c>
      <c r="E22" s="10" t="s">
        <v>0</v>
      </c>
      <c r="F22" s="10" t="s">
        <v>0</v>
      </c>
      <c r="G22" s="10" t="s">
        <v>20</v>
      </c>
      <c r="H22" s="10" t="s">
        <v>20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10" t="s">
        <v>0</v>
      </c>
      <c r="Q22" s="10" t="s">
        <v>0</v>
      </c>
      <c r="R22" s="10" t="s">
        <v>0</v>
      </c>
      <c r="S22" s="11"/>
    </row>
    <row r="23" spans="1:19" s="5" customFormat="1" ht="21" hidden="1" customHeight="1" x14ac:dyDescent="0.15">
      <c r="A23" s="34" t="s">
        <v>21</v>
      </c>
      <c r="B23" s="34"/>
      <c r="C23" s="25"/>
      <c r="D23" s="10" t="s">
        <v>0</v>
      </c>
      <c r="E23" s="10" t="s">
        <v>0</v>
      </c>
      <c r="F23" s="10" t="s">
        <v>0</v>
      </c>
      <c r="G23" s="10" t="s">
        <v>22</v>
      </c>
      <c r="H23" s="10" t="s">
        <v>22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 t="s">
        <v>0</v>
      </c>
      <c r="P23" s="10" t="s">
        <v>0</v>
      </c>
      <c r="Q23" s="10" t="s">
        <v>0</v>
      </c>
      <c r="R23" s="10" t="s">
        <v>0</v>
      </c>
      <c r="S23" s="11"/>
    </row>
    <row r="24" spans="1:19" s="5" customFormat="1" ht="21" hidden="1" customHeight="1" x14ac:dyDescent="0.15">
      <c r="A24" s="34" t="s">
        <v>23</v>
      </c>
      <c r="B24" s="34"/>
      <c r="C24" s="25"/>
      <c r="D24" s="14" t="s">
        <v>0</v>
      </c>
      <c r="E24" s="14" t="s">
        <v>0</v>
      </c>
      <c r="F24" s="10" t="s">
        <v>0</v>
      </c>
      <c r="G24" s="10" t="s">
        <v>24</v>
      </c>
      <c r="H24" s="10" t="s">
        <v>24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 t="s">
        <v>0</v>
      </c>
      <c r="S24" s="11"/>
    </row>
    <row r="25" spans="1:19" s="5" customFormat="1" ht="21" customHeight="1" x14ac:dyDescent="0.15">
      <c r="A25" s="31"/>
      <c r="B25" s="31"/>
      <c r="C25" s="2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1"/>
    </row>
    <row r="26" spans="1:19" s="5" customFormat="1" ht="22.5" customHeight="1" x14ac:dyDescent="0.15">
      <c r="A26" s="37" t="s">
        <v>25</v>
      </c>
      <c r="B26" s="37"/>
      <c r="C26" s="28"/>
      <c r="D26" s="14">
        <v>41148</v>
      </c>
      <c r="E26" s="14">
        <v>41415</v>
      </c>
      <c r="F26" s="14">
        <f t="shared" ref="F26:J26" si="2">SUM(F27:F35)</f>
        <v>42632</v>
      </c>
      <c r="G26" s="14">
        <f t="shared" si="2"/>
        <v>42696</v>
      </c>
      <c r="H26" s="14">
        <f t="shared" si="2"/>
        <v>43133</v>
      </c>
      <c r="I26" s="14">
        <f t="shared" si="2"/>
        <v>36307</v>
      </c>
      <c r="J26" s="14">
        <f t="shared" si="2"/>
        <v>39129</v>
      </c>
      <c r="K26" s="14">
        <v>38581</v>
      </c>
      <c r="L26" s="14">
        <v>54119</v>
      </c>
      <c r="M26" s="14">
        <v>40679</v>
      </c>
      <c r="N26" s="14">
        <v>41176</v>
      </c>
      <c r="O26" s="14">
        <v>40706</v>
      </c>
      <c r="P26" s="14">
        <v>41244</v>
      </c>
      <c r="Q26" s="14">
        <v>40808</v>
      </c>
      <c r="R26" s="14">
        <v>42098</v>
      </c>
      <c r="S26" s="11">
        <v>42068</v>
      </c>
    </row>
    <row r="27" spans="1:19" s="5" customFormat="1" ht="21" customHeight="1" x14ac:dyDescent="0.15">
      <c r="A27" s="12"/>
      <c r="B27" s="13" t="s">
        <v>34</v>
      </c>
      <c r="C27" s="25"/>
      <c r="D27" s="10">
        <v>9400</v>
      </c>
      <c r="E27" s="10">
        <v>8884</v>
      </c>
      <c r="F27" s="10">
        <v>8548</v>
      </c>
      <c r="G27" s="10">
        <v>8296</v>
      </c>
      <c r="H27" s="10">
        <v>7349</v>
      </c>
      <c r="I27" s="10">
        <v>6742</v>
      </c>
      <c r="J27" s="10">
        <v>4928</v>
      </c>
      <c r="K27" s="10">
        <v>4221</v>
      </c>
      <c r="L27" s="10">
        <v>4221</v>
      </c>
      <c r="M27" s="10">
        <v>2475</v>
      </c>
      <c r="N27" s="10">
        <v>2247</v>
      </c>
      <c r="O27" s="10">
        <v>1359</v>
      </c>
      <c r="P27" s="10">
        <v>1044</v>
      </c>
      <c r="Q27" s="10">
        <v>534</v>
      </c>
      <c r="R27" s="10">
        <v>534</v>
      </c>
      <c r="S27" s="11">
        <v>194</v>
      </c>
    </row>
    <row r="28" spans="1:19" s="5" customFormat="1" ht="21" customHeight="1" x14ac:dyDescent="0.15">
      <c r="B28" s="13" t="s">
        <v>35</v>
      </c>
      <c r="C28" s="25"/>
      <c r="D28" s="10">
        <v>12039</v>
      </c>
      <c r="E28" s="10">
        <v>12629</v>
      </c>
      <c r="F28" s="10">
        <v>13075</v>
      </c>
      <c r="G28" s="10">
        <v>13557</v>
      </c>
      <c r="H28" s="10">
        <v>14062</v>
      </c>
      <c r="I28" s="10">
        <v>13811</v>
      </c>
      <c r="J28" s="10">
        <v>16227</v>
      </c>
      <c r="K28" s="10">
        <v>16971</v>
      </c>
      <c r="L28" s="10">
        <v>21106</v>
      </c>
      <c r="M28" s="10">
        <v>20825</v>
      </c>
      <c r="N28" s="10">
        <v>21154</v>
      </c>
      <c r="O28" s="10">
        <v>21390</v>
      </c>
      <c r="P28" s="10">
        <v>21668</v>
      </c>
      <c r="Q28" s="10">
        <v>21922</v>
      </c>
      <c r="R28" s="10">
        <v>22256</v>
      </c>
      <c r="S28" s="11">
        <v>22628</v>
      </c>
    </row>
    <row r="29" spans="1:19" s="5" customFormat="1" ht="21" customHeight="1" x14ac:dyDescent="0.15">
      <c r="B29" s="13" t="s">
        <v>36</v>
      </c>
      <c r="C29" s="25"/>
      <c r="D29" s="10">
        <v>160</v>
      </c>
      <c r="E29" s="10">
        <v>160</v>
      </c>
      <c r="F29" s="10">
        <v>160</v>
      </c>
      <c r="G29" s="10">
        <v>160</v>
      </c>
      <c r="H29" s="10">
        <v>160</v>
      </c>
      <c r="I29" s="10">
        <v>160</v>
      </c>
      <c r="J29" s="10">
        <v>160</v>
      </c>
      <c r="K29" s="10">
        <v>160</v>
      </c>
      <c r="L29" s="10">
        <v>160</v>
      </c>
      <c r="M29" s="10">
        <v>160</v>
      </c>
      <c r="N29" s="10">
        <v>160</v>
      </c>
      <c r="O29" s="10">
        <v>160</v>
      </c>
      <c r="P29" s="10">
        <v>160</v>
      </c>
      <c r="Q29" s="10">
        <v>160</v>
      </c>
      <c r="R29" s="10">
        <v>160</v>
      </c>
      <c r="S29" s="11">
        <v>160</v>
      </c>
    </row>
    <row r="30" spans="1:19" s="5" customFormat="1" ht="21" customHeight="1" x14ac:dyDescent="0.15">
      <c r="B30" s="13" t="s">
        <v>37</v>
      </c>
      <c r="C30" s="25"/>
      <c r="D30" s="10">
        <v>270</v>
      </c>
      <c r="E30" s="10">
        <v>505</v>
      </c>
      <c r="F30" s="10">
        <v>740</v>
      </c>
      <c r="G30" s="10">
        <v>916</v>
      </c>
      <c r="H30" s="10">
        <v>1745</v>
      </c>
      <c r="I30" s="10">
        <v>1717</v>
      </c>
      <c r="J30" s="10">
        <v>3328</v>
      </c>
      <c r="K30" s="10">
        <v>3635</v>
      </c>
      <c r="L30" s="10">
        <v>6007</v>
      </c>
      <c r="M30" s="10">
        <v>6131</v>
      </c>
      <c r="N30" s="10">
        <v>6267</v>
      </c>
      <c r="O30" s="10">
        <v>6259</v>
      </c>
      <c r="P30" s="10">
        <v>6452</v>
      </c>
      <c r="Q30" s="10">
        <v>6462</v>
      </c>
      <c r="R30" s="10">
        <v>6559</v>
      </c>
      <c r="S30" s="11">
        <v>6529</v>
      </c>
    </row>
    <row r="31" spans="1:19" s="5" customFormat="1" ht="21" customHeight="1" x14ac:dyDescent="0.15">
      <c r="B31" s="13" t="s">
        <v>31</v>
      </c>
      <c r="C31" s="25"/>
      <c r="D31" s="10">
        <v>1684</v>
      </c>
      <c r="E31" s="10">
        <v>1733</v>
      </c>
      <c r="F31" s="10">
        <v>1781</v>
      </c>
      <c r="G31" s="10">
        <v>1783</v>
      </c>
      <c r="H31" s="10">
        <v>1768</v>
      </c>
      <c r="I31" s="10">
        <v>1751</v>
      </c>
      <c r="J31" s="10">
        <v>640</v>
      </c>
      <c r="K31" s="10">
        <v>684</v>
      </c>
      <c r="L31" s="10">
        <v>684</v>
      </c>
      <c r="M31" s="10">
        <v>721</v>
      </c>
      <c r="N31" s="10">
        <v>737</v>
      </c>
      <c r="O31" s="10">
        <v>749</v>
      </c>
      <c r="P31" s="10">
        <v>640</v>
      </c>
      <c r="Q31" s="10">
        <v>640</v>
      </c>
      <c r="R31" s="10">
        <v>640</v>
      </c>
      <c r="S31" s="11">
        <v>640</v>
      </c>
    </row>
    <row r="32" spans="1:19" s="5" customFormat="1" ht="21" customHeight="1" x14ac:dyDescent="0.15">
      <c r="B32" s="13" t="s">
        <v>26</v>
      </c>
      <c r="C32" s="25"/>
      <c r="D32" s="10">
        <v>13512</v>
      </c>
      <c r="E32" s="10">
        <v>13509</v>
      </c>
      <c r="F32" s="10">
        <v>14208</v>
      </c>
      <c r="G32" s="10">
        <v>14048</v>
      </c>
      <c r="H32" s="10">
        <v>14215</v>
      </c>
      <c r="I32" s="10">
        <v>8423</v>
      </c>
      <c r="J32" s="10">
        <v>9561</v>
      </c>
      <c r="K32" s="10">
        <v>8861</v>
      </c>
      <c r="L32" s="10">
        <v>17071</v>
      </c>
      <c r="M32" s="10">
        <v>5574</v>
      </c>
      <c r="N32" s="10">
        <v>5864</v>
      </c>
      <c r="O32" s="10">
        <v>6003</v>
      </c>
      <c r="P32" s="10">
        <v>6437</v>
      </c>
      <c r="Q32" s="10">
        <v>6594</v>
      </c>
      <c r="R32" s="10">
        <v>6973</v>
      </c>
      <c r="S32" s="11">
        <v>6861</v>
      </c>
    </row>
    <row r="33" spans="1:19" s="5" customFormat="1" ht="21" customHeight="1" x14ac:dyDescent="0.15">
      <c r="B33" s="13" t="s">
        <v>27</v>
      </c>
      <c r="C33" s="25"/>
      <c r="D33" s="10">
        <v>3509</v>
      </c>
      <c r="E33" s="10">
        <v>3421</v>
      </c>
      <c r="F33" s="10">
        <v>3540</v>
      </c>
      <c r="G33" s="10">
        <v>3622</v>
      </c>
      <c r="H33" s="10">
        <v>3520</v>
      </c>
      <c r="I33" s="10">
        <v>3395</v>
      </c>
      <c r="J33" s="10">
        <v>3953</v>
      </c>
      <c r="K33" s="10">
        <v>3717</v>
      </c>
      <c r="L33" s="10">
        <v>4542</v>
      </c>
      <c r="M33" s="10">
        <v>4466</v>
      </c>
      <c r="N33" s="10">
        <v>4420</v>
      </c>
      <c r="O33" s="10">
        <v>4459</v>
      </c>
      <c r="P33" s="10">
        <v>4516</v>
      </c>
      <c r="Q33" s="10">
        <v>4169</v>
      </c>
      <c r="R33" s="10">
        <v>4652</v>
      </c>
      <c r="S33" s="11">
        <v>4732</v>
      </c>
    </row>
    <row r="34" spans="1:19" s="5" customFormat="1" ht="21" customHeight="1" x14ac:dyDescent="0.15">
      <c r="B34" s="15" t="s">
        <v>28</v>
      </c>
      <c r="C34" s="25"/>
      <c r="D34" s="10">
        <v>562</v>
      </c>
      <c r="E34" s="10">
        <v>562</v>
      </c>
      <c r="F34" s="10">
        <v>568</v>
      </c>
      <c r="G34" s="10">
        <v>302</v>
      </c>
      <c r="H34" s="10">
        <v>302</v>
      </c>
      <c r="I34" s="10">
        <v>296</v>
      </c>
      <c r="J34" s="10">
        <v>320</v>
      </c>
      <c r="K34" s="10">
        <v>320</v>
      </c>
      <c r="L34" s="10">
        <v>320</v>
      </c>
      <c r="M34" s="10">
        <v>320</v>
      </c>
      <c r="N34" s="10">
        <v>320</v>
      </c>
      <c r="O34" s="10">
        <v>320</v>
      </c>
      <c r="P34" s="10">
        <v>320</v>
      </c>
      <c r="Q34" s="10">
        <v>320</v>
      </c>
      <c r="R34" s="10">
        <v>320</v>
      </c>
      <c r="S34" s="11">
        <v>320</v>
      </c>
    </row>
    <row r="35" spans="1:19" s="5" customFormat="1" ht="21" customHeight="1" x14ac:dyDescent="0.15">
      <c r="A35" s="12"/>
      <c r="B35" s="13" t="s">
        <v>29</v>
      </c>
      <c r="C35" s="26"/>
      <c r="D35" s="14">
        <v>12</v>
      </c>
      <c r="E35" s="14">
        <v>12</v>
      </c>
      <c r="F35" s="14">
        <v>12</v>
      </c>
      <c r="G35" s="14">
        <v>12</v>
      </c>
      <c r="H35" s="14">
        <v>12</v>
      </c>
      <c r="I35" s="14">
        <v>12</v>
      </c>
      <c r="J35" s="14">
        <v>12</v>
      </c>
      <c r="K35" s="14">
        <v>12</v>
      </c>
      <c r="L35" s="14">
        <v>8</v>
      </c>
      <c r="M35" s="14">
        <v>7</v>
      </c>
      <c r="N35" s="14">
        <v>7</v>
      </c>
      <c r="O35" s="14">
        <v>7</v>
      </c>
      <c r="P35" s="14">
        <v>7</v>
      </c>
      <c r="Q35" s="14">
        <v>7</v>
      </c>
      <c r="R35" s="14">
        <v>4</v>
      </c>
      <c r="S35" s="11">
        <v>4</v>
      </c>
    </row>
    <row r="36" spans="1:19" s="5" customFormat="1" ht="21" customHeight="1" thickBot="1" x14ac:dyDescent="0.2">
      <c r="A36" s="3"/>
      <c r="B36" s="16"/>
      <c r="C36" s="2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s="5" customFormat="1" ht="21" customHeight="1" x14ac:dyDescent="0.15">
      <c r="A37" s="12"/>
      <c r="B37" s="36" t="s">
        <v>33</v>
      </c>
      <c r="C37" s="36"/>
      <c r="I37" s="18"/>
      <c r="J37" s="18" t="s">
        <v>51</v>
      </c>
      <c r="K37" s="18" t="s">
        <v>57</v>
      </c>
      <c r="L37" s="18"/>
      <c r="M37" s="18" t="s">
        <v>63</v>
      </c>
      <c r="N37" s="18"/>
      <c r="O37" s="18" t="s">
        <v>64</v>
      </c>
    </row>
    <row r="38" spans="1:19" s="5" customFormat="1" ht="20.25" customHeight="1" x14ac:dyDescent="0.15">
      <c r="A38" s="12"/>
      <c r="B38" s="35" t="s">
        <v>30</v>
      </c>
      <c r="C38" s="35"/>
      <c r="J38" s="9" t="s">
        <v>52</v>
      </c>
      <c r="K38" s="9" t="s">
        <v>55</v>
      </c>
      <c r="L38" s="9"/>
      <c r="M38" s="9" t="s">
        <v>65</v>
      </c>
      <c r="N38" s="9"/>
      <c r="O38" s="9" t="s">
        <v>66</v>
      </c>
    </row>
    <row r="39" spans="1:19" ht="20.25" customHeight="1" x14ac:dyDescent="0.15">
      <c r="A39" s="19"/>
      <c r="B39" s="20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9" ht="20.25" customHeight="1" x14ac:dyDescent="0.15"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9" ht="15" customHeight="1" x14ac:dyDescent="0.1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9" x14ac:dyDescent="0.1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</sheetData>
  <mergeCells count="8">
    <mergeCell ref="A24:B24"/>
    <mergeCell ref="B38:C38"/>
    <mergeCell ref="A5:B5"/>
    <mergeCell ref="A7:B7"/>
    <mergeCell ref="A22:B22"/>
    <mergeCell ref="A23:B23"/>
    <mergeCell ref="B37:C37"/>
    <mergeCell ref="A26:B26"/>
  </mergeCells>
  <phoneticPr fontId="1"/>
  <pageMargins left="0.74803149606299213" right="0.74803149606299213" top="0.98425196850393704" bottom="0.98425196850393704" header="0.51181102362204722" footer="0.23622047244094491"/>
  <pageSetup paperSize="9" scale="90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  茂</dc:creator>
  <cp:lastModifiedBy>八尾市役所</cp:lastModifiedBy>
  <cp:lastPrinted>2023-04-18T06:20:35Z</cp:lastPrinted>
  <dcterms:created xsi:type="dcterms:W3CDTF">1997-04-30T07:37:10Z</dcterms:created>
  <dcterms:modified xsi:type="dcterms:W3CDTF">2024-01-04T04:28:58Z</dcterms:modified>
</cp:coreProperties>
</file>