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24sv01\健康福祉部\高齢介護課\30_高齢福祉担当\85軽費老人ホーム事務費補助金\07交付決定・変更\2025交付\変更交付申請（２回目）\"/>
    </mc:Choice>
  </mc:AlternateContent>
  <xr:revisionPtr revIDLastSave="0" documentId="13_ncr:1_{F4ECDA5F-4915-4898-95D9-FC3F8295FD78}" xr6:coauthVersionLast="47" xr6:coauthVersionMax="47" xr10:uidLastSave="{00000000-0000-0000-0000-000000000000}"/>
  <bookViews>
    <workbookView xWindow="-110" yWindow="-110" windowWidth="19420" windowHeight="11500" tabRatio="891" activeTab="7" xr2:uid="{00000000-000D-0000-FFFF-FFFF00000000}"/>
  </bookViews>
  <sheets>
    <sheet name="【ケアハウス】別記様式２" sheetId="20" r:id="rId1"/>
    <sheet name="別表１" sheetId="16" r:id="rId2"/>
    <sheet name="別表２" sheetId="17" r:id="rId3"/>
    <sheet name="別表３" sheetId="18" r:id="rId4"/>
    <sheet name="別表4" sheetId="21" r:id="rId5"/>
    <sheet name="処遇改善計画書" sheetId="24" r:id="rId6"/>
    <sheet name="処遇改善額" sheetId="25" r:id="rId7"/>
    <sheet name="介護人材確保・職場環境改善等加算" sheetId="26" r:id="rId8"/>
  </sheets>
  <externalReferences>
    <externalReference r:id="rId9"/>
  </externalReferences>
  <definedNames>
    <definedName name="_xlnm.Print_Area" localSheetId="0">【ケアハウス】別記様式２!$A$1:$K$38</definedName>
    <definedName name="_xlnm.Print_Area" localSheetId="7">介護人材確保・職場環境改善等加算!$A$1:$AN$53</definedName>
    <definedName name="_xlnm.Print_Area" localSheetId="6">処遇改善額!$A$1:$R$55</definedName>
    <definedName name="_xlnm.Print_Area" localSheetId="5">処遇改善計画書!$A$1:$K$34</definedName>
    <definedName name="_xlnm.Print_Area" localSheetId="2">別表２!$A$1:$P$78</definedName>
    <definedName name="_xlnm.Print_Area" localSheetId="3">別表３!$A$1:$H$87</definedName>
    <definedName name="_xlnm.Print_Area" localSheetId="4">別表4!$A$1:$P$52</definedName>
    <definedName name="サービス名">[1]【参考】数式用!$A$5:$A$27</definedName>
    <definedName name="確認">#N/A</definedName>
    <definedName name="種類">#REF!</definedName>
    <definedName name="単価" localSheetId="7">#REF!</definedName>
    <definedName name="単価" localSheetId="6">#REF!</definedName>
    <definedName name="単価" localSheetId="5">#REF!</definedName>
    <definedName name="単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8" i="16" l="1"/>
  <c r="G10" i="26" l="1"/>
  <c r="Q43" i="26" s="1"/>
  <c r="G9" i="26"/>
  <c r="AH38" i="26" s="1"/>
  <c r="AE53" i="26" s="1"/>
  <c r="G8" i="26"/>
  <c r="AH20" i="26"/>
  <c r="AH32" i="26" l="1" a="1"/>
  <c r="AH32" i="26" s="1"/>
  <c r="AE52" i="26" s="1"/>
  <c r="E42" i="21" l="1"/>
  <c r="P40" i="21"/>
  <c r="H5" i="24"/>
  <c r="N13" i="17"/>
  <c r="N2" i="21" l="1"/>
  <c r="N1" i="21"/>
  <c r="E40" i="21" l="1"/>
  <c r="F40" i="21"/>
  <c r="G40" i="21"/>
  <c r="H40" i="21"/>
  <c r="I40" i="21"/>
  <c r="J40" i="21"/>
  <c r="C16" i="16" s="1"/>
  <c r="K40" i="21"/>
  <c r="L40" i="21"/>
  <c r="M40" i="21"/>
  <c r="N40" i="21"/>
  <c r="O40" i="21"/>
  <c r="E41" i="21"/>
  <c r="F41" i="21"/>
  <c r="G41" i="21"/>
  <c r="H41" i="21"/>
  <c r="I41" i="21"/>
  <c r="J41" i="21"/>
  <c r="D17" i="16" s="1"/>
  <c r="K41" i="21"/>
  <c r="L41" i="21"/>
  <c r="M41" i="21"/>
  <c r="N41" i="21"/>
  <c r="O41" i="21"/>
  <c r="P41" i="21"/>
  <c r="F42" i="21"/>
  <c r="G42" i="21"/>
  <c r="H42" i="21"/>
  <c r="I42" i="21"/>
  <c r="J42" i="21"/>
  <c r="K42" i="21"/>
  <c r="L42" i="21"/>
  <c r="M42" i="21"/>
  <c r="N42" i="21"/>
  <c r="O42" i="21"/>
  <c r="P42" i="21"/>
  <c r="E44" i="21"/>
  <c r="F44" i="21"/>
  <c r="G44" i="21"/>
  <c r="H44" i="21"/>
  <c r="I44" i="21"/>
  <c r="J44" i="21"/>
  <c r="D18" i="16" s="1"/>
  <c r="K44" i="21"/>
  <c r="L44" i="21"/>
  <c r="M44" i="21"/>
  <c r="N44" i="21"/>
  <c r="O44" i="21"/>
  <c r="P44" i="21"/>
  <c r="E45" i="21"/>
  <c r="F45" i="21"/>
  <c r="G45" i="21"/>
  <c r="H45" i="21"/>
  <c r="I45" i="21"/>
  <c r="J45" i="21"/>
  <c r="K45" i="21"/>
  <c r="L45" i="21"/>
  <c r="M45" i="21"/>
  <c r="N45" i="21"/>
  <c r="O45" i="21"/>
  <c r="P45" i="21"/>
  <c r="E47" i="21"/>
  <c r="F47" i="21"/>
  <c r="G47" i="21"/>
  <c r="H47" i="21"/>
  <c r="I47" i="21"/>
  <c r="J47" i="21"/>
  <c r="K47" i="21"/>
  <c r="L47" i="21"/>
  <c r="M47" i="21"/>
  <c r="N47" i="21"/>
  <c r="O47" i="21"/>
  <c r="P47" i="21"/>
  <c r="E48" i="21"/>
  <c r="F48" i="21"/>
  <c r="G48" i="21"/>
  <c r="H48" i="21"/>
  <c r="I48" i="21"/>
  <c r="J48" i="21"/>
  <c r="K48" i="21"/>
  <c r="L48" i="21"/>
  <c r="M48" i="21"/>
  <c r="N48" i="21"/>
  <c r="O48" i="21"/>
  <c r="P48" i="21"/>
  <c r="E50" i="21"/>
  <c r="F50" i="21"/>
  <c r="G50" i="21"/>
  <c r="H50" i="21"/>
  <c r="I50" i="21"/>
  <c r="J50" i="21"/>
  <c r="K50" i="21"/>
  <c r="L50" i="21"/>
  <c r="M50" i="21"/>
  <c r="N50" i="21"/>
  <c r="O50" i="21"/>
  <c r="P50" i="21"/>
  <c r="E51" i="21"/>
  <c r="F51" i="21"/>
  <c r="G51" i="21"/>
  <c r="H51" i="21"/>
  <c r="I51" i="21"/>
  <c r="J51" i="21"/>
  <c r="K51" i="21"/>
  <c r="L51" i="21"/>
  <c r="M51" i="21"/>
  <c r="N51" i="21"/>
  <c r="O51" i="21"/>
  <c r="P51" i="21"/>
  <c r="J46" i="21" l="1"/>
  <c r="C18" i="16" s="1"/>
  <c r="J43" i="21"/>
  <c r="C17" i="16" s="1"/>
  <c r="J52" i="21"/>
  <c r="C20" i="16" s="1"/>
  <c r="N52" i="21"/>
  <c r="M46" i="21"/>
  <c r="I46" i="21"/>
  <c r="K46" i="21"/>
  <c r="O46" i="21"/>
  <c r="G46" i="21"/>
  <c r="E43" i="21"/>
  <c r="E46" i="21"/>
  <c r="F49" i="21"/>
  <c r="M49" i="21"/>
  <c r="E49" i="21"/>
  <c r="O43" i="21"/>
  <c r="G43" i="21"/>
  <c r="P46" i="21"/>
  <c r="K52" i="21"/>
  <c r="G52" i="21"/>
  <c r="G49" i="21"/>
  <c r="M43" i="21"/>
  <c r="I43" i="21"/>
  <c r="O52" i="21"/>
  <c r="J49" i="21"/>
  <c r="C19" i="16" s="1"/>
  <c r="N49" i="21"/>
  <c r="K43" i="21"/>
  <c r="I49" i="21"/>
  <c r="N43" i="21"/>
  <c r="E52" i="21"/>
  <c r="I52" i="21"/>
  <c r="H49" i="21"/>
  <c r="L52" i="21"/>
  <c r="O49" i="21"/>
  <c r="P43" i="21"/>
  <c r="N46" i="21"/>
  <c r="F46" i="21"/>
  <c r="F43" i="21"/>
  <c r="F52" i="21"/>
  <c r="K49" i="21"/>
  <c r="M52" i="21"/>
  <c r="P52" i="21"/>
  <c r="H52" i="21"/>
  <c r="P49" i="21"/>
  <c r="L49" i="21"/>
  <c r="H43" i="21"/>
  <c r="L46" i="21"/>
  <c r="H46" i="21"/>
  <c r="L43" i="21"/>
  <c r="D8" i="16"/>
  <c r="F61" i="18" s="1"/>
  <c r="B8" i="16"/>
  <c r="F60" i="18" s="1"/>
  <c r="H5" i="20"/>
  <c r="F34" i="18"/>
  <c r="D45" i="18" s="1"/>
  <c r="F33" i="18"/>
  <c r="F4" i="18"/>
  <c r="F5" i="18"/>
  <c r="C17" i="18" s="1"/>
  <c r="N25" i="17"/>
  <c r="B26" i="17"/>
  <c r="M26" i="17"/>
  <c r="D30" i="17"/>
  <c r="D4" i="17"/>
  <c r="M77" i="17"/>
  <c r="L77" i="17"/>
  <c r="K77" i="17"/>
  <c r="J77" i="17"/>
  <c r="I77" i="17"/>
  <c r="H77" i="17"/>
  <c r="G77" i="17"/>
  <c r="F77" i="17"/>
  <c r="E77" i="17"/>
  <c r="D77" i="17"/>
  <c r="C77" i="17"/>
  <c r="B77" i="17"/>
  <c r="M76" i="17"/>
  <c r="L76" i="17"/>
  <c r="K76" i="17"/>
  <c r="J76" i="17"/>
  <c r="I76" i="17"/>
  <c r="H76" i="17"/>
  <c r="G76" i="17"/>
  <c r="F76" i="17"/>
  <c r="E76" i="17"/>
  <c r="D76" i="17"/>
  <c r="C76" i="17"/>
  <c r="B76" i="17"/>
  <c r="M75" i="17"/>
  <c r="L75" i="17"/>
  <c r="K75" i="17"/>
  <c r="J75" i="17"/>
  <c r="I75" i="17"/>
  <c r="H75" i="17"/>
  <c r="G75" i="17"/>
  <c r="F75" i="17"/>
  <c r="E75" i="17"/>
  <c r="D75" i="17"/>
  <c r="C75" i="17"/>
  <c r="B75" i="17"/>
  <c r="M74" i="17"/>
  <c r="L74" i="17"/>
  <c r="K74" i="17"/>
  <c r="J74" i="17"/>
  <c r="I74" i="17"/>
  <c r="H74" i="17"/>
  <c r="G74" i="17"/>
  <c r="F74" i="17"/>
  <c r="E74" i="17"/>
  <c r="D74" i="17"/>
  <c r="C74" i="17"/>
  <c r="B74" i="17"/>
  <c r="M73" i="17"/>
  <c r="L73" i="17"/>
  <c r="K73" i="17"/>
  <c r="J73" i="17"/>
  <c r="I73" i="17"/>
  <c r="H73" i="17"/>
  <c r="G73" i="17"/>
  <c r="F73" i="17"/>
  <c r="E73" i="17"/>
  <c r="D73" i="17"/>
  <c r="C73" i="17"/>
  <c r="B73" i="17"/>
  <c r="M72" i="17"/>
  <c r="L72" i="17"/>
  <c r="K72" i="17"/>
  <c r="J72" i="17"/>
  <c r="I72" i="17"/>
  <c r="H72" i="17"/>
  <c r="G72" i="17"/>
  <c r="F72" i="17"/>
  <c r="E72" i="17"/>
  <c r="D72" i="17"/>
  <c r="C72" i="17"/>
  <c r="B72" i="17"/>
  <c r="M71" i="17"/>
  <c r="L71" i="17"/>
  <c r="K71" i="17"/>
  <c r="J71" i="17"/>
  <c r="I71" i="17"/>
  <c r="H71" i="17"/>
  <c r="G71" i="17"/>
  <c r="F71" i="17"/>
  <c r="E71" i="17"/>
  <c r="D71" i="17"/>
  <c r="C71" i="17"/>
  <c r="B71" i="17"/>
  <c r="M70" i="17"/>
  <c r="L70" i="17"/>
  <c r="K70" i="17"/>
  <c r="J70" i="17"/>
  <c r="I70" i="17"/>
  <c r="H70" i="17"/>
  <c r="G70" i="17"/>
  <c r="F70" i="17"/>
  <c r="E70" i="17"/>
  <c r="D70" i="17"/>
  <c r="C70" i="17"/>
  <c r="B70" i="17"/>
  <c r="M69" i="17"/>
  <c r="L69" i="17"/>
  <c r="K69" i="17"/>
  <c r="J69" i="17"/>
  <c r="I69" i="17"/>
  <c r="H69" i="17"/>
  <c r="G69" i="17"/>
  <c r="F69" i="17"/>
  <c r="E69" i="17"/>
  <c r="D69" i="17"/>
  <c r="C69" i="17"/>
  <c r="B69" i="17"/>
  <c r="M68" i="17"/>
  <c r="L68" i="17"/>
  <c r="K68" i="17"/>
  <c r="J68" i="17"/>
  <c r="I68" i="17"/>
  <c r="H68" i="17"/>
  <c r="G68" i="17"/>
  <c r="F68" i="17"/>
  <c r="E68" i="17"/>
  <c r="D68" i="17"/>
  <c r="C68" i="17"/>
  <c r="B68" i="17"/>
  <c r="M67" i="17"/>
  <c r="L67" i="17"/>
  <c r="K67" i="17"/>
  <c r="J67" i="17"/>
  <c r="I67" i="17"/>
  <c r="H67" i="17"/>
  <c r="G67" i="17"/>
  <c r="F67" i="17"/>
  <c r="E67" i="17"/>
  <c r="D67" i="17"/>
  <c r="C67" i="17"/>
  <c r="B67" i="17"/>
  <c r="M66" i="17"/>
  <c r="L66" i="17"/>
  <c r="K66" i="17"/>
  <c r="J66" i="17"/>
  <c r="I66" i="17"/>
  <c r="H66" i="17"/>
  <c r="G66" i="17"/>
  <c r="F66" i="17"/>
  <c r="E66" i="17"/>
  <c r="D66" i="17"/>
  <c r="C66" i="17"/>
  <c r="B66" i="17"/>
  <c r="M65" i="17"/>
  <c r="L65" i="17"/>
  <c r="K65" i="17"/>
  <c r="J65" i="17"/>
  <c r="I65" i="17"/>
  <c r="H65" i="17"/>
  <c r="G65" i="17"/>
  <c r="F65" i="17"/>
  <c r="E65" i="17"/>
  <c r="D65" i="17"/>
  <c r="C65" i="17"/>
  <c r="B65" i="17"/>
  <c r="M64" i="17"/>
  <c r="L64" i="17"/>
  <c r="K64" i="17"/>
  <c r="J64" i="17"/>
  <c r="I64" i="17"/>
  <c r="H64" i="17"/>
  <c r="G64" i="17"/>
  <c r="F64" i="17"/>
  <c r="E64" i="17"/>
  <c r="D64" i="17"/>
  <c r="C64" i="17"/>
  <c r="B64" i="17"/>
  <c r="M63" i="17"/>
  <c r="L63" i="17"/>
  <c r="K63" i="17"/>
  <c r="J63" i="17"/>
  <c r="I63" i="17"/>
  <c r="H63" i="17"/>
  <c r="G63" i="17"/>
  <c r="F63" i="17"/>
  <c r="E63" i="17"/>
  <c r="D63" i="17"/>
  <c r="C63" i="17"/>
  <c r="B63" i="17"/>
  <c r="M62" i="17"/>
  <c r="L62" i="17"/>
  <c r="K62" i="17"/>
  <c r="J62" i="17"/>
  <c r="I62" i="17"/>
  <c r="H62" i="17"/>
  <c r="G62" i="17"/>
  <c r="F62" i="17"/>
  <c r="E62" i="17"/>
  <c r="D62" i="17"/>
  <c r="C62" i="17"/>
  <c r="B62" i="17"/>
  <c r="M61" i="17"/>
  <c r="L61" i="17"/>
  <c r="K61" i="17"/>
  <c r="J61" i="17"/>
  <c r="I61" i="17"/>
  <c r="H61" i="17"/>
  <c r="G61" i="17"/>
  <c r="F61" i="17"/>
  <c r="E61" i="17"/>
  <c r="D61" i="17"/>
  <c r="C61" i="17"/>
  <c r="B61" i="17"/>
  <c r="M60" i="17"/>
  <c r="L60" i="17"/>
  <c r="K60" i="17"/>
  <c r="J60" i="17"/>
  <c r="I60" i="17"/>
  <c r="H60" i="17"/>
  <c r="G60" i="17"/>
  <c r="F60" i="17"/>
  <c r="E60" i="17"/>
  <c r="D60" i="17"/>
  <c r="C60" i="17"/>
  <c r="B60" i="17"/>
  <c r="M59" i="17"/>
  <c r="L59" i="17"/>
  <c r="K59" i="17"/>
  <c r="J59" i="17"/>
  <c r="I59" i="17"/>
  <c r="H59" i="17"/>
  <c r="G59" i="17"/>
  <c r="F59" i="17"/>
  <c r="E59" i="17"/>
  <c r="D59" i="17"/>
  <c r="C59" i="17"/>
  <c r="B59" i="17"/>
  <c r="M52" i="17"/>
  <c r="L52" i="17"/>
  <c r="K52" i="17"/>
  <c r="J52" i="17"/>
  <c r="I52" i="17"/>
  <c r="H52" i="17"/>
  <c r="G52" i="17"/>
  <c r="F52" i="17"/>
  <c r="E52" i="17"/>
  <c r="D52" i="17"/>
  <c r="C52" i="17"/>
  <c r="B52" i="17"/>
  <c r="N51" i="17"/>
  <c r="B56" i="18"/>
  <c r="N50" i="17"/>
  <c r="B55" i="18" s="1"/>
  <c r="N49" i="17"/>
  <c r="B54" i="18" s="1"/>
  <c r="N48" i="17"/>
  <c r="B53" i="18" s="1"/>
  <c r="N47" i="17"/>
  <c r="B52" i="18"/>
  <c r="N46" i="17"/>
  <c r="B51" i="18"/>
  <c r="N45" i="17"/>
  <c r="B50" i="18" s="1"/>
  <c r="N44" i="17"/>
  <c r="B49" i="18" s="1"/>
  <c r="N43" i="17"/>
  <c r="B48" i="18"/>
  <c r="N42" i="17"/>
  <c r="B47" i="18" s="1"/>
  <c r="N41" i="17"/>
  <c r="B46" i="18" s="1"/>
  <c r="N40" i="17"/>
  <c r="B45" i="18" s="1"/>
  <c r="N39" i="17"/>
  <c r="B44" i="18"/>
  <c r="N38" i="17"/>
  <c r="B43" i="18"/>
  <c r="N37" i="17"/>
  <c r="B42" i="18" s="1"/>
  <c r="N36" i="17"/>
  <c r="B41" i="18" s="1"/>
  <c r="N35" i="17"/>
  <c r="B40" i="18"/>
  <c r="N34" i="17"/>
  <c r="B39" i="18" s="1"/>
  <c r="N33" i="17"/>
  <c r="B38" i="18" s="1"/>
  <c r="L26" i="17"/>
  <c r="K26" i="17"/>
  <c r="J26" i="17"/>
  <c r="I26" i="17"/>
  <c r="H26" i="17"/>
  <c r="G26" i="17"/>
  <c r="F26" i="17"/>
  <c r="E26" i="17"/>
  <c r="D26" i="17"/>
  <c r="C26" i="17"/>
  <c r="N24" i="17"/>
  <c r="B26" i="18"/>
  <c r="N23" i="17"/>
  <c r="B25" i="18"/>
  <c r="B83" i="18" s="1"/>
  <c r="N22" i="17"/>
  <c r="N21" i="17"/>
  <c r="N20" i="17"/>
  <c r="B22" i="18" s="1"/>
  <c r="N19" i="17"/>
  <c r="N18" i="17"/>
  <c r="B20" i="18" s="1"/>
  <c r="B78" i="18" s="1"/>
  <c r="N17" i="17"/>
  <c r="N16" i="17"/>
  <c r="N15" i="17"/>
  <c r="N14" i="17"/>
  <c r="N12" i="17"/>
  <c r="N11" i="17"/>
  <c r="N10" i="17"/>
  <c r="N9" i="17"/>
  <c r="N8" i="17"/>
  <c r="N7" i="17"/>
  <c r="F1" i="18"/>
  <c r="L1" i="17"/>
  <c r="L54" i="17" s="1"/>
  <c r="D54" i="18"/>
  <c r="B84" i="18" l="1"/>
  <c r="N52" i="17"/>
  <c r="L2" i="17"/>
  <c r="L55" i="17" s="1"/>
  <c r="D55" i="18"/>
  <c r="E55" i="18" s="1"/>
  <c r="D50" i="18"/>
  <c r="C48" i="18"/>
  <c r="F48" i="18" s="1"/>
  <c r="D40" i="18"/>
  <c r="E40" i="18" s="1"/>
  <c r="D52" i="18"/>
  <c r="E52" i="18" s="1"/>
  <c r="D56" i="18"/>
  <c r="C56" i="18" s="1"/>
  <c r="F56" i="18" s="1"/>
  <c r="D44" i="18"/>
  <c r="E44" i="18" s="1"/>
  <c r="D47" i="18"/>
  <c r="E47" i="18" s="1"/>
  <c r="D48" i="18"/>
  <c r="E48" i="18" s="1"/>
  <c r="C44" i="18"/>
  <c r="F44" i="18" s="1"/>
  <c r="C42" i="18"/>
  <c r="F42" i="18" s="1"/>
  <c r="E4" i="25"/>
  <c r="K15" i="26" s="1"/>
  <c r="AC15" i="26" s="1"/>
  <c r="B80" i="18"/>
  <c r="N73" i="17"/>
  <c r="N63" i="17"/>
  <c r="N66" i="17"/>
  <c r="N67" i="17"/>
  <c r="B78" i="17"/>
  <c r="N65" i="17"/>
  <c r="N64" i="17"/>
  <c r="G78" i="17"/>
  <c r="N61" i="17"/>
  <c r="C78" i="17"/>
  <c r="H78" i="17"/>
  <c r="L78" i="17"/>
  <c r="N59" i="17"/>
  <c r="E3" i="25"/>
  <c r="N69" i="17"/>
  <c r="B57" i="18"/>
  <c r="N72" i="17"/>
  <c r="C53" i="18"/>
  <c r="F53" i="18" s="1"/>
  <c r="D49" i="18"/>
  <c r="E49" i="18" s="1"/>
  <c r="D78" i="17"/>
  <c r="K78" i="17"/>
  <c r="N70" i="17"/>
  <c r="N74" i="17"/>
  <c r="C40" i="18"/>
  <c r="F40" i="18" s="1"/>
  <c r="D53" i="18"/>
  <c r="E53" i="18" s="1"/>
  <c r="C41" i="18"/>
  <c r="F41" i="18" s="1"/>
  <c r="N26" i="17"/>
  <c r="C49" i="18"/>
  <c r="F49" i="18" s="1"/>
  <c r="D51" i="18"/>
  <c r="E51" i="18" s="1"/>
  <c r="B18" i="18"/>
  <c r="B76" i="18" s="1"/>
  <c r="E78" i="17"/>
  <c r="I78" i="17"/>
  <c r="N68" i="17"/>
  <c r="N76" i="17"/>
  <c r="C55" i="18"/>
  <c r="F55" i="18" s="1"/>
  <c r="C50" i="18"/>
  <c r="F50" i="18" s="1"/>
  <c r="C43" i="18"/>
  <c r="F43" i="18" s="1"/>
  <c r="C38" i="18"/>
  <c r="F38" i="18" s="1"/>
  <c r="F78" i="17"/>
  <c r="M78" i="17"/>
  <c r="E50" i="18"/>
  <c r="C51" i="18"/>
  <c r="F51" i="18" s="1"/>
  <c r="D43" i="18"/>
  <c r="E43" i="18" s="1"/>
  <c r="B19" i="18"/>
  <c r="B77" i="18" s="1"/>
  <c r="B24" i="18"/>
  <c r="B82" i="18" s="1"/>
  <c r="N60" i="17"/>
  <c r="N71" i="17"/>
  <c r="N75" i="17"/>
  <c r="N77" i="17"/>
  <c r="J78" i="17"/>
  <c r="E54" i="18"/>
  <c r="D46" i="18"/>
  <c r="E46" i="18" s="1"/>
  <c r="N62" i="17"/>
  <c r="B21" i="18"/>
  <c r="B79" i="18" s="1"/>
  <c r="E45" i="18"/>
  <c r="B9" i="18"/>
  <c r="B10" i="18"/>
  <c r="B68" i="18" s="1"/>
  <c r="B11" i="18"/>
  <c r="B69" i="18" s="1"/>
  <c r="B12" i="18"/>
  <c r="B70" i="18" s="1"/>
  <c r="B13" i="18"/>
  <c r="B71" i="18" s="1"/>
  <c r="B14" i="18"/>
  <c r="B72" i="18" s="1"/>
  <c r="B15" i="18"/>
  <c r="B73" i="18" s="1"/>
  <c r="B16" i="18"/>
  <c r="B74" i="18" s="1"/>
  <c r="B17" i="18"/>
  <c r="B75" i="18" s="1"/>
  <c r="B23" i="18"/>
  <c r="B81" i="18" s="1"/>
  <c r="B27" i="18"/>
  <c r="B85" i="18" s="1"/>
  <c r="F2" i="18"/>
  <c r="C52" i="18"/>
  <c r="F52" i="18" s="1"/>
  <c r="C45" i="18"/>
  <c r="F45" i="18" s="1"/>
  <c r="C46" i="18"/>
  <c r="F46" i="18" s="1"/>
  <c r="D41" i="18"/>
  <c r="E41" i="18" s="1"/>
  <c r="C54" i="18"/>
  <c r="F54" i="18" s="1"/>
  <c r="D39" i="18"/>
  <c r="E39" i="18" s="1"/>
  <c r="C47" i="18"/>
  <c r="F47" i="18" s="1"/>
  <c r="D42" i="18"/>
  <c r="E42" i="18" s="1"/>
  <c r="D38" i="18"/>
  <c r="E38" i="18" s="1"/>
  <c r="C39" i="18"/>
  <c r="F39" i="18" s="1"/>
  <c r="C15" i="18"/>
  <c r="D24" i="18"/>
  <c r="D27" i="18"/>
  <c r="C9" i="18"/>
  <c r="D15" i="18"/>
  <c r="C24" i="18"/>
  <c r="C20" i="18"/>
  <c r="F20" i="18" s="1"/>
  <c r="D22" i="18"/>
  <c r="E22" i="18" s="1"/>
  <c r="D18" i="18"/>
  <c r="D14" i="18"/>
  <c r="C26" i="18"/>
  <c r="F26" i="18" s="1"/>
  <c r="D23" i="18"/>
  <c r="C14" i="18"/>
  <c r="C13" i="18"/>
  <c r="D17" i="18"/>
  <c r="C16" i="18"/>
  <c r="D12" i="18"/>
  <c r="D25" i="18"/>
  <c r="E25" i="18" s="1"/>
  <c r="C12" i="18"/>
  <c r="C23" i="18"/>
  <c r="D16" i="18"/>
  <c r="C21" i="18"/>
  <c r="C22" i="18"/>
  <c r="F22" i="18" s="1"/>
  <c r="C11" i="18"/>
  <c r="D20" i="18"/>
  <c r="E20" i="18" s="1"/>
  <c r="D26" i="18"/>
  <c r="E26" i="18" s="1"/>
  <c r="E84" i="18" s="1"/>
  <c r="D19" i="18"/>
  <c r="C25" i="18"/>
  <c r="F25" i="18" s="1"/>
  <c r="F83" i="18" s="1"/>
  <c r="C18" i="18"/>
  <c r="C10" i="18"/>
  <c r="D11" i="18"/>
  <c r="D9" i="18"/>
  <c r="D10" i="18"/>
  <c r="D21" i="18"/>
  <c r="C27" i="18"/>
  <c r="C19" i="18"/>
  <c r="D13" i="18"/>
  <c r="G15" i="25" l="1"/>
  <c r="P15" i="25" s="1"/>
  <c r="N3" i="25"/>
  <c r="G21" i="25"/>
  <c r="H23" i="25" s="1"/>
  <c r="G8" i="25"/>
  <c r="G14" i="25"/>
  <c r="E56" i="18"/>
  <c r="E80" i="18"/>
  <c r="E78" i="18"/>
  <c r="F80" i="18"/>
  <c r="F78" i="18"/>
  <c r="F84" i="18"/>
  <c r="E83" i="18"/>
  <c r="F27" i="18"/>
  <c r="F85" i="18" s="1"/>
  <c r="F19" i="18"/>
  <c r="F77" i="18" s="1"/>
  <c r="E27" i="18"/>
  <c r="F23" i="18"/>
  <c r="F81" i="18" s="1"/>
  <c r="E13" i="18"/>
  <c r="E71" i="18" s="1"/>
  <c r="F21" i="18"/>
  <c r="F79" i="18" s="1"/>
  <c r="E21" i="18"/>
  <c r="E79" i="18" s="1"/>
  <c r="E18" i="18"/>
  <c r="E76" i="18" s="1"/>
  <c r="E15" i="18"/>
  <c r="E73" i="18" s="1"/>
  <c r="F15" i="18"/>
  <c r="F73" i="18" s="1"/>
  <c r="F14" i="18"/>
  <c r="F72" i="18" s="1"/>
  <c r="E11" i="18"/>
  <c r="E69" i="18" s="1"/>
  <c r="F11" i="18"/>
  <c r="F69" i="18" s="1"/>
  <c r="F10" i="18"/>
  <c r="F68" i="18" s="1"/>
  <c r="E10" i="18"/>
  <c r="E68" i="18" s="1"/>
  <c r="N78" i="17"/>
  <c r="E19" i="18"/>
  <c r="E77" i="18" s="1"/>
  <c r="F18" i="18"/>
  <c r="F76" i="18" s="1"/>
  <c r="F13" i="18"/>
  <c r="F71" i="18" s="1"/>
  <c r="E17" i="18"/>
  <c r="E75" i="18" s="1"/>
  <c r="F24" i="18"/>
  <c r="F82" i="18" s="1"/>
  <c r="F9" i="18"/>
  <c r="F67" i="18" s="1"/>
  <c r="F17" i="18"/>
  <c r="F75" i="18" s="1"/>
  <c r="E9" i="18"/>
  <c r="E67" i="18" s="1"/>
  <c r="E12" i="18"/>
  <c r="E70" i="18" s="1"/>
  <c r="E24" i="18"/>
  <c r="E82" i="18" s="1"/>
  <c r="F57" i="18"/>
  <c r="E16" i="18"/>
  <c r="E74" i="18" s="1"/>
  <c r="F12" i="18"/>
  <c r="F70" i="18" s="1"/>
  <c r="F16" i="18"/>
  <c r="F74" i="18" s="1"/>
  <c r="E23" i="18"/>
  <c r="E81" i="18" s="1"/>
  <c r="E14" i="18"/>
  <c r="E72" i="18" s="1"/>
  <c r="B67" i="18"/>
  <c r="B86" i="18" s="1"/>
  <c r="B28" i="18"/>
  <c r="E57" i="18"/>
  <c r="E85" i="18" l="1"/>
  <c r="P21" i="25"/>
  <c r="P14" i="25"/>
  <c r="H17" i="25"/>
  <c r="H10" i="25"/>
  <c r="P8" i="25"/>
  <c r="E86" i="18"/>
  <c r="C27" i="16" s="1"/>
  <c r="F86" i="18"/>
  <c r="C28" i="16" s="1"/>
  <c r="E28" i="18"/>
  <c r="F28" i="18"/>
  <c r="C29" i="16" l="1"/>
  <c r="F29" i="20"/>
  <c r="F31"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HOSTNAME</author>
  </authors>
  <commentList>
    <comment ref="H5" authorId="0" shapeId="0" xr:uid="{00000000-0006-0000-0000-000001000000}">
      <text>
        <r>
          <rPr>
            <b/>
            <sz val="9"/>
            <color indexed="81"/>
            <rFont val="ＭＳ Ｐゴシック"/>
            <family val="3"/>
            <charset val="128"/>
          </rPr>
          <t>印刷日が自動入力されます。</t>
        </r>
      </text>
    </comment>
    <comment ref="H15" authorId="0" shapeId="0" xr:uid="{00000000-0006-0000-0000-000002000000}">
      <text>
        <r>
          <rPr>
            <b/>
            <sz val="9"/>
            <color indexed="81"/>
            <rFont val="ＭＳ Ｐゴシック"/>
            <family val="3"/>
            <charset val="128"/>
          </rPr>
          <t>施設名を入力して下さい。</t>
        </r>
        <r>
          <rPr>
            <sz val="9"/>
            <color indexed="81"/>
            <rFont val="ＭＳ Ｐゴシック"/>
            <family val="3"/>
            <charset val="128"/>
          </rPr>
          <t xml:space="preserve">
ここに入力いただくと、別表にも反映されます。</t>
        </r>
      </text>
    </comment>
    <comment ref="H16" authorId="0" shapeId="0" xr:uid="{00000000-0006-0000-0000-000003000000}">
      <text>
        <r>
          <rPr>
            <b/>
            <sz val="9"/>
            <color indexed="81"/>
            <rFont val="ＭＳ Ｐゴシック"/>
            <family val="3"/>
            <charset val="128"/>
          </rPr>
          <t xml:space="preserve">施設コード（４桁）を入力して下さい。
</t>
        </r>
        <r>
          <rPr>
            <sz val="9"/>
            <color indexed="81"/>
            <rFont val="ＭＳ Ｐゴシック"/>
            <family val="3"/>
            <charset val="128"/>
          </rPr>
          <t xml:space="preserve">ここに入力いただくと、別表にも反映されます。
</t>
        </r>
      </text>
    </comment>
    <comment ref="F30" authorId="0" shapeId="0" xr:uid="{00000000-0006-0000-0000-000004000000}">
      <text>
        <r>
          <rPr>
            <b/>
            <sz val="9"/>
            <color indexed="81"/>
            <rFont val="ＭＳ Ｐゴシック"/>
            <family val="3"/>
            <charset val="128"/>
          </rPr>
          <t>現在の交付決定額を入力して下さい。</t>
        </r>
      </text>
    </comment>
    <comment ref="F31" authorId="0" shapeId="0" xr:uid="{00000000-0006-0000-0000-000005000000}">
      <text>
        <r>
          <rPr>
            <b/>
            <sz val="9"/>
            <color indexed="81"/>
            <rFont val="ＭＳ Ｐゴシック"/>
            <family val="3"/>
            <charset val="128"/>
          </rPr>
          <t>自動計算されます。</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H6" authorId="0" shapeId="0" xr:uid="{00000000-0006-0000-0200-000001000000}">
      <text>
        <r>
          <rPr>
            <b/>
            <sz val="9"/>
            <color indexed="10"/>
            <rFont val="MS P ゴシック"/>
            <family val="3"/>
            <charset val="128"/>
          </rPr>
          <t>令和８年１月までは実績を入力して下さい。
それ以降分は見込の数値を入力して下さい。</t>
        </r>
      </text>
    </comment>
    <comment ref="A7" authorId="0" shapeId="0" xr:uid="{00000000-0006-0000-0200-000002000000}">
      <text>
        <r>
          <rPr>
            <b/>
            <sz val="9"/>
            <color indexed="10"/>
            <rFont val="MS P ゴシック"/>
            <family val="3"/>
            <charset val="128"/>
          </rPr>
          <t>令和７年９月１日付八健高第2131号軽費老人ホームが入所者から支払いを受ける利用料等の額について（通知）別紙１で定める「対象収入による階層区分」</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松岡　はるか</author>
    <author>大阪府</author>
  </authors>
  <commentList>
    <comment ref="A1" authorId="0" shapeId="0" xr:uid="{00000000-0006-0000-0400-000001000000}">
      <text>
        <r>
          <rPr>
            <b/>
            <sz val="10"/>
            <color indexed="10"/>
            <rFont val="MS P ゴシック"/>
            <family val="3"/>
            <charset val="128"/>
          </rPr>
          <t>・特定施設入居者生活介護及びその他サービスに従事する職員については入力しないでください。
・小数点第２位以下を切捨ててください。</t>
        </r>
      </text>
    </comment>
    <comment ref="J6" authorId="1" shapeId="0" xr:uid="{00000000-0006-0000-0400-000002000000}">
      <text>
        <r>
          <rPr>
            <b/>
            <sz val="9"/>
            <color indexed="10"/>
            <rFont val="MS P ゴシック"/>
            <family val="3"/>
            <charset val="128"/>
          </rPr>
          <t>令和８年１月までは実績を入力して下さい。
それ以降分は見込の数値を入力して下さい。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H5" authorId="0" shapeId="0" xr:uid="{C09A3600-3A4D-4D35-A83B-A4E3DE342D0D}">
      <text>
        <r>
          <rPr>
            <b/>
            <sz val="10"/>
            <color indexed="81"/>
            <rFont val="MS P ゴシック"/>
            <family val="3"/>
            <charset val="128"/>
          </rPr>
          <t>印刷日が自動入力されます。</t>
        </r>
      </text>
    </comment>
    <comment ref="G15" authorId="0" shapeId="0" xr:uid="{B68BB482-5106-4339-8DDA-055810A9123E}">
      <text>
        <r>
          <rPr>
            <b/>
            <sz val="10"/>
            <color indexed="81"/>
            <rFont val="MS P ゴシック"/>
            <family val="3"/>
            <charset val="128"/>
          </rPr>
          <t>施設コード（４桁）を入力して下さい。</t>
        </r>
      </text>
    </comment>
    <comment ref="G16" authorId="0" shapeId="0" xr:uid="{D666D63A-BB62-4A2F-9A30-A4C9B7EDB60F}">
      <text>
        <r>
          <rPr>
            <b/>
            <sz val="10"/>
            <color indexed="81"/>
            <rFont val="MS P ゴシック"/>
            <family val="3"/>
            <charset val="128"/>
          </rPr>
          <t>施設名を入力して下さい。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<sst xmlns="http://schemas.openxmlformats.org/spreadsheetml/2006/main" count="336" uniqueCount="212">
  <si>
    <t>事務費基準額</t>
  </si>
  <si>
    <t>備考</t>
  </si>
  <si>
    <t>階層区分</t>
  </si>
  <si>
    <t>4月</t>
  </si>
  <si>
    <t>5月</t>
  </si>
  <si>
    <t>6月</t>
  </si>
  <si>
    <t>７月</t>
  </si>
  <si>
    <t>８月</t>
  </si>
  <si>
    <t>９月</t>
  </si>
  <si>
    <t>10月</t>
  </si>
  <si>
    <t>11月</t>
  </si>
  <si>
    <t>12月</t>
  </si>
  <si>
    <t>１月</t>
  </si>
  <si>
    <t>２月</t>
  </si>
  <si>
    <t>３月</t>
  </si>
  <si>
    <t>計</t>
  </si>
  <si>
    <t>階層の区分</t>
  </si>
  <si>
    <t>(注)</t>
  </si>
  <si>
    <t>　単価区分ごとに別々に記入し、「備考」欄に加算・月別等その理由を簡潔に記入すること。</t>
  </si>
  <si>
    <t>補　助　金　所　要　額　調　書</t>
    <rPh sb="0" eb="5">
      <t>ホジョキン</t>
    </rPh>
    <rPh sb="6" eb="7">
      <t>トコロ</t>
    </rPh>
    <rPh sb="8" eb="9">
      <t>ヨウ</t>
    </rPh>
    <rPh sb="10" eb="11">
      <t>ガク</t>
    </rPh>
    <rPh sb="12" eb="13">
      <t>チョウ</t>
    </rPh>
    <rPh sb="14" eb="15">
      <t>ショ</t>
    </rPh>
    <phoneticPr fontId="6"/>
  </si>
  <si>
    <t>夫婦の場合</t>
    <rPh sb="0" eb="2">
      <t>フウフ</t>
    </rPh>
    <rPh sb="3" eb="5">
      <t>バアイ</t>
    </rPh>
    <phoneticPr fontId="6"/>
  </si>
  <si>
    <t>施設名</t>
    <rPh sb="0" eb="2">
      <t>シセツ</t>
    </rPh>
    <rPh sb="2" eb="3">
      <t>メイ</t>
    </rPh>
    <phoneticPr fontId="6"/>
  </si>
  <si>
    <t>（注１）</t>
    <rPh sb="1" eb="2">
      <t>チュウ</t>
    </rPh>
    <phoneticPr fontId="6"/>
  </si>
  <si>
    <t>施設コード</t>
    <rPh sb="0" eb="2">
      <t>シセツ</t>
    </rPh>
    <phoneticPr fontId="6"/>
  </si>
  <si>
    <t>（一般、特定入所者合計分）</t>
    <rPh sb="1" eb="3">
      <t>イッパン</t>
    </rPh>
    <rPh sb="4" eb="6">
      <t>トクテイ</t>
    </rPh>
    <rPh sb="6" eb="9">
      <t>ニュウショシャ</t>
    </rPh>
    <rPh sb="9" eb="11">
      <t>ゴウケイ</t>
    </rPh>
    <rPh sb="11" eb="12">
      <t>ブン</t>
    </rPh>
    <phoneticPr fontId="6"/>
  </si>
  <si>
    <t>施設定員</t>
    <rPh sb="0" eb="2">
      <t>シセツ</t>
    </rPh>
    <phoneticPr fontId="6"/>
  </si>
  <si>
    <t>事務費分
（月額）②</t>
    <rPh sb="0" eb="2">
      <t>ジム</t>
    </rPh>
    <rPh sb="2" eb="3">
      <t>ヒ</t>
    </rPh>
    <rPh sb="3" eb="4">
      <t>ブン</t>
    </rPh>
    <rPh sb="6" eb="8">
      <t>ゲツガク</t>
    </rPh>
    <phoneticPr fontId="6"/>
  </si>
  <si>
    <t>事務費（月額基準単価）</t>
    <rPh sb="0" eb="2">
      <t>ジム</t>
    </rPh>
    <rPh sb="2" eb="3">
      <t>ヒ</t>
    </rPh>
    <rPh sb="4" eb="6">
      <t>ゲツガク</t>
    </rPh>
    <rPh sb="6" eb="8">
      <t>キジュン</t>
    </rPh>
    <rPh sb="8" eb="10">
      <t>タンカ</t>
    </rPh>
    <phoneticPr fontId="6"/>
  </si>
  <si>
    <t>サービスの提供に要する費用の全額</t>
  </si>
  <si>
    <t>（注２）</t>
    <rPh sb="1" eb="2">
      <t>チュウ</t>
    </rPh>
    <phoneticPr fontId="6"/>
  </si>
  <si>
    <t>　特定施設入所者生活介護の指定を受けた施設は、（特定施設入所者分）及び（一般、特定施設入所者分）も記入すること。</t>
    <rPh sb="1" eb="3">
      <t>トクテイ</t>
    </rPh>
    <rPh sb="3" eb="5">
      <t>シセツ</t>
    </rPh>
    <rPh sb="5" eb="8">
      <t>ニュウショシャ</t>
    </rPh>
    <rPh sb="8" eb="10">
      <t>セイカツ</t>
    </rPh>
    <rPh sb="10" eb="12">
      <t>カイゴ</t>
    </rPh>
    <rPh sb="13" eb="15">
      <t>シテイ</t>
    </rPh>
    <rPh sb="16" eb="17">
      <t>ウ</t>
    </rPh>
    <rPh sb="19" eb="21">
      <t>シセツ</t>
    </rPh>
    <rPh sb="24" eb="26">
      <t>トクテイ</t>
    </rPh>
    <rPh sb="26" eb="28">
      <t>シセツ</t>
    </rPh>
    <rPh sb="28" eb="31">
      <t>ニュウショシャ</t>
    </rPh>
    <rPh sb="31" eb="32">
      <t>ブン</t>
    </rPh>
    <rPh sb="33" eb="34">
      <t>オヨ</t>
    </rPh>
    <rPh sb="36" eb="38">
      <t>イッパン</t>
    </rPh>
    <rPh sb="39" eb="41">
      <t>トクテイ</t>
    </rPh>
    <rPh sb="41" eb="43">
      <t>シセツ</t>
    </rPh>
    <rPh sb="43" eb="46">
      <t>ニュウショシャ</t>
    </rPh>
    <rPh sb="46" eb="47">
      <t>ブン</t>
    </rPh>
    <rPh sb="49" eb="51">
      <t>キニュウ</t>
    </rPh>
    <phoneticPr fontId="6"/>
  </si>
  <si>
    <t>(注２)</t>
    <rPh sb="1" eb="2">
      <t>チュウ</t>
    </rPh>
    <phoneticPr fontId="6"/>
  </si>
  <si>
    <t>所　 在　 地</t>
    <rPh sb="0" eb="1">
      <t>トコロ</t>
    </rPh>
    <rPh sb="3" eb="4">
      <t>ザイ</t>
    </rPh>
    <rPh sb="6" eb="7">
      <t>チ</t>
    </rPh>
    <phoneticPr fontId="6"/>
  </si>
  <si>
    <t>法　 人　 名</t>
    <rPh sb="0" eb="1">
      <t>ホウ</t>
    </rPh>
    <rPh sb="3" eb="4">
      <t>ヒト</t>
    </rPh>
    <rPh sb="6" eb="7">
      <t>メイ</t>
    </rPh>
    <phoneticPr fontId="6"/>
  </si>
  <si>
    <t>代表者氏名</t>
    <rPh sb="0" eb="3">
      <t>ダイヒョウシャ</t>
    </rPh>
    <rPh sb="3" eb="5">
      <t>シメイ</t>
    </rPh>
    <phoneticPr fontId="6"/>
  </si>
  <si>
    <t>施　設　名</t>
    <rPh sb="0" eb="1">
      <t>シ</t>
    </rPh>
    <rPh sb="2" eb="3">
      <t>セツ</t>
    </rPh>
    <rPh sb="4" eb="5">
      <t>メイ</t>
    </rPh>
    <phoneticPr fontId="6"/>
  </si>
  <si>
    <t>記</t>
    <rPh sb="0" eb="1">
      <t>キ</t>
    </rPh>
    <phoneticPr fontId="6"/>
  </si>
  <si>
    <t>施　設　情　報</t>
    <rPh sb="0" eb="1">
      <t>シ</t>
    </rPh>
    <rPh sb="2" eb="3">
      <t>セツ</t>
    </rPh>
    <rPh sb="4" eb="5">
      <t>ジョウ</t>
    </rPh>
    <rPh sb="6" eb="7">
      <t>ホウ</t>
    </rPh>
    <phoneticPr fontId="6"/>
  </si>
  <si>
    <t>施設形態</t>
    <rPh sb="0" eb="2">
      <t>シセツ</t>
    </rPh>
    <rPh sb="2" eb="4">
      <t>ケイタイ</t>
    </rPh>
    <phoneticPr fontId="6"/>
  </si>
  <si>
    <t>特定施設入所者生活介護の指定有無</t>
    <rPh sb="0" eb="2">
      <t>トクテイ</t>
    </rPh>
    <rPh sb="2" eb="4">
      <t>シセツ</t>
    </rPh>
    <rPh sb="4" eb="6">
      <t>ニュウショ</t>
    </rPh>
    <rPh sb="6" eb="7">
      <t>シャ</t>
    </rPh>
    <rPh sb="7" eb="9">
      <t>セイカツ</t>
    </rPh>
    <rPh sb="9" eb="11">
      <t>カイゴ</t>
    </rPh>
    <rPh sb="12" eb="14">
      <t>シテイ</t>
    </rPh>
    <rPh sb="14" eb="16">
      <t>ウム</t>
    </rPh>
    <phoneticPr fontId="6"/>
  </si>
  <si>
    <t>軽費老人ホーム定員数</t>
    <rPh sb="0" eb="2">
      <t>ケイヒ</t>
    </rPh>
    <rPh sb="2" eb="4">
      <t>ロウジン</t>
    </rPh>
    <rPh sb="7" eb="10">
      <t>テイインスウ</t>
    </rPh>
    <phoneticPr fontId="6"/>
  </si>
  <si>
    <t>（内特定施設定員数）</t>
    <rPh sb="1" eb="2">
      <t>ウチ</t>
    </rPh>
    <rPh sb="2" eb="4">
      <t>トクテイ</t>
    </rPh>
    <rPh sb="4" eb="6">
      <t>シセツ</t>
    </rPh>
    <rPh sb="6" eb="9">
      <t>テイインスウ</t>
    </rPh>
    <phoneticPr fontId="6"/>
  </si>
  <si>
    <t>一般入所　事務費単価
（月額基準単価）</t>
    <rPh sb="0" eb="2">
      <t>イッパン</t>
    </rPh>
    <rPh sb="2" eb="4">
      <t>ニュウショ</t>
    </rPh>
    <rPh sb="5" eb="8">
      <t>ジムヒ</t>
    </rPh>
    <rPh sb="8" eb="10">
      <t>タンカ</t>
    </rPh>
    <rPh sb="12" eb="14">
      <t>ゲツガク</t>
    </rPh>
    <rPh sb="14" eb="16">
      <t>キジュン</t>
    </rPh>
    <rPh sb="16" eb="18">
      <t>タンカ</t>
    </rPh>
    <phoneticPr fontId="6"/>
  </si>
  <si>
    <t>特定施設入所者生活介護　事務費単価
（月額基準単価）</t>
    <phoneticPr fontId="6"/>
  </si>
  <si>
    <t>項目</t>
    <rPh sb="0" eb="2">
      <t>コウモク</t>
    </rPh>
    <phoneticPr fontId="6"/>
  </si>
  <si>
    <t>金額</t>
    <rPh sb="0" eb="2">
      <t>キンガク</t>
    </rPh>
    <phoneticPr fontId="6"/>
  </si>
  <si>
    <t>備考</t>
    <rPh sb="0" eb="2">
      <t>ビコウ</t>
    </rPh>
    <phoneticPr fontId="6"/>
  </si>
  <si>
    <t>事務費支出額</t>
    <rPh sb="0" eb="3">
      <t>ジムヒ</t>
    </rPh>
    <rPh sb="3" eb="6">
      <t>シシュツガク</t>
    </rPh>
    <phoneticPr fontId="6"/>
  </si>
  <si>
    <t>（B)</t>
    <phoneticPr fontId="6"/>
  </si>
  <si>
    <t>事務費基準額</t>
    <rPh sb="0" eb="3">
      <t>ジムヒ</t>
    </rPh>
    <rPh sb="3" eb="5">
      <t>キジュン</t>
    </rPh>
    <rPh sb="5" eb="6">
      <t>ガク</t>
    </rPh>
    <phoneticPr fontId="6"/>
  </si>
  <si>
    <t>（C)</t>
    <phoneticPr fontId="6"/>
  </si>
  <si>
    <t>事務費本人徴収額</t>
    <rPh sb="0" eb="3">
      <t>ジムヒ</t>
    </rPh>
    <rPh sb="3" eb="5">
      <t>ホンニン</t>
    </rPh>
    <rPh sb="5" eb="8">
      <t>チョウシュウガク</t>
    </rPh>
    <phoneticPr fontId="6"/>
  </si>
  <si>
    <t>（D)</t>
    <phoneticPr fontId="6"/>
  </si>
  <si>
    <t>減免額・補助所要額</t>
    <rPh sb="0" eb="2">
      <t>ゲンメン</t>
    </rPh>
    <rPh sb="2" eb="3">
      <t>ガク</t>
    </rPh>
    <rPh sb="4" eb="6">
      <t>ホジョ</t>
    </rPh>
    <rPh sb="6" eb="8">
      <t>ショヨウ</t>
    </rPh>
    <rPh sb="8" eb="9">
      <t>ガク</t>
    </rPh>
    <phoneticPr fontId="6"/>
  </si>
  <si>
    <t>（E)=（B)又は（C）ー（D)</t>
    <rPh sb="7" eb="8">
      <t>マタ</t>
    </rPh>
    <phoneticPr fontId="6"/>
  </si>
  <si>
    <t>一般入所者分</t>
    <rPh sb="0" eb="2">
      <t>イッパン</t>
    </rPh>
    <rPh sb="2" eb="5">
      <t>ニュウショシャ</t>
    </rPh>
    <rPh sb="5" eb="6">
      <t>ブン</t>
    </rPh>
    <phoneticPr fontId="6"/>
  </si>
  <si>
    <t>定員</t>
    <rPh sb="0" eb="2">
      <t>テイイン</t>
    </rPh>
    <phoneticPr fontId="6"/>
  </si>
  <si>
    <t>　各月の利用人員は、各月初日の実利用人員を記入すること。（ただし、事業開始後３ヶ月を経過した日の属する月までは、30日又は当該月の実日数で除した人員によること。）</t>
    <phoneticPr fontId="6"/>
  </si>
  <si>
    <t>特定施設入所者分</t>
    <rPh sb="0" eb="2">
      <t>トクテイ</t>
    </rPh>
    <rPh sb="2" eb="4">
      <t>シセツ</t>
    </rPh>
    <rPh sb="4" eb="7">
      <t>ニュウショシャ</t>
    </rPh>
    <rPh sb="7" eb="8">
      <t>ブン</t>
    </rPh>
    <phoneticPr fontId="6"/>
  </si>
  <si>
    <t>（注３）</t>
    <rPh sb="1" eb="2">
      <t>チュウ</t>
    </rPh>
    <phoneticPr fontId="6"/>
  </si>
  <si>
    <t>事務費本人徴収額
⑤=①×②</t>
    <phoneticPr fontId="6"/>
  </si>
  <si>
    <t>年額
④=①×③</t>
    <rPh sb="0" eb="2">
      <t>ネンガクガク</t>
    </rPh>
    <phoneticPr fontId="6"/>
  </si>
  <si>
    <t>(注１)</t>
    <phoneticPr fontId="6"/>
  </si>
  <si>
    <t>　特定施設入所者生活介護の指定を受けた施設は、（特定施設入所者分）及び（一般、特定施設入所者分）も記入すること。</t>
    <phoneticPr fontId="6"/>
  </si>
  <si>
    <t>別表１　補助金所要額調書</t>
    <rPh sb="0" eb="2">
      <t>ベッピョウ</t>
    </rPh>
    <rPh sb="4" eb="7">
      <t>ホジョキン</t>
    </rPh>
    <rPh sb="7" eb="9">
      <t>ショヨウ</t>
    </rPh>
    <rPh sb="9" eb="10">
      <t>ガク</t>
    </rPh>
    <rPh sb="10" eb="12">
      <t>チョウショ</t>
    </rPh>
    <phoneticPr fontId="6"/>
  </si>
  <si>
    <t>一般、特定入所者　合計分</t>
    <phoneticPr fontId="6"/>
  </si>
  <si>
    <t>合計</t>
    <rPh sb="0" eb="2">
      <t>ゴウケイ</t>
    </rPh>
    <phoneticPr fontId="6"/>
  </si>
  <si>
    <t>月額③</t>
    <rPh sb="0" eb="2">
      <t>ゲツガク</t>
    </rPh>
    <phoneticPr fontId="6"/>
  </si>
  <si>
    <t>単価区分別利用人員
①</t>
    <phoneticPr fontId="6"/>
  </si>
  <si>
    <t>夫婦の
場合</t>
    <rPh sb="0" eb="2">
      <t>フウフ</t>
    </rPh>
    <rPh sb="4" eb="6">
      <t>バアイ</t>
    </rPh>
    <phoneticPr fontId="6"/>
  </si>
  <si>
    <t>軽費老人ホーム事務費補助金変更交付申請書</t>
    <rPh sb="0" eb="2">
      <t>ケイヒ</t>
    </rPh>
    <rPh sb="2" eb="4">
      <t>ロウジン</t>
    </rPh>
    <rPh sb="7" eb="10">
      <t>ジムヒ</t>
    </rPh>
    <rPh sb="10" eb="13">
      <t>ホジョキン</t>
    </rPh>
    <rPh sb="13" eb="15">
      <t>ヘンコウ</t>
    </rPh>
    <rPh sb="15" eb="17">
      <t>コウフ</t>
    </rPh>
    <rPh sb="17" eb="20">
      <t>シンセイショ</t>
    </rPh>
    <phoneticPr fontId="6"/>
  </si>
  <si>
    <t>１　補助金　変更後交付申請額</t>
    <rPh sb="2" eb="5">
      <t>ホジョキン</t>
    </rPh>
    <rPh sb="6" eb="8">
      <t>ヘンコウ</t>
    </rPh>
    <rPh sb="8" eb="9">
      <t>ゴ</t>
    </rPh>
    <rPh sb="9" eb="11">
      <t>コウフ</t>
    </rPh>
    <rPh sb="11" eb="13">
      <t>シンセイ</t>
    </rPh>
    <rPh sb="13" eb="14">
      <t>ガク</t>
    </rPh>
    <phoneticPr fontId="6"/>
  </si>
  <si>
    <t>円</t>
    <rPh sb="0" eb="1">
      <t>エン</t>
    </rPh>
    <phoneticPr fontId="6"/>
  </si>
  <si>
    <t>２　補助金　既交付決定額</t>
    <rPh sb="2" eb="5">
      <t>ホジョキン</t>
    </rPh>
    <rPh sb="6" eb="7">
      <t>スデ</t>
    </rPh>
    <rPh sb="7" eb="9">
      <t>コウフ</t>
    </rPh>
    <rPh sb="9" eb="11">
      <t>ケッテイ</t>
    </rPh>
    <rPh sb="11" eb="12">
      <t>ガク</t>
    </rPh>
    <phoneticPr fontId="6"/>
  </si>
  <si>
    <t>３　差引増減額</t>
    <rPh sb="2" eb="4">
      <t>サシヒキ</t>
    </rPh>
    <rPh sb="4" eb="7">
      <t>ゾウゲンガク</t>
    </rPh>
    <phoneticPr fontId="6"/>
  </si>
  <si>
    <t>変更交付申請用</t>
    <rPh sb="0" eb="2">
      <t>ヘンコウ</t>
    </rPh>
    <rPh sb="2" eb="4">
      <t>コウフ</t>
    </rPh>
    <rPh sb="4" eb="6">
      <t>シンセイ</t>
    </rPh>
    <rPh sb="6" eb="7">
      <t>ヨウ</t>
    </rPh>
    <phoneticPr fontId="6"/>
  </si>
  <si>
    <r>
      <rPr>
        <b/>
        <u/>
        <sz val="12"/>
        <rFont val="ＭＳ Ｐゴシック"/>
        <family val="3"/>
        <charset val="128"/>
      </rPr>
      <t>交付申請時の事務費支出額</t>
    </r>
    <r>
      <rPr>
        <sz val="12"/>
        <rFont val="ＭＳ Ｐゴシック"/>
        <family val="3"/>
        <charset val="128"/>
      </rPr>
      <t>を入力してください。</t>
    </r>
    <rPh sb="0" eb="2">
      <t>コウフ</t>
    </rPh>
    <rPh sb="2" eb="5">
      <t>シンセイジ</t>
    </rPh>
    <rPh sb="9" eb="11">
      <t>シシュツ</t>
    </rPh>
    <rPh sb="13" eb="15">
      <t>ニュウリョク</t>
    </rPh>
    <phoneticPr fontId="6"/>
  </si>
  <si>
    <t>別表2　階層別・月別利用人員内訳</t>
    <rPh sb="0" eb="2">
      <t>ベッピョウ</t>
    </rPh>
    <phoneticPr fontId="6"/>
  </si>
  <si>
    <t>別表3　利用料納付額及び事務費基準額内訳</t>
    <rPh sb="0" eb="2">
      <t>ベッピョウ</t>
    </rPh>
    <rPh sb="4" eb="6">
      <t>リヨウ</t>
    </rPh>
    <rPh sb="6" eb="7">
      <t>リョウ</t>
    </rPh>
    <rPh sb="7" eb="9">
      <t>ノウフ</t>
    </rPh>
    <rPh sb="9" eb="10">
      <t>ガク</t>
    </rPh>
    <rPh sb="10" eb="11">
      <t>オヨ</t>
    </rPh>
    <rPh sb="12" eb="15">
      <t>ジムヒ</t>
    </rPh>
    <rPh sb="15" eb="17">
      <t>キジュン</t>
    </rPh>
    <rPh sb="17" eb="18">
      <t>ガク</t>
    </rPh>
    <rPh sb="18" eb="20">
      <t>ウチワケ</t>
    </rPh>
    <phoneticPr fontId="6"/>
  </si>
  <si>
    <t>（別記様式２）</t>
    <rPh sb="1" eb="3">
      <t>ベッキ</t>
    </rPh>
    <rPh sb="3" eb="5">
      <t>ヨウシキ</t>
    </rPh>
    <phoneticPr fontId="6"/>
  </si>
  <si>
    <t>計</t>
    <rPh sb="0" eb="1">
      <t>ケイ</t>
    </rPh>
    <phoneticPr fontId="6"/>
  </si>
  <si>
    <t>非常勤</t>
    <rPh sb="0" eb="3">
      <t>ヒジョウキン</t>
    </rPh>
    <phoneticPr fontId="6"/>
  </si>
  <si>
    <t>常勤</t>
    <rPh sb="0" eb="2">
      <t>ジョウキン</t>
    </rPh>
    <phoneticPr fontId="6"/>
  </si>
  <si>
    <t>事務員</t>
    <rPh sb="0" eb="3">
      <t>ジムイン</t>
    </rPh>
    <phoneticPr fontId="6"/>
  </si>
  <si>
    <t>栄養士</t>
    <rPh sb="0" eb="3">
      <t>エイヨウシ</t>
    </rPh>
    <phoneticPr fontId="6"/>
  </si>
  <si>
    <t>介護職員</t>
    <rPh sb="0" eb="2">
      <t>カイゴ</t>
    </rPh>
    <rPh sb="2" eb="4">
      <t>ショクイン</t>
    </rPh>
    <phoneticPr fontId="6"/>
  </si>
  <si>
    <t>生活相談員</t>
    <rPh sb="0" eb="2">
      <t>セイカツ</t>
    </rPh>
    <rPh sb="2" eb="5">
      <t>ソウダンイン</t>
    </rPh>
    <phoneticPr fontId="6"/>
  </si>
  <si>
    <t>施設長</t>
    <rPh sb="0" eb="3">
      <t>シセツチョウ</t>
    </rPh>
    <phoneticPr fontId="6"/>
  </si>
  <si>
    <t>介護職員</t>
  </si>
  <si>
    <t>生活相談員</t>
  </si>
  <si>
    <t>施設長</t>
  </si>
  <si>
    <t>１２月</t>
  </si>
  <si>
    <t>１１月</t>
  </si>
  <si>
    <t>１０月</t>
  </si>
  <si>
    <t>６月</t>
  </si>
  <si>
    <t>５月</t>
    <rPh sb="1" eb="2">
      <t>ガツ</t>
    </rPh>
    <phoneticPr fontId="6"/>
  </si>
  <si>
    <t>４月</t>
    <rPh sb="1" eb="2">
      <t>ガツ</t>
    </rPh>
    <phoneticPr fontId="6"/>
  </si>
  <si>
    <t>異動日
勤務終了日</t>
    <rPh sb="0" eb="2">
      <t>イドウ</t>
    </rPh>
    <rPh sb="2" eb="3">
      <t>ビ</t>
    </rPh>
    <rPh sb="4" eb="6">
      <t>キンム</t>
    </rPh>
    <rPh sb="6" eb="9">
      <t>シュウリョウビ</t>
    </rPh>
    <phoneticPr fontId="6"/>
  </si>
  <si>
    <t>兼務関係</t>
    <rPh sb="0" eb="2">
      <t>ケンム</t>
    </rPh>
    <rPh sb="2" eb="4">
      <t>カンケイ</t>
    </rPh>
    <phoneticPr fontId="6"/>
  </si>
  <si>
    <t>勤務開始日</t>
    <rPh sb="0" eb="2">
      <t>キンム</t>
    </rPh>
    <rPh sb="2" eb="5">
      <t>カイシビ</t>
    </rPh>
    <phoneticPr fontId="6"/>
  </si>
  <si>
    <t>常勤・非常勤</t>
    <rPh sb="0" eb="2">
      <t>ジョウキン</t>
    </rPh>
    <rPh sb="3" eb="6">
      <t>ヒジョウキン</t>
    </rPh>
    <phoneticPr fontId="6"/>
  </si>
  <si>
    <t>氏名</t>
    <rPh sb="0" eb="2">
      <t>シメイ</t>
    </rPh>
    <phoneticPr fontId="6"/>
  </si>
  <si>
    <t>職種</t>
    <rPh sb="0" eb="2">
      <t>ショクシュ</t>
    </rPh>
    <phoneticPr fontId="6"/>
  </si>
  <si>
    <t>（常勤換算にて入力）</t>
    <rPh sb="1" eb="3">
      <t>ジョウキン</t>
    </rPh>
    <rPh sb="3" eb="5">
      <t>カンサン</t>
    </rPh>
    <rPh sb="7" eb="9">
      <t>ニュウリョク</t>
    </rPh>
    <phoneticPr fontId="6"/>
  </si>
  <si>
    <t>月平均介護職員数（常勤換算）</t>
    <rPh sb="0" eb="3">
      <t>ツキヘイキン</t>
    </rPh>
    <rPh sb="3" eb="8">
      <t>カイゴショクインスウ</t>
    </rPh>
    <rPh sb="9" eb="13">
      <t>ジョウキンカンサン</t>
    </rPh>
    <phoneticPr fontId="6"/>
  </si>
  <si>
    <t>　別表4：職員の状況表</t>
    <rPh sb="1" eb="3">
      <t>ベッピョウ</t>
    </rPh>
    <rPh sb="5" eb="7">
      <t>ショクイン</t>
    </rPh>
    <rPh sb="8" eb="10">
      <t>ジョウキョウ</t>
    </rPh>
    <rPh sb="10" eb="11">
      <t>ヒョウ</t>
    </rPh>
    <phoneticPr fontId="6"/>
  </si>
  <si>
    <t>生活費　設定額</t>
    <rPh sb="0" eb="3">
      <t>セイカツヒ</t>
    </rPh>
    <rPh sb="4" eb="6">
      <t>セッテイ</t>
    </rPh>
    <rPh sb="6" eb="7">
      <t>ガク</t>
    </rPh>
    <phoneticPr fontId="6"/>
  </si>
  <si>
    <t>R７年</t>
    <rPh sb="2" eb="3">
      <t>ネン</t>
    </rPh>
    <phoneticPr fontId="6"/>
  </si>
  <si>
    <t>軽費老人ホーム処遇改善計画書</t>
    <rPh sb="0" eb="2">
      <t>ケイヒ</t>
    </rPh>
    <rPh sb="2" eb="4">
      <t>ロウジン</t>
    </rPh>
    <rPh sb="7" eb="14">
      <t>ショグウカイゼンケイカクショ</t>
    </rPh>
    <phoneticPr fontId="6"/>
  </si>
  <si>
    <t>記</t>
    <rPh sb="0" eb="1">
      <t>シル</t>
    </rPh>
    <phoneticPr fontId="35"/>
  </si>
  <si>
    <t>月額</t>
    <rPh sb="0" eb="2">
      <t>ゲツガク</t>
    </rPh>
    <phoneticPr fontId="6"/>
  </si>
  <si>
    <t>【注意事項】</t>
    <rPh sb="1" eb="5">
      <t>チュウイジコウ</t>
    </rPh>
    <phoneticPr fontId="6"/>
  </si>
  <si>
    <t>基本給</t>
    <rPh sb="0" eb="3">
      <t>キホンキュウ</t>
    </rPh>
    <phoneticPr fontId="6"/>
  </si>
  <si>
    <t>手当（新設）</t>
    <rPh sb="0" eb="2">
      <t>テアテ</t>
    </rPh>
    <rPh sb="3" eb="5">
      <t>シンセツ</t>
    </rPh>
    <phoneticPr fontId="6"/>
  </si>
  <si>
    <t>手当（既存）</t>
    <rPh sb="0" eb="2">
      <t>テアテ</t>
    </rPh>
    <rPh sb="3" eb="5">
      <t>キゾン</t>
    </rPh>
    <phoneticPr fontId="6"/>
  </si>
  <si>
    <t>賞与</t>
    <rPh sb="0" eb="2">
      <t>ショウヨ</t>
    </rPh>
    <phoneticPr fontId="6"/>
  </si>
  <si>
    <r>
      <t xml:space="preserve">【３】処遇改善額の支給方法
</t>
    </r>
    <r>
      <rPr>
        <sz val="10"/>
        <color theme="1"/>
        <rFont val="ＭＳ Ｐゴシック"/>
        <family val="3"/>
        <charset val="128"/>
        <scheme val="minor"/>
      </rPr>
      <t>あてはまるものに〇をつけてください</t>
    </r>
    <rPh sb="3" eb="8">
      <t>ショグウカイゼンガク</t>
    </rPh>
    <rPh sb="9" eb="13">
      <t>シキュウホウホウ</t>
    </rPh>
    <phoneticPr fontId="6"/>
  </si>
  <si>
    <t>【２】処遇改善見込総額（年額）
※実際に支給する処遇改善額の総額（見込み）を入力してください。金額は【１】を超えるように設定してください。</t>
    <rPh sb="33" eb="35">
      <t>ミコ</t>
    </rPh>
    <phoneticPr fontId="6"/>
  </si>
  <si>
    <t>(B)欄の額又は(C)欄の額のいずれか少ない方の額から(D)欄の額を減じた額が入力されます。</t>
    <phoneticPr fontId="6"/>
  </si>
  <si>
    <t>実施する処遇改善に✓を入れてください。</t>
    <rPh sb="0" eb="2">
      <t>ジッシ</t>
    </rPh>
    <rPh sb="4" eb="8">
      <t>ショグウカイゼン</t>
    </rPh>
    <rPh sb="11" eb="12">
      <t>イ</t>
    </rPh>
    <phoneticPr fontId="6"/>
  </si>
  <si>
    <t>その他
（　　　　　　　　　　　　　　　　　　　）</t>
    <rPh sb="2" eb="3">
      <t>タ</t>
    </rPh>
    <phoneticPr fontId="6"/>
  </si>
  <si>
    <t>年間介護職員数（常勤換算）</t>
    <rPh sb="0" eb="2">
      <t>ネンカン</t>
    </rPh>
    <rPh sb="2" eb="7">
      <t>カイゴショクインスウ</t>
    </rPh>
    <rPh sb="8" eb="12">
      <t>ジョウキンカンサン</t>
    </rPh>
    <phoneticPr fontId="6"/>
  </si>
  <si>
    <t>栄養士</t>
  </si>
  <si>
    <t>事務員</t>
  </si>
  <si>
    <t>処遇改善額</t>
    <rPh sb="0" eb="4">
      <t>ショグウカイゼン</t>
    </rPh>
    <rPh sb="4" eb="5">
      <t>ガク</t>
    </rPh>
    <phoneticPr fontId="35"/>
  </si>
  <si>
    <t>対象入所者１人あたりの処遇改善月額</t>
    <rPh sb="0" eb="5">
      <t>タイショウニュウショシャ</t>
    </rPh>
    <rPh sb="6" eb="7">
      <t>ニン</t>
    </rPh>
    <rPh sb="11" eb="17">
      <t>ショグウカイゼンゲツガク</t>
    </rPh>
    <phoneticPr fontId="35"/>
  </si>
  <si>
    <t>年間入所者数</t>
    <rPh sb="0" eb="2">
      <t>ネンカン</t>
    </rPh>
    <rPh sb="2" eb="6">
      <t>ニュウショシャスウ</t>
    </rPh>
    <phoneticPr fontId="6"/>
  </si>
  <si>
    <t>別表３の事務費本人徴収額（セル番号F８６）と処遇改善等により増額した本人徴収額の合計金額。</t>
    <rPh sb="22" eb="24">
      <t>ショグウ</t>
    </rPh>
    <rPh sb="24" eb="26">
      <t>カイゼン</t>
    </rPh>
    <rPh sb="26" eb="27">
      <t>トウ</t>
    </rPh>
    <rPh sb="30" eb="32">
      <t>ゾウガク</t>
    </rPh>
    <rPh sb="34" eb="38">
      <t>ホンニンチョウシュウ</t>
    </rPh>
    <rPh sb="40" eb="42">
      <t>ゴウケイ</t>
    </rPh>
    <rPh sb="42" eb="44">
      <t>キンガク</t>
    </rPh>
    <phoneticPr fontId="6"/>
  </si>
  <si>
    <t>選択して下さい</t>
    <phoneticPr fontId="6"/>
  </si>
  <si>
    <t>基準</t>
    <rPh sb="0" eb="2">
      <t>キジュン</t>
    </rPh>
    <phoneticPr fontId="6"/>
  </si>
  <si>
    <t>配置人員</t>
    <rPh sb="0" eb="2">
      <t>ハイチ</t>
    </rPh>
    <rPh sb="2" eb="4">
      <t>ジンイン</t>
    </rPh>
    <phoneticPr fontId="6"/>
  </si>
  <si>
    <t>（内常勤者数）</t>
    <rPh sb="1" eb="2">
      <t>ウチ</t>
    </rPh>
    <rPh sb="2" eb="4">
      <t>ジョウキン</t>
    </rPh>
    <rPh sb="4" eb="5">
      <t>シャ</t>
    </rPh>
    <rPh sb="5" eb="6">
      <t>スウ</t>
    </rPh>
    <phoneticPr fontId="6"/>
  </si>
  <si>
    <r>
      <rPr>
        <b/>
        <u/>
        <sz val="11"/>
        <rFont val="ＭＳ Ｐゴシック"/>
        <family val="3"/>
        <charset val="128"/>
      </rPr>
      <t>前年度平均</t>
    </r>
    <r>
      <rPr>
        <sz val="11"/>
        <rFont val="ＭＳ Ｐゴシック"/>
        <family val="3"/>
        <charset val="128"/>
      </rPr>
      <t>　一般入所者数</t>
    </r>
    <rPh sb="0" eb="3">
      <t>ゼンネンド</t>
    </rPh>
    <rPh sb="1" eb="3">
      <t>ネンド</t>
    </rPh>
    <rPh sb="3" eb="5">
      <t>ヘイキン</t>
    </rPh>
    <rPh sb="6" eb="8">
      <t>イッパン</t>
    </rPh>
    <rPh sb="8" eb="11">
      <t>ニュウショシャ</t>
    </rPh>
    <rPh sb="11" eb="12">
      <t>スウ</t>
    </rPh>
    <phoneticPr fontId="6"/>
  </si>
  <si>
    <r>
      <rPr>
        <b/>
        <u/>
        <sz val="10"/>
        <rFont val="ＭＳ Ｐゴシック"/>
        <family val="3"/>
        <charset val="128"/>
      </rPr>
      <t>前年度平均</t>
    </r>
    <r>
      <rPr>
        <sz val="10"/>
        <rFont val="ＭＳ Ｐゴシック"/>
        <family val="3"/>
        <charset val="128"/>
      </rPr>
      <t>　特定施設入所者数</t>
    </r>
    <rPh sb="0" eb="2">
      <t>ゼンネン</t>
    </rPh>
    <rPh sb="2" eb="3">
      <t>ド</t>
    </rPh>
    <rPh sb="3" eb="5">
      <t>ヘイキン</t>
    </rPh>
    <rPh sb="10" eb="13">
      <t>ニュウショシャ</t>
    </rPh>
    <rPh sb="13" eb="14">
      <t>スウ</t>
    </rPh>
    <phoneticPr fontId="6"/>
  </si>
  <si>
    <t>職員状況
（令和７年９月時点）</t>
    <rPh sb="0" eb="2">
      <t>ショクイン</t>
    </rPh>
    <rPh sb="2" eb="4">
      <t>ジョウキョウ</t>
    </rPh>
    <rPh sb="6" eb="8">
      <t>レイワ</t>
    </rPh>
    <rPh sb="9" eb="10">
      <t>ネン</t>
    </rPh>
    <rPh sb="11" eb="12">
      <t>ガツ</t>
    </rPh>
    <rPh sb="12" eb="14">
      <t>ジテン</t>
    </rPh>
    <phoneticPr fontId="6"/>
  </si>
  <si>
    <t>R８年</t>
    <rPh sb="2" eb="3">
      <t>ネン</t>
    </rPh>
    <phoneticPr fontId="6"/>
  </si>
  <si>
    <t>令和７年度に実施する処遇改善について計画書を提出いたします。</t>
    <rPh sb="0" eb="2">
      <t>レイワ</t>
    </rPh>
    <rPh sb="3" eb="5">
      <t>ネンド</t>
    </rPh>
    <rPh sb="6" eb="8">
      <t>ジッシ</t>
    </rPh>
    <rPh sb="10" eb="14">
      <t>ショグウカイゼン</t>
    </rPh>
    <rPh sb="18" eb="21">
      <t>ケイカクショ</t>
    </rPh>
    <rPh sb="22" eb="24">
      <t>テイシュツ</t>
    </rPh>
    <phoneticPr fontId="35"/>
  </si>
  <si>
    <t>①　処遇改善（１）の適用のみの場合</t>
    <rPh sb="2" eb="6">
      <t>ショグウカイゼン</t>
    </rPh>
    <rPh sb="10" eb="12">
      <t>テキヨウ</t>
    </rPh>
    <rPh sb="15" eb="17">
      <t>バアイ</t>
    </rPh>
    <phoneticPr fontId="6"/>
  </si>
  <si>
    <t>処遇改善（１）</t>
    <rPh sb="0" eb="2">
      <t>ショグウ</t>
    </rPh>
    <rPh sb="2" eb="4">
      <t>カイゼン</t>
    </rPh>
    <phoneticPr fontId="6"/>
  </si>
  <si>
    <t>処遇改善総額（年額）</t>
    <rPh sb="0" eb="6">
      <t>ショグウカイゼンソウガク</t>
    </rPh>
    <rPh sb="7" eb="9">
      <t>ネンガク</t>
    </rPh>
    <phoneticPr fontId="6"/>
  </si>
  <si>
    <t>②　処遇改善（１）、（２）を適用する場合</t>
    <rPh sb="2" eb="6">
      <t>ショグウカイゼン</t>
    </rPh>
    <rPh sb="14" eb="16">
      <t>テキヨウ</t>
    </rPh>
    <rPh sb="18" eb="20">
      <t>バアイ</t>
    </rPh>
    <phoneticPr fontId="6"/>
  </si>
  <si>
    <t>処遇改善（１）</t>
    <rPh sb="0" eb="4">
      <t>ショグウカイゼン</t>
    </rPh>
    <phoneticPr fontId="6"/>
  </si>
  <si>
    <t>処遇改善（２）</t>
    <rPh sb="0" eb="4">
      <t>ショグウカイゼン</t>
    </rPh>
    <phoneticPr fontId="6"/>
  </si>
  <si>
    <t>③　処遇改善（２）を適用する場合</t>
    <rPh sb="2" eb="6">
      <t>ショグウカイゼン</t>
    </rPh>
    <rPh sb="10" eb="12">
      <t>テキヨウ</t>
    </rPh>
    <rPh sb="14" eb="16">
      <t>バアイ</t>
    </rPh>
    <phoneticPr fontId="6"/>
  </si>
  <si>
    <t>処遇改善総額（年額）</t>
    <rPh sb="0" eb="4">
      <t>ショグウカイゼン</t>
    </rPh>
    <rPh sb="4" eb="6">
      <t>ソウガク</t>
    </rPh>
    <rPh sb="7" eb="9">
      <t>ネンガク</t>
    </rPh>
    <phoneticPr fontId="6"/>
  </si>
  <si>
    <t xml:space="preserve">【１】処遇改善により増額された本人徴収額の合計額（年額）
処遇改善により増額された本人徴収額の合計額を入力してください。
※　対象者１人あたりの処遇改善月額に本人徴収額が発生する階層の人数（下記【２】を参照）を乗じて計算してください。
</t>
    <rPh sb="3" eb="7">
      <t>ショグウカイゼン</t>
    </rPh>
    <rPh sb="10" eb="12">
      <t>ゾウガク</t>
    </rPh>
    <rPh sb="15" eb="20">
      <t>ホンニンチョウシュウガク</t>
    </rPh>
    <rPh sb="29" eb="33">
      <t>ショグウカイゼン</t>
    </rPh>
    <rPh sb="36" eb="38">
      <t>ゾウガク</t>
    </rPh>
    <rPh sb="41" eb="46">
      <t>ホンニンチョウシュウガク</t>
    </rPh>
    <rPh sb="47" eb="50">
      <t>ゴウケイガク</t>
    </rPh>
    <rPh sb="51" eb="53">
      <t>ニュウリョク</t>
    </rPh>
    <rPh sb="79" eb="84">
      <t>ホンニンチョウシュウガク</t>
    </rPh>
    <rPh sb="85" eb="87">
      <t>ハッセイ</t>
    </rPh>
    <rPh sb="89" eb="91">
      <t>カイソウ</t>
    </rPh>
    <rPh sb="92" eb="94">
      <t>ニンズウ</t>
    </rPh>
    <rPh sb="95" eb="97">
      <t>カキ</t>
    </rPh>
    <rPh sb="101" eb="103">
      <t>サンショウ</t>
    </rPh>
    <rPh sb="105" eb="106">
      <t>ジョウ</t>
    </rPh>
    <rPh sb="108" eb="110">
      <t>ケイサン</t>
    </rPh>
    <phoneticPr fontId="6"/>
  </si>
  <si>
    <t>【１】処遇改善総額（年額）
※上記①～③の中から施設において適用する処遇改善総額（年額）をそのまま入力してください。</t>
    <rPh sb="3" eb="9">
      <t>ショグウカイゼンソウガク</t>
    </rPh>
    <rPh sb="10" eb="12">
      <t>ネンガク</t>
    </rPh>
    <rPh sb="15" eb="17">
      <t>ジョウキ</t>
    </rPh>
    <rPh sb="21" eb="22">
      <t>ナカ</t>
    </rPh>
    <rPh sb="24" eb="26">
      <t>シセツ</t>
    </rPh>
    <rPh sb="30" eb="32">
      <t>テキヨウ</t>
    </rPh>
    <rPh sb="34" eb="40">
      <t>ショグウカイゼンソウガク</t>
    </rPh>
    <rPh sb="41" eb="43">
      <t>ネンガク</t>
    </rPh>
    <rPh sb="49" eb="51">
      <t>ニュウリョク</t>
    </rPh>
    <phoneticPr fontId="6"/>
  </si>
  <si>
    <r>
      <t>【２】
処遇改善（１）　　　⇒　　　本人徴収が発生する階層の人数の年合計
処遇改善（２）</t>
    </r>
    <r>
      <rPr>
        <sz val="11"/>
        <color theme="1"/>
        <rFont val="ＭＳ Ｐゴシック"/>
        <family val="2"/>
        <charset val="128"/>
        <scheme val="minor"/>
      </rPr>
      <t>　　　⇒　　　本人徴収が発生する階層の人数の年合計</t>
    </r>
    <phoneticPr fontId="6"/>
  </si>
  <si>
    <t>※本人徴収が発生する階層の人数は、変更交付申請書の別表３を参照してください。</t>
    <rPh sb="1" eb="5">
      <t>ホンニンチョウシュウ</t>
    </rPh>
    <rPh sb="6" eb="8">
      <t>ハッセイ</t>
    </rPh>
    <rPh sb="10" eb="12">
      <t>カイソウ</t>
    </rPh>
    <rPh sb="13" eb="15">
      <t>ニンズウ</t>
    </rPh>
    <rPh sb="17" eb="24">
      <t>ヘンコウコウフシンセイショ</t>
    </rPh>
    <rPh sb="25" eb="27">
      <t>ベッピョウ</t>
    </rPh>
    <rPh sb="29" eb="31">
      <t>サンショウ</t>
    </rPh>
    <phoneticPr fontId="6"/>
  </si>
  <si>
    <t>〇　処遇改善を実施する場合は、上記①～③のいずれか一つを適用してください。
〇　処遇改善を実施する場合は、処遇改善見込総額（年額）が処遇改善総額（年額）を上回るように支給してください。なお、介護職員以外の職員にも、増額分の原資を分配することは各施設の判断で可能です。（処遇改善実績額が処遇改善総額（年額）を上回らない場合、返還が発生いたしますのでご注意ください）
〇　職員への処遇改善額の支給方法は、各施設の判断で決定することができます。
〇　実績報告・指導監査の際に、事務費補助金について確認いたしますので、処遇改善の支給実績が確認できるようにしてください。（給与明細に処遇改善分の金額を記載する等）
〇　対象入所者一人当たりの処遇改善額（月額）計算方法
・処遇改善（１）、（２）共通
　処遇改善額（月額）÷「対象入所者数（一般入所者数）」＝「対象入所者一人当たりの処遇改善月額（小数点切捨）」
上記によって求めた金額を、各施設におけるサービスの提供に要する基本額に加算する。</t>
    <phoneticPr fontId="6"/>
  </si>
  <si>
    <t>介護人材確保・職場環境改善等加算を実施する</t>
    <rPh sb="17" eb="19">
      <t>ジッシ</t>
    </rPh>
    <phoneticPr fontId="6"/>
  </si>
  <si>
    <t>提出目的</t>
    <rPh sb="0" eb="2">
      <t>テイシュツ</t>
    </rPh>
    <rPh sb="2" eb="4">
      <t>モクテキ</t>
    </rPh>
    <phoneticPr fontId="6"/>
  </si>
  <si>
    <t>介護人材確保・職場環境改善等加算実施を実施しない</t>
    <rPh sb="16" eb="18">
      <t>ジッシ</t>
    </rPh>
    <rPh sb="19" eb="21">
      <t>ジッシ</t>
    </rPh>
    <phoneticPr fontId="6"/>
  </si>
  <si>
    <t>※本計画書案を参考にした上で、実際に設定する要件に合わせるなど、適宜加工の上、ご活用ください。</t>
    <rPh sb="1" eb="6">
      <t>ホンケイカクショアン</t>
    </rPh>
    <rPh sb="7" eb="9">
      <t>サンコウ</t>
    </rPh>
    <rPh sb="12" eb="13">
      <t>ウエ</t>
    </rPh>
    <rPh sb="15" eb="17">
      <t>ジッサイ</t>
    </rPh>
    <rPh sb="18" eb="20">
      <t>セッテイ</t>
    </rPh>
    <rPh sb="22" eb="24">
      <t>ヨウケン</t>
    </rPh>
    <rPh sb="25" eb="26">
      <t>ア</t>
    </rPh>
    <rPh sb="32" eb="34">
      <t>テキギ</t>
    </rPh>
    <rPh sb="34" eb="36">
      <t>カコウ</t>
    </rPh>
    <rPh sb="37" eb="38">
      <t>ウエ</t>
    </rPh>
    <rPh sb="40" eb="42">
      <t>カツヨウ</t>
    </rPh>
    <phoneticPr fontId="6"/>
  </si>
  <si>
    <t>介護人材確保・職場環境改善等加算計画書</t>
    <phoneticPr fontId="6"/>
  </si>
  <si>
    <t>１　基本情報</t>
    <rPh sb="2" eb="4">
      <t>キホン</t>
    </rPh>
    <rPh sb="4" eb="6">
      <t>ジョウホウ</t>
    </rPh>
    <phoneticPr fontId="6"/>
  </si>
  <si>
    <t>施設名</t>
    <rPh sb="0" eb="3">
      <t>シセツメイ</t>
    </rPh>
    <phoneticPr fontId="6"/>
  </si>
  <si>
    <t>法人名</t>
    <rPh sb="0" eb="3">
      <t>ホウジンメイ</t>
    </rPh>
    <phoneticPr fontId="6"/>
  </si>
  <si>
    <t>施設所在地</t>
    <rPh sb="0" eb="2">
      <t>シセツ</t>
    </rPh>
    <rPh sb="2" eb="5">
      <t>ショザイチ</t>
    </rPh>
    <phoneticPr fontId="6"/>
  </si>
  <si>
    <t>〒</t>
    <phoneticPr fontId="6"/>
  </si>
  <si>
    <t>介護職員数（常勤換算（月平均））</t>
    <rPh sb="0" eb="2">
      <t>カイゴ</t>
    </rPh>
    <rPh sb="2" eb="4">
      <t>ショクイン</t>
    </rPh>
    <rPh sb="4" eb="5">
      <t>スウ</t>
    </rPh>
    <rPh sb="6" eb="10">
      <t>ジョウキンカンサン</t>
    </rPh>
    <rPh sb="11" eb="14">
      <t>ツキヘイキン</t>
    </rPh>
    <phoneticPr fontId="6"/>
  </si>
  <si>
    <t>人</t>
    <rPh sb="0" eb="1">
      <t>ヒト</t>
    </rPh>
    <phoneticPr fontId="6"/>
  </si>
  <si>
    <t>加算額（対象職員数×54,000円）（自動計算）</t>
    <rPh sb="0" eb="3">
      <t>カサンガク</t>
    </rPh>
    <rPh sb="4" eb="6">
      <t>タイショウ</t>
    </rPh>
    <rPh sb="6" eb="8">
      <t>ショクイン</t>
    </rPh>
    <rPh sb="8" eb="9">
      <t>スウ</t>
    </rPh>
    <rPh sb="16" eb="17">
      <t>エン</t>
    </rPh>
    <rPh sb="19" eb="21">
      <t>ジドウ</t>
    </rPh>
    <rPh sb="21" eb="23">
      <t>ケイサン</t>
    </rPh>
    <phoneticPr fontId="6"/>
  </si>
  <si>
    <t>フリガナ</t>
    <phoneticPr fontId="6"/>
  </si>
  <si>
    <t>書類作成担当者</t>
    <rPh sb="0" eb="2">
      <t>ショルイ</t>
    </rPh>
    <rPh sb="2" eb="4">
      <t>サクセイ</t>
    </rPh>
    <rPh sb="4" eb="7">
      <t>タントウシャ</t>
    </rPh>
    <phoneticPr fontId="6"/>
  </si>
  <si>
    <t>連絡先</t>
    <rPh sb="0" eb="3">
      <t>レンラクサキ</t>
    </rPh>
    <phoneticPr fontId="6"/>
  </si>
  <si>
    <t>電話番号</t>
    <rPh sb="0" eb="2">
      <t>デンワ</t>
    </rPh>
    <rPh sb="2" eb="4">
      <t>バンゴウ</t>
    </rPh>
    <phoneticPr fontId="6"/>
  </si>
  <si>
    <t>E-mail</t>
    <phoneticPr fontId="6"/>
  </si>
  <si>
    <t>２　加算の算定要件及び使途</t>
    <rPh sb="2" eb="4">
      <t>カサン</t>
    </rPh>
    <rPh sb="5" eb="7">
      <t>サンテイ</t>
    </rPh>
    <phoneticPr fontId="6"/>
  </si>
  <si>
    <t>！この欄が×の場合、チェック（✓）がついていない項目があります。</t>
    <rPh sb="3" eb="4">
      <t>ラン</t>
    </rPh>
    <rPh sb="7" eb="9">
      <t>バアイ</t>
    </rPh>
    <rPh sb="24" eb="26">
      <t>コウモク</t>
    </rPh>
    <phoneticPr fontId="6"/>
  </si>
  <si>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6"/>
  </si>
  <si>
    <t>①　業務内容の明確化と職員間の適切な役割分担の取組</t>
    <phoneticPr fontId="6"/>
  </si>
  <si>
    <t>②  介護職員等の業務の洗い出しや棚卸しなど、現場の課題の見える化</t>
    <phoneticPr fontId="6"/>
  </si>
  <si>
    <t>③　業務改善活動の体制構築（委員会やプロジェクトチームの立ち上げ又は外部の研修会の活動等）</t>
    <phoneticPr fontId="6"/>
  </si>
  <si>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6"/>
  </si>
  <si>
    <t>①　人件費の改善の実施</t>
    <rPh sb="6" eb="8">
      <t>カイゼン</t>
    </rPh>
    <phoneticPr fontId="6"/>
  </si>
  <si>
    <t>②　職場環境改善経費への充当</t>
    <phoneticPr fontId="6"/>
  </si>
  <si>
    <t>②を選択した場合、その使途を
プルダウンから選択してください。</t>
    <rPh sb="2" eb="4">
      <t>センタク</t>
    </rPh>
    <rPh sb="6" eb="8">
      <t>バアイ</t>
    </rPh>
    <rPh sb="11" eb="13">
      <t>シト</t>
    </rPh>
    <rPh sb="22" eb="24">
      <t>センタク</t>
    </rPh>
    <phoneticPr fontId="6"/>
  </si>
  <si>
    <t>３　その他要件を満たすことの確認・誓約等</t>
    <rPh sb="4" eb="5">
      <t>タ</t>
    </rPh>
    <rPh sb="5" eb="7">
      <t>ヨウケン</t>
    </rPh>
    <rPh sb="8" eb="9">
      <t>ミ</t>
    </rPh>
    <rPh sb="14" eb="16">
      <t>カクニン</t>
    </rPh>
    <rPh sb="17" eb="19">
      <t>セイヤク</t>
    </rPh>
    <rPh sb="19" eb="20">
      <t>トウ</t>
    </rPh>
    <phoneticPr fontId="6"/>
  </si>
  <si>
    <t>以下の点を確認し、満たしている項目に全てチェック（✔）すること。</t>
    <phoneticPr fontId="6"/>
  </si>
  <si>
    <t>！この欄が×の場合、チェック（✓）がついていない項目があります。</t>
    <phoneticPr fontId="6"/>
  </si>
  <si>
    <t>確認項目</t>
    <rPh sb="0" eb="2">
      <t>カクニン</t>
    </rPh>
    <rPh sb="2" eb="4">
      <t>コウモク</t>
    </rPh>
    <phoneticPr fontId="6"/>
  </si>
  <si>
    <t>証明する資料の例</t>
    <rPh sb="0" eb="2">
      <t>ショウメイ</t>
    </rPh>
    <rPh sb="4" eb="6">
      <t>シリョウ</t>
    </rPh>
    <rPh sb="7" eb="8">
      <t>レイ</t>
    </rPh>
    <phoneticPr fontId="6"/>
  </si>
  <si>
    <t>✓</t>
    <phoneticPr fontId="6"/>
  </si>
  <si>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6"/>
  </si>
  <si>
    <t>―</t>
    <phoneticPr fontId="6"/>
  </si>
  <si>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6"/>
  </si>
  <si>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</si>
  <si>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</si>
  <si>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会議録、周知文書</t>
    <rPh sb="0" eb="3">
      <t>カイギロク</t>
    </rPh>
    <rPh sb="4" eb="6">
      <t>シュウチ</t>
    </rPh>
    <rPh sb="6" eb="8">
      <t>ブンショ</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</si>
  <si>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</si>
  <si>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本介護人材確保・職場環境改善等加算計画書の記載内容に虚偽がないこと及び記載内容を証明する資料を適切に保管していることを誓約します。</t>
    <rPh sb="0" eb="1">
      <t>ホン</t>
    </rPh>
    <rPh sb="15" eb="17">
      <t>カサン</t>
    </rPh>
    <phoneticPr fontId="6"/>
  </si>
  <si>
    <t>令和</t>
    <rPh sb="0" eb="2">
      <t>レイワ</t>
    </rPh>
    <phoneticPr fontId="6"/>
  </si>
  <si>
    <t>年</t>
    <rPh sb="0" eb="1">
      <t>ネン</t>
    </rPh>
    <phoneticPr fontId="6"/>
  </si>
  <si>
    <t>月</t>
    <rPh sb="0" eb="1">
      <t>ゲツ</t>
    </rPh>
    <phoneticPr fontId="6"/>
  </si>
  <si>
    <t>日</t>
    <rPh sb="0" eb="1">
      <t>ニチ</t>
    </rPh>
    <phoneticPr fontId="6"/>
  </si>
  <si>
    <t>法人名</t>
    <rPh sb="0" eb="2">
      <t>ホウジン</t>
    </rPh>
    <rPh sb="2" eb="3">
      <t>メイ</t>
    </rPh>
    <phoneticPr fontId="6"/>
  </si>
  <si>
    <t>代表者</t>
    <rPh sb="0" eb="3">
      <t>ダイヒョウシャ</t>
    </rPh>
    <phoneticPr fontId="6"/>
  </si>
  <si>
    <t>職名</t>
    <rPh sb="0" eb="2">
      <t>ショクメイ</t>
    </rPh>
    <phoneticPr fontId="6"/>
  </si>
  <si>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</si>
  <si>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</si>
  <si>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</si>
  <si>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３　要件を満たすことの確認等</t>
    <phoneticPr fontId="6"/>
  </si>
  <si>
    <t>要件を満たすことの確認について、チェック（✔）が入っていない項目がない</t>
    <rPh sb="0" eb="1">
      <t>ヨウケン</t>
    </rPh>
    <rPh sb="2" eb="3">
      <t>ミ</t>
    </rPh>
    <rPh sb="8" eb="10">
      <t>カクニン</t>
    </rPh>
    <phoneticPr fontId="6"/>
  </si>
  <si>
    <t>誓約について、空欄がない</t>
    <rPh sb="0" eb="1">
      <t>トウ</t>
    </rPh>
    <phoneticPr fontId="6"/>
  </si>
  <si>
    <t>別表３の事務費基準額の総額に、処遇改善総額（年額）と介護人材確保・職場環境改善等加算を加えた額が入力されます。</t>
    <rPh sb="23" eb="24">
      <t>ガク</t>
    </rPh>
    <phoneticPr fontId="6"/>
  </si>
  <si>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
  関する取組を実施するための費用のうち、介護テクノロジー等の機器購入費用でないもの（専門家の派遣費用、会議費等）のみ充当すること
  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4" eb="246">
      <t>カイゴ</t>
    </rPh>
    <phoneticPr fontId="6"/>
  </si>
  <si>
    <t>（１）介護職員１人当たり9,000円</t>
    <rPh sb="3" eb="7">
      <t>カイゴショクイン</t>
    </rPh>
    <rPh sb="8" eb="9">
      <t>リ</t>
    </rPh>
    <rPh sb="9" eb="10">
      <t>ア</t>
    </rPh>
    <rPh sb="17" eb="18">
      <t>エン</t>
    </rPh>
    <phoneticPr fontId="35"/>
  </si>
  <si>
    <t>　八尾市長　様</t>
    <rPh sb="1" eb="4">
      <t>ヤオシ</t>
    </rPh>
    <rPh sb="4" eb="5">
      <t>チョウ</t>
    </rPh>
    <rPh sb="6" eb="7">
      <t>サマ</t>
    </rPh>
    <phoneticPr fontId="6"/>
  </si>
  <si>
    <t>　先に交付の決定を受けた令和７年度の八尾市軽費老人ホーム事務費補助金について、下記のとおり変更が生じたので、八尾市軽費老人ホーム事務費補助金交付要綱第５条の規定により、関係書類を添えて申請します。</t>
    <rPh sb="1" eb="2">
      <t>サキ</t>
    </rPh>
    <rPh sb="3" eb="5">
      <t>コウフ</t>
    </rPh>
    <rPh sb="6" eb="8">
      <t>ケッテイ</t>
    </rPh>
    <rPh sb="9" eb="10">
      <t>ウ</t>
    </rPh>
    <rPh sb="12" eb="14">
      <t>レイワ</t>
    </rPh>
    <rPh sb="15" eb="17">
      <t>ネンド</t>
    </rPh>
    <rPh sb="18" eb="21">
      <t>ヤオシ</t>
    </rPh>
    <rPh sb="21" eb="23">
      <t>ケイヒ</t>
    </rPh>
    <rPh sb="23" eb="25">
      <t>ロウジン</t>
    </rPh>
    <rPh sb="28" eb="31">
      <t>ジムヒ</t>
    </rPh>
    <rPh sb="31" eb="34">
      <t>ホジョキン</t>
    </rPh>
    <rPh sb="54" eb="57">
      <t>ヤオシ</t>
    </rPh>
    <phoneticPr fontId="6"/>
  </si>
  <si>
    <t>※　当初予算に大きな変更があり、事務費支出額が大きく変わる場合や、職員の配置に変更があり、事務費単価の変更が見込まられる施設については、八尾市高齢介護課までご連絡下さい。</t>
    <rPh sb="2" eb="4">
      <t>トウショ</t>
    </rPh>
    <rPh sb="4" eb="6">
      <t>ヨサン</t>
    </rPh>
    <rPh sb="7" eb="8">
      <t>オオ</t>
    </rPh>
    <rPh sb="10" eb="12">
      <t>ヘンコウ</t>
    </rPh>
    <rPh sb="16" eb="19">
      <t>ジムヒ</t>
    </rPh>
    <rPh sb="19" eb="22">
      <t>シシュツガク</t>
    </rPh>
    <rPh sb="23" eb="24">
      <t>オオ</t>
    </rPh>
    <rPh sb="26" eb="27">
      <t>カ</t>
    </rPh>
    <rPh sb="29" eb="31">
      <t>バアイ</t>
    </rPh>
    <rPh sb="33" eb="35">
      <t>ショクイン</t>
    </rPh>
    <rPh sb="36" eb="38">
      <t>ハイチ</t>
    </rPh>
    <rPh sb="39" eb="41">
      <t>ヘンコウ</t>
    </rPh>
    <rPh sb="45" eb="48">
      <t>ジムヒ</t>
    </rPh>
    <rPh sb="48" eb="50">
      <t>タンカ</t>
    </rPh>
    <rPh sb="51" eb="53">
      <t>ヘンコウ</t>
    </rPh>
    <rPh sb="54" eb="56">
      <t>ミコ</t>
    </rPh>
    <rPh sb="60" eb="62">
      <t>シセツ</t>
    </rPh>
    <rPh sb="68" eb="71">
      <t>ヤオシ</t>
    </rPh>
    <rPh sb="71" eb="73">
      <t>コウレイ</t>
    </rPh>
    <rPh sb="73" eb="75">
      <t>カイゴ</t>
    </rPh>
    <rPh sb="75" eb="76">
      <t>カ</t>
    </rPh>
    <rPh sb="79" eb="81">
      <t>レンラク</t>
    </rPh>
    <rPh sb="81" eb="82">
      <t>クダ</t>
    </rPh>
    <phoneticPr fontId="6"/>
  </si>
  <si>
    <t>（２）サービスの提供に要する費用×1.16％</t>
    <rPh sb="8" eb="10">
      <t>テイキョウ</t>
    </rPh>
    <rPh sb="11" eb="12">
      <t>ヨウ</t>
    </rPh>
    <rPh sb="14" eb="16">
      <t>ヒヨウ</t>
    </rPh>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</si>
</sst>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人&quot;"/>
    <numFmt numFmtId="177" formatCode="#,##0&quot;円&quot;"/>
    <numFmt numFmtId="178" formatCode="[$-411]ggge&quot;年&quot;m&quot;月&quot;d&quot;日&quot;;@"/>
    <numFmt numFmtId="179" formatCode="0&quot;名&quot;"/>
    <numFmt numFmtId="180" formatCode="0,000&quot;円&quot;"/>
    <numFmt numFmtId="181" formatCode="0.0"/>
    <numFmt numFmtId="182" formatCode="0&quot;円&quot;"/>
    <numFmt numFmtId="183" formatCode="#,##0;&quot;▲ &quot;#,##0"/>
    <numFmt numFmtId="184" formatCode="0&quot;人&quot;"/>
    <numFmt numFmtId="185" formatCode="#,###&quot;円&quot;"/>
    <numFmt numFmtId="186" formatCode="#,##0_ "/>
    <numFmt numFmtId="187" formatCode="0.0&quot;名&quot;"/>
  </numFmts>
  <fonts count="5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20"/>
      <name val="ＭＳ Ｐゴシック"/>
      <family val="3"/>
      <charset val="128"/>
    </font>
    <font>
      <sz val="11"/>
      <name val="ＭＳ Ｐゴシック"/>
      <family val="3"/>
      <charset val="128"/>
    </font>
    <font>
      <sz val="9"/>
      <name val="ＭＳ Ｐゴシック"/>
      <family val="3"/>
      <charset val="128"/>
    </font>
    <font>
      <sz val="10"/>
      <name val="ＭＳ Ｐゴシック"/>
      <family val="3"/>
      <charset val="128"/>
    </font>
    <font>
      <sz val="24"/>
      <name val="ＭＳ Ｐゴシック"/>
      <family val="3"/>
      <charset val="128"/>
    </font>
    <font>
      <sz val="12"/>
      <name val="ＭＳ Ｐゴシック"/>
      <family val="3"/>
      <charset val="128"/>
    </font>
    <font>
      <sz val="10"/>
      <name val="ＭＳ ゴシック"/>
      <family val="3"/>
      <charset val="128"/>
    </font>
    <font>
      <b/>
      <u/>
      <sz val="20"/>
      <name val="ＭＳ Ｐゴシック"/>
      <family val="3"/>
      <charset val="128"/>
    </font>
    <font>
      <b/>
      <sz val="12"/>
      <name val="ＭＳ Ｐゴシック"/>
      <family val="3"/>
      <charset val="128"/>
    </font>
    <font>
      <sz val="14"/>
      <name val="ＭＳ Ｐゴシック"/>
      <family val="3"/>
      <charset val="128"/>
    </font>
    <font>
      <b/>
      <u/>
      <sz val="12"/>
      <name val="ＭＳ Ｐゴシック"/>
      <family val="3"/>
      <charset val="128"/>
    </font>
    <font>
      <b/>
      <sz val="11"/>
      <name val="ＭＳ Ｐゴシック"/>
      <family val="3"/>
      <charset val="128"/>
    </font>
    <font>
      <b/>
      <sz val="16"/>
      <name val="ＭＳ Ｐゴシック"/>
      <family val="3"/>
      <charset val="128"/>
    </font>
    <font>
      <b/>
      <sz val="10"/>
      <name val="ＭＳ Ｐゴシック"/>
      <family val="3"/>
      <charset val="128"/>
    </font>
    <font>
      <b/>
      <sz val="9"/>
      <color indexed="81"/>
      <name val="ＭＳ Ｐゴシック"/>
      <family val="3"/>
      <charset val="128"/>
    </font>
    <font>
      <sz val="9"/>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12"/>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b/>
      <sz val="11"/>
      <color theme="1"/>
      <name val="ＭＳ Ｐゴシック"/>
      <family val="3"/>
      <charset val="128"/>
      <scheme val="minor"/>
    </font>
    <font>
      <b/>
      <sz val="10"/>
      <color theme="1"/>
      <name val="ＭＳ Ｐゴシック"/>
      <family val="3"/>
      <charset val="128"/>
      <scheme val="minor"/>
    </font>
    <font>
      <b/>
      <sz val="14"/>
      <color theme="1"/>
      <name val="ＭＳ Ｐゴシック"/>
      <family val="3"/>
      <charset val="128"/>
      <scheme val="minor"/>
    </font>
    <font>
      <b/>
      <sz val="10"/>
      <color indexed="10"/>
      <name val="MS P ゴシック"/>
      <family val="3"/>
      <charset val="128"/>
    </font>
    <font>
      <b/>
      <sz val="10"/>
      <color indexed="81"/>
      <name val="MS P ゴシック"/>
      <family val="3"/>
      <charset val="128"/>
    </font>
    <font>
      <b/>
      <sz val="9"/>
      <color indexed="10"/>
      <name val="MS P ゴシック"/>
      <family val="3"/>
      <charset val="128"/>
    </font>
    <font>
      <sz val="6"/>
      <name val="ＭＳ Ｐゴシック"/>
      <family val="2"/>
      <charset val="128"/>
      <scheme val="minor"/>
    </font>
    <font>
      <b/>
      <u/>
      <sz val="11"/>
      <name val="ＭＳ Ｐゴシック"/>
      <family val="3"/>
      <charset val="128"/>
    </font>
    <font>
      <b/>
      <u/>
      <sz val="10"/>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sz val="11"/>
      <color theme="1" tint="0.499984740745262"/>
      <name val="ＭＳ Ｐゴシック"/>
      <family val="3"/>
      <charset val="128"/>
    </font>
    <font>
      <b/>
      <sz val="11"/>
      <color theme="1"/>
      <name val="ＭＳ Ｐゴシック"/>
      <family val="3"/>
      <charset val="128"/>
    </font>
    <font>
      <sz val="9"/>
      <color theme="1"/>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sz val="10"/>
      <color rgb="FF000000"/>
      <name val="ＭＳ Ｐゴシック"/>
      <family val="3"/>
      <charset val="128"/>
    </font>
  </fonts>
  <fills count="13">
    <fill>
      <patternFill patternType="none"/>
    </fill>
    <fill>
      <patternFill patternType="gray125"/>
    </fill>
    <fill>
      <patternFill patternType="solid">
        <fgColor theme="9"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79998168889431442"/>
        <bgColor indexed="64"/>
      </patternFill>
    </fill>
    <fill>
      <patternFill patternType="solid">
        <fgColor theme="0" tint="-4.9989318521683403E-2"/>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diagonalUp="1">
      <left/>
      <right style="thin">
        <color indexed="64"/>
      </right>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top/>
      <bottom style="thin">
        <color indexed="64"/>
      </bottom>
      <diagonal style="thin">
        <color indexed="64"/>
      </diagonal>
    </border>
    <border>
      <left/>
      <right style="thin">
        <color indexed="64"/>
      </right>
      <top/>
      <bottom style="thin">
        <color indexed="64"/>
      </bottom>
      <diagonal/>
    </border>
    <border>
      <left/>
      <right style="thin">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top style="thin">
        <color indexed="64"/>
      </top>
      <bottom/>
      <diagonal/>
    </border>
    <border>
      <left style="thin">
        <color indexed="64"/>
      </left>
      <right style="double">
        <color indexed="64"/>
      </right>
      <top/>
      <bottom style="thin">
        <color indexed="64"/>
      </bottom>
      <diagonal/>
    </border>
    <border>
      <left style="thin">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thick">
        <color indexed="64"/>
      </right>
      <top/>
      <bottom style="thick">
        <color indexed="64"/>
      </bottom>
      <diagonal/>
    </border>
    <border>
      <left style="thin">
        <color indexed="64"/>
      </left>
      <right style="thin">
        <color indexed="64"/>
      </right>
      <top/>
      <bottom style="thick">
        <color indexed="64"/>
      </bottom>
      <diagonal/>
    </border>
    <border>
      <left style="double">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style="thin">
        <color indexed="64"/>
      </right>
      <top/>
      <bottom style="thick">
        <color indexed="64"/>
      </bottom>
      <diagonal/>
    </border>
    <border>
      <left style="thin">
        <color indexed="64"/>
      </left>
      <right style="thick">
        <color indexed="64"/>
      </right>
      <top style="thin">
        <color indexed="64"/>
      </top>
      <bottom/>
      <diagonal/>
    </border>
    <border>
      <left style="double">
        <color indexed="64"/>
      </left>
      <right style="thin">
        <color indexed="64"/>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bottom style="thin">
        <color indexed="64"/>
      </bottom>
      <diagonal/>
    </border>
    <border>
      <left style="double">
        <color indexed="64"/>
      </left>
      <right style="thin">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ck">
        <color indexed="64"/>
      </top>
      <bottom/>
      <diagonal/>
    </border>
    <border>
      <left style="thin">
        <color indexed="64"/>
      </left>
      <right style="thin">
        <color indexed="64"/>
      </right>
      <top style="thick">
        <color indexed="64"/>
      </top>
      <bottom/>
      <diagonal/>
    </border>
    <border>
      <left style="double">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diagonal/>
    </border>
    <border>
      <left style="double">
        <color indexed="64"/>
      </left>
      <right style="thin">
        <color indexed="64"/>
      </right>
      <top/>
      <bottom/>
      <diagonal/>
    </border>
    <border>
      <left style="thin">
        <color indexed="64"/>
      </left>
      <right style="hair">
        <color indexed="64"/>
      </right>
      <top style="thin">
        <color indexed="64"/>
      </top>
      <bottom/>
      <diagonal/>
    </border>
    <border>
      <left style="double">
        <color indexed="64"/>
      </left>
      <right/>
      <top style="thin">
        <color indexed="64"/>
      </top>
      <bottom style="thin">
        <color indexed="64"/>
      </bottom>
      <diagonal/>
    </border>
    <border>
      <left style="thin">
        <color indexed="64"/>
      </left>
      <right/>
      <top/>
      <bottom/>
      <diagonal/>
    </border>
    <border diagonalUp="1">
      <left style="medium">
        <color indexed="64"/>
      </left>
      <right/>
      <top style="thin">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hair">
        <color auto="1"/>
      </bottom>
      <diagonal/>
    </border>
    <border>
      <left/>
      <right style="thin">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s>
  <cellStyleXfs count="11">
    <xf numFmtId="0" fontId="0" fillId="0" borderId="0"/>
    <xf numFmtId="9" fontId="8" fillId="0" borderId="0" applyFont="0" applyFill="0" applyBorder="0" applyAlignment="0" applyProtection="0"/>
    <xf numFmtId="38" fontId="8" fillId="0" borderId="0" applyFont="0" applyFill="0" applyBorder="0" applyAlignment="0" applyProtection="0"/>
    <xf numFmtId="0" fontId="23" fillId="0" borderId="0">
      <alignment vertical="center"/>
    </xf>
    <xf numFmtId="0" fontId="8" fillId="0" borderId="0"/>
    <xf numFmtId="0" fontId="5" fillId="0" borderId="0">
      <alignment vertical="center"/>
    </xf>
    <xf numFmtId="38" fontId="8" fillId="0" borderId="0" applyFont="0" applyFill="0" applyBorder="0" applyAlignment="0" applyProtection="0">
      <alignment vertical="center"/>
    </xf>
    <xf numFmtId="0" fontId="3" fillId="0" borderId="0">
      <alignment vertical="center"/>
    </xf>
    <xf numFmtId="38" fontId="8" fillId="0" borderId="0" applyFont="0" applyFill="0" applyBorder="0" applyAlignment="0" applyProtection="0"/>
    <xf numFmtId="0" fontId="8" fillId="0" borderId="0">
      <alignment vertical="center"/>
    </xf>
    <xf numFmtId="38" fontId="8" fillId="0" borderId="0" applyFont="0" applyFill="0" applyBorder="0" applyAlignment="0" applyProtection="0">
      <alignment vertical="center"/>
    </xf>
  </cellStyleXfs>
  <cellXfs count="612">
    <xf numFmtId="0" fontId="0" fillId="0" borderId="0" xfId="0"/>
    <xf numFmtId="0" fontId="0" fillId="0" borderId="0" xfId="0" applyAlignment="1">
      <alignment horizontal="right"/>
    </xf>
    <xf numFmtId="0" fontId="0" fillId="0" borderId="0" xfId="0" applyAlignment="1">
      <alignment vertical="center"/>
    </xf>
    <xf numFmtId="0" fontId="0" fillId="0" borderId="1" xfId="0" applyBorder="1" applyAlignment="1">
      <alignment vertical="center" wrapText="1"/>
    </xf>
    <xf numFmtId="0" fontId="0" fillId="0" borderId="1" xfId="0" applyBorder="1" applyAlignment="1">
      <alignment horizontal="center" vertical="center"/>
    </xf>
    <xf numFmtId="0" fontId="0" fillId="0" borderId="0" xfId="0" applyAlignment="1">
      <alignment horizontal="center"/>
    </xf>
    <xf numFmtId="0" fontId="0" fillId="0" borderId="0" xfId="0" applyAlignment="1">
      <alignment horizontal="center" vertical="center"/>
    </xf>
    <xf numFmtId="0" fontId="0" fillId="0" borderId="0" xfId="0" applyBorder="1" applyAlignment="1">
      <alignment horizontal="center" vertical="center"/>
    </xf>
    <xf numFmtId="38" fontId="0" fillId="0" borderId="0" xfId="2" applyFont="1" applyAlignment="1">
      <alignment vertical="center"/>
    </xf>
    <xf numFmtId="176" fontId="0" fillId="0" borderId="1" xfId="0" applyNumberFormat="1" applyBorder="1" applyAlignment="1">
      <alignment horizontal="center" vertical="center"/>
    </xf>
    <xf numFmtId="176" fontId="0" fillId="0" borderId="1" xfId="0" applyNumberFormat="1" applyFill="1" applyBorder="1" applyAlignment="1">
      <alignment horizontal="center" vertical="center"/>
    </xf>
    <xf numFmtId="0" fontId="0" fillId="0" borderId="2" xfId="0" applyBorder="1" applyAlignment="1">
      <alignment horizontal="center" vertical="center"/>
    </xf>
    <xf numFmtId="0" fontId="12" fillId="0" borderId="0" xfId="0" applyFont="1" applyAlignment="1">
      <alignment vertical="center"/>
    </xf>
    <xf numFmtId="0" fontId="10" fillId="0" borderId="0" xfId="0" applyFont="1" applyAlignment="1">
      <alignment horizontal="center" vertical="center"/>
    </xf>
    <xf numFmtId="0" fontId="12" fillId="2" borderId="1" xfId="0" applyFont="1" applyFill="1" applyBorder="1" applyAlignment="1">
      <alignment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0" fillId="2" borderId="5" xfId="0" applyFont="1" applyFill="1" applyBorder="1" applyAlignment="1">
      <alignment vertical="center" wrapText="1" shrinkToFit="1"/>
    </xf>
    <xf numFmtId="0" fontId="10" fillId="2" borderId="6" xfId="0" applyFont="1" applyFill="1" applyBorder="1" applyAlignment="1">
      <alignment vertical="center" wrapText="1" shrinkToFit="1"/>
    </xf>
    <xf numFmtId="0" fontId="15" fillId="3" borderId="1" xfId="0" applyFont="1" applyFill="1" applyBorder="1" applyAlignment="1">
      <alignment horizontal="center" vertical="center"/>
    </xf>
    <xf numFmtId="0" fontId="16" fillId="0" borderId="5" xfId="0" applyFont="1" applyBorder="1" applyAlignment="1">
      <alignment vertical="center"/>
    </xf>
    <xf numFmtId="0" fontId="12" fillId="0" borderId="7" xfId="0" applyFont="1" applyBorder="1" applyAlignment="1">
      <alignment vertical="center"/>
    </xf>
    <xf numFmtId="38" fontId="16" fillId="0" borderId="1" xfId="2" applyFont="1" applyBorder="1" applyAlignment="1">
      <alignment vertical="center"/>
    </xf>
    <xf numFmtId="38" fontId="0" fillId="0" borderId="0" xfId="2" applyFont="1" applyFill="1"/>
    <xf numFmtId="0" fontId="0" fillId="0" borderId="0" xfId="0" applyBorder="1" applyAlignment="1">
      <alignment horizontal="center"/>
    </xf>
    <xf numFmtId="0" fontId="0" fillId="0" borderId="0" xfId="0" applyBorder="1"/>
    <xf numFmtId="0" fontId="17" fillId="0" borderId="0" xfId="0" applyFont="1" applyBorder="1" applyAlignment="1">
      <alignment horizontal="left"/>
    </xf>
    <xf numFmtId="0" fontId="0" fillId="0" borderId="4" xfId="0" applyBorder="1" applyAlignment="1">
      <alignment horizontal="center"/>
    </xf>
    <xf numFmtId="179" fontId="0" fillId="0" borderId="4" xfId="0" applyNumberFormat="1" applyBorder="1"/>
    <xf numFmtId="0" fontId="0" fillId="0" borderId="0" xfId="0" applyBorder="1" applyAlignment="1">
      <alignment horizontal="right"/>
    </xf>
    <xf numFmtId="0" fontId="0" fillId="0" borderId="0" xfId="0" applyBorder="1" applyAlignment="1">
      <alignment horizontal="left"/>
    </xf>
    <xf numFmtId="0" fontId="10" fillId="0" borderId="0" xfId="0" applyFont="1" applyBorder="1"/>
    <xf numFmtId="0" fontId="10" fillId="0" borderId="0" xfId="0" applyFont="1"/>
    <xf numFmtId="0" fontId="9" fillId="0" borderId="0" xfId="0" applyFont="1" applyBorder="1" applyAlignment="1">
      <alignment vertical="center" wrapText="1"/>
    </xf>
    <xf numFmtId="0" fontId="10" fillId="0" borderId="0" xfId="0" applyFont="1" applyBorder="1" applyAlignment="1">
      <alignment vertical="center" wrapText="1"/>
    </xf>
    <xf numFmtId="0" fontId="10"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xf numFmtId="0" fontId="0" fillId="0" borderId="8" xfId="0" applyBorder="1" applyAlignment="1">
      <alignment horizontal="center" vertical="center"/>
    </xf>
    <xf numFmtId="176" fontId="0" fillId="0" borderId="8" xfId="0" applyNumberFormat="1" applyFill="1" applyBorder="1" applyAlignment="1">
      <alignment horizontal="center" vertical="center"/>
    </xf>
    <xf numFmtId="176" fontId="0" fillId="0" borderId="8" xfId="0" applyNumberFormat="1" applyBorder="1" applyAlignment="1">
      <alignment horizontal="center" vertical="center"/>
    </xf>
    <xf numFmtId="176" fontId="0" fillId="0" borderId="2" xfId="0" applyNumberFormat="1" applyBorder="1" applyAlignment="1">
      <alignment horizontal="center" vertical="center"/>
    </xf>
    <xf numFmtId="38" fontId="0" fillId="0" borderId="0" xfId="2" applyFont="1" applyBorder="1" applyAlignment="1">
      <alignment vertical="center"/>
    </xf>
    <xf numFmtId="177" fontId="10" fillId="4" borderId="4" xfId="2" applyNumberFormat="1" applyFont="1" applyFill="1" applyBorder="1" applyAlignment="1">
      <alignment horizontal="center" vertical="center"/>
    </xf>
    <xf numFmtId="177" fontId="8" fillId="4" borderId="0" xfId="2" applyNumberFormat="1" applyFont="1" applyFill="1" applyBorder="1" applyAlignment="1">
      <alignment vertical="center"/>
    </xf>
    <xf numFmtId="177" fontId="8" fillId="4" borderId="1" xfId="2" applyNumberFormat="1" applyFont="1" applyFill="1" applyBorder="1" applyAlignment="1">
      <alignment vertical="center"/>
    </xf>
    <xf numFmtId="177" fontId="8" fillId="4" borderId="8" xfId="2" applyNumberFormat="1" applyFont="1" applyFill="1" applyBorder="1" applyAlignment="1">
      <alignment vertical="center"/>
    </xf>
    <xf numFmtId="0" fontId="12" fillId="2" borderId="5" xfId="0" applyFont="1" applyFill="1" applyBorder="1" applyAlignment="1">
      <alignment vertical="center"/>
    </xf>
    <xf numFmtId="0" fontId="12" fillId="0" borderId="9" xfId="0" applyFont="1" applyBorder="1" applyAlignment="1">
      <alignment vertical="center"/>
    </xf>
    <xf numFmtId="0" fontId="12" fillId="2" borderId="6" xfId="0" applyFont="1" applyFill="1" applyBorder="1" applyAlignment="1">
      <alignment vertical="center" shrinkToFit="1"/>
    </xf>
    <xf numFmtId="38" fontId="0" fillId="0" borderId="10" xfId="2" applyFont="1" applyBorder="1" applyAlignment="1">
      <alignment horizontal="center" vertical="center"/>
    </xf>
    <xf numFmtId="38" fontId="0" fillId="0" borderId="11" xfId="2" applyFont="1" applyBorder="1" applyAlignment="1">
      <alignment vertical="center"/>
    </xf>
    <xf numFmtId="176" fontId="18" fillId="0" borderId="12" xfId="2" applyNumberFormat="1" applyFont="1" applyBorder="1" applyAlignment="1">
      <alignment vertical="center"/>
    </xf>
    <xf numFmtId="38" fontId="0" fillId="0" borderId="13" xfId="2" applyFont="1" applyBorder="1" applyAlignment="1">
      <alignment horizontal="right" vertical="center"/>
    </xf>
    <xf numFmtId="38" fontId="0" fillId="0" borderId="14" xfId="2" applyFont="1" applyBorder="1" applyAlignment="1">
      <alignment vertical="center"/>
    </xf>
    <xf numFmtId="176" fontId="18" fillId="0" borderId="2" xfId="0" applyNumberFormat="1" applyFont="1" applyBorder="1" applyAlignment="1">
      <alignment horizontal="center" vertical="center"/>
    </xf>
    <xf numFmtId="176" fontId="10" fillId="5" borderId="1" xfId="0" applyNumberFormat="1" applyFont="1" applyFill="1" applyBorder="1" applyAlignment="1" applyProtection="1">
      <alignment horizontal="center" vertical="center"/>
      <protection locked="0"/>
    </xf>
    <xf numFmtId="176" fontId="10" fillId="6" borderId="1" xfId="0" applyNumberFormat="1" applyFont="1" applyFill="1" applyBorder="1" applyAlignment="1" applyProtection="1">
      <alignment horizontal="center" vertical="center"/>
      <protection locked="0"/>
    </xf>
    <xf numFmtId="176" fontId="0" fillId="5" borderId="1" xfId="0" applyNumberFormat="1" applyFill="1" applyBorder="1" applyAlignment="1" applyProtection="1">
      <alignment horizontal="center" vertical="center"/>
      <protection locked="0"/>
    </xf>
    <xf numFmtId="176" fontId="0" fillId="6" borderId="1" xfId="0" applyNumberFormat="1" applyFill="1" applyBorder="1" applyAlignment="1" applyProtection="1">
      <alignment horizontal="center" vertical="center"/>
      <protection locked="0"/>
    </xf>
    <xf numFmtId="0" fontId="15" fillId="5" borderId="12" xfId="0" applyFont="1" applyFill="1" applyBorder="1" applyAlignment="1" applyProtection="1">
      <alignment vertical="center"/>
      <protection locked="0"/>
    </xf>
    <xf numFmtId="179" fontId="12" fillId="5" borderId="12" xfId="0" applyNumberFormat="1" applyFont="1" applyFill="1" applyBorder="1" applyAlignment="1" applyProtection="1">
      <alignment vertical="center"/>
      <protection locked="0"/>
    </xf>
    <xf numFmtId="180" fontId="12" fillId="5" borderId="12" xfId="0" applyNumberFormat="1" applyFont="1" applyFill="1" applyBorder="1" applyAlignment="1" applyProtection="1">
      <alignment vertical="center"/>
      <protection locked="0"/>
    </xf>
    <xf numFmtId="0" fontId="0" fillId="0" borderId="0" xfId="0" applyAlignment="1"/>
    <xf numFmtId="177" fontId="18" fillId="7" borderId="12" xfId="2" applyNumberFormat="1" applyFont="1" applyFill="1" applyBorder="1" applyAlignment="1">
      <alignment vertical="center"/>
    </xf>
    <xf numFmtId="0" fontId="12" fillId="4" borderId="0" xfId="0" applyFont="1" applyFill="1" applyAlignment="1">
      <alignment vertical="center"/>
    </xf>
    <xf numFmtId="0" fontId="10" fillId="4" borderId="0" xfId="0" applyFont="1" applyFill="1" applyAlignment="1">
      <alignment horizontal="right" vertical="center"/>
    </xf>
    <xf numFmtId="0" fontId="10" fillId="4" borderId="0" xfId="0" applyFont="1" applyFill="1" applyAlignment="1">
      <alignment vertical="center"/>
    </xf>
    <xf numFmtId="0" fontId="13" fillId="4" borderId="0" xfId="0" applyFont="1" applyFill="1" applyAlignment="1">
      <alignment horizontal="right" vertical="center"/>
    </xf>
    <xf numFmtId="0" fontId="12" fillId="4" borderId="0" xfId="0" applyFont="1" applyFill="1" applyBorder="1" applyAlignment="1">
      <alignment vertical="center"/>
    </xf>
    <xf numFmtId="0" fontId="12" fillId="4" borderId="0" xfId="0" applyFont="1" applyFill="1" applyAlignment="1">
      <alignment horizontal="center" vertical="center"/>
    </xf>
    <xf numFmtId="0" fontId="0" fillId="4" borderId="0" xfId="0" applyFill="1"/>
    <xf numFmtId="0" fontId="11" fillId="4" borderId="0" xfId="0" applyFont="1" applyFill="1" applyBorder="1" applyAlignment="1">
      <alignment horizontal="center" vertical="center"/>
    </xf>
    <xf numFmtId="0" fontId="14" fillId="4" borderId="0" xfId="0" applyFont="1" applyFill="1"/>
    <xf numFmtId="0" fontId="0" fillId="4" borderId="0" xfId="0" applyFill="1" applyBorder="1" applyAlignment="1">
      <alignment horizontal="right" vertical="center"/>
    </xf>
    <xf numFmtId="0" fontId="0" fillId="4" borderId="0" xfId="0" applyFill="1" applyBorder="1" applyAlignment="1">
      <alignment vertical="center"/>
    </xf>
    <xf numFmtId="0" fontId="12" fillId="4" borderId="0" xfId="0" applyFont="1" applyFill="1" applyBorder="1" applyAlignment="1">
      <alignment horizontal="right" vertical="center"/>
    </xf>
    <xf numFmtId="0" fontId="12" fillId="4" borderId="0" xfId="0" applyFont="1" applyFill="1" applyAlignment="1">
      <alignment horizontal="right" vertical="center"/>
    </xf>
    <xf numFmtId="0" fontId="12" fillId="4" borderId="0" xfId="0" applyFont="1" applyFill="1" applyBorder="1" applyAlignment="1">
      <alignment horizontal="center" vertical="center"/>
    </xf>
    <xf numFmtId="0" fontId="0" fillId="4" borderId="0" xfId="0" applyFill="1" applyAlignment="1">
      <alignment horizontal="right"/>
    </xf>
    <xf numFmtId="0" fontId="0" fillId="4" borderId="0" xfId="0" applyFill="1" applyBorder="1" applyAlignment="1">
      <alignment horizontal="center"/>
    </xf>
    <xf numFmtId="0" fontId="7" fillId="4" borderId="0" xfId="0" applyFont="1" applyFill="1"/>
    <xf numFmtId="38" fontId="8" fillId="4" borderId="15" xfId="2" applyFont="1" applyFill="1" applyBorder="1" applyAlignment="1">
      <alignment vertical="center"/>
    </xf>
    <xf numFmtId="38" fontId="8" fillId="4" borderId="1" xfId="2" applyFont="1" applyFill="1" applyBorder="1" applyAlignment="1">
      <alignment vertical="center"/>
    </xf>
    <xf numFmtId="38" fontId="8" fillId="4" borderId="0" xfId="2" applyFont="1" applyFill="1" applyAlignment="1">
      <alignment vertical="center"/>
    </xf>
    <xf numFmtId="38" fontId="8" fillId="4" borderId="0" xfId="2" applyFont="1" applyFill="1" applyBorder="1" applyAlignment="1">
      <alignment vertical="center"/>
    </xf>
    <xf numFmtId="38" fontId="8" fillId="4" borderId="1" xfId="2" applyFont="1" applyFill="1" applyBorder="1" applyAlignment="1">
      <alignment horizontal="left" vertical="center"/>
    </xf>
    <xf numFmtId="38" fontId="10" fillId="4" borderId="4" xfId="2" applyFont="1" applyFill="1" applyBorder="1" applyAlignment="1">
      <alignment vertical="center" shrinkToFit="1"/>
    </xf>
    <xf numFmtId="38" fontId="17" fillId="4" borderId="0" xfId="2" applyFont="1" applyFill="1" applyBorder="1" applyAlignment="1">
      <alignment vertical="center"/>
    </xf>
    <xf numFmtId="38" fontId="10" fillId="4" borderId="2" xfId="2" applyFont="1" applyFill="1" applyBorder="1" applyAlignment="1">
      <alignment vertical="center"/>
    </xf>
    <xf numFmtId="38" fontId="10" fillId="4" borderId="1" xfId="2" applyFont="1" applyFill="1" applyBorder="1" applyAlignment="1">
      <alignment vertical="center" shrinkToFit="1"/>
    </xf>
    <xf numFmtId="0" fontId="8" fillId="4" borderId="4" xfId="2" applyNumberFormat="1" applyFont="1" applyFill="1" applyBorder="1" applyAlignment="1">
      <alignment vertical="center"/>
    </xf>
    <xf numFmtId="0" fontId="0" fillId="4" borderId="4" xfId="0" applyFill="1" applyBorder="1" applyAlignment="1">
      <alignment horizontal="right" vertical="center"/>
    </xf>
    <xf numFmtId="38" fontId="8" fillId="4" borderId="0" xfId="2" applyFont="1" applyFill="1" applyBorder="1" applyAlignment="1">
      <alignment vertical="center" wrapText="1"/>
    </xf>
    <xf numFmtId="38" fontId="8" fillId="4" borderId="0" xfId="2" applyFont="1" applyFill="1" applyAlignment="1">
      <alignment vertical="center" wrapText="1"/>
    </xf>
    <xf numFmtId="38" fontId="10" fillId="4" borderId="1" xfId="2" applyFont="1" applyFill="1" applyBorder="1" applyAlignment="1">
      <alignment horizontal="center" vertical="center" wrapText="1"/>
    </xf>
    <xf numFmtId="176" fontId="8" fillId="4" borderId="1" xfId="2" applyNumberFormat="1" applyFont="1" applyFill="1" applyBorder="1" applyAlignment="1">
      <alignment horizontal="right" vertical="center"/>
    </xf>
    <xf numFmtId="177" fontId="8" fillId="4" borderId="1" xfId="2" applyNumberFormat="1" applyFont="1" applyFill="1" applyBorder="1" applyAlignment="1">
      <alignment horizontal="right" vertical="center"/>
    </xf>
    <xf numFmtId="38" fontId="10" fillId="4" borderId="1" xfId="2" applyFont="1" applyFill="1" applyBorder="1" applyAlignment="1">
      <alignment vertical="center"/>
    </xf>
    <xf numFmtId="38" fontId="24" fillId="4" borderId="1" xfId="2" applyFont="1" applyFill="1" applyBorder="1" applyAlignment="1">
      <alignment vertical="center"/>
    </xf>
    <xf numFmtId="38" fontId="8" fillId="4" borderId="1" xfId="2" quotePrefix="1" applyFont="1" applyFill="1" applyBorder="1" applyAlignment="1">
      <alignment vertical="center"/>
    </xf>
    <xf numFmtId="38" fontId="8" fillId="4" borderId="1" xfId="2" applyFont="1" applyFill="1" applyBorder="1" applyAlignment="1">
      <alignment horizontal="center" vertical="center"/>
    </xf>
    <xf numFmtId="38" fontId="8" fillId="4" borderId="8" xfId="2" applyFont="1" applyFill="1" applyBorder="1" applyAlignment="1">
      <alignment horizontal="center" vertical="center"/>
    </xf>
    <xf numFmtId="176" fontId="8" fillId="4" borderId="8" xfId="2" applyNumberFormat="1" applyFont="1" applyFill="1" applyBorder="1" applyAlignment="1">
      <alignment horizontal="right" vertical="center"/>
    </xf>
    <xf numFmtId="177" fontId="8" fillId="4" borderId="8" xfId="2" applyNumberFormat="1" applyFont="1" applyFill="1" applyBorder="1" applyAlignment="1">
      <alignment horizontal="right" vertical="center"/>
    </xf>
    <xf numFmtId="38" fontId="9" fillId="4" borderId="8" xfId="2" quotePrefix="1" applyFont="1" applyFill="1" applyBorder="1" applyAlignment="1">
      <alignment vertical="center" wrapText="1"/>
    </xf>
    <xf numFmtId="38" fontId="8" fillId="4" borderId="2" xfId="2" applyFont="1" applyFill="1" applyBorder="1" applyAlignment="1">
      <alignment horizontal="center" vertical="center"/>
    </xf>
    <xf numFmtId="176" fontId="18" fillId="4" borderId="2" xfId="2" applyNumberFormat="1" applyFont="1" applyFill="1" applyBorder="1" applyAlignment="1">
      <alignment vertical="center"/>
    </xf>
    <xf numFmtId="38" fontId="18" fillId="4" borderId="16" xfId="2" applyFont="1" applyFill="1" applyBorder="1" applyAlignment="1">
      <alignment vertical="center"/>
    </xf>
    <xf numFmtId="38" fontId="18" fillId="4" borderId="16" xfId="2" applyFont="1" applyFill="1" applyBorder="1" applyAlignment="1">
      <alignment horizontal="right" vertical="center"/>
    </xf>
    <xf numFmtId="177" fontId="18" fillId="4" borderId="2" xfId="2" applyNumberFormat="1" applyFont="1" applyFill="1" applyBorder="1" applyAlignment="1">
      <alignment vertical="center"/>
    </xf>
    <xf numFmtId="38" fontId="8" fillId="4" borderId="2" xfId="2" applyFont="1" applyFill="1" applyBorder="1" applyAlignment="1">
      <alignment vertical="center"/>
    </xf>
    <xf numFmtId="38" fontId="9" fillId="4" borderId="0" xfId="2" applyFont="1" applyFill="1" applyBorder="1" applyAlignment="1">
      <alignment horizontal="right" vertical="top"/>
    </xf>
    <xf numFmtId="38" fontId="17" fillId="4" borderId="0" xfId="2" applyFont="1" applyFill="1" applyBorder="1" applyAlignment="1">
      <alignment horizontal="left" vertical="center"/>
    </xf>
    <xf numFmtId="38" fontId="10" fillId="4" borderId="2" xfId="2" applyFont="1" applyFill="1" applyBorder="1" applyAlignment="1">
      <alignment vertical="center" shrinkToFit="1"/>
    </xf>
    <xf numFmtId="38" fontId="8" fillId="4" borderId="16" xfId="2" applyFont="1" applyFill="1" applyBorder="1" applyAlignment="1">
      <alignment vertical="center"/>
    </xf>
    <xf numFmtId="38" fontId="8" fillId="4" borderId="16" xfId="2" applyFont="1" applyFill="1" applyBorder="1" applyAlignment="1">
      <alignment horizontal="right" vertical="center"/>
    </xf>
    <xf numFmtId="38" fontId="9" fillId="4" borderId="0" xfId="2" applyFont="1" applyFill="1" applyBorder="1" applyAlignment="1">
      <alignment horizontal="center" vertical="top"/>
    </xf>
    <xf numFmtId="38" fontId="9" fillId="4" borderId="0" xfId="2" applyFont="1" applyFill="1" applyBorder="1" applyAlignment="1">
      <alignment vertical="top" wrapText="1"/>
    </xf>
    <xf numFmtId="0" fontId="9" fillId="4" borderId="0" xfId="0" applyFont="1" applyFill="1" applyBorder="1" applyAlignment="1">
      <alignment vertical="top"/>
    </xf>
    <xf numFmtId="0" fontId="9" fillId="4" borderId="4" xfId="0" applyFont="1" applyFill="1" applyBorder="1" applyAlignment="1">
      <alignment vertical="top"/>
    </xf>
    <xf numFmtId="9" fontId="8" fillId="4" borderId="0" xfId="1" applyFont="1" applyFill="1" applyBorder="1" applyAlignment="1">
      <alignment vertical="center"/>
    </xf>
    <xf numFmtId="0" fontId="18" fillId="4" borderId="0" xfId="0" applyFont="1" applyFill="1" applyBorder="1" applyAlignment="1"/>
    <xf numFmtId="0" fontId="0" fillId="4" borderId="0" xfId="0" applyFill="1" applyBorder="1"/>
    <xf numFmtId="177" fontId="8" fillId="4" borderId="17" xfId="2" applyNumberFormat="1" applyFont="1" applyFill="1" applyBorder="1" applyAlignment="1">
      <alignment vertical="center"/>
    </xf>
    <xf numFmtId="177" fontId="8" fillId="4" borderId="18" xfId="2" applyNumberFormat="1" applyFont="1" applyFill="1" applyBorder="1" applyAlignment="1">
      <alignment horizontal="right" vertical="center"/>
    </xf>
    <xf numFmtId="177" fontId="8" fillId="4" borderId="18" xfId="2" applyNumberFormat="1" applyFont="1" applyFill="1" applyBorder="1" applyAlignment="1">
      <alignment vertical="center"/>
    </xf>
    <xf numFmtId="176" fontId="8" fillId="4" borderId="9" xfId="2" applyNumberFormat="1" applyFont="1" applyFill="1" applyBorder="1" applyAlignment="1">
      <alignment horizontal="right" vertical="center"/>
    </xf>
    <xf numFmtId="177" fontId="8" fillId="4" borderId="19" xfId="2" applyNumberFormat="1" applyFont="1" applyFill="1" applyBorder="1" applyAlignment="1">
      <alignment vertical="center"/>
    </xf>
    <xf numFmtId="177" fontId="8" fillId="4" borderId="19" xfId="2" applyNumberFormat="1" applyFont="1" applyFill="1" applyBorder="1" applyAlignment="1">
      <alignment horizontal="right" vertical="center"/>
    </xf>
    <xf numFmtId="177" fontId="8" fillId="4" borderId="9" xfId="2" applyNumberFormat="1" applyFont="1" applyFill="1" applyBorder="1" applyAlignment="1">
      <alignment horizontal="right" vertical="center"/>
    </xf>
    <xf numFmtId="38" fontId="8" fillId="4" borderId="0" xfId="2" applyFont="1" applyFill="1" applyBorder="1" applyAlignment="1">
      <alignment horizontal="right" vertical="top"/>
    </xf>
    <xf numFmtId="0" fontId="10" fillId="0" borderId="5" xfId="0" applyFont="1" applyBorder="1" applyAlignment="1">
      <alignment vertical="center" wrapText="1"/>
    </xf>
    <xf numFmtId="0" fontId="10" fillId="0" borderId="5" xfId="0" applyFont="1" applyBorder="1" applyAlignment="1">
      <alignment horizontal="center" vertical="center"/>
    </xf>
    <xf numFmtId="0" fontId="10" fillId="0" borderId="20" xfId="0" applyFont="1" applyBorder="1" applyAlignment="1">
      <alignment horizontal="center" vertical="center"/>
    </xf>
    <xf numFmtId="176" fontId="10" fillId="0" borderId="20" xfId="0" applyNumberFormat="1" applyFont="1" applyBorder="1" applyAlignment="1">
      <alignment horizontal="center" vertical="center"/>
    </xf>
    <xf numFmtId="0" fontId="10" fillId="0" borderId="21" xfId="0" applyFont="1" applyBorder="1" applyAlignment="1">
      <alignment horizontal="center" vertical="center"/>
    </xf>
    <xf numFmtId="0" fontId="10" fillId="0" borderId="22" xfId="0" applyFont="1" applyBorder="1" applyAlignment="1">
      <alignment horizontal="center" vertical="center"/>
    </xf>
    <xf numFmtId="0" fontId="10" fillId="0" borderId="23" xfId="0" applyFont="1" applyBorder="1" applyAlignment="1">
      <alignment horizontal="center" vertical="center"/>
    </xf>
    <xf numFmtId="176" fontId="10" fillId="5" borderId="24" xfId="0" applyNumberFormat="1" applyFont="1" applyFill="1" applyBorder="1" applyAlignment="1" applyProtection="1">
      <alignment horizontal="center" vertical="center"/>
      <protection locked="0"/>
    </xf>
    <xf numFmtId="176" fontId="10" fillId="5" borderId="25" xfId="0" applyNumberFormat="1" applyFont="1" applyFill="1" applyBorder="1" applyAlignment="1" applyProtection="1">
      <alignment horizontal="center" vertical="center"/>
      <protection locked="0"/>
    </xf>
    <xf numFmtId="176" fontId="10" fillId="6" borderId="24" xfId="0" applyNumberFormat="1" applyFont="1" applyFill="1" applyBorder="1" applyAlignment="1" applyProtection="1">
      <alignment horizontal="center" vertical="center"/>
      <protection locked="0"/>
    </xf>
    <xf numFmtId="176" fontId="10" fillId="6" borderId="25" xfId="0" applyNumberFormat="1" applyFont="1" applyFill="1" applyBorder="1" applyAlignment="1" applyProtection="1">
      <alignment horizontal="center" vertical="center"/>
      <protection locked="0"/>
    </xf>
    <xf numFmtId="176" fontId="10" fillId="0" borderId="26" xfId="0" applyNumberFormat="1" applyFont="1" applyBorder="1" applyAlignment="1">
      <alignment horizontal="center" vertical="center"/>
    </xf>
    <xf numFmtId="176" fontId="10" fillId="0" borderId="27" xfId="0" applyNumberFormat="1" applyFont="1" applyBorder="1" applyAlignment="1">
      <alignment horizontal="center" vertical="center"/>
    </xf>
    <xf numFmtId="176" fontId="10" fillId="0" borderId="28" xfId="0" applyNumberFormat="1" applyFont="1" applyBorder="1" applyAlignment="1">
      <alignment horizontal="center" vertical="center"/>
    </xf>
    <xf numFmtId="0" fontId="0" fillId="0" borderId="5" xfId="0" applyBorder="1" applyAlignment="1">
      <alignment vertical="center" wrapText="1"/>
    </xf>
    <xf numFmtId="0" fontId="0" fillId="0" borderId="5" xfId="0" applyBorder="1" applyAlignment="1">
      <alignment horizontal="center" vertical="center"/>
    </xf>
    <xf numFmtId="0" fontId="0" fillId="0" borderId="20" xfId="0" applyBorder="1" applyAlignment="1">
      <alignment horizontal="center" vertical="center"/>
    </xf>
    <xf numFmtId="176" fontId="0" fillId="0" borderId="20" xfId="0" applyNumberFormat="1"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176" fontId="0" fillId="5" borderId="24" xfId="0" applyNumberFormat="1" applyFill="1" applyBorder="1" applyAlignment="1" applyProtection="1">
      <alignment horizontal="center" vertical="center"/>
      <protection locked="0"/>
    </xf>
    <xf numFmtId="176" fontId="0" fillId="5" borderId="25" xfId="0" applyNumberFormat="1" applyFill="1" applyBorder="1" applyAlignment="1" applyProtection="1">
      <alignment horizontal="center" vertical="center"/>
      <protection locked="0"/>
    </xf>
    <xf numFmtId="176" fontId="0" fillId="6" borderId="24" xfId="0" applyNumberFormat="1" applyFill="1" applyBorder="1" applyAlignment="1" applyProtection="1">
      <alignment horizontal="center" vertical="center"/>
      <protection locked="0"/>
    </xf>
    <xf numFmtId="176" fontId="0" fillId="6" borderId="25" xfId="0" applyNumberFormat="1" applyFill="1" applyBorder="1" applyAlignment="1" applyProtection="1">
      <alignment horizontal="center" vertical="center"/>
      <protection locked="0"/>
    </xf>
    <xf numFmtId="176" fontId="0" fillId="0" borderId="26" xfId="0" applyNumberFormat="1" applyBorder="1" applyAlignment="1">
      <alignment horizontal="center" vertical="center"/>
    </xf>
    <xf numFmtId="176" fontId="0" fillId="0" borderId="27" xfId="0" applyNumberFormat="1" applyBorder="1" applyAlignment="1">
      <alignment horizontal="center" vertical="center"/>
    </xf>
    <xf numFmtId="176" fontId="0" fillId="0" borderId="28" xfId="0" applyNumberFormat="1" applyBorder="1" applyAlignment="1">
      <alignment horizontal="center" vertical="center"/>
    </xf>
    <xf numFmtId="0" fontId="10" fillId="0" borderId="29" xfId="0" applyFont="1" applyBorder="1" applyAlignment="1">
      <alignment horizontal="center" vertical="center"/>
    </xf>
    <xf numFmtId="176" fontId="10" fillId="5" borderId="5" xfId="0" applyNumberFormat="1" applyFont="1" applyFill="1" applyBorder="1" applyAlignment="1" applyProtection="1">
      <alignment horizontal="center" vertical="center"/>
      <protection locked="0"/>
    </xf>
    <xf numFmtId="176" fontId="10" fillId="6" borderId="5" xfId="0" applyNumberFormat="1" applyFont="1" applyFill="1" applyBorder="1" applyAlignment="1" applyProtection="1">
      <alignment horizontal="center" vertical="center"/>
      <protection locked="0"/>
    </xf>
    <xf numFmtId="176" fontId="10" fillId="0" borderId="30" xfId="0" applyNumberFormat="1" applyFont="1" applyBorder="1" applyAlignment="1">
      <alignment horizontal="center" vertical="center"/>
    </xf>
    <xf numFmtId="176" fontId="20" fillId="0" borderId="20" xfId="0" applyNumberFormat="1" applyFont="1" applyBorder="1" applyAlignment="1">
      <alignment horizontal="center" vertical="center"/>
    </xf>
    <xf numFmtId="0" fontId="0" fillId="0" borderId="29" xfId="0" applyBorder="1" applyAlignment="1">
      <alignment horizontal="center" vertical="center"/>
    </xf>
    <xf numFmtId="176" fontId="0" fillId="5" borderId="5" xfId="0" applyNumberFormat="1" applyFill="1" applyBorder="1" applyAlignment="1" applyProtection="1">
      <alignment horizontal="center" vertical="center"/>
      <protection locked="0"/>
    </xf>
    <xf numFmtId="176" fontId="0" fillId="6" borderId="5" xfId="0" applyNumberFormat="1" applyFill="1" applyBorder="1" applyAlignment="1" applyProtection="1">
      <alignment horizontal="center" vertical="center"/>
      <protection locked="0"/>
    </xf>
    <xf numFmtId="176" fontId="0" fillId="0" borderId="30" xfId="0" applyNumberFormat="1" applyBorder="1" applyAlignment="1">
      <alignment horizontal="center" vertical="center"/>
    </xf>
    <xf numFmtId="176" fontId="18" fillId="0" borderId="20" xfId="0" applyNumberFormat="1" applyFont="1" applyBorder="1" applyAlignment="1">
      <alignment horizontal="center" vertical="center"/>
    </xf>
    <xf numFmtId="0" fontId="23" fillId="0" borderId="0" xfId="3">
      <alignment vertical="center"/>
    </xf>
    <xf numFmtId="0" fontId="23" fillId="0" borderId="2" xfId="3" applyBorder="1">
      <alignment vertical="center"/>
    </xf>
    <xf numFmtId="0" fontId="23" fillId="0" borderId="14" xfId="3" applyBorder="1">
      <alignment vertical="center"/>
    </xf>
    <xf numFmtId="0" fontId="23" fillId="2" borderId="33" xfId="3" applyFill="1" applyBorder="1" applyAlignment="1">
      <alignment horizontal="center" vertical="center"/>
    </xf>
    <xf numFmtId="0" fontId="23" fillId="2" borderId="2" xfId="3" applyFill="1" applyBorder="1">
      <alignment vertical="center"/>
    </xf>
    <xf numFmtId="0" fontId="23" fillId="0" borderId="34" xfId="3" applyBorder="1">
      <alignment vertical="center"/>
    </xf>
    <xf numFmtId="0" fontId="23" fillId="0" borderId="35" xfId="3" applyBorder="1">
      <alignment vertical="center"/>
    </xf>
    <xf numFmtId="0" fontId="23" fillId="2" borderId="36" xfId="3" applyFill="1" applyBorder="1">
      <alignment vertical="center"/>
    </xf>
    <xf numFmtId="0" fontId="23" fillId="2" borderId="37" xfId="3" applyFill="1" applyBorder="1">
      <alignment vertical="center"/>
    </xf>
    <xf numFmtId="0" fontId="23" fillId="0" borderId="38" xfId="3" applyBorder="1">
      <alignment vertical="center"/>
    </xf>
    <xf numFmtId="0" fontId="23" fillId="0" borderId="39" xfId="3" applyBorder="1">
      <alignment vertical="center"/>
    </xf>
    <xf numFmtId="0" fontId="23" fillId="2" borderId="40" xfId="3" applyFill="1" applyBorder="1">
      <alignment vertical="center"/>
    </xf>
    <xf numFmtId="0" fontId="23" fillId="2" borderId="3" xfId="3" applyFill="1" applyBorder="1">
      <alignment vertical="center"/>
    </xf>
    <xf numFmtId="0" fontId="23" fillId="0" borderId="37" xfId="3" applyBorder="1">
      <alignment vertical="center"/>
    </xf>
    <xf numFmtId="0" fontId="23" fillId="0" borderId="15" xfId="3" applyBorder="1">
      <alignment vertical="center"/>
    </xf>
    <xf numFmtId="0" fontId="23" fillId="2" borderId="41" xfId="3" applyFill="1" applyBorder="1" applyAlignment="1">
      <alignment horizontal="center" vertical="center"/>
    </xf>
    <xf numFmtId="0" fontId="23" fillId="2" borderId="9" xfId="3" applyFill="1" applyBorder="1">
      <alignment vertical="center"/>
    </xf>
    <xf numFmtId="0" fontId="23" fillId="0" borderId="1" xfId="3" applyBorder="1">
      <alignment vertical="center"/>
    </xf>
    <xf numFmtId="0" fontId="23" fillId="0" borderId="20" xfId="3" applyBorder="1">
      <alignment vertical="center"/>
    </xf>
    <xf numFmtId="0" fontId="23" fillId="2" borderId="42" xfId="3" applyFill="1" applyBorder="1">
      <alignment vertical="center"/>
    </xf>
    <xf numFmtId="0" fontId="23" fillId="2" borderId="5" xfId="3" applyFill="1" applyBorder="1">
      <alignment vertical="center"/>
    </xf>
    <xf numFmtId="0" fontId="25" fillId="0" borderId="0" xfId="3" applyFont="1">
      <alignment vertical="center"/>
    </xf>
    <xf numFmtId="0" fontId="27" fillId="0" borderId="46" xfId="3" applyFont="1" applyBorder="1" applyAlignment="1" applyProtection="1">
      <alignment vertical="center" shrinkToFit="1"/>
      <protection locked="0"/>
    </xf>
    <xf numFmtId="0" fontId="28" fillId="0" borderId="47" xfId="3" applyFont="1" applyBorder="1" applyProtection="1">
      <alignment vertical="center"/>
      <protection locked="0"/>
    </xf>
    <xf numFmtId="0" fontId="27" fillId="0" borderId="1" xfId="3" applyFont="1" applyBorder="1" applyAlignment="1" applyProtection="1">
      <alignment vertical="center" shrinkToFit="1"/>
      <protection locked="0"/>
    </xf>
    <xf numFmtId="0" fontId="28" fillId="0" borderId="5" xfId="3" applyFont="1" applyBorder="1" applyProtection="1">
      <alignment vertical="center"/>
      <protection locked="0"/>
    </xf>
    <xf numFmtId="181" fontId="25" fillId="0" borderId="0" xfId="3" applyNumberFormat="1" applyFont="1">
      <alignment vertical="center"/>
    </xf>
    <xf numFmtId="57" fontId="27" fillId="0" borderId="1" xfId="3" applyNumberFormat="1" applyFont="1" applyBorder="1" applyAlignment="1" applyProtection="1">
      <alignment vertical="center" shrinkToFit="1"/>
      <protection locked="0"/>
    </xf>
    <xf numFmtId="0" fontId="27" fillId="0" borderId="58" xfId="3" applyFont="1" applyBorder="1" applyAlignment="1" applyProtection="1">
      <alignment vertical="center" shrinkToFit="1"/>
      <protection locked="0"/>
    </xf>
    <xf numFmtId="0" fontId="28" fillId="0" borderId="59" xfId="3" applyFont="1" applyBorder="1" applyProtection="1">
      <alignment vertical="center"/>
      <protection locked="0"/>
    </xf>
    <xf numFmtId="0" fontId="27" fillId="0" borderId="0" xfId="3" applyFont="1">
      <alignment vertical="center"/>
    </xf>
    <xf numFmtId="0" fontId="29" fillId="2" borderId="9" xfId="3" applyFont="1" applyFill="1" applyBorder="1" applyAlignment="1">
      <alignment horizontal="center" vertical="center"/>
    </xf>
    <xf numFmtId="0" fontId="29" fillId="2" borderId="37" xfId="3" applyFont="1" applyFill="1" applyBorder="1" applyAlignment="1">
      <alignment horizontal="center" vertical="center"/>
    </xf>
    <xf numFmtId="0" fontId="29" fillId="2" borderId="61" xfId="3" applyFont="1" applyFill="1" applyBorder="1" applyAlignment="1">
      <alignment horizontal="center" vertical="center"/>
    </xf>
    <xf numFmtId="0" fontId="30" fillId="2" borderId="3" xfId="3" applyFont="1" applyFill="1" applyBorder="1" applyAlignment="1">
      <alignment horizontal="center" vertical="center" wrapText="1"/>
    </xf>
    <xf numFmtId="0" fontId="30" fillId="2" borderId="62" xfId="3" applyFont="1" applyFill="1" applyBorder="1" applyAlignment="1">
      <alignment horizontal="center" vertical="center"/>
    </xf>
    <xf numFmtId="0" fontId="30" fillId="2" borderId="1" xfId="3" applyFont="1" applyFill="1" applyBorder="1" applyAlignment="1">
      <alignment horizontal="center" vertical="center"/>
    </xf>
    <xf numFmtId="0" fontId="12" fillId="4" borderId="0" xfId="0" applyFont="1" applyFill="1" applyAlignment="1">
      <alignment horizontal="center" vertical="center"/>
    </xf>
    <xf numFmtId="0" fontId="0" fillId="2" borderId="5" xfId="0" applyFill="1" applyBorder="1" applyAlignment="1">
      <alignment vertical="center" wrapText="1" shrinkToFit="1"/>
    </xf>
    <xf numFmtId="0" fontId="10" fillId="2" borderId="65" xfId="0" applyFont="1" applyFill="1" applyBorder="1" applyAlignment="1">
      <alignment vertical="center" wrapText="1" shrinkToFit="1"/>
    </xf>
    <xf numFmtId="182" fontId="12" fillId="2" borderId="66" xfId="0" applyNumberFormat="1" applyFont="1" applyFill="1" applyBorder="1" applyAlignment="1">
      <alignment vertical="center"/>
    </xf>
    <xf numFmtId="0" fontId="12" fillId="0" borderId="0" xfId="0" applyFont="1" applyAlignment="1">
      <alignment horizontal="right" vertical="center"/>
    </xf>
    <xf numFmtId="0" fontId="12" fillId="0" borderId="0" xfId="0" applyFont="1" applyAlignment="1">
      <alignment horizontal="center" vertical="center"/>
    </xf>
    <xf numFmtId="0" fontId="12" fillId="4" borderId="0" xfId="4" applyFont="1" applyFill="1" applyAlignment="1">
      <alignment vertical="center"/>
    </xf>
    <xf numFmtId="0" fontId="10" fillId="4" borderId="0" xfId="4" applyFont="1" applyFill="1" applyAlignment="1">
      <alignment horizontal="right" vertical="center"/>
    </xf>
    <xf numFmtId="0" fontId="10" fillId="4" borderId="0" xfId="4" applyFont="1" applyFill="1" applyAlignment="1">
      <alignment vertical="center"/>
    </xf>
    <xf numFmtId="0" fontId="13" fillId="4" borderId="0" xfId="4" applyFont="1" applyFill="1" applyAlignment="1">
      <alignment horizontal="right" vertical="center"/>
    </xf>
    <xf numFmtId="0" fontId="12" fillId="4" borderId="0" xfId="4" applyFont="1" applyFill="1" applyAlignment="1">
      <alignment horizontal="center" vertical="center"/>
    </xf>
    <xf numFmtId="0" fontId="31" fillId="2" borderId="0" xfId="5" applyFont="1" applyFill="1">
      <alignment vertical="center"/>
    </xf>
    <xf numFmtId="0" fontId="5" fillId="2" borderId="0" xfId="5" applyFill="1">
      <alignment vertical="center"/>
    </xf>
    <xf numFmtId="0" fontId="5" fillId="0" borderId="0" xfId="5">
      <alignment vertical="center"/>
    </xf>
    <xf numFmtId="0" fontId="0" fillId="0" borderId="0" xfId="0" applyBorder="1" applyAlignment="1" applyProtection="1">
      <alignment horizontal="center"/>
    </xf>
    <xf numFmtId="180" fontId="16" fillId="5" borderId="12" xfId="0" applyNumberFormat="1" applyFont="1" applyFill="1" applyBorder="1" applyAlignment="1" applyProtection="1">
      <alignment vertical="center"/>
      <protection locked="0"/>
    </xf>
    <xf numFmtId="0" fontId="5" fillId="0" borderId="1" xfId="5" applyBorder="1" applyAlignment="1">
      <alignment horizontal="center" vertical="center"/>
    </xf>
    <xf numFmtId="0" fontId="5" fillId="4" borderId="0" xfId="5" applyFill="1">
      <alignment vertical="center"/>
    </xf>
    <xf numFmtId="0" fontId="0" fillId="0" borderId="9" xfId="0" applyBorder="1" applyAlignment="1" applyProtection="1">
      <alignment horizontal="center"/>
    </xf>
    <xf numFmtId="0" fontId="10" fillId="0" borderId="32" xfId="0" applyFont="1" applyBorder="1" applyAlignment="1">
      <alignment horizontal="left" vertical="center"/>
    </xf>
    <xf numFmtId="0" fontId="0" fillId="0" borderId="32" xfId="0" applyBorder="1" applyAlignment="1">
      <alignment horizontal="left" vertical="center"/>
    </xf>
    <xf numFmtId="0" fontId="0" fillId="0" borderId="32" xfId="0" applyBorder="1" applyAlignment="1" applyProtection="1">
      <alignment horizontal="left"/>
    </xf>
    <xf numFmtId="38" fontId="0" fillId="0" borderId="32" xfId="6" applyFont="1" applyBorder="1" applyAlignment="1" applyProtection="1">
      <alignment horizontal="center"/>
    </xf>
    <xf numFmtId="0" fontId="31" fillId="2" borderId="0" xfId="7" applyFont="1" applyFill="1">
      <alignment vertical="center"/>
    </xf>
    <xf numFmtId="0" fontId="3" fillId="2" borderId="0" xfId="7" applyFill="1">
      <alignment vertical="center"/>
    </xf>
    <xf numFmtId="0" fontId="3" fillId="0" borderId="0" xfId="7">
      <alignment vertical="center"/>
    </xf>
    <xf numFmtId="0" fontId="3" fillId="2" borderId="3" xfId="7" applyFill="1" applyBorder="1">
      <alignment vertical="center"/>
    </xf>
    <xf numFmtId="0" fontId="3" fillId="2" borderId="32" xfId="7" applyFill="1" applyBorder="1">
      <alignment vertical="center"/>
    </xf>
    <xf numFmtId="0" fontId="3" fillId="0" borderId="32" xfId="7" applyBorder="1">
      <alignment vertical="center"/>
    </xf>
    <xf numFmtId="0" fontId="3" fillId="0" borderId="31" xfId="7" applyBorder="1">
      <alignment vertical="center"/>
    </xf>
    <xf numFmtId="0" fontId="3" fillId="0" borderId="64" xfId="7" applyBorder="1">
      <alignment vertical="center"/>
    </xf>
    <xf numFmtId="183" fontId="3" fillId="0" borderId="0" xfId="7" applyNumberFormat="1">
      <alignment vertical="center"/>
    </xf>
    <xf numFmtId="0" fontId="3" fillId="0" borderId="15" xfId="7" applyBorder="1">
      <alignment vertical="center"/>
    </xf>
    <xf numFmtId="0" fontId="3" fillId="0" borderId="10" xfId="7" applyBorder="1">
      <alignment vertical="center"/>
    </xf>
    <xf numFmtId="0" fontId="3" fillId="0" borderId="4" xfId="7" applyBorder="1">
      <alignment vertical="center"/>
    </xf>
    <xf numFmtId="183" fontId="3" fillId="0" borderId="14" xfId="7" applyNumberFormat="1" applyBorder="1">
      <alignment vertical="center"/>
    </xf>
    <xf numFmtId="0" fontId="3" fillId="0" borderId="1" xfId="7" applyBorder="1" applyAlignment="1">
      <alignment horizontal="center" vertical="center"/>
    </xf>
    <xf numFmtId="38" fontId="16" fillId="4" borderId="1" xfId="2" applyFont="1" applyFill="1" applyBorder="1" applyAlignment="1" applyProtection="1">
      <alignment vertic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0" borderId="1" xfId="0" applyFont="1" applyBorder="1" applyAlignment="1">
      <alignment vertical="center"/>
    </xf>
    <xf numFmtId="0" fontId="12" fillId="0" borderId="18" xfId="0" applyFont="1" applyBorder="1" applyAlignment="1">
      <alignment vertical="center"/>
    </xf>
    <xf numFmtId="0" fontId="12" fillId="0" borderId="1" xfId="0" applyNumberFormat="1" applyFont="1" applyBorder="1" applyAlignment="1">
      <alignment vertical="center"/>
    </xf>
    <xf numFmtId="0" fontId="10" fillId="2" borderId="4" xfId="0" applyFont="1" applyFill="1" applyBorder="1" applyAlignment="1">
      <alignment vertical="center" wrapText="1" shrinkToFit="1"/>
    </xf>
    <xf numFmtId="0" fontId="12" fillId="0" borderId="1" xfId="0" applyFont="1" applyFill="1" applyBorder="1" applyAlignment="1">
      <alignment vertical="center"/>
    </xf>
    <xf numFmtId="0" fontId="3" fillId="0" borderId="67" xfId="7" applyBorder="1">
      <alignment vertical="center"/>
    </xf>
    <xf numFmtId="0" fontId="3" fillId="0" borderId="68" xfId="7" applyBorder="1">
      <alignment vertical="center"/>
    </xf>
    <xf numFmtId="183" fontId="3" fillId="0" borderId="69" xfId="7" applyNumberFormat="1" applyBorder="1">
      <alignment vertical="center"/>
    </xf>
    <xf numFmtId="0" fontId="3" fillId="5" borderId="1" xfId="7" applyFill="1" applyBorder="1">
      <alignment vertical="center"/>
    </xf>
    <xf numFmtId="0" fontId="3" fillId="0" borderId="1" xfId="7" applyBorder="1">
      <alignment vertical="center"/>
    </xf>
    <xf numFmtId="0" fontId="2" fillId="0" borderId="10" xfId="5" applyFont="1" applyBorder="1">
      <alignment vertical="center"/>
    </xf>
    <xf numFmtId="0" fontId="2" fillId="0" borderId="4" xfId="5" applyFont="1" applyBorder="1">
      <alignment vertical="center"/>
    </xf>
    <xf numFmtId="0" fontId="2" fillId="0" borderId="14" xfId="5" applyFont="1" applyBorder="1">
      <alignment vertical="center"/>
    </xf>
    <xf numFmtId="0" fontId="3" fillId="5" borderId="1" xfId="7" applyFill="1" applyBorder="1" applyAlignment="1">
      <alignment vertical="top" wrapText="1"/>
    </xf>
    <xf numFmtId="0" fontId="3" fillId="0" borderId="1" xfId="7" applyBorder="1" applyAlignment="1">
      <alignment vertical="center" wrapText="1"/>
    </xf>
    <xf numFmtId="0" fontId="3" fillId="0" borderId="0" xfId="7" applyAlignment="1">
      <alignment vertical="top" wrapText="1"/>
    </xf>
    <xf numFmtId="0" fontId="38" fillId="9" borderId="70" xfId="9" applyFont="1" applyFill="1" applyBorder="1" applyProtection="1">
      <alignment vertical="center"/>
      <protection locked="0"/>
    </xf>
    <xf numFmtId="0" fontId="39" fillId="4" borderId="0" xfId="9" applyFont="1" applyFill="1">
      <alignment vertical="center"/>
    </xf>
    <xf numFmtId="0" fontId="24" fillId="4" borderId="0" xfId="9" applyFont="1" applyFill="1">
      <alignment vertical="center"/>
    </xf>
    <xf numFmtId="0" fontId="8" fillId="4" borderId="0" xfId="9" applyFill="1">
      <alignment vertical="center"/>
    </xf>
    <xf numFmtId="0" fontId="18" fillId="0" borderId="21" xfId="9" applyFont="1" applyBorder="1" applyAlignment="1">
      <alignment vertical="center" wrapText="1"/>
    </xf>
    <xf numFmtId="0" fontId="18" fillId="0" borderId="22" xfId="9" applyFont="1" applyBorder="1" applyAlignment="1">
      <alignment vertical="center" wrapText="1"/>
    </xf>
    <xf numFmtId="0" fontId="18" fillId="0" borderId="23" xfId="9" applyFont="1" applyBorder="1" applyAlignment="1">
      <alignment vertical="center" wrapText="1"/>
    </xf>
    <xf numFmtId="0" fontId="18" fillId="0" borderId="0" xfId="9" applyFont="1" applyAlignment="1">
      <alignment horizontal="left" vertical="center"/>
    </xf>
    <xf numFmtId="0" fontId="8" fillId="0" borderId="0" xfId="9">
      <alignment vertical="center"/>
    </xf>
    <xf numFmtId="0" fontId="38" fillId="9" borderId="72" xfId="9" applyFont="1" applyFill="1" applyBorder="1" applyProtection="1">
      <alignment vertical="center"/>
      <protection locked="0"/>
    </xf>
    <xf numFmtId="0" fontId="40" fillId="4" borderId="0" xfId="9" applyFont="1" applyFill="1" applyAlignment="1">
      <alignment horizontal="center" vertical="center"/>
    </xf>
    <xf numFmtId="0" fontId="39" fillId="4" borderId="0" xfId="9" applyFont="1" applyFill="1" applyAlignment="1">
      <alignment horizontal="center" vertical="center"/>
    </xf>
    <xf numFmtId="0" fontId="18" fillId="0" borderId="73" xfId="9" applyFont="1" applyBorder="1" applyAlignment="1">
      <alignment vertical="center" wrapText="1"/>
    </xf>
    <xf numFmtId="0" fontId="18" fillId="0" borderId="37" xfId="9" applyFont="1" applyBorder="1" applyAlignment="1">
      <alignment vertical="center" wrapText="1"/>
    </xf>
    <xf numFmtId="0" fontId="18" fillId="0" borderId="74" xfId="9" applyFont="1" applyBorder="1" applyAlignment="1">
      <alignment vertical="center" wrapText="1"/>
    </xf>
    <xf numFmtId="0" fontId="41" fillId="0" borderId="71" xfId="9" applyFont="1" applyBorder="1" applyAlignment="1">
      <alignment horizontal="center" vertical="center"/>
    </xf>
    <xf numFmtId="0" fontId="38" fillId="4" borderId="0" xfId="9" applyFont="1" applyFill="1" applyAlignment="1">
      <alignment vertical="top"/>
    </xf>
    <xf numFmtId="0" fontId="18" fillId="0" borderId="15" xfId="9" applyFont="1" applyBorder="1" applyAlignment="1">
      <alignment vertical="center" wrapText="1"/>
    </xf>
    <xf numFmtId="0" fontId="42" fillId="4" borderId="0" xfId="9" applyFont="1" applyFill="1">
      <alignment vertical="center"/>
    </xf>
    <xf numFmtId="0" fontId="18" fillId="0" borderId="26" xfId="9" applyFont="1" applyBorder="1" applyAlignment="1">
      <alignment vertical="center" wrapText="1"/>
    </xf>
    <xf numFmtId="0" fontId="18" fillId="0" borderId="27" xfId="9" applyFont="1" applyBorder="1" applyAlignment="1">
      <alignment vertical="center" wrapText="1"/>
    </xf>
    <xf numFmtId="0" fontId="18" fillId="0" borderId="28" xfId="9" applyFont="1" applyBorder="1" applyAlignment="1">
      <alignment vertical="center" wrapText="1"/>
    </xf>
    <xf numFmtId="0" fontId="24" fillId="4" borderId="64" xfId="9" applyFont="1" applyFill="1" applyBorder="1">
      <alignment vertical="center"/>
    </xf>
    <xf numFmtId="0" fontId="10" fillId="0" borderId="0" xfId="9" applyFont="1">
      <alignment vertical="center"/>
    </xf>
    <xf numFmtId="0" fontId="43" fillId="4" borderId="79" xfId="9" applyFont="1" applyFill="1" applyBorder="1">
      <alignment vertical="center"/>
    </xf>
    <xf numFmtId="0" fontId="43" fillId="4" borderId="5" xfId="9" applyFont="1" applyFill="1" applyBorder="1">
      <alignment vertical="center"/>
    </xf>
    <xf numFmtId="0" fontId="43" fillId="4" borderId="6" xfId="9" applyFont="1" applyFill="1" applyBorder="1">
      <alignment vertical="center"/>
    </xf>
    <xf numFmtId="0" fontId="43" fillId="4" borderId="20" xfId="9" applyFont="1" applyFill="1" applyBorder="1">
      <alignment vertical="center"/>
    </xf>
    <xf numFmtId="0" fontId="44" fillId="0" borderId="0" xfId="9" applyFont="1">
      <alignment vertical="center"/>
    </xf>
    <xf numFmtId="0" fontId="38" fillId="4" borderId="0" xfId="9" applyFont="1" applyFill="1" applyAlignment="1">
      <alignment horizontal="left" vertical="center" wrapText="1"/>
    </xf>
    <xf numFmtId="49" fontId="42" fillId="4" borderId="0" xfId="9" applyNumberFormat="1" applyFont="1" applyFill="1">
      <alignment vertical="center"/>
    </xf>
    <xf numFmtId="0" fontId="38" fillId="4" borderId="0" xfId="9" applyFont="1" applyFill="1">
      <alignment vertical="center"/>
    </xf>
    <xf numFmtId="0" fontId="38" fillId="4" borderId="0" xfId="9" applyFont="1" applyFill="1" applyAlignment="1">
      <alignment horizontal="center" vertical="center"/>
    </xf>
    <xf numFmtId="0" fontId="45" fillId="0" borderId="0" xfId="9" applyFont="1">
      <alignment vertical="center"/>
    </xf>
    <xf numFmtId="0" fontId="10" fillId="11" borderId="70" xfId="9" applyFont="1" applyFill="1" applyBorder="1" applyAlignment="1" applyProtection="1">
      <alignment horizontal="center" vertical="center" wrapText="1"/>
      <protection locked="0"/>
    </xf>
    <xf numFmtId="0" fontId="10" fillId="11" borderId="81" xfId="9" applyFont="1" applyFill="1" applyBorder="1" applyAlignment="1" applyProtection="1">
      <alignment horizontal="center" vertical="center" wrapText="1"/>
      <protection locked="0"/>
    </xf>
    <xf numFmtId="0" fontId="10" fillId="11" borderId="72" xfId="9" applyFont="1" applyFill="1" applyBorder="1" applyAlignment="1" applyProtection="1">
      <alignment horizontal="center" vertical="center" wrapText="1"/>
      <protection locked="0"/>
    </xf>
    <xf numFmtId="0" fontId="38" fillId="4" borderId="0" xfId="9" applyFont="1" applyFill="1" applyAlignment="1">
      <alignment horizontal="left" vertical="center"/>
    </xf>
    <xf numFmtId="186" fontId="38" fillId="4" borderId="0" xfId="9" quotePrefix="1" applyNumberFormat="1" applyFont="1" applyFill="1" applyAlignment="1">
      <alignment horizontal="center" vertical="center"/>
    </xf>
    <xf numFmtId="0" fontId="10" fillId="4" borderId="0" xfId="9" applyFont="1" applyFill="1" applyAlignment="1">
      <alignment horizontal="center" vertical="center"/>
    </xf>
    <xf numFmtId="0" fontId="10" fillId="4" borderId="0" xfId="9" applyFont="1" applyFill="1">
      <alignment vertical="center"/>
    </xf>
    <xf numFmtId="0" fontId="46" fillId="4" borderId="0" xfId="9" applyFont="1" applyFill="1" applyAlignment="1">
      <alignment vertical="center" wrapText="1"/>
    </xf>
    <xf numFmtId="0" fontId="46" fillId="0" borderId="0" xfId="9" applyFont="1" applyAlignment="1">
      <alignment vertical="center" wrapText="1"/>
    </xf>
    <xf numFmtId="0" fontId="43" fillId="4" borderId="0" xfId="9" applyFont="1" applyFill="1" applyAlignment="1">
      <alignment vertical="center" wrapText="1"/>
    </xf>
    <xf numFmtId="0" fontId="48" fillId="0" borderId="0" xfId="9" applyFont="1">
      <alignment vertical="center"/>
    </xf>
    <xf numFmtId="0" fontId="43" fillId="4" borderId="0" xfId="9" applyFont="1" applyFill="1">
      <alignment vertical="center"/>
    </xf>
    <xf numFmtId="0" fontId="49" fillId="4" borderId="0" xfId="9" applyFont="1" applyFill="1" applyAlignment="1">
      <alignment vertical="top" wrapText="1"/>
    </xf>
    <xf numFmtId="0" fontId="41" fillId="0" borderId="0" xfId="9" applyFont="1">
      <alignment vertical="center"/>
    </xf>
    <xf numFmtId="0" fontId="46" fillId="4" borderId="3" xfId="9" applyFont="1" applyFill="1" applyBorder="1" applyAlignment="1">
      <alignment vertical="center" wrapText="1"/>
    </xf>
    <xf numFmtId="0" fontId="46" fillId="4" borderId="32" xfId="9" applyFont="1" applyFill="1" applyBorder="1" applyAlignment="1">
      <alignment vertical="center" wrapText="1"/>
    </xf>
    <xf numFmtId="0" fontId="49" fillId="4" borderId="32" xfId="9" applyFont="1" applyFill="1" applyBorder="1" applyAlignment="1">
      <alignment vertical="top" wrapText="1"/>
    </xf>
    <xf numFmtId="0" fontId="49" fillId="4" borderId="15" xfId="9" applyFont="1" applyFill="1" applyBorder="1" applyAlignment="1">
      <alignment vertical="top" wrapText="1"/>
    </xf>
    <xf numFmtId="0" fontId="8" fillId="0" borderId="83" xfId="9" applyBorder="1">
      <alignment vertical="center"/>
    </xf>
    <xf numFmtId="0" fontId="8" fillId="4" borderId="64" xfId="9" applyFill="1" applyBorder="1">
      <alignment vertical="center"/>
    </xf>
    <xf numFmtId="0" fontId="9" fillId="11" borderId="12" xfId="9" applyFont="1" applyFill="1" applyBorder="1" applyAlignment="1" applyProtection="1">
      <alignment horizontal="center" vertical="center" wrapText="1"/>
      <protection locked="0"/>
    </xf>
    <xf numFmtId="0" fontId="46" fillId="4" borderId="15" xfId="9" applyFont="1" applyFill="1" applyBorder="1" applyAlignment="1">
      <alignment vertical="top" wrapText="1"/>
    </xf>
    <xf numFmtId="0" fontId="46" fillId="4" borderId="0" xfId="9" applyFont="1" applyFill="1" applyAlignment="1">
      <alignment vertical="top" wrapText="1"/>
    </xf>
    <xf numFmtId="0" fontId="9" fillId="4" borderId="0" xfId="9" applyFont="1" applyFill="1" applyAlignment="1" applyProtection="1">
      <alignment horizontal="center" vertical="center" wrapText="1"/>
      <protection locked="0"/>
    </xf>
    <xf numFmtId="0" fontId="46" fillId="4" borderId="0" xfId="9" applyFont="1" applyFill="1" applyAlignment="1">
      <alignment horizontal="left" vertical="center" wrapText="1"/>
    </xf>
    <xf numFmtId="0" fontId="46" fillId="4" borderId="64" xfId="9" applyFont="1" applyFill="1" applyBorder="1" applyAlignment="1">
      <alignment vertical="center" wrapText="1"/>
    </xf>
    <xf numFmtId="0" fontId="50" fillId="4" borderId="15" xfId="9" applyFont="1" applyFill="1" applyBorder="1">
      <alignment vertical="center"/>
    </xf>
    <xf numFmtId="0" fontId="46" fillId="4" borderId="64" xfId="9" applyFont="1" applyFill="1" applyBorder="1">
      <alignment vertical="center"/>
    </xf>
    <xf numFmtId="0" fontId="46" fillId="4" borderId="0" xfId="9" applyFont="1" applyFill="1">
      <alignment vertical="center"/>
    </xf>
    <xf numFmtId="0" fontId="50" fillId="4" borderId="0" xfId="9" applyFont="1" applyFill="1">
      <alignment vertical="center"/>
    </xf>
    <xf numFmtId="0" fontId="46" fillId="4" borderId="10" xfId="9" applyFont="1" applyFill="1" applyBorder="1">
      <alignment vertical="center"/>
    </xf>
    <xf numFmtId="0" fontId="50" fillId="4" borderId="4" xfId="9" applyFont="1" applyFill="1" applyBorder="1">
      <alignment vertical="center"/>
    </xf>
    <xf numFmtId="0" fontId="46" fillId="4" borderId="4" xfId="9" applyFont="1" applyFill="1" applyBorder="1">
      <alignment vertical="center"/>
    </xf>
    <xf numFmtId="0" fontId="46" fillId="4" borderId="4" xfId="9" applyFont="1" applyFill="1" applyBorder="1" applyAlignment="1">
      <alignment horizontal="center" vertical="center"/>
    </xf>
    <xf numFmtId="0" fontId="46" fillId="4" borderId="4" xfId="9" applyFont="1" applyFill="1" applyBorder="1" applyAlignment="1">
      <alignment vertical="center" shrinkToFit="1"/>
    </xf>
    <xf numFmtId="0" fontId="50" fillId="4" borderId="14" xfId="9" applyFont="1" applyFill="1" applyBorder="1" applyAlignment="1">
      <alignment horizontal="center" vertical="center"/>
    </xf>
    <xf numFmtId="0" fontId="49" fillId="4" borderId="0" xfId="9" applyFont="1" applyFill="1" applyAlignment="1">
      <alignment vertical="top"/>
    </xf>
    <xf numFmtId="0" fontId="9" fillId="0" borderId="0" xfId="9" applyFont="1" applyAlignment="1">
      <alignment vertical="center" wrapText="1"/>
    </xf>
    <xf numFmtId="0" fontId="52" fillId="4" borderId="0" xfId="9" applyFont="1" applyFill="1">
      <alignment vertical="center"/>
    </xf>
    <xf numFmtId="0" fontId="15" fillId="4" borderId="0" xfId="9" applyFont="1" applyFill="1">
      <alignment vertical="center"/>
    </xf>
    <xf numFmtId="0" fontId="10" fillId="4" borderId="0" xfId="9" applyFont="1" applyFill="1" applyAlignment="1">
      <alignment horizontal="left" vertical="center"/>
    </xf>
    <xf numFmtId="0" fontId="8" fillId="4" borderId="0" xfId="9" applyFill="1" applyAlignment="1">
      <alignment horizontal="center" vertical="center"/>
    </xf>
    <xf numFmtId="0" fontId="8" fillId="4" borderId="32" xfId="9" applyFill="1" applyBorder="1" applyAlignment="1">
      <alignment horizontal="center" vertical="center"/>
    </xf>
    <xf numFmtId="0" fontId="8" fillId="0" borderId="0" xfId="9" applyAlignment="1">
      <alignment vertical="center" wrapText="1"/>
    </xf>
    <xf numFmtId="0" fontId="10" fillId="4" borderId="0" xfId="9" applyFont="1" applyFill="1" applyAlignment="1">
      <alignment vertical="center" wrapText="1"/>
    </xf>
    <xf numFmtId="0" fontId="24" fillId="4" borderId="0" xfId="9" applyFont="1" applyFill="1" applyBorder="1">
      <alignment vertical="center"/>
    </xf>
    <xf numFmtId="187" fontId="12" fillId="5" borderId="12" xfId="0" applyNumberFormat="1" applyFont="1" applyFill="1" applyBorder="1" applyAlignment="1" applyProtection="1">
      <alignment vertical="center"/>
      <protection locked="0"/>
    </xf>
    <xf numFmtId="0" fontId="10" fillId="4" borderId="0" xfId="0" applyFont="1" applyFill="1" applyAlignment="1">
      <alignment horizontal="center" vertical="center" shrinkToFit="1"/>
    </xf>
    <xf numFmtId="178" fontId="12" fillId="4" borderId="0" xfId="0" applyNumberFormat="1" applyFont="1" applyFill="1" applyAlignment="1">
      <alignment horizontal="right" vertical="center"/>
    </xf>
    <xf numFmtId="0" fontId="0" fillId="4" borderId="0" xfId="0" applyFont="1" applyFill="1" applyAlignment="1">
      <alignment horizontal="left" vertical="center"/>
    </xf>
    <xf numFmtId="38" fontId="12" fillId="4" borderId="6" xfId="2" applyFont="1" applyFill="1" applyBorder="1" applyAlignment="1">
      <alignment horizontal="right" vertical="center"/>
    </xf>
    <xf numFmtId="0" fontId="12" fillId="4" borderId="0" xfId="0" applyFont="1" applyFill="1" applyAlignment="1">
      <alignment horizontal="center" vertical="center"/>
    </xf>
    <xf numFmtId="0" fontId="12" fillId="4" borderId="0" xfId="0" applyFont="1" applyFill="1" applyAlignment="1">
      <alignment horizontal="left" vertical="center" wrapText="1"/>
    </xf>
    <xf numFmtId="38" fontId="12" fillId="4" borderId="4" xfId="2" applyFont="1" applyFill="1" applyBorder="1" applyAlignment="1">
      <alignment horizontal="right" vertical="center"/>
    </xf>
    <xf numFmtId="38" fontId="12" fillId="8" borderId="6" xfId="2" applyFont="1" applyFill="1" applyBorder="1" applyAlignment="1">
      <alignment horizontal="right" vertical="center"/>
    </xf>
    <xf numFmtId="0" fontId="19" fillId="4" borderId="3" xfId="0" applyFont="1" applyFill="1" applyBorder="1" applyAlignment="1">
      <alignment horizontal="left" vertical="center"/>
    </xf>
    <xf numFmtId="0" fontId="19" fillId="4" borderId="31" xfId="0" applyFont="1" applyFill="1" applyBorder="1" applyAlignment="1">
      <alignment horizontal="left" vertical="center"/>
    </xf>
    <xf numFmtId="0" fontId="19" fillId="4" borderId="10" xfId="0" applyFont="1" applyFill="1" applyBorder="1" applyAlignment="1">
      <alignment horizontal="left" vertical="center"/>
    </xf>
    <xf numFmtId="0" fontId="19" fillId="4" borderId="14" xfId="0" applyFont="1" applyFill="1" applyBorder="1" applyAlignment="1">
      <alignment horizontal="left" vertical="center"/>
    </xf>
    <xf numFmtId="0" fontId="12" fillId="0" borderId="1" xfId="0" applyFont="1" applyBorder="1" applyAlignment="1">
      <alignment horizontal="left" vertical="center" wrapText="1"/>
    </xf>
    <xf numFmtId="0" fontId="16" fillId="4" borderId="0" xfId="0" applyFont="1" applyFill="1" applyBorder="1" applyAlignment="1">
      <alignment vertical="center" wrapText="1"/>
    </xf>
    <xf numFmtId="0" fontId="11" fillId="4" borderId="5"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20"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20" xfId="0" applyFont="1" applyFill="1" applyBorder="1" applyAlignment="1">
      <alignment horizontal="center" vertical="center"/>
    </xf>
    <xf numFmtId="0" fontId="15" fillId="3" borderId="1" xfId="0" applyFont="1" applyFill="1" applyBorder="1" applyAlignment="1">
      <alignment horizontal="center" vertical="center"/>
    </xf>
    <xf numFmtId="0" fontId="12" fillId="0" borderId="5" xfId="0" applyFont="1" applyBorder="1" applyAlignment="1">
      <alignment horizontal="center" vertical="center"/>
    </xf>
    <xf numFmtId="0" fontId="12" fillId="0" borderId="4" xfId="0" applyFont="1" applyBorder="1" applyAlignment="1">
      <alignment horizontal="center" vertical="center"/>
    </xf>
    <xf numFmtId="0" fontId="12" fillId="0" borderId="6" xfId="0" applyFont="1" applyBorder="1" applyAlignment="1">
      <alignment horizontal="center" vertical="center"/>
    </xf>
    <xf numFmtId="0" fontId="12" fillId="0" borderId="14" xfId="0" applyFont="1" applyBorder="1" applyAlignment="1">
      <alignment horizontal="center" vertical="center"/>
    </xf>
    <xf numFmtId="0" fontId="9" fillId="0" borderId="0" xfId="0" applyFont="1" applyBorder="1" applyAlignment="1">
      <alignment vertical="top" wrapText="1"/>
    </xf>
    <xf numFmtId="0" fontId="0" fillId="0" borderId="9" xfId="0" applyBorder="1" applyAlignment="1">
      <alignment horizontal="center" vertical="center" wrapText="1"/>
    </xf>
    <xf numFmtId="0" fontId="0" fillId="0" borderId="2" xfId="0" applyBorder="1" applyAlignment="1">
      <alignment horizontal="center" vertical="center"/>
    </xf>
    <xf numFmtId="0" fontId="10" fillId="0" borderId="3" xfId="0" applyFont="1" applyBorder="1" applyAlignment="1">
      <alignment horizontal="center" vertical="center" wrapText="1"/>
    </xf>
    <xf numFmtId="0" fontId="10" fillId="0" borderId="10" xfId="0" applyFont="1" applyBorder="1" applyAlignment="1">
      <alignment horizontal="center" vertical="center"/>
    </xf>
    <xf numFmtId="0" fontId="0" fillId="0" borderId="3" xfId="0" applyBorder="1" applyAlignment="1">
      <alignment horizontal="center" vertical="center" wrapText="1"/>
    </xf>
    <xf numFmtId="0" fontId="0" fillId="0" borderId="10" xfId="0" applyBorder="1" applyAlignment="1">
      <alignment horizontal="center" vertical="center"/>
    </xf>
    <xf numFmtId="0" fontId="15" fillId="0" borderId="1" xfId="0" applyFont="1" applyBorder="1" applyAlignment="1">
      <alignment horizontal="left" vertical="center"/>
    </xf>
    <xf numFmtId="0" fontId="10" fillId="0" borderId="1" xfId="0" applyFont="1" applyBorder="1" applyAlignment="1">
      <alignment horizontal="center"/>
    </xf>
    <xf numFmtId="0" fontId="20" fillId="0" borderId="1" xfId="0" applyFont="1" applyBorder="1" applyAlignment="1">
      <alignment horizontal="center" shrinkToFit="1"/>
    </xf>
    <xf numFmtId="38" fontId="10" fillId="4" borderId="9" xfId="2" applyFont="1" applyFill="1" applyBorder="1" applyAlignment="1">
      <alignment vertical="center" wrapText="1"/>
    </xf>
    <xf numFmtId="38" fontId="10" fillId="4" borderId="2" xfId="2" applyFont="1" applyFill="1" applyBorder="1" applyAlignment="1">
      <alignment vertical="center"/>
    </xf>
    <xf numFmtId="38" fontId="10" fillId="4" borderId="9" xfId="2" applyFont="1" applyFill="1" applyBorder="1" applyAlignment="1">
      <alignment horizontal="center" vertical="center" wrapText="1"/>
    </xf>
    <xf numFmtId="38" fontId="10" fillId="4" borderId="2" xfId="2" applyFont="1" applyFill="1" applyBorder="1" applyAlignment="1">
      <alignment horizontal="center" vertical="center"/>
    </xf>
    <xf numFmtId="177" fontId="10" fillId="4" borderId="1" xfId="2" applyNumberFormat="1" applyFont="1" applyFill="1" applyBorder="1" applyAlignment="1">
      <alignment horizontal="center" vertical="center"/>
    </xf>
    <xf numFmtId="38" fontId="10" fillId="4" borderId="5" xfId="2" applyFont="1" applyFill="1" applyBorder="1" applyAlignment="1">
      <alignment horizontal="center" vertical="center" wrapText="1"/>
    </xf>
    <xf numFmtId="38" fontId="10" fillId="4" borderId="20" xfId="2" applyFont="1" applyFill="1" applyBorder="1" applyAlignment="1">
      <alignment horizontal="center" vertical="center" wrapText="1"/>
    </xf>
    <xf numFmtId="38" fontId="18" fillId="4" borderId="3" xfId="2" applyFont="1" applyFill="1" applyBorder="1" applyAlignment="1">
      <alignment horizontal="left" vertical="center"/>
    </xf>
    <xf numFmtId="38" fontId="18" fillId="4" borderId="32" xfId="2" applyFont="1" applyFill="1" applyBorder="1" applyAlignment="1">
      <alignment horizontal="left" vertical="center"/>
    </xf>
    <xf numFmtId="38" fontId="18" fillId="4" borderId="31" xfId="2" applyFont="1" applyFill="1" applyBorder="1" applyAlignment="1">
      <alignment horizontal="left" vertical="center"/>
    </xf>
    <xf numFmtId="38" fontId="18" fillId="4" borderId="10" xfId="2" applyFont="1" applyFill="1" applyBorder="1" applyAlignment="1">
      <alignment horizontal="left" vertical="center"/>
    </xf>
    <xf numFmtId="38" fontId="18" fillId="4" borderId="4" xfId="2" applyFont="1" applyFill="1" applyBorder="1" applyAlignment="1">
      <alignment horizontal="left" vertical="center"/>
    </xf>
    <xf numFmtId="38" fontId="18" fillId="4" borderId="14" xfId="2" applyFont="1" applyFill="1" applyBorder="1" applyAlignment="1">
      <alignment horizontal="left" vertical="center"/>
    </xf>
    <xf numFmtId="0" fontId="18" fillId="4" borderId="1" xfId="2" applyNumberFormat="1" applyFont="1" applyFill="1" applyBorder="1" applyAlignment="1">
      <alignment horizontal="center" vertical="center"/>
    </xf>
    <xf numFmtId="0" fontId="10" fillId="4" borderId="9" xfId="2" applyNumberFormat="1" applyFont="1" applyFill="1" applyBorder="1" applyAlignment="1">
      <alignment horizontal="center" vertical="center" wrapText="1"/>
    </xf>
    <xf numFmtId="0" fontId="10" fillId="4" borderId="2" xfId="2" applyNumberFormat="1" applyFont="1" applyFill="1" applyBorder="1" applyAlignment="1">
      <alignment horizontal="center" vertical="center" wrapText="1"/>
    </xf>
    <xf numFmtId="38" fontId="8" fillId="4" borderId="9" xfId="2" applyFont="1" applyFill="1" applyBorder="1" applyAlignment="1">
      <alignment horizontal="center" vertical="center"/>
    </xf>
    <xf numFmtId="0" fontId="0" fillId="4" borderId="2" xfId="0" applyFill="1" applyBorder="1" applyAlignment="1">
      <alignment horizontal="center" vertical="center"/>
    </xf>
    <xf numFmtId="38" fontId="9" fillId="4" borderId="32" xfId="2" applyFont="1" applyFill="1" applyBorder="1" applyAlignment="1">
      <alignment vertical="top" wrapText="1"/>
    </xf>
    <xf numFmtId="0" fontId="9" fillId="4" borderId="32" xfId="0" applyFont="1" applyFill="1" applyBorder="1" applyAlignment="1">
      <alignment vertical="top"/>
    </xf>
    <xf numFmtId="38" fontId="9" fillId="4" borderId="0" xfId="2" applyFont="1" applyFill="1" applyBorder="1" applyAlignment="1">
      <alignment horizontal="left" vertical="top" wrapText="1"/>
    </xf>
    <xf numFmtId="176" fontId="10" fillId="4" borderId="1" xfId="2" applyNumberFormat="1" applyFont="1" applyFill="1" applyBorder="1" applyAlignment="1">
      <alignment horizontal="center" vertical="center"/>
    </xf>
    <xf numFmtId="176" fontId="10" fillId="4" borderId="2" xfId="2" applyNumberFormat="1" applyFont="1" applyFill="1" applyBorder="1" applyAlignment="1">
      <alignment horizontal="center" vertical="center"/>
    </xf>
    <xf numFmtId="38" fontId="8" fillId="4" borderId="0" xfId="2" applyFont="1" applyFill="1" applyBorder="1" applyAlignment="1">
      <alignment vertical="top" wrapText="1"/>
    </xf>
    <xf numFmtId="38" fontId="8" fillId="4" borderId="32" xfId="2" applyFont="1" applyFill="1" applyBorder="1" applyAlignment="1">
      <alignment vertical="top" wrapText="1"/>
    </xf>
    <xf numFmtId="0" fontId="0" fillId="4" borderId="32" xfId="0" applyFill="1" applyBorder="1" applyAlignment="1">
      <alignment vertical="top"/>
    </xf>
    <xf numFmtId="0" fontId="0" fillId="4" borderId="0" xfId="0" applyFill="1" applyBorder="1" applyAlignment="1">
      <alignment vertical="top"/>
    </xf>
    <xf numFmtId="38" fontId="18" fillId="4" borderId="1" xfId="2" applyFont="1" applyFill="1" applyBorder="1" applyAlignment="1">
      <alignment horizontal="center" vertical="center"/>
    </xf>
    <xf numFmtId="176" fontId="8" fillId="4" borderId="0" xfId="2" applyNumberFormat="1" applyFont="1" applyFill="1" applyBorder="1" applyAlignment="1">
      <alignment horizontal="center" vertical="center"/>
    </xf>
    <xf numFmtId="0" fontId="30" fillId="2" borderId="9" xfId="3" applyFont="1" applyFill="1" applyBorder="1" applyAlignment="1">
      <alignment horizontal="center" vertical="center"/>
    </xf>
    <xf numFmtId="0" fontId="30" fillId="2" borderId="37" xfId="3" applyFont="1" applyFill="1" applyBorder="1" applyAlignment="1">
      <alignment horizontal="center" vertical="center"/>
    </xf>
    <xf numFmtId="0" fontId="29" fillId="2" borderId="63" xfId="3" applyFont="1" applyFill="1" applyBorder="1" applyAlignment="1">
      <alignment horizontal="center" vertical="center"/>
    </xf>
    <xf numFmtId="0" fontId="29" fillId="2" borderId="6" xfId="3" applyFont="1" applyFill="1" applyBorder="1" applyAlignment="1">
      <alignment horizontal="center" vertical="center"/>
    </xf>
    <xf numFmtId="0" fontId="29" fillId="2" borderId="20" xfId="3" applyFont="1" applyFill="1" applyBorder="1" applyAlignment="1">
      <alignment horizontal="center" vertical="center"/>
    </xf>
    <xf numFmtId="0" fontId="29" fillId="2" borderId="5" xfId="3" applyFont="1" applyFill="1" applyBorder="1" applyAlignment="1">
      <alignment horizontal="center" vertical="center"/>
    </xf>
    <xf numFmtId="0" fontId="23" fillId="0" borderId="60" xfId="3" applyFont="1" applyBorder="1" applyAlignment="1" applyProtection="1">
      <alignment horizontal="center" vertical="center" shrinkToFit="1"/>
      <protection locked="0"/>
    </xf>
    <xf numFmtId="0" fontId="23" fillId="0" borderId="54" xfId="3" applyFont="1" applyBorder="1" applyAlignment="1" applyProtection="1">
      <alignment horizontal="center" vertical="center" shrinkToFit="1"/>
      <protection locked="0"/>
    </xf>
    <xf numFmtId="0" fontId="28" fillId="0" borderId="56" xfId="3" applyFont="1" applyBorder="1" applyAlignment="1" applyProtection="1">
      <alignment horizontal="center" vertical="center"/>
      <protection locked="0"/>
    </xf>
    <xf numFmtId="0" fontId="28" fillId="0" borderId="2" xfId="3" applyFont="1" applyBorder="1" applyAlignment="1" applyProtection="1">
      <alignment horizontal="center" vertical="center"/>
      <protection locked="0"/>
    </xf>
    <xf numFmtId="181" fontId="26" fillId="0" borderId="57" xfId="3" applyNumberFormat="1" applyFont="1" applyBorder="1" applyAlignment="1" applyProtection="1">
      <alignment horizontal="right" vertical="center"/>
      <protection locked="0"/>
    </xf>
    <xf numFmtId="181" fontId="26" fillId="0" borderId="53" xfId="3" applyNumberFormat="1" applyFont="1" applyBorder="1" applyAlignment="1" applyProtection="1">
      <alignment horizontal="right" vertical="center"/>
      <protection locked="0"/>
    </xf>
    <xf numFmtId="181" fontId="26" fillId="0" borderId="56" xfId="3" applyNumberFormat="1" applyFont="1" applyBorder="1" applyAlignment="1" applyProtection="1">
      <alignment horizontal="right" vertical="center"/>
      <protection locked="0"/>
    </xf>
    <xf numFmtId="181" fontId="26" fillId="0" borderId="2" xfId="3" applyNumberFormat="1" applyFont="1" applyBorder="1" applyAlignment="1" applyProtection="1">
      <alignment horizontal="right" vertical="center"/>
      <protection locked="0"/>
    </xf>
    <xf numFmtId="181" fontId="26" fillId="0" borderId="55" xfId="3" applyNumberFormat="1" applyFont="1" applyBorder="1" applyAlignment="1" applyProtection="1">
      <alignment horizontal="right" vertical="center"/>
      <protection locked="0"/>
    </xf>
    <xf numFmtId="181" fontId="26" fillId="0" borderId="52" xfId="3" applyNumberFormat="1" applyFont="1" applyBorder="1" applyAlignment="1" applyProtection="1">
      <alignment horizontal="right" vertical="center"/>
      <protection locked="0"/>
    </xf>
    <xf numFmtId="181" fontId="26" fillId="0" borderId="9" xfId="3" applyNumberFormat="1" applyFont="1" applyBorder="1" applyAlignment="1" applyProtection="1">
      <alignment horizontal="right" vertical="center"/>
      <protection locked="0"/>
    </xf>
    <xf numFmtId="0" fontId="23" fillId="0" borderId="51" xfId="3" applyFont="1" applyBorder="1" applyAlignment="1" applyProtection="1">
      <alignment horizontal="center" vertical="center" shrinkToFit="1"/>
      <protection locked="0"/>
    </xf>
    <xf numFmtId="0" fontId="28" fillId="0" borderId="9" xfId="3" applyFont="1" applyBorder="1" applyAlignment="1" applyProtection="1">
      <alignment horizontal="center" vertical="center"/>
      <protection locked="0"/>
    </xf>
    <xf numFmtId="181" fontId="26" fillId="0" borderId="50" xfId="3" applyNumberFormat="1" applyFont="1" applyBorder="1" applyAlignment="1" applyProtection="1">
      <alignment horizontal="right" vertical="center"/>
      <protection locked="0"/>
    </xf>
    <xf numFmtId="181" fontId="26" fillId="0" borderId="49" xfId="3" applyNumberFormat="1" applyFont="1" applyBorder="1" applyAlignment="1" applyProtection="1">
      <alignment horizontal="right" vertical="center"/>
      <protection locked="0"/>
    </xf>
    <xf numFmtId="0" fontId="31" fillId="0" borderId="3" xfId="3" applyFont="1" applyBorder="1" applyAlignment="1">
      <alignment horizontal="left" vertical="center"/>
    </xf>
    <xf numFmtId="0" fontId="31" fillId="0" borderId="32" xfId="3" applyFont="1" applyBorder="1" applyAlignment="1">
      <alignment horizontal="left" vertical="center"/>
    </xf>
    <xf numFmtId="0" fontId="31" fillId="0" borderId="31" xfId="3" applyFont="1" applyBorder="1" applyAlignment="1">
      <alignment horizontal="left" vertical="center"/>
    </xf>
    <xf numFmtId="0" fontId="31" fillId="0" borderId="10" xfId="3" applyFont="1" applyBorder="1" applyAlignment="1">
      <alignment horizontal="left" vertical="center"/>
    </xf>
    <xf numFmtId="0" fontId="31" fillId="0" borderId="4" xfId="3" applyFont="1" applyBorder="1" applyAlignment="1">
      <alignment horizontal="left" vertical="center"/>
    </xf>
    <xf numFmtId="0" fontId="31" fillId="0" borderId="14" xfId="3" applyFont="1" applyBorder="1" applyAlignment="1">
      <alignment horizontal="left" vertical="center"/>
    </xf>
    <xf numFmtId="0" fontId="28" fillId="0" borderId="1" xfId="3" applyFont="1" applyBorder="1" applyAlignment="1">
      <alignment horizontal="center" vertical="center"/>
    </xf>
    <xf numFmtId="0" fontId="26" fillId="0" borderId="1" xfId="3" applyFont="1" applyBorder="1" applyAlignment="1">
      <alignment horizontal="center" vertical="center" shrinkToFit="1"/>
    </xf>
    <xf numFmtId="0" fontId="28" fillId="0" borderId="4" xfId="3" applyFont="1" applyBorder="1" applyAlignment="1">
      <alignment horizontal="right" vertical="center"/>
    </xf>
    <xf numFmtId="0" fontId="23" fillId="0" borderId="48" xfId="3" applyFont="1" applyBorder="1" applyAlignment="1" applyProtection="1">
      <alignment horizontal="center" vertical="center" shrinkToFit="1"/>
      <protection locked="0"/>
    </xf>
    <xf numFmtId="0" fontId="28" fillId="0" borderId="44" xfId="3" applyFont="1" applyBorder="1" applyAlignment="1" applyProtection="1">
      <alignment horizontal="center" vertical="center"/>
      <protection locked="0"/>
    </xf>
    <xf numFmtId="181" fontId="26" fillId="0" borderId="45" xfId="3" applyNumberFormat="1" applyFont="1" applyBorder="1" applyAlignment="1" applyProtection="1">
      <alignment horizontal="right" vertical="center"/>
      <protection locked="0"/>
    </xf>
    <xf numFmtId="181" fontId="26" fillId="0" borderId="44" xfId="3" applyNumberFormat="1" applyFont="1" applyBorder="1" applyAlignment="1" applyProtection="1">
      <alignment horizontal="right" vertical="center"/>
      <protection locked="0"/>
    </xf>
    <xf numFmtId="181" fontId="26" fillId="0" borderId="43" xfId="3" applyNumberFormat="1" applyFont="1" applyBorder="1" applyAlignment="1" applyProtection="1">
      <alignment horizontal="right" vertical="center"/>
      <protection locked="0"/>
    </xf>
    <xf numFmtId="0" fontId="12" fillId="4" borderId="0" xfId="4" applyFont="1" applyFill="1" applyAlignment="1">
      <alignment horizontal="center" vertical="center"/>
    </xf>
    <xf numFmtId="0" fontId="12" fillId="4" borderId="0" xfId="4" applyFont="1" applyFill="1" applyAlignment="1">
      <alignment horizontal="left" vertical="center" wrapText="1"/>
    </xf>
    <xf numFmtId="178" fontId="12" fillId="4" borderId="0" xfId="4" applyNumberFormat="1" applyFont="1" applyFill="1" applyAlignment="1">
      <alignment horizontal="right" vertical="center"/>
    </xf>
    <xf numFmtId="0" fontId="10" fillId="4" borderId="0" xfId="4" applyFont="1" applyFill="1" applyAlignment="1" applyProtection="1">
      <alignment horizontal="center" vertical="center" shrinkToFit="1"/>
      <protection locked="0"/>
    </xf>
    <xf numFmtId="0" fontId="2" fillId="0" borderId="1" xfId="5" applyFont="1" applyBorder="1" applyAlignment="1">
      <alignment horizontal="left" vertical="top" wrapText="1"/>
    </xf>
    <xf numFmtId="0" fontId="3" fillId="0" borderId="1" xfId="7" applyBorder="1" applyAlignment="1">
      <alignment horizontal="left" vertical="center" wrapText="1"/>
    </xf>
    <xf numFmtId="38" fontId="2" fillId="5" borderId="1" xfId="2" applyFont="1" applyFill="1" applyBorder="1" applyAlignment="1" applyProtection="1">
      <alignment horizontal="left" vertical="center" wrapText="1"/>
      <protection locked="0"/>
    </xf>
    <xf numFmtId="0" fontId="3" fillId="0" borderId="1" xfId="7" applyBorder="1" applyAlignment="1">
      <alignment horizontal="left" vertical="center"/>
    </xf>
    <xf numFmtId="0" fontId="4" fillId="0" borderId="1" xfId="5" applyFont="1" applyBorder="1" applyAlignment="1">
      <alignment horizontal="left" vertical="center"/>
    </xf>
    <xf numFmtId="0" fontId="5" fillId="0" borderId="1" xfId="5" applyBorder="1" applyAlignment="1">
      <alignment horizontal="left" vertical="center"/>
    </xf>
    <xf numFmtId="0" fontId="0" fillId="0" borderId="3" xfId="0" applyBorder="1" applyAlignment="1">
      <alignment horizontal="left" vertical="center"/>
    </xf>
    <xf numFmtId="0" fontId="0" fillId="0" borderId="32" xfId="0" applyBorder="1" applyAlignment="1">
      <alignment horizontal="left" vertical="center"/>
    </xf>
    <xf numFmtId="0" fontId="2" fillId="0" borderId="1" xfId="7" applyFont="1" applyBorder="1" applyAlignment="1">
      <alignment horizontal="left" vertical="top" wrapText="1"/>
    </xf>
    <xf numFmtId="38" fontId="2" fillId="5" borderId="1" xfId="8" applyFont="1" applyFill="1" applyBorder="1" applyAlignment="1" applyProtection="1">
      <alignment horizontal="left" vertical="center" wrapText="1"/>
      <protection locked="0"/>
    </xf>
    <xf numFmtId="0" fontId="2" fillId="5" borderId="1" xfId="7" applyFont="1" applyFill="1" applyBorder="1" applyAlignment="1" applyProtection="1">
      <alignment horizontal="left" vertical="center" wrapText="1"/>
      <protection locked="0"/>
    </xf>
    <xf numFmtId="0" fontId="3" fillId="5" borderId="1" xfId="7" applyFill="1" applyBorder="1" applyAlignment="1" applyProtection="1">
      <alignment horizontal="left" vertical="center" wrapText="1"/>
      <protection locked="0"/>
    </xf>
    <xf numFmtId="0" fontId="2" fillId="0" borderId="0" xfId="7" applyFont="1" applyAlignment="1">
      <alignment horizontal="left" vertical="top" wrapText="1"/>
    </xf>
    <xf numFmtId="0" fontId="3" fillId="0" borderId="0" xfId="7" applyAlignment="1">
      <alignment horizontal="left" vertical="top" wrapText="1"/>
    </xf>
    <xf numFmtId="0" fontId="2" fillId="0" borderId="3" xfId="7" applyFont="1" applyBorder="1" applyAlignment="1">
      <alignment horizontal="left" vertical="center" wrapText="1"/>
    </xf>
    <xf numFmtId="0" fontId="2" fillId="0" borderId="32" xfId="7" applyFont="1" applyBorder="1" applyAlignment="1">
      <alignment horizontal="left" vertical="center" wrapText="1"/>
    </xf>
    <xf numFmtId="0" fontId="2" fillId="0" borderId="31" xfId="7" applyFont="1" applyBorder="1" applyAlignment="1">
      <alignment horizontal="left" vertical="center" wrapText="1"/>
    </xf>
    <xf numFmtId="0" fontId="2" fillId="0" borderId="64" xfId="7" applyFont="1" applyBorder="1" applyAlignment="1">
      <alignment horizontal="left" vertical="center" wrapText="1"/>
    </xf>
    <xf numFmtId="0" fontId="2" fillId="0" borderId="0" xfId="7" applyFont="1" applyAlignment="1">
      <alignment horizontal="left" vertical="center" wrapText="1"/>
    </xf>
    <xf numFmtId="0" fontId="2" fillId="0" borderId="15" xfId="7" applyFont="1" applyBorder="1" applyAlignment="1">
      <alignment horizontal="left" vertical="center" wrapText="1"/>
    </xf>
    <xf numFmtId="0" fontId="2" fillId="0" borderId="10" xfId="7" applyFont="1" applyBorder="1" applyAlignment="1">
      <alignment horizontal="left" vertical="center" wrapText="1"/>
    </xf>
    <xf numFmtId="0" fontId="2" fillId="0" borderId="4" xfId="7" applyFont="1" applyBorder="1" applyAlignment="1">
      <alignment horizontal="left" vertical="center" wrapText="1"/>
    </xf>
    <xf numFmtId="0" fontId="2" fillId="0" borderId="14" xfId="7" applyFont="1" applyBorder="1" applyAlignment="1">
      <alignment horizontal="left" vertical="center" wrapText="1"/>
    </xf>
    <xf numFmtId="38" fontId="2" fillId="5" borderId="3" xfId="2" applyFont="1" applyFill="1" applyBorder="1" applyAlignment="1" applyProtection="1">
      <alignment horizontal="left" vertical="center" wrapText="1"/>
      <protection locked="0"/>
    </xf>
    <xf numFmtId="38" fontId="2" fillId="5" borderId="32" xfId="2" applyFont="1" applyFill="1" applyBorder="1" applyAlignment="1" applyProtection="1">
      <alignment horizontal="left" vertical="center" wrapText="1"/>
      <protection locked="0"/>
    </xf>
    <xf numFmtId="38" fontId="2" fillId="5" borderId="31" xfId="2" applyFont="1" applyFill="1" applyBorder="1" applyAlignment="1" applyProtection="1">
      <alignment horizontal="left" vertical="center" wrapText="1"/>
      <protection locked="0"/>
    </xf>
    <xf numFmtId="38" fontId="2" fillId="5" borderId="64" xfId="2" applyFont="1" applyFill="1" applyBorder="1" applyAlignment="1" applyProtection="1">
      <alignment horizontal="left" vertical="center" wrapText="1"/>
      <protection locked="0"/>
    </xf>
    <xf numFmtId="38" fontId="2" fillId="5" borderId="0" xfId="2" applyFont="1" applyFill="1" applyBorder="1" applyAlignment="1" applyProtection="1">
      <alignment horizontal="left" vertical="center" wrapText="1"/>
      <protection locked="0"/>
    </xf>
    <xf numFmtId="38" fontId="2" fillId="5" borderId="15" xfId="2" applyFont="1" applyFill="1" applyBorder="1" applyAlignment="1" applyProtection="1">
      <alignment horizontal="left" vertical="center" wrapText="1"/>
      <protection locked="0"/>
    </xf>
    <xf numFmtId="38" fontId="2" fillId="5" borderId="10" xfId="2" applyFont="1" applyFill="1" applyBorder="1" applyAlignment="1" applyProtection="1">
      <alignment horizontal="left" vertical="center" wrapText="1"/>
      <protection locked="0"/>
    </xf>
    <xf numFmtId="38" fontId="2" fillId="5" borderId="4" xfId="2" applyFont="1" applyFill="1" applyBorder="1" applyAlignment="1" applyProtection="1">
      <alignment horizontal="left" vertical="center" wrapText="1"/>
      <protection locked="0"/>
    </xf>
    <xf numFmtId="38" fontId="2" fillId="5" borderId="14" xfId="2" applyFont="1" applyFill="1" applyBorder="1" applyAlignment="1" applyProtection="1">
      <alignment horizontal="left" vertical="center" wrapText="1"/>
      <protection locked="0"/>
    </xf>
    <xf numFmtId="0" fontId="40" fillId="4" borderId="0" xfId="9" applyFont="1" applyFill="1" applyAlignment="1">
      <alignment horizontal="center" vertical="center"/>
    </xf>
    <xf numFmtId="0" fontId="39" fillId="4" borderId="0" xfId="9" applyFont="1" applyFill="1" applyAlignment="1">
      <alignment horizontal="center" vertical="center"/>
    </xf>
    <xf numFmtId="0" fontId="41" fillId="0" borderId="71" xfId="9" applyFont="1" applyBorder="1" applyAlignment="1">
      <alignment horizontal="center" vertical="center"/>
    </xf>
    <xf numFmtId="0" fontId="40" fillId="4" borderId="0" xfId="9" applyFont="1" applyFill="1" applyAlignment="1">
      <alignment horizontal="center" vertical="top"/>
    </xf>
    <xf numFmtId="0" fontId="43" fillId="4" borderId="75" xfId="9" applyFont="1" applyFill="1" applyBorder="1" applyAlignment="1">
      <alignment horizontal="center" vertical="center"/>
    </xf>
    <xf numFmtId="0" fontId="43" fillId="4" borderId="76" xfId="9" applyFont="1" applyFill="1" applyBorder="1" applyAlignment="1">
      <alignment horizontal="center" vertical="center"/>
    </xf>
    <xf numFmtId="0" fontId="43" fillId="4" borderId="39" xfId="9" applyFont="1" applyFill="1" applyBorder="1" applyAlignment="1">
      <alignment horizontal="center" vertical="center"/>
    </xf>
    <xf numFmtId="0" fontId="43" fillId="4" borderId="75" xfId="9" applyFont="1" applyFill="1" applyBorder="1" applyAlignment="1">
      <alignment horizontal="left" vertical="center"/>
    </xf>
    <xf numFmtId="0" fontId="43" fillId="4" borderId="76" xfId="9" applyFont="1" applyFill="1" applyBorder="1" applyAlignment="1">
      <alignment horizontal="left" vertical="center"/>
    </xf>
    <xf numFmtId="0" fontId="43" fillId="4" borderId="39" xfId="9" applyFont="1" applyFill="1" applyBorder="1" applyAlignment="1">
      <alignment horizontal="left" vertical="center"/>
    </xf>
    <xf numFmtId="0" fontId="43" fillId="4" borderId="0" xfId="9" applyFont="1" applyFill="1" applyAlignment="1">
      <alignment horizontal="center" vertical="center"/>
    </xf>
    <xf numFmtId="0" fontId="43" fillId="4" borderId="0" xfId="9" applyFont="1" applyFill="1" applyAlignment="1" applyProtection="1">
      <alignment vertical="center" wrapText="1"/>
    </xf>
    <xf numFmtId="0" fontId="43" fillId="4" borderId="5" xfId="9" applyFont="1" applyFill="1" applyBorder="1" applyAlignment="1">
      <alignment horizontal="left" vertical="center"/>
    </xf>
    <xf numFmtId="0" fontId="43" fillId="4" borderId="6" xfId="9" applyFont="1" applyFill="1" applyBorder="1" applyAlignment="1">
      <alignment horizontal="left" vertical="center"/>
    </xf>
    <xf numFmtId="0" fontId="43" fillId="4" borderId="20" xfId="9" applyFont="1" applyFill="1" applyBorder="1" applyAlignment="1">
      <alignment horizontal="left" vertical="center"/>
    </xf>
    <xf numFmtId="0" fontId="43" fillId="4" borderId="5" xfId="9" applyFont="1" applyFill="1" applyBorder="1" applyAlignment="1">
      <alignment horizontal="right" vertical="center"/>
    </xf>
    <xf numFmtId="0" fontId="43" fillId="4" borderId="6" xfId="9" applyFont="1" applyFill="1" applyBorder="1" applyAlignment="1">
      <alignment horizontal="right" vertical="center"/>
    </xf>
    <xf numFmtId="184" fontId="43" fillId="4" borderId="1" xfId="9" applyNumberFormat="1" applyFont="1" applyFill="1" applyBorder="1" applyAlignment="1">
      <alignment horizontal="left" vertical="center"/>
    </xf>
    <xf numFmtId="185" fontId="43" fillId="4" borderId="5" xfId="9" applyNumberFormat="1" applyFont="1" applyFill="1" applyBorder="1" applyAlignment="1">
      <alignment horizontal="center" vertical="center"/>
    </xf>
    <xf numFmtId="185" fontId="43" fillId="4" borderId="6" xfId="9" applyNumberFormat="1" applyFont="1" applyFill="1" applyBorder="1" applyAlignment="1">
      <alignment horizontal="center" vertical="center"/>
    </xf>
    <xf numFmtId="185" fontId="43" fillId="4" borderId="20" xfId="9" applyNumberFormat="1" applyFont="1" applyFill="1" applyBorder="1" applyAlignment="1">
      <alignment horizontal="center" vertical="center"/>
    </xf>
    <xf numFmtId="0" fontId="43" fillId="4" borderId="10" xfId="9" applyFont="1" applyFill="1" applyBorder="1" applyAlignment="1">
      <alignment horizontal="center" vertical="center"/>
    </xf>
    <xf numFmtId="0" fontId="43" fillId="4" borderId="4" xfId="9" applyFont="1" applyFill="1" applyBorder="1" applyAlignment="1">
      <alignment horizontal="center" vertical="center"/>
    </xf>
    <xf numFmtId="0" fontId="43" fillId="4" borderId="14" xfId="9" applyFont="1" applyFill="1" applyBorder="1" applyAlignment="1">
      <alignment horizontal="center" vertical="center"/>
    </xf>
    <xf numFmtId="0" fontId="43" fillId="4" borderId="77" xfId="9" applyFont="1" applyFill="1" applyBorder="1" applyAlignment="1">
      <alignment horizontal="left" vertical="center" wrapText="1"/>
    </xf>
    <xf numFmtId="0" fontId="43" fillId="4" borderId="78" xfId="9" applyFont="1" applyFill="1" applyBorder="1" applyAlignment="1">
      <alignment horizontal="left" vertical="center" wrapText="1"/>
    </xf>
    <xf numFmtId="0" fontId="43" fillId="4" borderId="3" xfId="9" applyFont="1" applyFill="1" applyBorder="1" applyAlignment="1">
      <alignment horizontal="center" vertical="center" wrapText="1"/>
    </xf>
    <xf numFmtId="0" fontId="43" fillId="4" borderId="32" xfId="9" applyFont="1" applyFill="1" applyBorder="1" applyAlignment="1">
      <alignment horizontal="center" vertical="center" wrapText="1"/>
    </xf>
    <xf numFmtId="0" fontId="43" fillId="4" borderId="31" xfId="9" applyFont="1" applyFill="1" applyBorder="1" applyAlignment="1">
      <alignment horizontal="center" vertical="center" wrapText="1"/>
    </xf>
    <xf numFmtId="0" fontId="43" fillId="4" borderId="64" xfId="9" applyFont="1" applyFill="1" applyBorder="1" applyAlignment="1">
      <alignment horizontal="center" vertical="center" wrapText="1"/>
    </xf>
    <xf numFmtId="0" fontId="43" fillId="4" borderId="0" xfId="9" applyFont="1" applyFill="1" applyBorder="1" applyAlignment="1">
      <alignment horizontal="center" vertical="center" wrapText="1"/>
    </xf>
    <xf numFmtId="0" fontId="43" fillId="4" borderId="15" xfId="9" applyFont="1" applyFill="1" applyBorder="1" applyAlignment="1">
      <alignment horizontal="center" vertical="center" wrapText="1"/>
    </xf>
    <xf numFmtId="0" fontId="43" fillId="4" borderId="10" xfId="9" applyFont="1" applyFill="1" applyBorder="1" applyAlignment="1">
      <alignment horizontal="center" vertical="center" wrapText="1"/>
    </xf>
    <xf numFmtId="0" fontId="43" fillId="4" borderId="4" xfId="9" applyFont="1" applyFill="1" applyBorder="1" applyAlignment="1">
      <alignment horizontal="center" vertical="center" wrapText="1"/>
    </xf>
    <xf numFmtId="0" fontId="43" fillId="4" borderId="14" xfId="9" applyFont="1" applyFill="1" applyBorder="1" applyAlignment="1">
      <alignment horizontal="center" vertical="center" wrapText="1"/>
    </xf>
    <xf numFmtId="49" fontId="43" fillId="4" borderId="79" xfId="9" applyNumberFormat="1" applyFont="1" applyFill="1" applyBorder="1" applyAlignment="1" applyProtection="1">
      <alignment horizontal="left" vertical="center"/>
      <protection locked="0"/>
    </xf>
    <xf numFmtId="0" fontId="43" fillId="4" borderId="64" xfId="9" applyFont="1" applyFill="1" applyBorder="1" applyAlignment="1" applyProtection="1">
      <alignment horizontal="left" vertical="center"/>
      <protection locked="0"/>
    </xf>
    <xf numFmtId="0" fontId="43" fillId="4" borderId="0" xfId="9" applyFont="1" applyFill="1" applyAlignment="1" applyProtection="1">
      <alignment horizontal="left" vertical="center"/>
      <protection locked="0"/>
    </xf>
    <xf numFmtId="0" fontId="43" fillId="4" borderId="15" xfId="9" applyFont="1" applyFill="1" applyBorder="1" applyAlignment="1" applyProtection="1">
      <alignment horizontal="left" vertical="center"/>
      <protection locked="0"/>
    </xf>
    <xf numFmtId="0" fontId="43" fillId="4" borderId="10" xfId="9" applyFont="1" applyFill="1" applyBorder="1" applyAlignment="1" applyProtection="1">
      <alignment horizontal="left" vertical="center"/>
      <protection locked="0"/>
    </xf>
    <xf numFmtId="0" fontId="43" fillId="4" borderId="4" xfId="9" applyFont="1" applyFill="1" applyBorder="1" applyAlignment="1" applyProtection="1">
      <alignment horizontal="left" vertical="center"/>
      <protection locked="0"/>
    </xf>
    <xf numFmtId="0" fontId="43" fillId="4" borderId="14" xfId="9" applyFont="1" applyFill="1" applyBorder="1" applyAlignment="1" applyProtection="1">
      <alignment horizontal="left" vertical="center"/>
      <protection locked="0"/>
    </xf>
    <xf numFmtId="0" fontId="18" fillId="10" borderId="67" xfId="9" applyFont="1" applyFill="1" applyBorder="1" applyAlignment="1">
      <alignment horizontal="center" vertical="center"/>
    </xf>
    <xf numFmtId="0" fontId="18" fillId="10" borderId="69" xfId="9" applyFont="1" applyFill="1" applyBorder="1" applyAlignment="1">
      <alignment horizontal="center" vertical="center"/>
    </xf>
    <xf numFmtId="0" fontId="18" fillId="0" borderId="67" xfId="9" applyFont="1" applyBorder="1" applyAlignment="1">
      <alignment horizontal="center" vertical="center" wrapText="1"/>
    </xf>
    <xf numFmtId="0" fontId="18" fillId="0" borderId="68" xfId="9" applyFont="1" applyBorder="1" applyAlignment="1">
      <alignment horizontal="center" vertical="center" wrapText="1"/>
    </xf>
    <xf numFmtId="0" fontId="18" fillId="0" borderId="69" xfId="9" applyFont="1" applyBorder="1" applyAlignment="1">
      <alignment horizontal="center" vertical="center" wrapText="1"/>
    </xf>
    <xf numFmtId="0" fontId="38" fillId="0" borderId="3" xfId="9" applyFont="1" applyBorder="1" applyAlignment="1">
      <alignment horizontal="left" vertical="center" wrapText="1"/>
    </xf>
    <xf numFmtId="0" fontId="38" fillId="0" borderId="6" xfId="9" applyFont="1" applyBorder="1" applyAlignment="1">
      <alignment horizontal="left" vertical="center" wrapText="1"/>
    </xf>
    <xf numFmtId="0" fontId="38" fillId="0" borderId="20" xfId="9" applyFont="1" applyBorder="1" applyAlignment="1">
      <alignment horizontal="left" vertical="center" wrapText="1"/>
    </xf>
    <xf numFmtId="0" fontId="38" fillId="0" borderId="4" xfId="9" applyFont="1" applyBorder="1" applyAlignment="1">
      <alignment horizontal="left" vertical="center" wrapText="1"/>
    </xf>
    <xf numFmtId="0" fontId="38" fillId="0" borderId="14" xfId="9" applyFont="1" applyBorder="1" applyAlignment="1">
      <alignment horizontal="left" vertical="center" wrapText="1"/>
    </xf>
    <xf numFmtId="0" fontId="43" fillId="4" borderId="75" xfId="9" applyFont="1" applyFill="1" applyBorder="1" applyAlignment="1">
      <alignment horizontal="center" vertical="center" wrapText="1"/>
    </xf>
    <xf numFmtId="0" fontId="43" fillId="4" borderId="76" xfId="9" applyFont="1" applyFill="1" applyBorder="1" applyAlignment="1">
      <alignment horizontal="center" vertical="center" wrapText="1"/>
    </xf>
    <xf numFmtId="0" fontId="43" fillId="4" borderId="39" xfId="9" applyFont="1" applyFill="1" applyBorder="1" applyAlignment="1">
      <alignment horizontal="center" vertical="center" wrapText="1"/>
    </xf>
    <xf numFmtId="0" fontId="43" fillId="4" borderId="75" xfId="9" applyFont="1" applyFill="1" applyBorder="1" applyAlignment="1" applyProtection="1">
      <alignment horizontal="left" vertical="center"/>
      <protection locked="0"/>
    </xf>
    <xf numFmtId="0" fontId="43" fillId="4" borderId="76" xfId="9" applyFont="1" applyFill="1" applyBorder="1" applyAlignment="1" applyProtection="1">
      <alignment horizontal="left" vertical="center"/>
      <protection locked="0"/>
    </xf>
    <xf numFmtId="0" fontId="43" fillId="4" borderId="39" xfId="9" applyFont="1" applyFill="1" applyBorder="1" applyAlignment="1" applyProtection="1">
      <alignment horizontal="left" vertical="center"/>
      <protection locked="0"/>
    </xf>
    <xf numFmtId="0" fontId="43" fillId="4" borderId="77" xfId="9" applyFont="1" applyFill="1" applyBorder="1" applyAlignment="1">
      <alignment horizontal="center" vertical="center" wrapText="1"/>
    </xf>
    <xf numFmtId="0" fontId="43" fillId="4" borderId="78" xfId="9" applyFont="1" applyFill="1" applyBorder="1" applyAlignment="1">
      <alignment horizontal="center" vertical="center" wrapText="1"/>
    </xf>
    <xf numFmtId="0" fontId="43" fillId="4" borderId="80" xfId="9" applyFont="1" applyFill="1" applyBorder="1" applyAlignment="1">
      <alignment horizontal="center" vertical="center" wrapText="1"/>
    </xf>
    <xf numFmtId="0" fontId="43" fillId="4" borderId="77" xfId="9" applyFont="1" applyFill="1" applyBorder="1" applyAlignment="1" applyProtection="1">
      <alignment horizontal="left" vertical="center"/>
      <protection locked="0"/>
    </xf>
    <xf numFmtId="0" fontId="43" fillId="4" borderId="78" xfId="9" applyFont="1" applyFill="1" applyBorder="1" applyAlignment="1" applyProtection="1">
      <alignment horizontal="left" vertical="center"/>
      <protection locked="0"/>
    </xf>
    <xf numFmtId="0" fontId="43" fillId="4" borderId="80" xfId="9" applyFont="1" applyFill="1" applyBorder="1" applyAlignment="1" applyProtection="1">
      <alignment horizontal="left" vertical="center"/>
      <protection locked="0"/>
    </xf>
    <xf numFmtId="0" fontId="43" fillId="4" borderId="5" xfId="9" applyFont="1" applyFill="1" applyBorder="1" applyAlignment="1">
      <alignment horizontal="center" vertical="center"/>
    </xf>
    <xf numFmtId="0" fontId="43" fillId="4" borderId="6" xfId="9" applyFont="1" applyFill="1" applyBorder="1" applyAlignment="1">
      <alignment horizontal="center" vertical="center"/>
    </xf>
    <xf numFmtId="0" fontId="43" fillId="4" borderId="20" xfId="9" applyFont="1" applyFill="1" applyBorder="1" applyAlignment="1">
      <alignment horizontal="center" vertical="center"/>
    </xf>
    <xf numFmtId="0" fontId="43" fillId="0" borderId="5" xfId="9" applyFont="1" applyBorder="1" applyAlignment="1">
      <alignment horizontal="center" vertical="center"/>
    </xf>
    <xf numFmtId="0" fontId="43" fillId="0" borderId="6" xfId="9" applyFont="1" applyBorder="1" applyAlignment="1">
      <alignment horizontal="center" vertical="center"/>
    </xf>
    <xf numFmtId="0" fontId="43" fillId="0" borderId="20" xfId="9" applyFont="1" applyBorder="1" applyAlignment="1">
      <alignment horizontal="center" vertical="center"/>
    </xf>
    <xf numFmtId="49" fontId="43" fillId="4" borderId="5" xfId="9" applyNumberFormat="1" applyFont="1" applyFill="1" applyBorder="1" applyAlignment="1" applyProtection="1">
      <alignment horizontal="left" vertical="center" shrinkToFit="1"/>
      <protection locked="0"/>
    </xf>
    <xf numFmtId="49" fontId="43" fillId="4" borderId="6" xfId="9" applyNumberFormat="1" applyFont="1" applyFill="1" applyBorder="1" applyAlignment="1" applyProtection="1">
      <alignment horizontal="left" vertical="center" shrinkToFit="1"/>
      <protection locked="0"/>
    </xf>
    <xf numFmtId="49" fontId="43" fillId="4" borderId="20" xfId="9" applyNumberFormat="1" applyFont="1" applyFill="1" applyBorder="1" applyAlignment="1" applyProtection="1">
      <alignment horizontal="left" vertical="center" shrinkToFit="1"/>
      <protection locked="0"/>
    </xf>
    <xf numFmtId="0" fontId="43" fillId="4" borderId="5" xfId="9" applyFont="1" applyFill="1" applyBorder="1" applyAlignment="1" applyProtection="1">
      <alignment horizontal="left" vertical="center" shrinkToFit="1"/>
      <protection locked="0"/>
    </xf>
    <xf numFmtId="0" fontId="43" fillId="4" borderId="6" xfId="9" applyFont="1" applyFill="1" applyBorder="1" applyAlignment="1" applyProtection="1">
      <alignment horizontal="left" vertical="center" shrinkToFit="1"/>
      <protection locked="0"/>
    </xf>
    <xf numFmtId="0" fontId="43" fillId="4" borderId="20" xfId="9" applyFont="1" applyFill="1" applyBorder="1" applyAlignment="1" applyProtection="1">
      <alignment horizontal="left" vertical="center" shrinkToFit="1"/>
      <protection locked="0"/>
    </xf>
    <xf numFmtId="0" fontId="42" fillId="4" borderId="0" xfId="9" applyFont="1" applyFill="1" applyAlignment="1">
      <alignment horizontal="left" vertical="center"/>
    </xf>
    <xf numFmtId="0" fontId="38" fillId="0" borderId="82" xfId="9" applyFont="1" applyBorder="1" applyAlignment="1">
      <alignment horizontal="left" vertical="center" wrapText="1"/>
    </xf>
    <xf numFmtId="0" fontId="42" fillId="10" borderId="67" xfId="9" applyFont="1" applyFill="1" applyBorder="1" applyAlignment="1">
      <alignment horizontal="center" vertical="center" wrapText="1"/>
    </xf>
    <xf numFmtId="0" fontId="42" fillId="10" borderId="69" xfId="9" applyFont="1" applyFill="1" applyBorder="1" applyAlignment="1">
      <alignment horizontal="center" vertical="center" wrapText="1"/>
    </xf>
    <xf numFmtId="0" fontId="18" fillId="0" borderId="67" xfId="9" applyFont="1" applyBorder="1" applyAlignment="1">
      <alignment horizontal="left" vertical="center" wrapText="1"/>
    </xf>
    <xf numFmtId="0" fontId="18" fillId="0" borderId="68" xfId="9" applyFont="1" applyBorder="1" applyAlignment="1">
      <alignment horizontal="left" vertical="center" wrapText="1"/>
    </xf>
    <xf numFmtId="0" fontId="18" fillId="0" borderId="69" xfId="9" applyFont="1" applyBorder="1" applyAlignment="1">
      <alignment horizontal="left" vertical="center" wrapText="1"/>
    </xf>
    <xf numFmtId="0" fontId="47" fillId="8" borderId="3" xfId="9" applyFont="1" applyFill="1" applyBorder="1" applyAlignment="1">
      <alignment horizontal="center" vertical="center" wrapText="1"/>
    </xf>
    <xf numFmtId="0" fontId="47" fillId="8" borderId="32" xfId="9" applyFont="1" applyFill="1" applyBorder="1" applyAlignment="1">
      <alignment horizontal="center" vertical="center" wrapText="1"/>
    </xf>
    <xf numFmtId="0" fontId="47" fillId="8" borderId="31" xfId="9" applyFont="1" applyFill="1" applyBorder="1" applyAlignment="1">
      <alignment horizontal="center" vertical="center" wrapText="1"/>
    </xf>
    <xf numFmtId="0" fontId="38" fillId="8" borderId="3" xfId="9" applyFont="1" applyFill="1" applyBorder="1" applyAlignment="1">
      <alignment horizontal="center" vertical="center"/>
    </xf>
    <xf numFmtId="0" fontId="38" fillId="8" borderId="32" xfId="9" applyFont="1" applyFill="1" applyBorder="1" applyAlignment="1">
      <alignment horizontal="center" vertical="center"/>
    </xf>
    <xf numFmtId="0" fontId="38" fillId="8" borderId="0" xfId="9" applyFont="1" applyFill="1" applyAlignment="1">
      <alignment horizontal="center" vertical="center"/>
    </xf>
    <xf numFmtId="0" fontId="38" fillId="8" borderId="15" xfId="9" applyFont="1" applyFill="1" applyBorder="1" applyAlignment="1">
      <alignment horizontal="center" vertical="center"/>
    </xf>
    <xf numFmtId="0" fontId="38" fillId="0" borderId="64" xfId="9" applyFont="1" applyBorder="1" applyAlignment="1">
      <alignment horizontal="left" vertical="center" wrapText="1"/>
    </xf>
    <xf numFmtId="0" fontId="38" fillId="0" borderId="32" xfId="9" applyFont="1" applyBorder="1" applyAlignment="1">
      <alignment horizontal="left" vertical="center" wrapText="1"/>
    </xf>
    <xf numFmtId="0" fontId="38" fillId="0" borderId="31" xfId="9" applyFont="1" applyBorder="1" applyAlignment="1">
      <alignment horizontal="left" vertical="center" wrapText="1"/>
    </xf>
    <xf numFmtId="0" fontId="38" fillId="0" borderId="10" xfId="9" applyFont="1" applyBorder="1" applyAlignment="1">
      <alignment horizontal="center" vertical="center" wrapText="1"/>
    </xf>
    <xf numFmtId="0" fontId="38" fillId="0" borderId="6" xfId="9" applyFont="1" applyBorder="1" applyAlignment="1">
      <alignment horizontal="center" vertical="center" wrapText="1"/>
    </xf>
    <xf numFmtId="0" fontId="38" fillId="11" borderId="67" xfId="9" applyFont="1" applyFill="1" applyBorder="1" applyAlignment="1" applyProtection="1">
      <alignment horizontal="center" vertical="center" shrinkToFit="1"/>
      <protection locked="0"/>
    </xf>
    <xf numFmtId="0" fontId="38" fillId="11" borderId="68" xfId="9" applyFont="1" applyFill="1" applyBorder="1" applyAlignment="1" applyProtection="1">
      <alignment horizontal="center" vertical="center" shrinkToFit="1"/>
      <protection locked="0"/>
    </xf>
    <xf numFmtId="0" fontId="38" fillId="11" borderId="69" xfId="9" applyFont="1" applyFill="1" applyBorder="1" applyAlignment="1" applyProtection="1">
      <alignment horizontal="center" vertical="center" shrinkToFit="1"/>
      <protection locked="0"/>
    </xf>
    <xf numFmtId="0" fontId="43" fillId="0" borderId="0" xfId="9" applyFont="1" applyAlignment="1">
      <alignment horizontal="left" vertical="center" wrapText="1"/>
    </xf>
    <xf numFmtId="0" fontId="18" fillId="4" borderId="67" xfId="9" applyFont="1" applyFill="1" applyBorder="1" applyAlignment="1">
      <alignment horizontal="left" vertical="center" shrinkToFit="1"/>
    </xf>
    <xf numFmtId="0" fontId="18" fillId="4" borderId="68" xfId="9" applyFont="1" applyFill="1" applyBorder="1" applyAlignment="1">
      <alignment horizontal="left" vertical="center" shrinkToFit="1"/>
    </xf>
    <xf numFmtId="0" fontId="18" fillId="4" borderId="69" xfId="9" applyFont="1" applyFill="1" applyBorder="1" applyAlignment="1">
      <alignment horizontal="left" vertical="center" shrinkToFit="1"/>
    </xf>
    <xf numFmtId="0" fontId="47" fillId="4" borderId="84" xfId="9" applyFont="1" applyFill="1" applyBorder="1" applyAlignment="1">
      <alignment horizontal="left" vertical="center" wrapText="1"/>
    </xf>
    <xf numFmtId="0" fontId="47" fillId="4" borderId="0" xfId="9" applyFont="1" applyFill="1" applyAlignment="1">
      <alignment horizontal="left" vertical="center" wrapText="1"/>
    </xf>
    <xf numFmtId="0" fontId="46" fillId="4" borderId="0" xfId="9" applyFont="1" applyFill="1" applyAlignment="1">
      <alignment horizontal="center" vertical="center"/>
    </xf>
    <xf numFmtId="0" fontId="24" fillId="4" borderId="0" xfId="9" applyFont="1" applyFill="1" applyAlignment="1">
      <alignment horizontal="center" vertical="center"/>
    </xf>
    <xf numFmtId="0" fontId="46" fillId="11" borderId="67" xfId="9" applyFont="1" applyFill="1" applyBorder="1" applyAlignment="1" applyProtection="1">
      <alignment horizontal="center" vertical="center"/>
      <protection locked="0"/>
    </xf>
    <xf numFmtId="0" fontId="24" fillId="11" borderId="69" xfId="9" applyFont="1" applyFill="1" applyBorder="1" applyAlignment="1" applyProtection="1">
      <alignment horizontal="center" vertical="center"/>
      <protection locked="0"/>
    </xf>
    <xf numFmtId="0" fontId="46" fillId="4" borderId="0" xfId="9" applyFont="1" applyFill="1" applyAlignment="1">
      <alignment horizontal="center" vertical="center" shrinkToFit="1"/>
    </xf>
    <xf numFmtId="0" fontId="38" fillId="4" borderId="6" xfId="9" applyFont="1" applyFill="1" applyBorder="1" applyAlignment="1">
      <alignment horizontal="left" vertical="center" wrapText="1"/>
    </xf>
    <xf numFmtId="0" fontId="38" fillId="4" borderId="20" xfId="9" applyFont="1" applyFill="1" applyBorder="1" applyAlignment="1">
      <alignment horizontal="left" vertical="center" wrapText="1"/>
    </xf>
    <xf numFmtId="0" fontId="38" fillId="0" borderId="1" xfId="9" applyFont="1" applyBorder="1" applyAlignment="1">
      <alignment horizontal="center" vertical="center"/>
    </xf>
    <xf numFmtId="0" fontId="38" fillId="4" borderId="6" xfId="9" applyFont="1" applyFill="1" applyBorder="1" applyAlignment="1">
      <alignment horizontal="left" vertical="center"/>
    </xf>
    <xf numFmtId="0" fontId="38" fillId="4" borderId="20" xfId="9" applyFont="1" applyFill="1" applyBorder="1" applyAlignment="1">
      <alignment horizontal="left" vertical="center"/>
    </xf>
    <xf numFmtId="0" fontId="38" fillId="0" borderId="1" xfId="9" applyFont="1" applyBorder="1" applyAlignment="1">
      <alignment horizontal="left" vertical="center" wrapText="1"/>
    </xf>
    <xf numFmtId="0" fontId="38" fillId="0" borderId="1" xfId="9" applyFont="1" applyBorder="1" applyAlignment="1">
      <alignment horizontal="left" vertical="center"/>
    </xf>
    <xf numFmtId="0" fontId="9" fillId="0" borderId="0" xfId="9" applyFont="1" applyAlignment="1">
      <alignment horizontal="center" vertical="center" wrapText="1"/>
    </xf>
    <xf numFmtId="0" fontId="10" fillId="12" borderId="5" xfId="9" applyFont="1" applyFill="1" applyBorder="1" applyAlignment="1">
      <alignment horizontal="left" vertical="center"/>
    </xf>
    <xf numFmtId="0" fontId="10" fillId="12" borderId="6" xfId="9" applyFont="1" applyFill="1" applyBorder="1" applyAlignment="1">
      <alignment horizontal="left" vertical="center"/>
    </xf>
    <xf numFmtId="0" fontId="10" fillId="12" borderId="20" xfId="9" applyFont="1" applyFill="1" applyBorder="1" applyAlignment="1">
      <alignment horizontal="left" vertical="center"/>
    </xf>
    <xf numFmtId="0" fontId="10" fillId="0" borderId="75" xfId="9" quotePrefix="1" applyFont="1" applyBorder="1" applyAlignment="1">
      <alignment horizontal="left" vertical="center"/>
    </xf>
    <xf numFmtId="0" fontId="10" fillId="0" borderId="76" xfId="9" quotePrefix="1" applyFont="1" applyBorder="1" applyAlignment="1">
      <alignment horizontal="left" vertical="center"/>
    </xf>
    <xf numFmtId="0" fontId="20" fillId="10" borderId="1" xfId="9" applyFont="1" applyFill="1" applyBorder="1" applyAlignment="1">
      <alignment horizontal="center" vertical="center"/>
    </xf>
    <xf numFmtId="0" fontId="10" fillId="0" borderId="77" xfId="9" quotePrefix="1" applyFont="1" applyBorder="1" applyAlignment="1">
      <alignment horizontal="left" vertical="center"/>
    </xf>
    <xf numFmtId="0" fontId="10" fillId="0" borderId="78" xfId="9" quotePrefix="1" applyFont="1" applyBorder="1" applyAlignment="1">
      <alignment horizontal="left" vertical="center"/>
    </xf>
    <xf numFmtId="0" fontId="46" fillId="4" borderId="0" xfId="9" applyFont="1" applyFill="1" applyAlignment="1">
      <alignment horizontal="center" vertical="center" wrapText="1"/>
    </xf>
    <xf numFmtId="0" fontId="51" fillId="4" borderId="0" xfId="9" applyFont="1" applyFill="1" applyAlignment="1">
      <alignment horizontal="center" vertical="center"/>
    </xf>
    <xf numFmtId="0" fontId="46" fillId="4" borderId="0" xfId="9" applyFont="1" applyFill="1" applyAlignment="1" applyProtection="1">
      <alignment vertical="center" shrinkToFit="1"/>
      <protection locked="0"/>
    </xf>
    <xf numFmtId="0" fontId="51" fillId="4" borderId="0" xfId="9" applyFont="1" applyFill="1" applyAlignment="1">
      <alignment horizontal="center" vertical="center" shrinkToFit="1"/>
    </xf>
    <xf numFmtId="0" fontId="49" fillId="0" borderId="0" xfId="9" applyFont="1" applyAlignment="1">
      <alignment horizontal="left" vertical="center" wrapText="1"/>
    </xf>
    <xf numFmtId="0" fontId="53" fillId="4" borderId="0" xfId="9" applyFont="1" applyFill="1" applyAlignment="1">
      <alignment horizontal="center" vertical="center"/>
    </xf>
    <xf numFmtId="38" fontId="10" fillId="4" borderId="0" xfId="10" applyFont="1" applyFill="1" applyBorder="1" applyAlignment="1">
      <alignment horizontal="right" vertical="center" wrapText="1"/>
    </xf>
    <xf numFmtId="38" fontId="10" fillId="4" borderId="0" xfId="10" applyFont="1" applyFill="1" applyBorder="1" applyAlignment="1">
      <alignment horizontal="center" vertical="center" wrapText="1"/>
    </xf>
    <xf numFmtId="0" fontId="10" fillId="4" borderId="0" xfId="9" applyFont="1" applyFill="1" applyAlignment="1">
      <alignment horizontal="center" vertical="center" wrapText="1"/>
    </xf>
  </cellXfs>
  <cellStyles count="11">
    <cellStyle name="パーセント 2" xfId="1" xr:uid="{00000000-0005-0000-0000-000000000000}"/>
    <cellStyle name="桁区切り" xfId="6" builtinId="6"/>
    <cellStyle name="桁区切り 2" xfId="2" xr:uid="{00000000-0005-0000-0000-000001000000}"/>
    <cellStyle name="桁区切り 2 2" xfId="8" xr:uid="{6ACB7CA7-C593-4B0E-8202-834039B8F0E5}"/>
    <cellStyle name="桁区切り 3" xfId="10" xr:uid="{79ED5B46-3563-4FCD-A0DA-B0970EDF50F5}"/>
    <cellStyle name="標準" xfId="0" builtinId="0"/>
    <cellStyle name="標準 2" xfId="3" xr:uid="{00000000-0005-0000-0000-000003000000}"/>
    <cellStyle name="標準 2 2" xfId="4" xr:uid="{348A0A82-79AF-4D42-BB48-88E4960654BC}"/>
    <cellStyle name="標準 3" xfId="5" xr:uid="{2DECEA72-CDAD-4CA4-AA8B-E09BC013BC6A}"/>
    <cellStyle name="標準 3 2" xfId="7" xr:uid="{0DA81A02-55C0-4DB4-A912-2F3B444C4A24}"/>
    <cellStyle name="標準 4" xfId="9" xr:uid="{14C66283-3684-42FD-BE5A-BCE7DE3F14AC}"/>
  </cellStyles>
  <dxfs count="10">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ill>
        <patternFill>
          <bgColor theme="1" tint="0.499984740745262"/>
        </patternFill>
      </fill>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476250</xdr:colOff>
      <xdr:row>13</xdr:row>
      <xdr:rowOff>219075</xdr:rowOff>
    </xdr:from>
    <xdr:to>
      <xdr:col>10</xdr:col>
      <xdr:colOff>66675</xdr:colOff>
      <xdr:row>16</xdr:row>
      <xdr:rowOff>0</xdr:rowOff>
    </xdr:to>
    <xdr:sp macro="" textlink="">
      <xdr:nvSpPr>
        <xdr:cNvPr id="7241" name="大かっこ 1">
          <a:extLst>
            <a:ext uri="{FF2B5EF4-FFF2-40B4-BE49-F238E27FC236}">
              <a16:creationId xmlns:a16="http://schemas.microsoft.com/office/drawing/2014/main" id="{00000000-0008-0000-0000-0000491C0000}"/>
            </a:ext>
          </a:extLst>
        </xdr:cNvPr>
        <xdr:cNvSpPr>
          <a:spLocks noChangeArrowheads="1"/>
        </xdr:cNvSpPr>
      </xdr:nvSpPr>
      <xdr:spPr bwMode="auto">
        <a:xfrm>
          <a:off x="3409950" y="3190875"/>
          <a:ext cx="3019425" cy="466725"/>
        </a:xfrm>
        <a:prstGeom prst="bracketPair">
          <a:avLst>
            <a:gd name="adj" fmla="val 16667"/>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342900</xdr:colOff>
      <xdr:row>13</xdr:row>
      <xdr:rowOff>175260</xdr:rowOff>
    </xdr:from>
    <xdr:to>
      <xdr:col>10</xdr:col>
      <xdr:colOff>53340</xdr:colOff>
      <xdr:row>16</xdr:row>
      <xdr:rowOff>0</xdr:rowOff>
    </xdr:to>
    <xdr:sp macro="" textlink="">
      <xdr:nvSpPr>
        <xdr:cNvPr id="2" name="大かっこ 1">
          <a:extLst>
            <a:ext uri="{FF2B5EF4-FFF2-40B4-BE49-F238E27FC236}">
              <a16:creationId xmlns:a16="http://schemas.microsoft.com/office/drawing/2014/main" id="{00000000-0008-0000-0500-000002000000}"/>
            </a:ext>
          </a:extLst>
        </xdr:cNvPr>
        <xdr:cNvSpPr>
          <a:spLocks noChangeArrowheads="1"/>
        </xdr:cNvSpPr>
      </xdr:nvSpPr>
      <xdr:spPr bwMode="auto">
        <a:xfrm>
          <a:off x="2371725" y="3147060"/>
          <a:ext cx="3425190" cy="510540"/>
        </a:xfrm>
        <a:prstGeom prst="bracketPair">
          <a:avLst>
            <a:gd name="adj" fmla="val 16667"/>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342900</xdr:colOff>
          <xdr:row>24</xdr:row>
          <xdr:rowOff>0</xdr:rowOff>
        </xdr:from>
        <xdr:to>
          <xdr:col>2</xdr:col>
          <xdr:colOff>514350</xdr:colOff>
          <xdr:row>25</xdr:row>
          <xdr:rowOff>19050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00000000-0008-0000-0500-00000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25</xdr:row>
          <xdr:rowOff>222250</xdr:rowOff>
        </xdr:from>
        <xdr:to>
          <xdr:col>2</xdr:col>
          <xdr:colOff>533400</xdr:colOff>
          <xdr:row>27</xdr:row>
          <xdr:rowOff>12700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5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127000</xdr:colOff>
          <xdr:row>35</xdr:row>
          <xdr:rowOff>50800</xdr:rowOff>
        </xdr:from>
        <xdr:to>
          <xdr:col>4</xdr:col>
          <xdr:colOff>628650</xdr:colOff>
          <xdr:row>35</xdr:row>
          <xdr:rowOff>222250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127000</xdr:colOff>
          <xdr:row>36</xdr:row>
          <xdr:rowOff>50800</xdr:rowOff>
        </xdr:from>
        <xdr:to>
          <xdr:col>4</xdr:col>
          <xdr:colOff>628650</xdr:colOff>
          <xdr:row>36</xdr:row>
          <xdr:rowOff>279400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35</xdr:row>
          <xdr:rowOff>38100</xdr:rowOff>
        </xdr:from>
        <xdr:to>
          <xdr:col>6</xdr:col>
          <xdr:colOff>685800</xdr:colOff>
          <xdr:row>35</xdr:row>
          <xdr:rowOff>209550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6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36</xdr:row>
          <xdr:rowOff>57150</xdr:rowOff>
        </xdr:from>
        <xdr:to>
          <xdr:col>5</xdr:col>
          <xdr:colOff>400050</xdr:colOff>
          <xdr:row>36</xdr:row>
          <xdr:rowOff>279400</xdr:rowOff>
        </xdr:to>
        <xdr:sp macro="" textlink="">
          <xdr:nvSpPr>
            <xdr:cNvPr id="14345" name="Check Box 9" hidden="1">
              <a:extLst>
                <a:ext uri="{63B3BB69-23CF-44E3-9099-C40C66FF867C}">
                  <a14:compatExt spid="_x0000_s14345"/>
                </a:ext>
                <a:ext uri="{FF2B5EF4-FFF2-40B4-BE49-F238E27FC236}">
                  <a16:creationId xmlns:a16="http://schemas.microsoft.com/office/drawing/2014/main" id="{00000000-0008-0000-0600-00000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209550</xdr:colOff>
          <xdr:row>35</xdr:row>
          <xdr:rowOff>31750</xdr:rowOff>
        </xdr:from>
        <xdr:to>
          <xdr:col>8</xdr:col>
          <xdr:colOff>660400</xdr:colOff>
          <xdr:row>35</xdr:row>
          <xdr:rowOff>209550</xdr:rowOff>
        </xdr:to>
        <xdr:sp macro="" textlink="">
          <xdr:nvSpPr>
            <xdr:cNvPr id="14346" name="Check Box 10" hidden="1">
              <a:extLst>
                <a:ext uri="{63B3BB69-23CF-44E3-9099-C40C66FF867C}">
                  <a14:compatExt spid="_x0000_s14346"/>
                </a:ext>
                <a:ext uri="{FF2B5EF4-FFF2-40B4-BE49-F238E27FC236}">
                  <a16:creationId xmlns:a16="http://schemas.microsoft.com/office/drawing/2014/main" id="{00000000-0008-0000-0600-00000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40</xdr:col>
      <xdr:colOff>321954</xdr:colOff>
      <xdr:row>7</xdr:row>
      <xdr:rowOff>57359</xdr:rowOff>
    </xdr:from>
    <xdr:to>
      <xdr:col>46</xdr:col>
      <xdr:colOff>134425</xdr:colOff>
      <xdr:row>15</xdr:row>
      <xdr:rowOff>21073</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7444997" y="1305272"/>
          <a:ext cx="3627993" cy="1382801"/>
          <a:chOff x="6400731" y="2513069"/>
          <a:chExt cx="5636228" cy="1370551"/>
        </a:xfrm>
      </xdr:grpSpPr>
      <xdr:sp macro="" textlink="">
        <xdr:nvSpPr>
          <xdr:cNvPr id="3" name="正方形/長方形 2">
            <a:extLst>
              <a:ext uri="{FF2B5EF4-FFF2-40B4-BE49-F238E27FC236}">
                <a16:creationId xmlns:a16="http://schemas.microsoft.com/office/drawing/2014/main" id="{00000000-0008-0000-07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7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2238;&#24489;&#12373;&#12428;&#12383;&#22806;&#37096;&#12522;&#12531;&#12463;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4.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5.vml"/><Relationship Id="rId7" Type="http://schemas.openxmlformats.org/officeDocument/2006/relationships/ctrlProp" Target="../ctrlProps/ctrlProp6.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K42"/>
  <sheetViews>
    <sheetView view="pageBreakPreview" zoomScaleNormal="100" zoomScaleSheetLayoutView="100" workbookViewId="0">
      <selection activeCell="B26" sqref="B26:J26"/>
    </sheetView>
  </sheetViews>
  <sheetFormatPr defaultColWidth="0" defaultRowHeight="14.25" customHeight="1" zeroHeight="1"/>
  <cols>
    <col min="1" max="1" width="2.453125" style="12" customWidth="1"/>
    <col min="2" max="10" width="9" style="12" customWidth="1"/>
    <col min="11" max="11" width="2.453125" style="12" customWidth="1"/>
    <col min="12" max="15" width="9" style="12" customWidth="1"/>
    <col min="16" max="16384" width="0" style="12" hidden="1"/>
  </cols>
  <sheetData>
    <row r="1" spans="1:11" ht="18" customHeight="1">
      <c r="A1" s="65"/>
      <c r="B1" s="65"/>
      <c r="C1" s="65"/>
      <c r="D1" s="65"/>
      <c r="E1" s="65"/>
      <c r="F1" s="65"/>
      <c r="G1" s="65"/>
      <c r="H1" s="65"/>
      <c r="I1" s="65"/>
      <c r="J1" s="65"/>
      <c r="K1" s="65"/>
    </row>
    <row r="2" spans="1:11" ht="18" customHeight="1">
      <c r="A2" s="65"/>
      <c r="B2" s="65"/>
      <c r="C2" s="65"/>
      <c r="D2" s="65"/>
      <c r="E2" s="65"/>
      <c r="F2" s="65"/>
      <c r="G2" s="65"/>
      <c r="H2" s="65"/>
      <c r="I2" s="65"/>
      <c r="J2" s="65"/>
      <c r="K2" s="65"/>
    </row>
    <row r="3" spans="1:11" ht="18" customHeight="1">
      <c r="A3" s="65"/>
      <c r="B3" s="65" t="s">
        <v>79</v>
      </c>
      <c r="C3" s="65"/>
      <c r="D3" s="65"/>
      <c r="E3" s="65"/>
      <c r="F3" s="65"/>
      <c r="G3" s="65"/>
      <c r="H3" s="65"/>
      <c r="I3" s="65"/>
      <c r="J3" s="65"/>
      <c r="K3" s="65"/>
    </row>
    <row r="4" spans="1:11" ht="18" customHeight="1">
      <c r="A4" s="65"/>
      <c r="B4" s="65"/>
      <c r="C4" s="65"/>
      <c r="D4" s="65"/>
      <c r="E4" s="65"/>
      <c r="F4" s="65"/>
      <c r="G4" s="65"/>
      <c r="H4" s="65"/>
      <c r="I4" s="65"/>
      <c r="J4" s="65"/>
      <c r="K4" s="65"/>
    </row>
    <row r="5" spans="1:11" ht="18" customHeight="1">
      <c r="A5" s="65"/>
      <c r="B5" s="65"/>
      <c r="C5" s="65"/>
      <c r="D5" s="65"/>
      <c r="E5" s="65"/>
      <c r="F5" s="65"/>
      <c r="G5" s="65"/>
      <c r="H5" s="345">
        <f ca="1">TODAY()</f>
        <v>46048</v>
      </c>
      <c r="I5" s="345"/>
      <c r="J5" s="345"/>
      <c r="K5" s="65"/>
    </row>
    <row r="6" spans="1:11" ht="18" customHeight="1">
      <c r="A6" s="65"/>
      <c r="B6" s="65"/>
      <c r="C6" s="65"/>
      <c r="D6" s="65"/>
      <c r="E6" s="65"/>
      <c r="F6" s="65"/>
      <c r="G6" s="65"/>
      <c r="H6" s="65"/>
      <c r="I6" s="65"/>
      <c r="J6" s="65"/>
      <c r="K6" s="65"/>
    </row>
    <row r="7" spans="1:11" ht="18" customHeight="1">
      <c r="A7" s="65"/>
      <c r="B7" s="65"/>
      <c r="C7" s="65"/>
      <c r="D7" s="65"/>
      <c r="E7" s="65"/>
      <c r="F7" s="65"/>
      <c r="G7" s="65"/>
      <c r="H7" s="65"/>
      <c r="I7" s="65"/>
      <c r="J7" s="65"/>
      <c r="K7" s="65"/>
    </row>
    <row r="8" spans="1:11" ht="18" customHeight="1">
      <c r="A8" s="65"/>
      <c r="B8" s="65" t="s">
        <v>208</v>
      </c>
      <c r="C8" s="65"/>
      <c r="D8" s="65"/>
      <c r="E8" s="65"/>
      <c r="F8" s="65"/>
      <c r="G8" s="65"/>
      <c r="H8" s="65"/>
      <c r="I8" s="65"/>
      <c r="J8" s="65"/>
      <c r="K8" s="65"/>
    </row>
    <row r="9" spans="1:11" ht="18" customHeight="1">
      <c r="A9" s="65"/>
      <c r="B9" s="65"/>
      <c r="C9" s="65"/>
      <c r="D9" s="65"/>
      <c r="E9" s="65"/>
      <c r="F9" s="65"/>
      <c r="G9" s="65"/>
      <c r="H9" s="65"/>
      <c r="I9" s="65"/>
      <c r="J9" s="65"/>
      <c r="K9" s="65"/>
    </row>
    <row r="10" spans="1:11" ht="18" customHeight="1">
      <c r="A10" s="65"/>
      <c r="B10" s="65"/>
      <c r="C10" s="65"/>
      <c r="D10" s="65"/>
      <c r="E10" s="65"/>
      <c r="F10" s="65"/>
      <c r="G10" s="65"/>
      <c r="H10" s="65"/>
      <c r="I10" s="65"/>
      <c r="J10" s="65"/>
      <c r="K10" s="65"/>
    </row>
    <row r="11" spans="1:11" ht="18" customHeight="1">
      <c r="A11" s="65"/>
      <c r="B11" s="65"/>
      <c r="C11" s="65"/>
      <c r="D11" s="65"/>
      <c r="E11" s="65"/>
      <c r="F11" s="65"/>
      <c r="G11" s="66" t="s">
        <v>32</v>
      </c>
      <c r="H11" s="344"/>
      <c r="I11" s="344"/>
      <c r="J11" s="344"/>
      <c r="K11" s="65"/>
    </row>
    <row r="12" spans="1:11" ht="18" customHeight="1">
      <c r="A12" s="65"/>
      <c r="B12" s="65"/>
      <c r="C12" s="65"/>
      <c r="D12" s="65"/>
      <c r="E12" s="65"/>
      <c r="F12" s="65"/>
      <c r="G12" s="66" t="s">
        <v>33</v>
      </c>
      <c r="H12" s="344"/>
      <c r="I12" s="344"/>
      <c r="J12" s="344"/>
      <c r="K12" s="65"/>
    </row>
    <row r="13" spans="1:11" ht="18" customHeight="1">
      <c r="A13" s="65"/>
      <c r="B13" s="65"/>
      <c r="C13" s="65"/>
      <c r="D13" s="65"/>
      <c r="E13" s="65"/>
      <c r="F13" s="65"/>
      <c r="G13" s="66" t="s">
        <v>34</v>
      </c>
      <c r="H13" s="344"/>
      <c r="I13" s="344"/>
      <c r="J13" s="344"/>
      <c r="K13" s="65"/>
    </row>
    <row r="14" spans="1:11" ht="18" customHeight="1">
      <c r="A14" s="65"/>
      <c r="B14" s="65"/>
      <c r="C14" s="65"/>
      <c r="D14" s="65"/>
      <c r="E14" s="65"/>
      <c r="F14" s="65"/>
      <c r="G14" s="66"/>
      <c r="H14" s="67"/>
      <c r="I14" s="67"/>
      <c r="J14" s="67"/>
      <c r="K14" s="65"/>
    </row>
    <row r="15" spans="1:11" ht="18" customHeight="1">
      <c r="A15" s="65"/>
      <c r="B15" s="65"/>
      <c r="C15" s="65"/>
      <c r="D15" s="65"/>
      <c r="E15" s="65"/>
      <c r="F15" s="65"/>
      <c r="G15" s="68" t="s">
        <v>35</v>
      </c>
      <c r="H15" s="344"/>
      <c r="I15" s="344"/>
      <c r="J15" s="344"/>
      <c r="K15" s="65"/>
    </row>
    <row r="16" spans="1:11" ht="18" customHeight="1">
      <c r="A16" s="65"/>
      <c r="B16" s="65"/>
      <c r="C16" s="65"/>
      <c r="D16" s="65"/>
      <c r="E16" s="65"/>
      <c r="F16" s="65"/>
      <c r="G16" s="68" t="s">
        <v>23</v>
      </c>
      <c r="H16" s="344"/>
      <c r="I16" s="344"/>
      <c r="J16" s="344"/>
      <c r="K16" s="65"/>
    </row>
    <row r="17" spans="1:11" ht="18" customHeight="1">
      <c r="A17" s="65"/>
      <c r="B17" s="65"/>
      <c r="C17" s="65"/>
      <c r="D17" s="65"/>
      <c r="E17" s="65"/>
      <c r="F17" s="65"/>
      <c r="G17" s="65"/>
      <c r="H17" s="65"/>
      <c r="I17" s="65"/>
      <c r="J17" s="65"/>
      <c r="K17" s="65"/>
    </row>
    <row r="18" spans="1:11" ht="18" customHeight="1">
      <c r="A18" s="65"/>
      <c r="B18" s="65"/>
      <c r="C18" s="65"/>
      <c r="D18" s="65"/>
      <c r="E18" s="65"/>
      <c r="F18" s="65"/>
      <c r="G18" s="65"/>
      <c r="H18" s="65"/>
      <c r="I18" s="65"/>
      <c r="J18" s="65"/>
      <c r="K18" s="65"/>
    </row>
    <row r="19" spans="1:11" ht="18" customHeight="1">
      <c r="A19" s="65"/>
      <c r="B19" s="348" t="s">
        <v>70</v>
      </c>
      <c r="C19" s="348"/>
      <c r="D19" s="348"/>
      <c r="E19" s="348"/>
      <c r="F19" s="348"/>
      <c r="G19" s="348"/>
      <c r="H19" s="348"/>
      <c r="I19" s="348"/>
      <c r="J19" s="348"/>
      <c r="K19" s="65"/>
    </row>
    <row r="20" spans="1:11" ht="18" customHeight="1">
      <c r="A20" s="65"/>
      <c r="B20" s="65"/>
      <c r="C20" s="65"/>
      <c r="D20" s="65"/>
      <c r="E20" s="65"/>
      <c r="F20" s="65"/>
      <c r="G20" s="65"/>
      <c r="H20" s="65"/>
      <c r="I20" s="65"/>
      <c r="J20" s="65"/>
      <c r="K20" s="65"/>
    </row>
    <row r="21" spans="1:11" ht="18" customHeight="1">
      <c r="A21" s="65"/>
      <c r="B21" s="65"/>
      <c r="C21" s="65"/>
      <c r="D21" s="65"/>
      <c r="E21" s="65"/>
      <c r="F21" s="65"/>
      <c r="G21" s="65"/>
      <c r="H21" s="65"/>
      <c r="I21" s="65"/>
      <c r="J21" s="65"/>
      <c r="K21" s="65"/>
    </row>
    <row r="22" spans="1:11" ht="18" customHeight="1">
      <c r="A22" s="65"/>
      <c r="B22" s="349" t="s">
        <v>209</v>
      </c>
      <c r="C22" s="349"/>
      <c r="D22" s="349"/>
      <c r="E22" s="349"/>
      <c r="F22" s="349"/>
      <c r="G22" s="349"/>
      <c r="H22" s="349"/>
      <c r="I22" s="349"/>
      <c r="J22" s="349"/>
      <c r="K22" s="65"/>
    </row>
    <row r="23" spans="1:11" ht="18" customHeight="1">
      <c r="A23" s="65"/>
      <c r="B23" s="349"/>
      <c r="C23" s="349"/>
      <c r="D23" s="349"/>
      <c r="E23" s="349"/>
      <c r="F23" s="349"/>
      <c r="G23" s="349"/>
      <c r="H23" s="349"/>
      <c r="I23" s="349"/>
      <c r="J23" s="349"/>
      <c r="K23" s="65"/>
    </row>
    <row r="24" spans="1:11" ht="18" customHeight="1">
      <c r="A24" s="65"/>
      <c r="B24" s="349"/>
      <c r="C24" s="349"/>
      <c r="D24" s="349"/>
      <c r="E24" s="349"/>
      <c r="F24" s="349"/>
      <c r="G24" s="349"/>
      <c r="H24" s="349"/>
      <c r="I24" s="349"/>
      <c r="J24" s="349"/>
      <c r="K24" s="65"/>
    </row>
    <row r="25" spans="1:11" ht="18" customHeight="1">
      <c r="A25" s="65"/>
      <c r="B25" s="65"/>
      <c r="C25" s="65"/>
      <c r="D25" s="65"/>
      <c r="E25" s="65"/>
      <c r="F25" s="65"/>
      <c r="G25" s="65"/>
      <c r="H25" s="65"/>
      <c r="I25" s="65"/>
      <c r="J25" s="65"/>
      <c r="K25" s="65"/>
    </row>
    <row r="26" spans="1:11" ht="18" customHeight="1">
      <c r="A26" s="65"/>
      <c r="B26" s="348" t="s">
        <v>36</v>
      </c>
      <c r="C26" s="348"/>
      <c r="D26" s="348"/>
      <c r="E26" s="348"/>
      <c r="F26" s="348"/>
      <c r="G26" s="348"/>
      <c r="H26" s="348"/>
      <c r="I26" s="348"/>
      <c r="J26" s="348"/>
      <c r="K26" s="65"/>
    </row>
    <row r="27" spans="1:11" ht="18" customHeight="1">
      <c r="A27" s="65"/>
      <c r="B27" s="65"/>
      <c r="C27" s="65"/>
      <c r="D27" s="65"/>
      <c r="E27" s="65"/>
      <c r="F27" s="65"/>
      <c r="G27" s="65"/>
      <c r="H27" s="65"/>
      <c r="I27" s="65"/>
      <c r="J27" s="65"/>
      <c r="K27" s="65"/>
    </row>
    <row r="28" spans="1:11" ht="18" customHeight="1">
      <c r="A28" s="65"/>
      <c r="B28" s="65"/>
      <c r="C28" s="65"/>
      <c r="D28" s="65"/>
      <c r="E28" s="65"/>
      <c r="F28" s="69"/>
      <c r="G28" s="69"/>
      <c r="H28" s="69"/>
      <c r="I28" s="65"/>
      <c r="J28" s="65"/>
      <c r="K28" s="65"/>
    </row>
    <row r="29" spans="1:11" ht="18" customHeight="1">
      <c r="A29" s="65"/>
      <c r="B29" s="65"/>
      <c r="C29" s="346" t="s">
        <v>71</v>
      </c>
      <c r="D29" s="346"/>
      <c r="E29" s="346"/>
      <c r="F29" s="350">
        <f>別表１!C29</f>
        <v>0</v>
      </c>
      <c r="G29" s="350"/>
      <c r="H29" s="350"/>
      <c r="I29" s="65" t="s">
        <v>72</v>
      </c>
      <c r="J29" s="65"/>
      <c r="K29" s="65"/>
    </row>
    <row r="30" spans="1:11" ht="18" customHeight="1">
      <c r="A30" s="65"/>
      <c r="B30" s="65"/>
      <c r="C30" s="346" t="s">
        <v>73</v>
      </c>
      <c r="D30" s="346"/>
      <c r="E30" s="346"/>
      <c r="F30" s="351"/>
      <c r="G30" s="351"/>
      <c r="H30" s="351"/>
      <c r="I30" s="65" t="s">
        <v>72</v>
      </c>
      <c r="J30" s="65"/>
      <c r="K30" s="65"/>
    </row>
    <row r="31" spans="1:11" ht="18" customHeight="1">
      <c r="A31" s="65"/>
      <c r="B31" s="65"/>
      <c r="C31" s="346" t="s">
        <v>74</v>
      </c>
      <c r="D31" s="346"/>
      <c r="E31" s="346"/>
      <c r="F31" s="347">
        <f>F29-F30</f>
        <v>0</v>
      </c>
      <c r="G31" s="347"/>
      <c r="H31" s="347"/>
      <c r="I31" s="65" t="s">
        <v>72</v>
      </c>
      <c r="J31" s="65"/>
      <c r="K31" s="65"/>
    </row>
    <row r="32" spans="1:11" ht="18" customHeight="1">
      <c r="A32" s="65"/>
      <c r="B32" s="65"/>
      <c r="C32" s="65"/>
      <c r="D32" s="65"/>
      <c r="E32" s="65"/>
      <c r="F32" s="65"/>
      <c r="G32" s="65"/>
      <c r="H32" s="65"/>
      <c r="I32" s="65"/>
      <c r="J32" s="65"/>
      <c r="K32" s="65"/>
    </row>
    <row r="33" spans="1:11" ht="18" customHeight="1">
      <c r="A33" s="65"/>
      <c r="B33" s="65"/>
      <c r="C33" s="65"/>
      <c r="D33" s="65"/>
      <c r="E33" s="65"/>
      <c r="F33" s="65"/>
      <c r="G33" s="65"/>
      <c r="H33" s="65"/>
      <c r="I33" s="65"/>
      <c r="J33" s="65"/>
      <c r="K33" s="65"/>
    </row>
    <row r="34" spans="1:11" ht="18" customHeight="1">
      <c r="A34" s="65"/>
      <c r="B34" s="65"/>
      <c r="C34" s="65"/>
      <c r="D34" s="65"/>
      <c r="E34" s="65"/>
      <c r="F34" s="65"/>
      <c r="G34" s="65"/>
      <c r="H34" s="65"/>
      <c r="I34" s="65"/>
      <c r="J34" s="65"/>
      <c r="K34" s="65"/>
    </row>
    <row r="35" spans="1:11" ht="18" customHeight="1">
      <c r="A35" s="65"/>
      <c r="B35" s="65"/>
      <c r="C35" s="70"/>
      <c r="D35" s="65"/>
      <c r="E35" s="65"/>
      <c r="F35" s="65"/>
      <c r="G35" s="65"/>
      <c r="H35" s="65"/>
      <c r="I35" s="65"/>
      <c r="J35" s="65"/>
      <c r="K35" s="65"/>
    </row>
    <row r="36" spans="1:11" ht="18" customHeight="1">
      <c r="A36" s="65"/>
      <c r="B36" s="65"/>
      <c r="C36" s="70"/>
      <c r="D36" s="65"/>
      <c r="E36" s="65"/>
      <c r="F36" s="65"/>
      <c r="G36" s="65"/>
      <c r="H36" s="65"/>
      <c r="I36" s="65"/>
      <c r="J36" s="65"/>
      <c r="K36" s="65"/>
    </row>
    <row r="37" spans="1:11" ht="18" customHeight="1">
      <c r="A37" s="65"/>
      <c r="B37" s="65"/>
      <c r="C37" s="70"/>
      <c r="D37" s="65"/>
      <c r="E37" s="65"/>
      <c r="F37" s="65"/>
      <c r="G37" s="65"/>
      <c r="H37" s="65"/>
      <c r="I37" s="65"/>
      <c r="J37" s="65"/>
      <c r="K37" s="65"/>
    </row>
    <row r="38" spans="1:11" ht="18" customHeight="1">
      <c r="A38" s="65"/>
      <c r="B38" s="65"/>
      <c r="C38" s="65"/>
      <c r="D38" s="65"/>
      <c r="E38" s="65"/>
      <c r="F38" s="65"/>
      <c r="G38" s="65"/>
      <c r="H38" s="65"/>
      <c r="I38" s="65"/>
      <c r="J38" s="65"/>
      <c r="K38" s="65"/>
    </row>
    <row r="39" spans="1:11" ht="18" customHeight="1"/>
    <row r="40" spans="1:11" ht="18" hidden="1" customHeight="1"/>
    <row r="41" spans="1:11" ht="15" hidden="1" customHeight="1"/>
    <row r="42" spans="1:11" ht="14"/>
  </sheetData>
  <protectedRanges>
    <protectedRange sqref="F30 H16 H15 H13 H12 H11" name="範囲1"/>
  </protectedRanges>
  <mergeCells count="15">
    <mergeCell ref="C31:E31"/>
    <mergeCell ref="F31:H31"/>
    <mergeCell ref="B19:J19"/>
    <mergeCell ref="B22:J24"/>
    <mergeCell ref="B26:J26"/>
    <mergeCell ref="C29:E29"/>
    <mergeCell ref="F29:H29"/>
    <mergeCell ref="C30:E30"/>
    <mergeCell ref="F30:H30"/>
    <mergeCell ref="H16:J16"/>
    <mergeCell ref="H5:J5"/>
    <mergeCell ref="H11:J11"/>
    <mergeCell ref="H12:J12"/>
    <mergeCell ref="H13:J13"/>
    <mergeCell ref="H15:J15"/>
  </mergeCells>
  <phoneticPr fontId="6"/>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7"/>
  <sheetViews>
    <sheetView view="pageBreakPreview" zoomScale="70" zoomScaleNormal="80" zoomScaleSheetLayoutView="70" workbookViewId="0">
      <selection activeCell="C29" sqref="C29"/>
    </sheetView>
  </sheetViews>
  <sheetFormatPr defaultColWidth="0" defaultRowHeight="13" zeroHeight="1"/>
  <cols>
    <col min="1" max="1" width="25.36328125" customWidth="1"/>
    <col min="2" max="2" width="24.7265625" customWidth="1"/>
    <col min="3" max="3" width="33.90625" customWidth="1"/>
    <col min="4" max="4" width="24.26953125" customWidth="1"/>
    <col min="5" max="5" width="8.90625" customWidth="1"/>
    <col min="6" max="6" width="12.453125" customWidth="1"/>
    <col min="7" max="7" width="14.6328125" customWidth="1"/>
    <col min="8" max="8" width="14.6328125" hidden="1" customWidth="1"/>
    <col min="9" max="9" width="25.08984375" hidden="1" customWidth="1"/>
  </cols>
  <sheetData>
    <row r="1" spans="1:7" s="71" customFormat="1" ht="20.149999999999999" customHeight="1">
      <c r="A1" s="352" t="s">
        <v>64</v>
      </c>
      <c r="B1" s="353"/>
    </row>
    <row r="2" spans="1:7" s="71" customFormat="1" ht="20.149999999999999" customHeight="1">
      <c r="A2" s="354"/>
      <c r="B2" s="355"/>
    </row>
    <row r="3" spans="1:7" s="71" customFormat="1"/>
    <row r="4" spans="1:7" s="71" customFormat="1" ht="30" customHeight="1">
      <c r="A4" s="358" t="s">
        <v>75</v>
      </c>
      <c r="B4" s="359"/>
      <c r="C4" s="359"/>
      <c r="D4" s="359"/>
      <c r="E4" s="359"/>
      <c r="F4" s="359"/>
      <c r="G4" s="360"/>
    </row>
    <row r="5" spans="1:7" s="71" customFormat="1" ht="15.75" customHeight="1">
      <c r="A5" s="72"/>
      <c r="B5" s="72"/>
    </row>
    <row r="6" spans="1:7" s="71" customFormat="1" ht="30" customHeight="1">
      <c r="A6" s="73" t="s">
        <v>37</v>
      </c>
      <c r="E6" s="74"/>
      <c r="F6" s="75"/>
      <c r="G6" s="75"/>
    </row>
    <row r="7" spans="1:7" s="71" customFormat="1" ht="14.25" customHeight="1">
      <c r="E7" s="74"/>
      <c r="F7" s="75"/>
      <c r="G7" s="75"/>
    </row>
    <row r="8" spans="1:7" s="12" customFormat="1" ht="40" customHeight="1" thickBot="1">
      <c r="A8" s="14" t="s">
        <v>23</v>
      </c>
      <c r="B8" s="48">
        <f>【ケアハウス】別記様式２!H16</f>
        <v>0</v>
      </c>
      <c r="C8" s="14" t="s">
        <v>21</v>
      </c>
      <c r="D8" s="48">
        <f>【ケアハウス】別記様式２!H15</f>
        <v>0</v>
      </c>
      <c r="E8" s="76"/>
      <c r="F8" s="69"/>
      <c r="G8" s="69"/>
    </row>
    <row r="9" spans="1:7" s="12" customFormat="1" ht="40" customHeight="1" thickBot="1">
      <c r="A9" s="47" t="s">
        <v>38</v>
      </c>
      <c r="B9" s="60"/>
      <c r="C9" s="49" t="s">
        <v>39</v>
      </c>
      <c r="D9" s="60" t="s">
        <v>128</v>
      </c>
      <c r="E9" s="76"/>
      <c r="F9" s="69"/>
      <c r="G9" s="69"/>
    </row>
    <row r="10" spans="1:7" s="12" customFormat="1" ht="40" customHeight="1" thickBot="1">
      <c r="A10" s="15" t="s">
        <v>40</v>
      </c>
      <c r="B10" s="61"/>
      <c r="C10" s="16" t="s">
        <v>41</v>
      </c>
      <c r="D10" s="61"/>
      <c r="E10" s="77"/>
      <c r="F10" s="78"/>
      <c r="G10" s="78"/>
    </row>
    <row r="11" spans="1:7" s="12" customFormat="1" ht="40" customHeight="1" thickBot="1">
      <c r="A11" s="208" t="s">
        <v>132</v>
      </c>
      <c r="B11" s="343"/>
      <c r="C11" s="250" t="s">
        <v>133</v>
      </c>
      <c r="D11" s="343"/>
      <c r="E11" s="211"/>
      <c r="F11" s="78"/>
      <c r="G11" s="212"/>
    </row>
    <row r="12" spans="1:7" s="12" customFormat="1" ht="40" customHeight="1" thickBot="1">
      <c r="A12" s="17" t="s">
        <v>42</v>
      </c>
      <c r="B12" s="62"/>
      <c r="C12" s="18" t="s">
        <v>43</v>
      </c>
      <c r="D12" s="62"/>
      <c r="E12" s="77"/>
      <c r="F12" s="78"/>
      <c r="G12" s="78"/>
    </row>
    <row r="13" spans="1:7" s="12" customFormat="1" ht="40" customHeight="1" thickBot="1">
      <c r="A13" s="208" t="s">
        <v>106</v>
      </c>
      <c r="B13" s="62"/>
      <c r="C13" s="209"/>
      <c r="D13" s="210"/>
      <c r="E13" s="211"/>
      <c r="F13" s="207"/>
      <c r="G13" s="212"/>
    </row>
    <row r="14" spans="1:7" s="12" customFormat="1" ht="25" customHeight="1">
      <c r="A14" s="364"/>
      <c r="B14" s="365"/>
      <c r="C14" s="366"/>
      <c r="D14" s="367"/>
      <c r="E14" s="78"/>
      <c r="F14" s="78"/>
      <c r="G14" s="78"/>
    </row>
    <row r="15" spans="1:7" s="12" customFormat="1" ht="40" customHeight="1">
      <c r="A15" s="245" t="s">
        <v>134</v>
      </c>
      <c r="B15" s="246" t="s">
        <v>129</v>
      </c>
      <c r="C15" s="246" t="s">
        <v>130</v>
      </c>
      <c r="D15" s="246" t="s">
        <v>131</v>
      </c>
      <c r="E15" s="78"/>
      <c r="F15" s="78"/>
      <c r="G15" s="78"/>
    </row>
    <row r="16" spans="1:7" s="12" customFormat="1" ht="30" customHeight="1">
      <c r="A16" s="14" t="s">
        <v>87</v>
      </c>
      <c r="B16" s="247">
        <v>1</v>
      </c>
      <c r="C16" s="249">
        <f>別表4!J40</f>
        <v>0</v>
      </c>
      <c r="D16" s="248"/>
      <c r="E16" s="78"/>
      <c r="F16" s="78"/>
      <c r="G16" s="78"/>
    </row>
    <row r="17" spans="1:7" s="12" customFormat="1" ht="30" customHeight="1">
      <c r="A17" s="14" t="s">
        <v>86</v>
      </c>
      <c r="B17" s="247">
        <v>1</v>
      </c>
      <c r="C17" s="247">
        <f>別表4!J43</f>
        <v>0</v>
      </c>
      <c r="D17" s="247">
        <f>別表4!J41</f>
        <v>0</v>
      </c>
      <c r="E17" s="78"/>
      <c r="F17" s="78"/>
      <c r="G17" s="78"/>
    </row>
    <row r="18" spans="1:7" s="12" customFormat="1" ht="30" customHeight="1">
      <c r="A18" s="14" t="s">
        <v>85</v>
      </c>
      <c r="B18" s="251">
        <f>IF(B11&gt;30,2,1)</f>
        <v>1</v>
      </c>
      <c r="C18" s="247">
        <f>別表4!J46</f>
        <v>0</v>
      </c>
      <c r="D18" s="247">
        <f>別表4!J44</f>
        <v>0</v>
      </c>
      <c r="E18" s="78"/>
      <c r="F18" s="78"/>
      <c r="G18" s="78"/>
    </row>
    <row r="19" spans="1:7" s="12" customFormat="1" ht="30" customHeight="1">
      <c r="A19" s="14" t="s">
        <v>84</v>
      </c>
      <c r="B19" s="247">
        <v>1</v>
      </c>
      <c r="C19" s="247">
        <f>別表4!J49</f>
        <v>0</v>
      </c>
      <c r="D19" s="248"/>
      <c r="E19" s="78"/>
      <c r="F19" s="78"/>
      <c r="G19" s="78"/>
    </row>
    <row r="20" spans="1:7" s="12" customFormat="1" ht="30" customHeight="1">
      <c r="A20" s="14" t="s">
        <v>83</v>
      </c>
      <c r="B20" s="247">
        <v>1</v>
      </c>
      <c r="C20" s="247">
        <f>別表4!J52</f>
        <v>0</v>
      </c>
      <c r="D20" s="248"/>
      <c r="E20" s="78"/>
      <c r="F20" s="78"/>
      <c r="G20" s="78"/>
    </row>
    <row r="21" spans="1:7" ht="15.75" customHeight="1">
      <c r="A21" s="78"/>
      <c r="B21" s="78"/>
      <c r="C21" s="78"/>
      <c r="E21" s="78"/>
      <c r="F21" s="78"/>
      <c r="G21" s="78"/>
    </row>
    <row r="22" spans="1:7" ht="30" customHeight="1">
      <c r="A22" s="78"/>
      <c r="B22" s="78"/>
      <c r="C22" s="78"/>
      <c r="D22" s="71"/>
      <c r="E22" s="211"/>
      <c r="F22" s="79"/>
      <c r="G22" s="212"/>
    </row>
    <row r="23" spans="1:7" ht="30" customHeight="1">
      <c r="A23" s="73" t="s">
        <v>19</v>
      </c>
      <c r="B23" s="71"/>
      <c r="C23" s="71"/>
      <c r="D23" s="71"/>
      <c r="E23" s="71"/>
      <c r="F23" s="79"/>
      <c r="G23" s="80"/>
    </row>
    <row r="24" spans="1:7" ht="23.5">
      <c r="A24" s="81"/>
      <c r="B24" s="71"/>
      <c r="C24" s="71"/>
      <c r="D24" s="71"/>
      <c r="E24" s="71"/>
      <c r="F24" s="71"/>
      <c r="G24" s="71"/>
    </row>
    <row r="25" spans="1:7" s="12" customFormat="1" ht="50.15" customHeight="1" thickBot="1">
      <c r="A25" s="361" t="s">
        <v>44</v>
      </c>
      <c r="B25" s="362"/>
      <c r="C25" s="19" t="s">
        <v>45</v>
      </c>
      <c r="D25" s="363" t="s">
        <v>46</v>
      </c>
      <c r="E25" s="363"/>
      <c r="F25" s="363"/>
      <c r="G25" s="363"/>
    </row>
    <row r="26" spans="1:7" s="12" customFormat="1" ht="50.15" customHeight="1" thickBot="1">
      <c r="A26" s="20" t="s">
        <v>47</v>
      </c>
      <c r="B26" s="21" t="s">
        <v>48</v>
      </c>
      <c r="C26" s="222"/>
      <c r="D26" s="356" t="s">
        <v>76</v>
      </c>
      <c r="E26" s="356"/>
      <c r="F26" s="356"/>
      <c r="G26" s="356"/>
    </row>
    <row r="27" spans="1:7" s="12" customFormat="1" ht="50.15" customHeight="1">
      <c r="A27" s="20" t="s">
        <v>49</v>
      </c>
      <c r="B27" s="21" t="s">
        <v>50</v>
      </c>
      <c r="C27" s="22">
        <f>別表３!E86+処遇改善額!G32+介護人材確保・職場環境改善等加算!AC15</f>
        <v>0</v>
      </c>
      <c r="D27" s="356" t="s">
        <v>205</v>
      </c>
      <c r="E27" s="356"/>
      <c r="F27" s="356"/>
      <c r="G27" s="356"/>
    </row>
    <row r="28" spans="1:7" s="12" customFormat="1" ht="50.15" customHeight="1">
      <c r="A28" s="20" t="s">
        <v>51</v>
      </c>
      <c r="B28" s="21" t="s">
        <v>52</v>
      </c>
      <c r="C28" s="244">
        <f>別表３!F86+処遇改善額!P29</f>
        <v>0</v>
      </c>
      <c r="D28" s="356" t="s">
        <v>127</v>
      </c>
      <c r="E28" s="356"/>
      <c r="F28" s="356"/>
      <c r="G28" s="356"/>
    </row>
    <row r="29" spans="1:7" s="12" customFormat="1" ht="50.15" customHeight="1">
      <c r="A29" s="20" t="s">
        <v>53</v>
      </c>
      <c r="B29" s="21" t="s">
        <v>54</v>
      </c>
      <c r="C29" s="22">
        <f>IF(C26&gt;C27,C27-C28,C26-C28)</f>
        <v>0</v>
      </c>
      <c r="D29" s="356" t="s">
        <v>118</v>
      </c>
      <c r="E29" s="356"/>
      <c r="F29" s="356"/>
      <c r="G29" s="356"/>
    </row>
    <row r="30" spans="1:7">
      <c r="A30" s="71"/>
      <c r="B30" s="71"/>
      <c r="C30" s="71"/>
      <c r="D30" s="71"/>
      <c r="E30" s="71"/>
      <c r="F30" s="71"/>
      <c r="G30" s="71"/>
    </row>
    <row r="31" spans="1:7" ht="50.15" customHeight="1">
      <c r="A31" s="357" t="s">
        <v>210</v>
      </c>
      <c r="B31" s="357"/>
      <c r="C31" s="357"/>
      <c r="D31" s="357"/>
      <c r="E31" s="357"/>
      <c r="F31" s="357"/>
      <c r="G31" s="357"/>
    </row>
    <row r="32" spans="1:7" hidden="1">
      <c r="C32" s="1"/>
      <c r="D32" s="23"/>
    </row>
    <row r="33" spans="1:9" hidden="1">
      <c r="A33" s="1"/>
    </row>
    <row r="36" spans="1:9" hidden="1">
      <c r="B36" s="63"/>
      <c r="C36" s="63"/>
      <c r="D36" s="63"/>
      <c r="E36" s="63"/>
      <c r="F36" s="63"/>
      <c r="G36" s="63"/>
      <c r="H36" s="63"/>
      <c r="I36" s="63"/>
    </row>
    <row r="37" spans="1:9"/>
  </sheetData>
  <sheetProtection selectLockedCells="1"/>
  <mergeCells count="10">
    <mergeCell ref="A1:B2"/>
    <mergeCell ref="D27:G27"/>
    <mergeCell ref="D28:G28"/>
    <mergeCell ref="D29:G29"/>
    <mergeCell ref="A31:G31"/>
    <mergeCell ref="A4:G4"/>
    <mergeCell ref="A25:B25"/>
    <mergeCell ref="D25:G25"/>
    <mergeCell ref="D26:G26"/>
    <mergeCell ref="A14:D14"/>
  </mergeCells>
  <phoneticPr fontId="6"/>
  <dataValidations count="2">
    <dataValidation type="list" allowBlank="1" showInputMessage="1" showErrorMessage="1" sqref="D9" xr:uid="{00000000-0002-0000-0100-000000000000}">
      <formula1>"選択して下さい,指定有,指定無"</formula1>
    </dataValidation>
    <dataValidation type="list" allowBlank="1" showInputMessage="1" showErrorMessage="1" sqref="B9" xr:uid="{00000000-0002-0000-0100-000001000000}">
      <formula1>"選択して下さい,単独型,併設型"</formula1>
    </dataValidation>
  </dataValidations>
  <pageMargins left="0.51181102362204722" right="0.51181102362204722" top="0.74803149606299213" bottom="0.74803149606299213" header="0.31496062992125984" footer="0.31496062992125984"/>
  <pageSetup paperSize="9" scale="65" fitToHeight="0" orientation="portrait" horizontalDpi="300" verticalDpi="300" r:id="rId1"/>
  <headerFooter alignWithMargins="0"/>
  <colBreaks count="1" manualBreakCount="1">
    <brk id="9"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79"/>
  <sheetViews>
    <sheetView zoomScale="80" zoomScaleNormal="80" zoomScaleSheetLayoutView="80" workbookViewId="0">
      <selection activeCell="K8" sqref="K8"/>
    </sheetView>
  </sheetViews>
  <sheetFormatPr defaultColWidth="0" defaultRowHeight="13" zeroHeight="1"/>
  <cols>
    <col min="1" max="1" width="11.6328125" customWidth="1"/>
    <col min="2" max="13" width="10.08984375" customWidth="1"/>
    <col min="14" max="14" width="10.6328125" style="5" customWidth="1"/>
    <col min="15" max="15" width="8.36328125" customWidth="1"/>
    <col min="16" max="16" width="2.453125" customWidth="1"/>
  </cols>
  <sheetData>
    <row r="1" spans="1:16" s="32" customFormat="1" ht="13.5" customHeight="1">
      <c r="A1" s="375" t="s">
        <v>77</v>
      </c>
      <c r="B1" s="375"/>
      <c r="C1" s="375"/>
      <c r="D1" s="375"/>
      <c r="E1" s="375"/>
      <c r="J1" s="376" t="s">
        <v>23</v>
      </c>
      <c r="K1" s="376"/>
      <c r="L1" s="377">
        <f>別表１!B8</f>
        <v>0</v>
      </c>
      <c r="M1" s="377"/>
      <c r="N1" s="377"/>
    </row>
    <row r="2" spans="1:16" s="32" customFormat="1" ht="13.5" customHeight="1">
      <c r="A2" s="375"/>
      <c r="B2" s="375"/>
      <c r="C2" s="375"/>
      <c r="D2" s="375"/>
      <c r="E2" s="375"/>
      <c r="J2" s="376" t="s">
        <v>21</v>
      </c>
      <c r="K2" s="376"/>
      <c r="L2" s="377">
        <f>別表１!D8</f>
        <v>0</v>
      </c>
      <c r="M2" s="377"/>
      <c r="N2" s="377"/>
    </row>
    <row r="3" spans="1:16" ht="9" customHeight="1">
      <c r="A3" s="24"/>
      <c r="B3" s="25"/>
      <c r="C3" s="25"/>
      <c r="D3" s="25"/>
      <c r="E3" s="25"/>
      <c r="F3" s="25"/>
      <c r="G3" s="25"/>
      <c r="H3" s="25"/>
      <c r="I3" s="25"/>
      <c r="J3" s="25"/>
      <c r="K3" s="25"/>
      <c r="L3" s="25"/>
      <c r="M3" s="25"/>
      <c r="N3" s="24"/>
      <c r="O3" s="25"/>
      <c r="P3" s="25"/>
    </row>
    <row r="4" spans="1:16" ht="14">
      <c r="A4" s="26" t="s">
        <v>55</v>
      </c>
      <c r="B4" s="25"/>
      <c r="C4" s="27" t="s">
        <v>56</v>
      </c>
      <c r="D4" s="28">
        <f>別表１!B10</f>
        <v>0</v>
      </c>
      <c r="E4" s="25"/>
      <c r="F4" s="25"/>
      <c r="G4" s="25"/>
      <c r="H4" s="25"/>
      <c r="I4" s="25"/>
      <c r="J4" s="25"/>
      <c r="K4" s="25"/>
      <c r="L4" s="25"/>
      <c r="M4" s="25"/>
      <c r="N4" s="24"/>
      <c r="O4" s="25"/>
      <c r="P4" s="25"/>
    </row>
    <row r="5" spans="1:16" ht="6" customHeight="1" thickBot="1">
      <c r="A5" s="29"/>
      <c r="B5" s="30"/>
      <c r="C5" s="25"/>
      <c r="D5" s="25"/>
      <c r="E5" s="25"/>
      <c r="F5" s="25"/>
      <c r="G5" s="25"/>
      <c r="H5" s="25"/>
      <c r="I5" s="25"/>
      <c r="J5" s="25"/>
      <c r="K5" s="25"/>
      <c r="L5" s="25"/>
      <c r="M5" s="25"/>
      <c r="N5" s="24"/>
      <c r="O5" s="25"/>
      <c r="P5" s="25"/>
    </row>
    <row r="6" spans="1:16" s="32" customFormat="1" ht="30" customHeight="1">
      <c r="A6" s="132" t="s">
        <v>2</v>
      </c>
      <c r="B6" s="136" t="s">
        <v>3</v>
      </c>
      <c r="C6" s="137" t="s">
        <v>4</v>
      </c>
      <c r="D6" s="137" t="s">
        <v>5</v>
      </c>
      <c r="E6" s="137" t="s">
        <v>6</v>
      </c>
      <c r="F6" s="137" t="s">
        <v>7</v>
      </c>
      <c r="G6" s="137" t="s">
        <v>8</v>
      </c>
      <c r="H6" s="137" t="s">
        <v>9</v>
      </c>
      <c r="I6" s="137" t="s">
        <v>10</v>
      </c>
      <c r="J6" s="137" t="s">
        <v>11</v>
      </c>
      <c r="K6" s="137" t="s">
        <v>12</v>
      </c>
      <c r="L6" s="160" t="s">
        <v>13</v>
      </c>
      <c r="M6" s="138" t="s">
        <v>14</v>
      </c>
      <c r="N6" s="134" t="s">
        <v>15</v>
      </c>
      <c r="O6" s="31"/>
      <c r="P6" s="31"/>
    </row>
    <row r="7" spans="1:16" s="32" customFormat="1" ht="28" customHeight="1">
      <c r="A7" s="371">
        <v>1</v>
      </c>
      <c r="B7" s="139"/>
      <c r="C7" s="56"/>
      <c r="D7" s="56"/>
      <c r="E7" s="56"/>
      <c r="F7" s="56"/>
      <c r="G7" s="56"/>
      <c r="H7" s="56"/>
      <c r="I7" s="56"/>
      <c r="J7" s="56"/>
      <c r="K7" s="56"/>
      <c r="L7" s="161"/>
      <c r="M7" s="140"/>
      <c r="N7" s="135">
        <f>SUM(B7:M7)</f>
        <v>0</v>
      </c>
      <c r="O7" s="33" t="s">
        <v>69</v>
      </c>
      <c r="P7" s="34"/>
    </row>
    <row r="8" spans="1:16" s="32" customFormat="1" ht="28" customHeight="1">
      <c r="A8" s="372"/>
      <c r="B8" s="141"/>
      <c r="C8" s="57"/>
      <c r="D8" s="57"/>
      <c r="E8" s="57"/>
      <c r="F8" s="57"/>
      <c r="G8" s="57"/>
      <c r="H8" s="57"/>
      <c r="I8" s="57"/>
      <c r="J8" s="57"/>
      <c r="K8" s="57"/>
      <c r="L8" s="162"/>
      <c r="M8" s="142"/>
      <c r="N8" s="135">
        <f>SUM(B8:M8)</f>
        <v>0</v>
      </c>
      <c r="O8" s="31"/>
      <c r="P8" s="31"/>
    </row>
    <row r="9" spans="1:16" s="32" customFormat="1" ht="28" customHeight="1">
      <c r="A9" s="133">
        <v>2</v>
      </c>
      <c r="B9" s="139"/>
      <c r="C9" s="56"/>
      <c r="D9" s="56"/>
      <c r="E9" s="56"/>
      <c r="F9" s="56"/>
      <c r="G9" s="56"/>
      <c r="H9" s="56"/>
      <c r="I9" s="56"/>
      <c r="J9" s="56"/>
      <c r="K9" s="56"/>
      <c r="L9" s="161"/>
      <c r="M9" s="140"/>
      <c r="N9" s="135">
        <f t="shared" ref="N9:N24" si="0">SUM(B9:M9)</f>
        <v>0</v>
      </c>
      <c r="O9" s="31"/>
      <c r="P9" s="31"/>
    </row>
    <row r="10" spans="1:16" s="32" customFormat="1" ht="28" customHeight="1">
      <c r="A10" s="133">
        <v>3</v>
      </c>
      <c r="B10" s="141"/>
      <c r="C10" s="57"/>
      <c r="D10" s="57"/>
      <c r="E10" s="57"/>
      <c r="F10" s="57"/>
      <c r="G10" s="57"/>
      <c r="H10" s="57"/>
      <c r="I10" s="57"/>
      <c r="J10" s="57"/>
      <c r="K10" s="57"/>
      <c r="L10" s="162"/>
      <c r="M10" s="142"/>
      <c r="N10" s="135">
        <f t="shared" si="0"/>
        <v>0</v>
      </c>
      <c r="O10" s="31"/>
      <c r="P10" s="31"/>
    </row>
    <row r="11" spans="1:16" s="32" customFormat="1" ht="28" customHeight="1">
      <c r="A11" s="133">
        <v>4</v>
      </c>
      <c r="B11" s="139"/>
      <c r="C11" s="56"/>
      <c r="D11" s="56"/>
      <c r="E11" s="56"/>
      <c r="F11" s="56"/>
      <c r="G11" s="56"/>
      <c r="H11" s="56"/>
      <c r="I11" s="56"/>
      <c r="J11" s="56"/>
      <c r="K11" s="56"/>
      <c r="L11" s="161"/>
      <c r="M11" s="140"/>
      <c r="N11" s="135">
        <f t="shared" si="0"/>
        <v>0</v>
      </c>
      <c r="O11" s="31"/>
      <c r="P11" s="31"/>
    </row>
    <row r="12" spans="1:16" s="32" customFormat="1" ht="28" customHeight="1">
      <c r="A12" s="133">
        <v>5</v>
      </c>
      <c r="B12" s="141"/>
      <c r="C12" s="57"/>
      <c r="D12" s="57"/>
      <c r="E12" s="57"/>
      <c r="F12" s="57"/>
      <c r="G12" s="57"/>
      <c r="H12" s="57"/>
      <c r="I12" s="57"/>
      <c r="J12" s="57"/>
      <c r="K12" s="57"/>
      <c r="L12" s="162"/>
      <c r="M12" s="142"/>
      <c r="N12" s="135">
        <f t="shared" si="0"/>
        <v>0</v>
      </c>
      <c r="O12" s="31"/>
      <c r="P12" s="31"/>
    </row>
    <row r="13" spans="1:16" s="32" customFormat="1" ht="28" customHeight="1">
      <c r="A13" s="133">
        <v>6</v>
      </c>
      <c r="B13" s="139"/>
      <c r="C13" s="56"/>
      <c r="D13" s="56"/>
      <c r="E13" s="56"/>
      <c r="F13" s="56"/>
      <c r="G13" s="56"/>
      <c r="H13" s="56"/>
      <c r="I13" s="56"/>
      <c r="J13" s="56"/>
      <c r="K13" s="56"/>
      <c r="L13" s="161"/>
      <c r="M13" s="140"/>
      <c r="N13" s="135">
        <f t="shared" si="0"/>
        <v>0</v>
      </c>
      <c r="O13" s="31"/>
      <c r="P13" s="31"/>
    </row>
    <row r="14" spans="1:16" s="32" customFormat="1" ht="28" customHeight="1">
      <c r="A14" s="133">
        <v>7</v>
      </c>
      <c r="B14" s="141"/>
      <c r="C14" s="57"/>
      <c r="D14" s="57"/>
      <c r="E14" s="57"/>
      <c r="F14" s="57"/>
      <c r="G14" s="57"/>
      <c r="H14" s="57"/>
      <c r="I14" s="57"/>
      <c r="J14" s="57"/>
      <c r="K14" s="57"/>
      <c r="L14" s="162"/>
      <c r="M14" s="142"/>
      <c r="N14" s="135">
        <f t="shared" si="0"/>
        <v>0</v>
      </c>
      <c r="O14" s="31"/>
      <c r="P14" s="31"/>
    </row>
    <row r="15" spans="1:16" s="32" customFormat="1" ht="28" customHeight="1">
      <c r="A15" s="133">
        <v>8</v>
      </c>
      <c r="B15" s="139"/>
      <c r="C15" s="56"/>
      <c r="D15" s="56"/>
      <c r="E15" s="56"/>
      <c r="F15" s="56"/>
      <c r="G15" s="56"/>
      <c r="H15" s="56"/>
      <c r="I15" s="56"/>
      <c r="J15" s="56"/>
      <c r="K15" s="56"/>
      <c r="L15" s="161"/>
      <c r="M15" s="140"/>
      <c r="N15" s="135">
        <f t="shared" si="0"/>
        <v>0</v>
      </c>
      <c r="O15" s="31"/>
      <c r="P15" s="31"/>
    </row>
    <row r="16" spans="1:16" s="32" customFormat="1" ht="28" customHeight="1">
      <c r="A16" s="133">
        <v>9</v>
      </c>
      <c r="B16" s="141"/>
      <c r="C16" s="57"/>
      <c r="D16" s="57"/>
      <c r="E16" s="57"/>
      <c r="F16" s="57"/>
      <c r="G16" s="57"/>
      <c r="H16" s="57"/>
      <c r="I16" s="57"/>
      <c r="J16" s="57"/>
      <c r="K16" s="57"/>
      <c r="L16" s="162"/>
      <c r="M16" s="142"/>
      <c r="N16" s="135">
        <f t="shared" si="0"/>
        <v>0</v>
      </c>
      <c r="O16" s="31"/>
      <c r="P16" s="31"/>
    </row>
    <row r="17" spans="1:16" s="32" customFormat="1" ht="28" customHeight="1">
      <c r="A17" s="133">
        <v>10</v>
      </c>
      <c r="B17" s="139"/>
      <c r="C17" s="56"/>
      <c r="D17" s="56"/>
      <c r="E17" s="56"/>
      <c r="F17" s="56"/>
      <c r="G17" s="56"/>
      <c r="H17" s="56"/>
      <c r="I17" s="56"/>
      <c r="J17" s="56"/>
      <c r="K17" s="56"/>
      <c r="L17" s="161"/>
      <c r="M17" s="140"/>
      <c r="N17" s="135">
        <f t="shared" si="0"/>
        <v>0</v>
      </c>
      <c r="O17" s="31"/>
      <c r="P17" s="31"/>
    </row>
    <row r="18" spans="1:16" s="32" customFormat="1" ht="28" customHeight="1">
      <c r="A18" s="133">
        <v>11</v>
      </c>
      <c r="B18" s="141"/>
      <c r="C18" s="57"/>
      <c r="D18" s="57"/>
      <c r="E18" s="57"/>
      <c r="F18" s="57"/>
      <c r="G18" s="57"/>
      <c r="H18" s="57"/>
      <c r="I18" s="57"/>
      <c r="J18" s="57"/>
      <c r="K18" s="57"/>
      <c r="L18" s="162"/>
      <c r="M18" s="142"/>
      <c r="N18" s="135">
        <f t="shared" si="0"/>
        <v>0</v>
      </c>
      <c r="O18" s="31"/>
      <c r="P18" s="31"/>
    </row>
    <row r="19" spans="1:16" s="32" customFormat="1" ht="28" customHeight="1">
      <c r="A19" s="133">
        <v>12</v>
      </c>
      <c r="B19" s="139"/>
      <c r="C19" s="56"/>
      <c r="D19" s="56"/>
      <c r="E19" s="56"/>
      <c r="F19" s="56"/>
      <c r="G19" s="56"/>
      <c r="H19" s="56"/>
      <c r="I19" s="56"/>
      <c r="J19" s="56"/>
      <c r="K19" s="56"/>
      <c r="L19" s="161"/>
      <c r="M19" s="140"/>
      <c r="N19" s="135">
        <f t="shared" si="0"/>
        <v>0</v>
      </c>
      <c r="O19" s="31"/>
      <c r="P19" s="31"/>
    </row>
    <row r="20" spans="1:16" s="32" customFormat="1" ht="28" customHeight="1">
      <c r="A20" s="133">
        <v>13</v>
      </c>
      <c r="B20" s="141"/>
      <c r="C20" s="57"/>
      <c r="D20" s="57"/>
      <c r="E20" s="57"/>
      <c r="F20" s="57"/>
      <c r="G20" s="57"/>
      <c r="H20" s="57"/>
      <c r="I20" s="57"/>
      <c r="J20" s="57"/>
      <c r="K20" s="57"/>
      <c r="L20" s="162"/>
      <c r="M20" s="142"/>
      <c r="N20" s="135">
        <f t="shared" si="0"/>
        <v>0</v>
      </c>
      <c r="O20" s="31"/>
      <c r="P20" s="31"/>
    </row>
    <row r="21" spans="1:16" s="32" customFormat="1" ht="28" customHeight="1">
      <c r="A21" s="133">
        <v>14</v>
      </c>
      <c r="B21" s="139"/>
      <c r="C21" s="56"/>
      <c r="D21" s="56"/>
      <c r="E21" s="56"/>
      <c r="F21" s="56"/>
      <c r="G21" s="56"/>
      <c r="H21" s="56"/>
      <c r="I21" s="56"/>
      <c r="J21" s="56"/>
      <c r="K21" s="56"/>
      <c r="L21" s="161"/>
      <c r="M21" s="140"/>
      <c r="N21" s="135">
        <f t="shared" si="0"/>
        <v>0</v>
      </c>
      <c r="O21" s="31"/>
      <c r="P21" s="31"/>
    </row>
    <row r="22" spans="1:16" s="32" customFormat="1" ht="28" customHeight="1">
      <c r="A22" s="133">
        <v>15</v>
      </c>
      <c r="B22" s="141"/>
      <c r="C22" s="57"/>
      <c r="D22" s="57"/>
      <c r="E22" s="57"/>
      <c r="F22" s="57"/>
      <c r="G22" s="57"/>
      <c r="H22" s="57"/>
      <c r="I22" s="57"/>
      <c r="J22" s="57"/>
      <c r="K22" s="57"/>
      <c r="L22" s="162"/>
      <c r="M22" s="142"/>
      <c r="N22" s="135">
        <f t="shared" si="0"/>
        <v>0</v>
      </c>
      <c r="O22" s="31"/>
      <c r="P22" s="31"/>
    </row>
    <row r="23" spans="1:16" s="32" customFormat="1" ht="28" customHeight="1">
      <c r="A23" s="133">
        <v>16</v>
      </c>
      <c r="B23" s="139"/>
      <c r="C23" s="56"/>
      <c r="D23" s="56"/>
      <c r="E23" s="56"/>
      <c r="F23" s="56"/>
      <c r="G23" s="56"/>
      <c r="H23" s="56"/>
      <c r="I23" s="56"/>
      <c r="J23" s="56"/>
      <c r="K23" s="56"/>
      <c r="L23" s="161"/>
      <c r="M23" s="140"/>
      <c r="N23" s="135">
        <f t="shared" si="0"/>
        <v>0</v>
      </c>
      <c r="O23" s="31"/>
      <c r="P23" s="31"/>
    </row>
    <row r="24" spans="1:16" s="32" customFormat="1" ht="28" customHeight="1">
      <c r="A24" s="133">
        <v>17</v>
      </c>
      <c r="B24" s="141"/>
      <c r="C24" s="57"/>
      <c r="D24" s="57"/>
      <c r="E24" s="57"/>
      <c r="F24" s="57"/>
      <c r="G24" s="57"/>
      <c r="H24" s="57"/>
      <c r="I24" s="57"/>
      <c r="J24" s="57"/>
      <c r="K24" s="57"/>
      <c r="L24" s="162"/>
      <c r="M24" s="142"/>
      <c r="N24" s="135">
        <f t="shared" si="0"/>
        <v>0</v>
      </c>
      <c r="O24" s="31"/>
      <c r="P24" s="31"/>
    </row>
    <row r="25" spans="1:16" s="32" customFormat="1" ht="28" customHeight="1">
      <c r="A25" s="133">
        <v>18</v>
      </c>
      <c r="B25" s="139"/>
      <c r="C25" s="56"/>
      <c r="D25" s="56"/>
      <c r="E25" s="56"/>
      <c r="F25" s="56"/>
      <c r="G25" s="56"/>
      <c r="H25" s="56"/>
      <c r="I25" s="56"/>
      <c r="J25" s="56"/>
      <c r="K25" s="56"/>
      <c r="L25" s="161"/>
      <c r="M25" s="140"/>
      <c r="N25" s="135">
        <f>SUM(B25:M25)</f>
        <v>0</v>
      </c>
      <c r="O25" s="31"/>
      <c r="P25" s="31"/>
    </row>
    <row r="26" spans="1:16" s="13" customFormat="1" ht="25" customHeight="1" thickBot="1">
      <c r="A26" s="133" t="s">
        <v>15</v>
      </c>
      <c r="B26" s="143">
        <f>SUM(B7:B25)</f>
        <v>0</v>
      </c>
      <c r="C26" s="144">
        <f t="shared" ref="C26:L26" si="1">SUM(C7:C25)</f>
        <v>0</v>
      </c>
      <c r="D26" s="144">
        <f t="shared" si="1"/>
        <v>0</v>
      </c>
      <c r="E26" s="144">
        <f t="shared" si="1"/>
        <v>0</v>
      </c>
      <c r="F26" s="144">
        <f t="shared" si="1"/>
        <v>0</v>
      </c>
      <c r="G26" s="144">
        <f t="shared" si="1"/>
        <v>0</v>
      </c>
      <c r="H26" s="144">
        <f t="shared" si="1"/>
        <v>0</v>
      </c>
      <c r="I26" s="144">
        <f t="shared" si="1"/>
        <v>0</v>
      </c>
      <c r="J26" s="144">
        <f t="shared" si="1"/>
        <v>0</v>
      </c>
      <c r="K26" s="144">
        <f t="shared" si="1"/>
        <v>0</v>
      </c>
      <c r="L26" s="163">
        <f t="shared" si="1"/>
        <v>0</v>
      </c>
      <c r="M26" s="145">
        <f>SUM(M7:M25)</f>
        <v>0</v>
      </c>
      <c r="N26" s="164">
        <f>SUM(N7:N25)</f>
        <v>0</v>
      </c>
      <c r="O26" s="35"/>
      <c r="P26" s="35"/>
    </row>
    <row r="27" spans="1:16" s="6" customFormat="1" ht="18" customHeight="1">
      <c r="A27" s="36" t="s">
        <v>22</v>
      </c>
      <c r="B27" s="368" t="s">
        <v>57</v>
      </c>
      <c r="C27" s="368"/>
      <c r="D27" s="368"/>
      <c r="E27" s="368"/>
      <c r="F27" s="368"/>
      <c r="G27" s="368"/>
      <c r="H27" s="368"/>
      <c r="I27" s="368"/>
      <c r="J27" s="368"/>
      <c r="K27" s="368"/>
      <c r="L27" s="368"/>
      <c r="M27" s="368"/>
      <c r="N27" s="368"/>
      <c r="O27" s="7"/>
      <c r="P27" s="7"/>
    </row>
    <row r="28" spans="1:16" ht="18" customHeight="1">
      <c r="A28" s="36" t="s">
        <v>29</v>
      </c>
      <c r="B28" s="368" t="s">
        <v>30</v>
      </c>
      <c r="C28" s="368"/>
      <c r="D28" s="368"/>
      <c r="E28" s="368"/>
      <c r="F28" s="368"/>
      <c r="G28" s="368"/>
      <c r="H28" s="368"/>
      <c r="I28" s="368"/>
      <c r="J28" s="368"/>
      <c r="K28" s="368"/>
      <c r="L28" s="368"/>
      <c r="M28" s="368"/>
      <c r="N28" s="368"/>
      <c r="O28" s="25"/>
      <c r="P28" s="25"/>
    </row>
    <row r="29" spans="1:16" ht="9" customHeight="1">
      <c r="A29" s="25"/>
      <c r="B29" s="25"/>
      <c r="C29" s="25"/>
      <c r="D29" s="25"/>
      <c r="E29" s="25"/>
      <c r="F29" s="25"/>
      <c r="G29" s="25"/>
      <c r="H29" s="25"/>
      <c r="I29" s="25"/>
      <c r="J29" s="25"/>
      <c r="K29" s="25"/>
      <c r="L29" s="25"/>
      <c r="M29" s="25"/>
      <c r="N29" s="24"/>
      <c r="O29" s="25"/>
      <c r="P29" s="25"/>
    </row>
    <row r="30" spans="1:16" ht="14">
      <c r="A30" s="37" t="s">
        <v>58</v>
      </c>
      <c r="B30" s="25"/>
      <c r="C30" s="27" t="s">
        <v>56</v>
      </c>
      <c r="D30" s="28">
        <f>別表１!D10</f>
        <v>0</v>
      </c>
      <c r="E30" s="25"/>
      <c r="F30" s="25"/>
      <c r="G30" s="25"/>
      <c r="H30" s="25"/>
      <c r="I30" s="25"/>
      <c r="J30" s="25"/>
      <c r="K30" s="25"/>
      <c r="L30" s="25"/>
      <c r="M30" s="25"/>
      <c r="N30" s="24"/>
      <c r="O30" s="25"/>
      <c r="P30" s="25"/>
    </row>
    <row r="31" spans="1:16" ht="6" customHeight="1" thickBot="1">
      <c r="A31" s="29"/>
      <c r="B31" s="30"/>
      <c r="C31" s="25"/>
      <c r="D31" s="25"/>
      <c r="E31" s="25"/>
      <c r="F31" s="25"/>
      <c r="G31" s="25"/>
      <c r="H31" s="25"/>
      <c r="I31" s="25"/>
      <c r="J31" s="25"/>
      <c r="K31" s="25"/>
      <c r="L31" s="25"/>
      <c r="M31" s="25"/>
      <c r="N31" s="24"/>
      <c r="O31" s="25"/>
      <c r="P31" s="25"/>
    </row>
    <row r="32" spans="1:16" ht="30" customHeight="1">
      <c r="A32" s="146" t="s">
        <v>2</v>
      </c>
      <c r="B32" s="150" t="s">
        <v>3</v>
      </c>
      <c r="C32" s="151" t="s">
        <v>4</v>
      </c>
      <c r="D32" s="151" t="s">
        <v>5</v>
      </c>
      <c r="E32" s="151" t="s">
        <v>6</v>
      </c>
      <c r="F32" s="151" t="s">
        <v>7</v>
      </c>
      <c r="G32" s="151" t="s">
        <v>8</v>
      </c>
      <c r="H32" s="151" t="s">
        <v>9</v>
      </c>
      <c r="I32" s="151" t="s">
        <v>10</v>
      </c>
      <c r="J32" s="151" t="s">
        <v>11</v>
      </c>
      <c r="K32" s="151" t="s">
        <v>12</v>
      </c>
      <c r="L32" s="165" t="s">
        <v>13</v>
      </c>
      <c r="M32" s="152" t="s">
        <v>14</v>
      </c>
      <c r="N32" s="148" t="s">
        <v>15</v>
      </c>
      <c r="O32" s="25"/>
      <c r="P32" s="25"/>
    </row>
    <row r="33" spans="1:16" ht="28" customHeight="1">
      <c r="A33" s="373">
        <v>1</v>
      </c>
      <c r="B33" s="153"/>
      <c r="C33" s="58"/>
      <c r="D33" s="58"/>
      <c r="E33" s="58"/>
      <c r="F33" s="58"/>
      <c r="G33" s="58"/>
      <c r="H33" s="58"/>
      <c r="I33" s="58"/>
      <c r="J33" s="58"/>
      <c r="K33" s="58"/>
      <c r="L33" s="166"/>
      <c r="M33" s="154"/>
      <c r="N33" s="149">
        <f t="shared" ref="N33:N51" si="2">SUM(B33:M33)</f>
        <v>0</v>
      </c>
      <c r="O33" s="33" t="s">
        <v>69</v>
      </c>
      <c r="P33" s="33"/>
    </row>
    <row r="34" spans="1:16" ht="28" customHeight="1">
      <c r="A34" s="374"/>
      <c r="B34" s="155"/>
      <c r="C34" s="59"/>
      <c r="D34" s="59"/>
      <c r="E34" s="59"/>
      <c r="F34" s="59"/>
      <c r="G34" s="59"/>
      <c r="H34" s="59"/>
      <c r="I34" s="59"/>
      <c r="J34" s="59"/>
      <c r="K34" s="59"/>
      <c r="L34" s="167"/>
      <c r="M34" s="156"/>
      <c r="N34" s="149">
        <f t="shared" si="2"/>
        <v>0</v>
      </c>
      <c r="O34" s="25"/>
      <c r="P34" s="25"/>
    </row>
    <row r="35" spans="1:16" ht="28" customHeight="1">
      <c r="A35" s="147">
        <v>2</v>
      </c>
      <c r="B35" s="153"/>
      <c r="C35" s="58"/>
      <c r="D35" s="58"/>
      <c r="E35" s="58"/>
      <c r="F35" s="58"/>
      <c r="G35" s="58"/>
      <c r="H35" s="58"/>
      <c r="I35" s="58"/>
      <c r="J35" s="58"/>
      <c r="K35" s="58"/>
      <c r="L35" s="166"/>
      <c r="M35" s="154"/>
      <c r="N35" s="149">
        <f t="shared" si="2"/>
        <v>0</v>
      </c>
      <c r="O35" s="25"/>
      <c r="P35" s="25"/>
    </row>
    <row r="36" spans="1:16" ht="28" customHeight="1">
      <c r="A36" s="147">
        <v>3</v>
      </c>
      <c r="B36" s="155"/>
      <c r="C36" s="59"/>
      <c r="D36" s="59"/>
      <c r="E36" s="59"/>
      <c r="F36" s="59"/>
      <c r="G36" s="59"/>
      <c r="H36" s="59"/>
      <c r="I36" s="59"/>
      <c r="J36" s="59"/>
      <c r="K36" s="59"/>
      <c r="L36" s="167"/>
      <c r="M36" s="156"/>
      <c r="N36" s="149">
        <f t="shared" si="2"/>
        <v>0</v>
      </c>
      <c r="O36" s="25"/>
      <c r="P36" s="25"/>
    </row>
    <row r="37" spans="1:16" ht="28" customHeight="1">
      <c r="A37" s="147">
        <v>4</v>
      </c>
      <c r="B37" s="153"/>
      <c r="C37" s="58"/>
      <c r="D37" s="58"/>
      <c r="E37" s="58"/>
      <c r="F37" s="58"/>
      <c r="G37" s="58"/>
      <c r="H37" s="58"/>
      <c r="I37" s="58"/>
      <c r="J37" s="58"/>
      <c r="K37" s="58"/>
      <c r="L37" s="166"/>
      <c r="M37" s="154"/>
      <c r="N37" s="149">
        <f t="shared" si="2"/>
        <v>0</v>
      </c>
      <c r="O37" s="25"/>
      <c r="P37" s="25"/>
    </row>
    <row r="38" spans="1:16" ht="28" customHeight="1">
      <c r="A38" s="147">
        <v>5</v>
      </c>
      <c r="B38" s="155"/>
      <c r="C38" s="59"/>
      <c r="D38" s="59"/>
      <c r="E38" s="59"/>
      <c r="F38" s="59"/>
      <c r="G38" s="59"/>
      <c r="H38" s="59"/>
      <c r="I38" s="59"/>
      <c r="J38" s="59"/>
      <c r="K38" s="59"/>
      <c r="L38" s="167"/>
      <c r="M38" s="156"/>
      <c r="N38" s="149">
        <f t="shared" si="2"/>
        <v>0</v>
      </c>
      <c r="O38" s="25"/>
      <c r="P38" s="25"/>
    </row>
    <row r="39" spans="1:16" ht="28" customHeight="1">
      <c r="A39" s="147">
        <v>6</v>
      </c>
      <c r="B39" s="153"/>
      <c r="C39" s="58"/>
      <c r="D39" s="58"/>
      <c r="E39" s="58"/>
      <c r="F39" s="58"/>
      <c r="G39" s="58"/>
      <c r="H39" s="58"/>
      <c r="I39" s="58"/>
      <c r="J39" s="58"/>
      <c r="K39" s="58"/>
      <c r="L39" s="166"/>
      <c r="M39" s="154"/>
      <c r="N39" s="149">
        <f t="shared" si="2"/>
        <v>0</v>
      </c>
      <c r="O39" s="25"/>
      <c r="P39" s="25"/>
    </row>
    <row r="40" spans="1:16" ht="28" customHeight="1">
      <c r="A40" s="147">
        <v>7</v>
      </c>
      <c r="B40" s="155"/>
      <c r="C40" s="59"/>
      <c r="D40" s="59"/>
      <c r="E40" s="59"/>
      <c r="F40" s="59"/>
      <c r="G40" s="59"/>
      <c r="H40" s="59"/>
      <c r="I40" s="59"/>
      <c r="J40" s="59"/>
      <c r="K40" s="59"/>
      <c r="L40" s="167"/>
      <c r="M40" s="156"/>
      <c r="N40" s="149">
        <f t="shared" si="2"/>
        <v>0</v>
      </c>
      <c r="O40" s="25"/>
      <c r="P40" s="25"/>
    </row>
    <row r="41" spans="1:16" ht="28" customHeight="1">
      <c r="A41" s="147">
        <v>8</v>
      </c>
      <c r="B41" s="153"/>
      <c r="C41" s="58"/>
      <c r="D41" s="58"/>
      <c r="E41" s="58"/>
      <c r="F41" s="58"/>
      <c r="G41" s="58"/>
      <c r="H41" s="58"/>
      <c r="I41" s="58"/>
      <c r="J41" s="58"/>
      <c r="K41" s="58"/>
      <c r="L41" s="166"/>
      <c r="M41" s="154"/>
      <c r="N41" s="149">
        <f t="shared" si="2"/>
        <v>0</v>
      </c>
      <c r="O41" s="25"/>
      <c r="P41" s="25"/>
    </row>
    <row r="42" spans="1:16" ht="28" customHeight="1">
      <c r="A42" s="147">
        <v>9</v>
      </c>
      <c r="B42" s="155"/>
      <c r="C42" s="59"/>
      <c r="D42" s="59"/>
      <c r="E42" s="59"/>
      <c r="F42" s="59"/>
      <c r="G42" s="59"/>
      <c r="H42" s="59"/>
      <c r="I42" s="59"/>
      <c r="J42" s="59"/>
      <c r="K42" s="59"/>
      <c r="L42" s="167"/>
      <c r="M42" s="156"/>
      <c r="N42" s="149">
        <f t="shared" si="2"/>
        <v>0</v>
      </c>
      <c r="O42" s="25"/>
      <c r="P42" s="25"/>
    </row>
    <row r="43" spans="1:16" ht="28" customHeight="1">
      <c r="A43" s="147">
        <v>10</v>
      </c>
      <c r="B43" s="153"/>
      <c r="C43" s="58"/>
      <c r="D43" s="58"/>
      <c r="E43" s="58"/>
      <c r="F43" s="58"/>
      <c r="G43" s="58"/>
      <c r="H43" s="58"/>
      <c r="I43" s="58"/>
      <c r="J43" s="58"/>
      <c r="K43" s="58"/>
      <c r="L43" s="166"/>
      <c r="M43" s="154"/>
      <c r="N43" s="149">
        <f t="shared" si="2"/>
        <v>0</v>
      </c>
      <c r="O43" s="25"/>
      <c r="P43" s="25"/>
    </row>
    <row r="44" spans="1:16" ht="28" customHeight="1">
      <c r="A44" s="147">
        <v>11</v>
      </c>
      <c r="B44" s="155"/>
      <c r="C44" s="59"/>
      <c r="D44" s="59"/>
      <c r="E44" s="59"/>
      <c r="F44" s="59"/>
      <c r="G44" s="59"/>
      <c r="H44" s="59"/>
      <c r="I44" s="59"/>
      <c r="J44" s="59"/>
      <c r="K44" s="59"/>
      <c r="L44" s="167"/>
      <c r="M44" s="156"/>
      <c r="N44" s="149">
        <f t="shared" si="2"/>
        <v>0</v>
      </c>
      <c r="O44" s="25"/>
      <c r="P44" s="25"/>
    </row>
    <row r="45" spans="1:16" ht="28" customHeight="1">
      <c r="A45" s="147">
        <v>12</v>
      </c>
      <c r="B45" s="153"/>
      <c r="C45" s="58"/>
      <c r="D45" s="58"/>
      <c r="E45" s="58"/>
      <c r="F45" s="58"/>
      <c r="G45" s="58"/>
      <c r="H45" s="58"/>
      <c r="I45" s="58"/>
      <c r="J45" s="58"/>
      <c r="K45" s="58"/>
      <c r="L45" s="166"/>
      <c r="M45" s="154"/>
      <c r="N45" s="149">
        <f t="shared" si="2"/>
        <v>0</v>
      </c>
      <c r="O45" s="25"/>
      <c r="P45" s="25"/>
    </row>
    <row r="46" spans="1:16" ht="28" customHeight="1">
      <c r="A46" s="147">
        <v>13</v>
      </c>
      <c r="B46" s="155"/>
      <c r="C46" s="59"/>
      <c r="D46" s="59"/>
      <c r="E46" s="59"/>
      <c r="F46" s="59"/>
      <c r="G46" s="59"/>
      <c r="H46" s="59"/>
      <c r="I46" s="59"/>
      <c r="J46" s="59"/>
      <c r="K46" s="59"/>
      <c r="L46" s="167"/>
      <c r="M46" s="156"/>
      <c r="N46" s="149">
        <f t="shared" si="2"/>
        <v>0</v>
      </c>
      <c r="O46" s="25"/>
      <c r="P46" s="25"/>
    </row>
    <row r="47" spans="1:16" ht="28" customHeight="1">
      <c r="A47" s="147">
        <v>14</v>
      </c>
      <c r="B47" s="153"/>
      <c r="C47" s="58"/>
      <c r="D47" s="58"/>
      <c r="E47" s="58"/>
      <c r="F47" s="58"/>
      <c r="G47" s="58"/>
      <c r="H47" s="58"/>
      <c r="I47" s="58"/>
      <c r="J47" s="58"/>
      <c r="K47" s="58"/>
      <c r="L47" s="166"/>
      <c r="M47" s="154"/>
      <c r="N47" s="149">
        <f t="shared" si="2"/>
        <v>0</v>
      </c>
      <c r="O47" s="25"/>
      <c r="P47" s="25"/>
    </row>
    <row r="48" spans="1:16" ht="28" customHeight="1">
      <c r="A48" s="147">
        <v>15</v>
      </c>
      <c r="B48" s="155"/>
      <c r="C48" s="59"/>
      <c r="D48" s="59"/>
      <c r="E48" s="59"/>
      <c r="F48" s="59"/>
      <c r="G48" s="59"/>
      <c r="H48" s="59"/>
      <c r="I48" s="59"/>
      <c r="J48" s="59"/>
      <c r="K48" s="59"/>
      <c r="L48" s="167"/>
      <c r="M48" s="156"/>
      <c r="N48" s="149">
        <f t="shared" si="2"/>
        <v>0</v>
      </c>
      <c r="O48" s="25"/>
      <c r="P48" s="25"/>
    </row>
    <row r="49" spans="1:16" ht="28" customHeight="1">
      <c r="A49" s="147">
        <v>16</v>
      </c>
      <c r="B49" s="153"/>
      <c r="C49" s="58"/>
      <c r="D49" s="58"/>
      <c r="E49" s="58"/>
      <c r="F49" s="58"/>
      <c r="G49" s="58"/>
      <c r="H49" s="58"/>
      <c r="I49" s="58"/>
      <c r="J49" s="58"/>
      <c r="K49" s="58"/>
      <c r="L49" s="166"/>
      <c r="M49" s="154"/>
      <c r="N49" s="149">
        <f t="shared" si="2"/>
        <v>0</v>
      </c>
      <c r="O49" s="25"/>
      <c r="P49" s="25"/>
    </row>
    <row r="50" spans="1:16" ht="28" customHeight="1">
      <c r="A50" s="147">
        <v>17</v>
      </c>
      <c r="B50" s="155"/>
      <c r="C50" s="59"/>
      <c r="D50" s="59"/>
      <c r="E50" s="59"/>
      <c r="F50" s="59"/>
      <c r="G50" s="59"/>
      <c r="H50" s="59"/>
      <c r="I50" s="59"/>
      <c r="J50" s="59"/>
      <c r="K50" s="59"/>
      <c r="L50" s="167"/>
      <c r="M50" s="156"/>
      <c r="N50" s="149">
        <f t="shared" si="2"/>
        <v>0</v>
      </c>
      <c r="O50" s="25"/>
      <c r="P50" s="25"/>
    </row>
    <row r="51" spans="1:16" ht="28" customHeight="1">
      <c r="A51" s="147">
        <v>18</v>
      </c>
      <c r="B51" s="153"/>
      <c r="C51" s="58"/>
      <c r="D51" s="58"/>
      <c r="E51" s="58"/>
      <c r="F51" s="58"/>
      <c r="G51" s="58"/>
      <c r="H51" s="58"/>
      <c r="I51" s="58"/>
      <c r="J51" s="58"/>
      <c r="K51" s="58"/>
      <c r="L51" s="166"/>
      <c r="M51" s="154"/>
      <c r="N51" s="149">
        <f t="shared" si="2"/>
        <v>0</v>
      </c>
      <c r="O51" s="25"/>
      <c r="P51" s="25"/>
    </row>
    <row r="52" spans="1:16" s="6" customFormat="1" ht="25" customHeight="1" thickBot="1">
      <c r="A52" s="147" t="s">
        <v>15</v>
      </c>
      <c r="B52" s="157">
        <f t="shared" ref="B52:N52" si="3">SUM(B33:B51)</f>
        <v>0</v>
      </c>
      <c r="C52" s="158">
        <f t="shared" si="3"/>
        <v>0</v>
      </c>
      <c r="D52" s="158">
        <f t="shared" si="3"/>
        <v>0</v>
      </c>
      <c r="E52" s="158">
        <f t="shared" si="3"/>
        <v>0</v>
      </c>
      <c r="F52" s="158">
        <f t="shared" si="3"/>
        <v>0</v>
      </c>
      <c r="G52" s="158">
        <f t="shared" si="3"/>
        <v>0</v>
      </c>
      <c r="H52" s="158">
        <f t="shared" si="3"/>
        <v>0</v>
      </c>
      <c r="I52" s="158">
        <f t="shared" si="3"/>
        <v>0</v>
      </c>
      <c r="J52" s="158">
        <f t="shared" si="3"/>
        <v>0</v>
      </c>
      <c r="K52" s="158">
        <f t="shared" si="3"/>
        <v>0</v>
      </c>
      <c r="L52" s="168">
        <f t="shared" si="3"/>
        <v>0</v>
      </c>
      <c r="M52" s="159">
        <f t="shared" si="3"/>
        <v>0</v>
      </c>
      <c r="N52" s="169">
        <f t="shared" si="3"/>
        <v>0</v>
      </c>
      <c r="O52" s="7"/>
      <c r="P52" s="7"/>
    </row>
    <row r="53" spans="1:16" ht="18" customHeight="1">
      <c r="A53" s="36" t="s">
        <v>59</v>
      </c>
      <c r="B53" s="368" t="s">
        <v>57</v>
      </c>
      <c r="C53" s="368"/>
      <c r="D53" s="368"/>
      <c r="E53" s="368"/>
      <c r="F53" s="368"/>
      <c r="G53" s="368"/>
      <c r="H53" s="368"/>
      <c r="I53" s="368"/>
      <c r="J53" s="368"/>
      <c r="K53" s="368"/>
      <c r="L53" s="368"/>
      <c r="M53" s="368"/>
      <c r="N53" s="368"/>
      <c r="O53" s="25"/>
      <c r="P53" s="25"/>
    </row>
    <row r="54" spans="1:16" s="32" customFormat="1" ht="13.5" customHeight="1">
      <c r="A54" s="375" t="s">
        <v>77</v>
      </c>
      <c r="B54" s="375"/>
      <c r="C54" s="375"/>
      <c r="D54" s="375"/>
      <c r="E54" s="375"/>
      <c r="J54" s="376" t="s">
        <v>23</v>
      </c>
      <c r="K54" s="376"/>
      <c r="L54" s="377">
        <f>L1</f>
        <v>0</v>
      </c>
      <c r="M54" s="377"/>
      <c r="N54" s="377"/>
    </row>
    <row r="55" spans="1:16" s="32" customFormat="1" ht="13.5" customHeight="1">
      <c r="A55" s="375"/>
      <c r="B55" s="375"/>
      <c r="C55" s="375"/>
      <c r="D55" s="375"/>
      <c r="E55" s="375"/>
      <c r="J55" s="376" t="s">
        <v>21</v>
      </c>
      <c r="K55" s="376"/>
      <c r="L55" s="377">
        <f>L2</f>
        <v>0</v>
      </c>
      <c r="M55" s="377"/>
      <c r="N55" s="377"/>
    </row>
    <row r="56" spans="1:16" ht="9.75" customHeight="1">
      <c r="B56" s="25"/>
      <c r="C56" s="25"/>
      <c r="D56" s="25"/>
      <c r="E56" s="25"/>
      <c r="F56" s="25"/>
      <c r="G56" s="25"/>
      <c r="H56" s="25"/>
      <c r="I56" s="25"/>
      <c r="J56" s="25"/>
      <c r="K56" s="25"/>
      <c r="O56" s="25"/>
      <c r="P56" s="25"/>
    </row>
    <row r="57" spans="1:16">
      <c r="A57" s="25" t="s">
        <v>24</v>
      </c>
      <c r="B57" s="30"/>
      <c r="C57" s="25"/>
      <c r="D57" s="25"/>
      <c r="E57" s="25"/>
      <c r="F57" s="25"/>
      <c r="G57" s="25"/>
      <c r="H57" s="25"/>
      <c r="I57" s="25"/>
      <c r="J57" s="25"/>
      <c r="K57" s="25"/>
      <c r="L57" s="25"/>
      <c r="M57" s="25"/>
      <c r="N57" s="24"/>
      <c r="O57" s="25"/>
      <c r="P57" s="25"/>
    </row>
    <row r="58" spans="1:16" ht="30" customHeight="1">
      <c r="A58" s="3" t="s">
        <v>2</v>
      </c>
      <c r="B58" s="4" t="s">
        <v>3</v>
      </c>
      <c r="C58" s="4" t="s">
        <v>4</v>
      </c>
      <c r="D58" s="4" t="s">
        <v>5</v>
      </c>
      <c r="E58" s="4" t="s">
        <v>6</v>
      </c>
      <c r="F58" s="4" t="s">
        <v>7</v>
      </c>
      <c r="G58" s="4" t="s">
        <v>8</v>
      </c>
      <c r="H58" s="4" t="s">
        <v>9</v>
      </c>
      <c r="I58" s="4" t="s">
        <v>10</v>
      </c>
      <c r="J58" s="4" t="s">
        <v>11</v>
      </c>
      <c r="K58" s="4" t="s">
        <v>12</v>
      </c>
      <c r="L58" s="4" t="s">
        <v>13</v>
      </c>
      <c r="M58" s="4" t="s">
        <v>14</v>
      </c>
      <c r="N58" s="4" t="s">
        <v>15</v>
      </c>
      <c r="O58" s="25"/>
      <c r="P58" s="25"/>
    </row>
    <row r="59" spans="1:16" ht="28" customHeight="1">
      <c r="A59" s="369">
        <v>1</v>
      </c>
      <c r="B59" s="10">
        <f t="shared" ref="B59:M59" si="4">SUM(B33+B7)</f>
        <v>0</v>
      </c>
      <c r="C59" s="10">
        <f t="shared" si="4"/>
        <v>0</v>
      </c>
      <c r="D59" s="10">
        <f t="shared" si="4"/>
        <v>0</v>
      </c>
      <c r="E59" s="10">
        <f t="shared" si="4"/>
        <v>0</v>
      </c>
      <c r="F59" s="10">
        <f t="shared" si="4"/>
        <v>0</v>
      </c>
      <c r="G59" s="10">
        <f t="shared" si="4"/>
        <v>0</v>
      </c>
      <c r="H59" s="10">
        <f t="shared" si="4"/>
        <v>0</v>
      </c>
      <c r="I59" s="10">
        <f t="shared" si="4"/>
        <v>0</v>
      </c>
      <c r="J59" s="10">
        <f t="shared" si="4"/>
        <v>0</v>
      </c>
      <c r="K59" s="10">
        <f t="shared" si="4"/>
        <v>0</v>
      </c>
      <c r="L59" s="10">
        <f t="shared" si="4"/>
        <v>0</v>
      </c>
      <c r="M59" s="10">
        <f t="shared" si="4"/>
        <v>0</v>
      </c>
      <c r="N59" s="9">
        <f>SUM(B59:M59)</f>
        <v>0</v>
      </c>
      <c r="O59" s="33" t="s">
        <v>69</v>
      </c>
      <c r="P59" s="33"/>
    </row>
    <row r="60" spans="1:16" ht="28" customHeight="1">
      <c r="A60" s="370"/>
      <c r="B60" s="10">
        <f t="shared" ref="B60:M60" si="5">SUM(B34+B8)</f>
        <v>0</v>
      </c>
      <c r="C60" s="10">
        <f t="shared" si="5"/>
        <v>0</v>
      </c>
      <c r="D60" s="10">
        <f t="shared" si="5"/>
        <v>0</v>
      </c>
      <c r="E60" s="10">
        <f t="shared" si="5"/>
        <v>0</v>
      </c>
      <c r="F60" s="10">
        <f t="shared" si="5"/>
        <v>0</v>
      </c>
      <c r="G60" s="10">
        <f t="shared" si="5"/>
        <v>0</v>
      </c>
      <c r="H60" s="10">
        <f t="shared" si="5"/>
        <v>0</v>
      </c>
      <c r="I60" s="10">
        <f t="shared" si="5"/>
        <v>0</v>
      </c>
      <c r="J60" s="10">
        <f t="shared" si="5"/>
        <v>0</v>
      </c>
      <c r="K60" s="10">
        <f t="shared" si="5"/>
        <v>0</v>
      </c>
      <c r="L60" s="10">
        <f t="shared" si="5"/>
        <v>0</v>
      </c>
      <c r="M60" s="10">
        <f t="shared" si="5"/>
        <v>0</v>
      </c>
      <c r="N60" s="9">
        <f t="shared" ref="N60:N77" si="6">SUM(B60:M60)</f>
        <v>0</v>
      </c>
      <c r="O60" s="25"/>
      <c r="P60" s="25"/>
    </row>
    <row r="61" spans="1:16" ht="28" customHeight="1">
      <c r="A61" s="4">
        <v>2</v>
      </c>
      <c r="B61" s="10">
        <f t="shared" ref="B61:M61" si="7">SUM(B35+B9)</f>
        <v>0</v>
      </c>
      <c r="C61" s="10">
        <f t="shared" si="7"/>
        <v>0</v>
      </c>
      <c r="D61" s="10">
        <f t="shared" si="7"/>
        <v>0</v>
      </c>
      <c r="E61" s="10">
        <f t="shared" si="7"/>
        <v>0</v>
      </c>
      <c r="F61" s="10">
        <f t="shared" si="7"/>
        <v>0</v>
      </c>
      <c r="G61" s="10">
        <f t="shared" si="7"/>
        <v>0</v>
      </c>
      <c r="H61" s="10">
        <f t="shared" si="7"/>
        <v>0</v>
      </c>
      <c r="I61" s="10">
        <f t="shared" si="7"/>
        <v>0</v>
      </c>
      <c r="J61" s="10">
        <f t="shared" si="7"/>
        <v>0</v>
      </c>
      <c r="K61" s="10">
        <f t="shared" si="7"/>
        <v>0</v>
      </c>
      <c r="L61" s="10">
        <f t="shared" si="7"/>
        <v>0</v>
      </c>
      <c r="M61" s="10">
        <f t="shared" si="7"/>
        <v>0</v>
      </c>
      <c r="N61" s="9">
        <f t="shared" si="6"/>
        <v>0</v>
      </c>
      <c r="O61" s="25"/>
      <c r="P61" s="25"/>
    </row>
    <row r="62" spans="1:16" ht="28" customHeight="1">
      <c r="A62" s="4">
        <v>3</v>
      </c>
      <c r="B62" s="10">
        <f t="shared" ref="B62:M62" si="8">SUM(B36+B10)</f>
        <v>0</v>
      </c>
      <c r="C62" s="10">
        <f t="shared" si="8"/>
        <v>0</v>
      </c>
      <c r="D62" s="10">
        <f t="shared" si="8"/>
        <v>0</v>
      </c>
      <c r="E62" s="10">
        <f t="shared" si="8"/>
        <v>0</v>
      </c>
      <c r="F62" s="10">
        <f t="shared" si="8"/>
        <v>0</v>
      </c>
      <c r="G62" s="10">
        <f t="shared" si="8"/>
        <v>0</v>
      </c>
      <c r="H62" s="10">
        <f t="shared" si="8"/>
        <v>0</v>
      </c>
      <c r="I62" s="10">
        <f t="shared" si="8"/>
        <v>0</v>
      </c>
      <c r="J62" s="10">
        <f t="shared" si="8"/>
        <v>0</v>
      </c>
      <c r="K62" s="10">
        <f t="shared" si="8"/>
        <v>0</v>
      </c>
      <c r="L62" s="10">
        <f t="shared" si="8"/>
        <v>0</v>
      </c>
      <c r="M62" s="10">
        <f t="shared" si="8"/>
        <v>0</v>
      </c>
      <c r="N62" s="9">
        <f t="shared" si="6"/>
        <v>0</v>
      </c>
      <c r="O62" s="25"/>
      <c r="P62" s="25"/>
    </row>
    <row r="63" spans="1:16" ht="28" customHeight="1">
      <c r="A63" s="4">
        <v>4</v>
      </c>
      <c r="B63" s="10">
        <f t="shared" ref="B63:M63" si="9">SUM(B37+B11)</f>
        <v>0</v>
      </c>
      <c r="C63" s="10">
        <f t="shared" si="9"/>
        <v>0</v>
      </c>
      <c r="D63" s="10">
        <f t="shared" si="9"/>
        <v>0</v>
      </c>
      <c r="E63" s="10">
        <f t="shared" si="9"/>
        <v>0</v>
      </c>
      <c r="F63" s="10">
        <f t="shared" si="9"/>
        <v>0</v>
      </c>
      <c r="G63" s="10">
        <f t="shared" si="9"/>
        <v>0</v>
      </c>
      <c r="H63" s="10">
        <f t="shared" si="9"/>
        <v>0</v>
      </c>
      <c r="I63" s="10">
        <f t="shared" si="9"/>
        <v>0</v>
      </c>
      <c r="J63" s="10">
        <f t="shared" si="9"/>
        <v>0</v>
      </c>
      <c r="K63" s="10">
        <f t="shared" si="9"/>
        <v>0</v>
      </c>
      <c r="L63" s="10">
        <f t="shared" si="9"/>
        <v>0</v>
      </c>
      <c r="M63" s="10">
        <f t="shared" si="9"/>
        <v>0</v>
      </c>
      <c r="N63" s="9">
        <f t="shared" si="6"/>
        <v>0</v>
      </c>
      <c r="O63" s="25"/>
      <c r="P63" s="25"/>
    </row>
    <row r="64" spans="1:16" ht="28" customHeight="1">
      <c r="A64" s="4">
        <v>5</v>
      </c>
      <c r="B64" s="10">
        <f t="shared" ref="B64:M64" si="10">SUM(B38+B12)</f>
        <v>0</v>
      </c>
      <c r="C64" s="10">
        <f t="shared" si="10"/>
        <v>0</v>
      </c>
      <c r="D64" s="10">
        <f t="shared" si="10"/>
        <v>0</v>
      </c>
      <c r="E64" s="10">
        <f t="shared" si="10"/>
        <v>0</v>
      </c>
      <c r="F64" s="10">
        <f t="shared" si="10"/>
        <v>0</v>
      </c>
      <c r="G64" s="10">
        <f t="shared" si="10"/>
        <v>0</v>
      </c>
      <c r="H64" s="10">
        <f t="shared" si="10"/>
        <v>0</v>
      </c>
      <c r="I64" s="10">
        <f t="shared" si="10"/>
        <v>0</v>
      </c>
      <c r="J64" s="10">
        <f t="shared" si="10"/>
        <v>0</v>
      </c>
      <c r="K64" s="10">
        <f t="shared" si="10"/>
        <v>0</v>
      </c>
      <c r="L64" s="10">
        <f t="shared" si="10"/>
        <v>0</v>
      </c>
      <c r="M64" s="10">
        <f t="shared" si="10"/>
        <v>0</v>
      </c>
      <c r="N64" s="9">
        <f t="shared" si="6"/>
        <v>0</v>
      </c>
      <c r="O64" s="25"/>
      <c r="P64" s="25"/>
    </row>
    <row r="65" spans="1:16" ht="28" customHeight="1">
      <c r="A65" s="4">
        <v>6</v>
      </c>
      <c r="B65" s="10">
        <f t="shared" ref="B65:M65" si="11">SUM(B39+B13)</f>
        <v>0</v>
      </c>
      <c r="C65" s="10">
        <f t="shared" si="11"/>
        <v>0</v>
      </c>
      <c r="D65" s="10">
        <f t="shared" si="11"/>
        <v>0</v>
      </c>
      <c r="E65" s="10">
        <f t="shared" si="11"/>
        <v>0</v>
      </c>
      <c r="F65" s="10">
        <f t="shared" si="11"/>
        <v>0</v>
      </c>
      <c r="G65" s="10">
        <f t="shared" si="11"/>
        <v>0</v>
      </c>
      <c r="H65" s="10">
        <f t="shared" si="11"/>
        <v>0</v>
      </c>
      <c r="I65" s="10">
        <f t="shared" si="11"/>
        <v>0</v>
      </c>
      <c r="J65" s="10">
        <f t="shared" si="11"/>
        <v>0</v>
      </c>
      <c r="K65" s="10">
        <f t="shared" si="11"/>
        <v>0</v>
      </c>
      <c r="L65" s="10">
        <f t="shared" si="11"/>
        <v>0</v>
      </c>
      <c r="M65" s="10">
        <f t="shared" si="11"/>
        <v>0</v>
      </c>
      <c r="N65" s="9">
        <f t="shared" si="6"/>
        <v>0</v>
      </c>
      <c r="O65" s="25"/>
      <c r="P65" s="25"/>
    </row>
    <row r="66" spans="1:16" ht="28" customHeight="1">
      <c r="A66" s="4">
        <v>7</v>
      </c>
      <c r="B66" s="10">
        <f t="shared" ref="B66:M66" si="12">SUM(B40+B14)</f>
        <v>0</v>
      </c>
      <c r="C66" s="10">
        <f t="shared" si="12"/>
        <v>0</v>
      </c>
      <c r="D66" s="10">
        <f t="shared" si="12"/>
        <v>0</v>
      </c>
      <c r="E66" s="10">
        <f t="shared" si="12"/>
        <v>0</v>
      </c>
      <c r="F66" s="10">
        <f t="shared" si="12"/>
        <v>0</v>
      </c>
      <c r="G66" s="10">
        <f t="shared" si="12"/>
        <v>0</v>
      </c>
      <c r="H66" s="10">
        <f t="shared" si="12"/>
        <v>0</v>
      </c>
      <c r="I66" s="10">
        <f t="shared" si="12"/>
        <v>0</v>
      </c>
      <c r="J66" s="10">
        <f t="shared" si="12"/>
        <v>0</v>
      </c>
      <c r="K66" s="10">
        <f t="shared" si="12"/>
        <v>0</v>
      </c>
      <c r="L66" s="10">
        <f t="shared" si="12"/>
        <v>0</v>
      </c>
      <c r="M66" s="10">
        <f t="shared" si="12"/>
        <v>0</v>
      </c>
      <c r="N66" s="9">
        <f t="shared" si="6"/>
        <v>0</v>
      </c>
      <c r="O66" s="25"/>
      <c r="P66" s="25"/>
    </row>
    <row r="67" spans="1:16" ht="28" customHeight="1">
      <c r="A67" s="4">
        <v>8</v>
      </c>
      <c r="B67" s="10">
        <f t="shared" ref="B67:M67" si="13">SUM(B41+B15)</f>
        <v>0</v>
      </c>
      <c r="C67" s="10">
        <f t="shared" si="13"/>
        <v>0</v>
      </c>
      <c r="D67" s="10">
        <f t="shared" si="13"/>
        <v>0</v>
      </c>
      <c r="E67" s="10">
        <f t="shared" si="13"/>
        <v>0</v>
      </c>
      <c r="F67" s="10">
        <f t="shared" si="13"/>
        <v>0</v>
      </c>
      <c r="G67" s="10">
        <f t="shared" si="13"/>
        <v>0</v>
      </c>
      <c r="H67" s="10">
        <f t="shared" si="13"/>
        <v>0</v>
      </c>
      <c r="I67" s="10">
        <f t="shared" si="13"/>
        <v>0</v>
      </c>
      <c r="J67" s="10">
        <f t="shared" si="13"/>
        <v>0</v>
      </c>
      <c r="K67" s="10">
        <f t="shared" si="13"/>
        <v>0</v>
      </c>
      <c r="L67" s="10">
        <f t="shared" si="13"/>
        <v>0</v>
      </c>
      <c r="M67" s="10">
        <f t="shared" si="13"/>
        <v>0</v>
      </c>
      <c r="N67" s="9">
        <f t="shared" si="6"/>
        <v>0</v>
      </c>
      <c r="O67" s="25"/>
      <c r="P67" s="25"/>
    </row>
    <row r="68" spans="1:16" ht="28" customHeight="1">
      <c r="A68" s="4">
        <v>9</v>
      </c>
      <c r="B68" s="10">
        <f t="shared" ref="B68:M68" si="14">SUM(B42+B16)</f>
        <v>0</v>
      </c>
      <c r="C68" s="10">
        <f t="shared" si="14"/>
        <v>0</v>
      </c>
      <c r="D68" s="10">
        <f t="shared" si="14"/>
        <v>0</v>
      </c>
      <c r="E68" s="10">
        <f t="shared" si="14"/>
        <v>0</v>
      </c>
      <c r="F68" s="10">
        <f t="shared" si="14"/>
        <v>0</v>
      </c>
      <c r="G68" s="10">
        <f t="shared" si="14"/>
        <v>0</v>
      </c>
      <c r="H68" s="10">
        <f t="shared" si="14"/>
        <v>0</v>
      </c>
      <c r="I68" s="10">
        <f t="shared" si="14"/>
        <v>0</v>
      </c>
      <c r="J68" s="10">
        <f t="shared" si="14"/>
        <v>0</v>
      </c>
      <c r="K68" s="10">
        <f t="shared" si="14"/>
        <v>0</v>
      </c>
      <c r="L68" s="10">
        <f t="shared" si="14"/>
        <v>0</v>
      </c>
      <c r="M68" s="10">
        <f t="shared" si="14"/>
        <v>0</v>
      </c>
      <c r="N68" s="9">
        <f t="shared" si="6"/>
        <v>0</v>
      </c>
      <c r="O68" s="25"/>
      <c r="P68" s="25"/>
    </row>
    <row r="69" spans="1:16" ht="28" customHeight="1">
      <c r="A69" s="4">
        <v>10</v>
      </c>
      <c r="B69" s="10">
        <f t="shared" ref="B69:M69" si="15">SUM(B43+B17)</f>
        <v>0</v>
      </c>
      <c r="C69" s="10">
        <f t="shared" si="15"/>
        <v>0</v>
      </c>
      <c r="D69" s="10">
        <f t="shared" si="15"/>
        <v>0</v>
      </c>
      <c r="E69" s="10">
        <f t="shared" si="15"/>
        <v>0</v>
      </c>
      <c r="F69" s="10">
        <f t="shared" si="15"/>
        <v>0</v>
      </c>
      <c r="G69" s="10">
        <f t="shared" si="15"/>
        <v>0</v>
      </c>
      <c r="H69" s="10">
        <f t="shared" si="15"/>
        <v>0</v>
      </c>
      <c r="I69" s="10">
        <f t="shared" si="15"/>
        <v>0</v>
      </c>
      <c r="J69" s="10">
        <f t="shared" si="15"/>
        <v>0</v>
      </c>
      <c r="K69" s="10">
        <f t="shared" si="15"/>
        <v>0</v>
      </c>
      <c r="L69" s="10">
        <f t="shared" si="15"/>
        <v>0</v>
      </c>
      <c r="M69" s="10">
        <f t="shared" si="15"/>
        <v>0</v>
      </c>
      <c r="N69" s="9">
        <f t="shared" si="6"/>
        <v>0</v>
      </c>
      <c r="O69" s="25"/>
      <c r="P69" s="25"/>
    </row>
    <row r="70" spans="1:16" ht="28" customHeight="1">
      <c r="A70" s="4">
        <v>11</v>
      </c>
      <c r="B70" s="10">
        <f t="shared" ref="B70:M70" si="16">SUM(B44+B18)</f>
        <v>0</v>
      </c>
      <c r="C70" s="10">
        <f t="shared" si="16"/>
        <v>0</v>
      </c>
      <c r="D70" s="10">
        <f t="shared" si="16"/>
        <v>0</v>
      </c>
      <c r="E70" s="10">
        <f t="shared" si="16"/>
        <v>0</v>
      </c>
      <c r="F70" s="10">
        <f t="shared" si="16"/>
        <v>0</v>
      </c>
      <c r="G70" s="10">
        <f t="shared" si="16"/>
        <v>0</v>
      </c>
      <c r="H70" s="10">
        <f t="shared" si="16"/>
        <v>0</v>
      </c>
      <c r="I70" s="10">
        <f t="shared" si="16"/>
        <v>0</v>
      </c>
      <c r="J70" s="10">
        <f t="shared" si="16"/>
        <v>0</v>
      </c>
      <c r="K70" s="10">
        <f t="shared" si="16"/>
        <v>0</v>
      </c>
      <c r="L70" s="10">
        <f t="shared" si="16"/>
        <v>0</v>
      </c>
      <c r="M70" s="10">
        <f t="shared" si="16"/>
        <v>0</v>
      </c>
      <c r="N70" s="9">
        <f t="shared" si="6"/>
        <v>0</v>
      </c>
      <c r="O70" s="25"/>
      <c r="P70" s="25"/>
    </row>
    <row r="71" spans="1:16" ht="28" customHeight="1">
      <c r="A71" s="4">
        <v>12</v>
      </c>
      <c r="B71" s="10">
        <f t="shared" ref="B71:M71" si="17">SUM(B45+B19)</f>
        <v>0</v>
      </c>
      <c r="C71" s="10">
        <f t="shared" si="17"/>
        <v>0</v>
      </c>
      <c r="D71" s="10">
        <f t="shared" si="17"/>
        <v>0</v>
      </c>
      <c r="E71" s="10">
        <f t="shared" si="17"/>
        <v>0</v>
      </c>
      <c r="F71" s="10">
        <f t="shared" si="17"/>
        <v>0</v>
      </c>
      <c r="G71" s="10">
        <f t="shared" si="17"/>
        <v>0</v>
      </c>
      <c r="H71" s="10">
        <f t="shared" si="17"/>
        <v>0</v>
      </c>
      <c r="I71" s="10">
        <f t="shared" si="17"/>
        <v>0</v>
      </c>
      <c r="J71" s="10">
        <f t="shared" si="17"/>
        <v>0</v>
      </c>
      <c r="K71" s="10">
        <f t="shared" si="17"/>
        <v>0</v>
      </c>
      <c r="L71" s="10">
        <f t="shared" si="17"/>
        <v>0</v>
      </c>
      <c r="M71" s="10">
        <f t="shared" si="17"/>
        <v>0</v>
      </c>
      <c r="N71" s="9">
        <f t="shared" si="6"/>
        <v>0</v>
      </c>
      <c r="O71" s="25"/>
      <c r="P71" s="25"/>
    </row>
    <row r="72" spans="1:16" ht="28" customHeight="1">
      <c r="A72" s="4">
        <v>13</v>
      </c>
      <c r="B72" s="10">
        <f t="shared" ref="B72:M72" si="18">SUM(B46+B20)</f>
        <v>0</v>
      </c>
      <c r="C72" s="10">
        <f t="shared" si="18"/>
        <v>0</v>
      </c>
      <c r="D72" s="10">
        <f t="shared" si="18"/>
        <v>0</v>
      </c>
      <c r="E72" s="10">
        <f t="shared" si="18"/>
        <v>0</v>
      </c>
      <c r="F72" s="10">
        <f t="shared" si="18"/>
        <v>0</v>
      </c>
      <c r="G72" s="10">
        <f t="shared" si="18"/>
        <v>0</v>
      </c>
      <c r="H72" s="10">
        <f t="shared" si="18"/>
        <v>0</v>
      </c>
      <c r="I72" s="10">
        <f t="shared" si="18"/>
        <v>0</v>
      </c>
      <c r="J72" s="10">
        <f t="shared" si="18"/>
        <v>0</v>
      </c>
      <c r="K72" s="10">
        <f t="shared" si="18"/>
        <v>0</v>
      </c>
      <c r="L72" s="10">
        <f t="shared" si="18"/>
        <v>0</v>
      </c>
      <c r="M72" s="10">
        <f t="shared" si="18"/>
        <v>0</v>
      </c>
      <c r="N72" s="9">
        <f t="shared" si="6"/>
        <v>0</v>
      </c>
      <c r="O72" s="25"/>
      <c r="P72" s="25"/>
    </row>
    <row r="73" spans="1:16" ht="28" customHeight="1">
      <c r="A73" s="4">
        <v>14</v>
      </c>
      <c r="B73" s="10">
        <f t="shared" ref="B73:M73" si="19">SUM(B47+B21)</f>
        <v>0</v>
      </c>
      <c r="C73" s="10">
        <f t="shared" si="19"/>
        <v>0</v>
      </c>
      <c r="D73" s="10">
        <f t="shared" si="19"/>
        <v>0</v>
      </c>
      <c r="E73" s="10">
        <f t="shared" si="19"/>
        <v>0</v>
      </c>
      <c r="F73" s="10">
        <f t="shared" si="19"/>
        <v>0</v>
      </c>
      <c r="G73" s="10">
        <f t="shared" si="19"/>
        <v>0</v>
      </c>
      <c r="H73" s="10">
        <f t="shared" si="19"/>
        <v>0</v>
      </c>
      <c r="I73" s="10">
        <f t="shared" si="19"/>
        <v>0</v>
      </c>
      <c r="J73" s="10">
        <f t="shared" si="19"/>
        <v>0</v>
      </c>
      <c r="K73" s="10">
        <f t="shared" si="19"/>
        <v>0</v>
      </c>
      <c r="L73" s="10">
        <f t="shared" si="19"/>
        <v>0</v>
      </c>
      <c r="M73" s="10">
        <f t="shared" si="19"/>
        <v>0</v>
      </c>
      <c r="N73" s="9">
        <f t="shared" si="6"/>
        <v>0</v>
      </c>
      <c r="O73" s="25"/>
      <c r="P73" s="25"/>
    </row>
    <row r="74" spans="1:16" ht="28" customHeight="1">
      <c r="A74" s="4">
        <v>15</v>
      </c>
      <c r="B74" s="10">
        <f t="shared" ref="B74:M74" si="20">SUM(B48+B22)</f>
        <v>0</v>
      </c>
      <c r="C74" s="10">
        <f t="shared" si="20"/>
        <v>0</v>
      </c>
      <c r="D74" s="10">
        <f t="shared" si="20"/>
        <v>0</v>
      </c>
      <c r="E74" s="10">
        <f t="shared" si="20"/>
        <v>0</v>
      </c>
      <c r="F74" s="10">
        <f t="shared" si="20"/>
        <v>0</v>
      </c>
      <c r="G74" s="10">
        <f t="shared" si="20"/>
        <v>0</v>
      </c>
      <c r="H74" s="10">
        <f t="shared" si="20"/>
        <v>0</v>
      </c>
      <c r="I74" s="10">
        <f t="shared" si="20"/>
        <v>0</v>
      </c>
      <c r="J74" s="10">
        <f t="shared" si="20"/>
        <v>0</v>
      </c>
      <c r="K74" s="10">
        <f t="shared" si="20"/>
        <v>0</v>
      </c>
      <c r="L74" s="10">
        <f t="shared" si="20"/>
        <v>0</v>
      </c>
      <c r="M74" s="10">
        <f t="shared" si="20"/>
        <v>0</v>
      </c>
      <c r="N74" s="9">
        <f t="shared" si="6"/>
        <v>0</v>
      </c>
      <c r="O74" s="25"/>
      <c r="P74" s="25"/>
    </row>
    <row r="75" spans="1:16" ht="28" customHeight="1">
      <c r="A75" s="4">
        <v>16</v>
      </c>
      <c r="B75" s="10">
        <f t="shared" ref="B75:M75" si="21">SUM(B49+B23)</f>
        <v>0</v>
      </c>
      <c r="C75" s="10">
        <f t="shared" si="21"/>
        <v>0</v>
      </c>
      <c r="D75" s="10">
        <f t="shared" si="21"/>
        <v>0</v>
      </c>
      <c r="E75" s="10">
        <f t="shared" si="21"/>
        <v>0</v>
      </c>
      <c r="F75" s="10">
        <f t="shared" si="21"/>
        <v>0</v>
      </c>
      <c r="G75" s="10">
        <f t="shared" si="21"/>
        <v>0</v>
      </c>
      <c r="H75" s="10">
        <f t="shared" si="21"/>
        <v>0</v>
      </c>
      <c r="I75" s="10">
        <f t="shared" si="21"/>
        <v>0</v>
      </c>
      <c r="J75" s="10">
        <f t="shared" si="21"/>
        <v>0</v>
      </c>
      <c r="K75" s="10">
        <f t="shared" si="21"/>
        <v>0</v>
      </c>
      <c r="L75" s="10">
        <f t="shared" si="21"/>
        <v>0</v>
      </c>
      <c r="M75" s="10">
        <f t="shared" si="21"/>
        <v>0</v>
      </c>
      <c r="N75" s="9">
        <f t="shared" si="6"/>
        <v>0</v>
      </c>
      <c r="O75" s="25"/>
      <c r="P75" s="25"/>
    </row>
    <row r="76" spans="1:16" ht="28" customHeight="1">
      <c r="A76" s="4">
        <v>17</v>
      </c>
      <c r="B76" s="10">
        <f t="shared" ref="B76:M76" si="22">SUM(B50+B24)</f>
        <v>0</v>
      </c>
      <c r="C76" s="10">
        <f t="shared" si="22"/>
        <v>0</v>
      </c>
      <c r="D76" s="10">
        <f t="shared" si="22"/>
        <v>0</v>
      </c>
      <c r="E76" s="10">
        <f t="shared" si="22"/>
        <v>0</v>
      </c>
      <c r="F76" s="10">
        <f t="shared" si="22"/>
        <v>0</v>
      </c>
      <c r="G76" s="10">
        <f t="shared" si="22"/>
        <v>0</v>
      </c>
      <c r="H76" s="10">
        <f t="shared" si="22"/>
        <v>0</v>
      </c>
      <c r="I76" s="10">
        <f t="shared" si="22"/>
        <v>0</v>
      </c>
      <c r="J76" s="10">
        <f t="shared" si="22"/>
        <v>0</v>
      </c>
      <c r="K76" s="10">
        <f t="shared" si="22"/>
        <v>0</v>
      </c>
      <c r="L76" s="10">
        <f t="shared" si="22"/>
        <v>0</v>
      </c>
      <c r="M76" s="10">
        <f t="shared" si="22"/>
        <v>0</v>
      </c>
      <c r="N76" s="9">
        <f t="shared" si="6"/>
        <v>0</v>
      </c>
      <c r="O76" s="25"/>
      <c r="P76" s="25"/>
    </row>
    <row r="77" spans="1:16" ht="28" customHeight="1" thickBot="1">
      <c r="A77" s="38">
        <v>18</v>
      </c>
      <c r="B77" s="39">
        <f t="shared" ref="B77:M77" si="23">SUM(B51+B25)</f>
        <v>0</v>
      </c>
      <c r="C77" s="39">
        <f t="shared" si="23"/>
        <v>0</v>
      </c>
      <c r="D77" s="39">
        <f t="shared" si="23"/>
        <v>0</v>
      </c>
      <c r="E77" s="39">
        <f t="shared" si="23"/>
        <v>0</v>
      </c>
      <c r="F77" s="39">
        <f t="shared" si="23"/>
        <v>0</v>
      </c>
      <c r="G77" s="39">
        <f t="shared" si="23"/>
        <v>0</v>
      </c>
      <c r="H77" s="39">
        <f t="shared" si="23"/>
        <v>0</v>
      </c>
      <c r="I77" s="39">
        <f t="shared" si="23"/>
        <v>0</v>
      </c>
      <c r="J77" s="39">
        <f t="shared" si="23"/>
        <v>0</v>
      </c>
      <c r="K77" s="39">
        <f t="shared" si="23"/>
        <v>0</v>
      </c>
      <c r="L77" s="39">
        <f t="shared" si="23"/>
        <v>0</v>
      </c>
      <c r="M77" s="39">
        <f t="shared" si="23"/>
        <v>0</v>
      </c>
      <c r="N77" s="40">
        <f t="shared" si="6"/>
        <v>0</v>
      </c>
      <c r="O77" s="25"/>
      <c r="P77" s="25"/>
    </row>
    <row r="78" spans="1:16" s="6" customFormat="1" ht="25" customHeight="1" thickTop="1">
      <c r="A78" s="11" t="s">
        <v>66</v>
      </c>
      <c r="B78" s="41">
        <f t="shared" ref="B78:N78" si="24">SUM(B59:B77)</f>
        <v>0</v>
      </c>
      <c r="C78" s="41">
        <f t="shared" si="24"/>
        <v>0</v>
      </c>
      <c r="D78" s="41">
        <f t="shared" si="24"/>
        <v>0</v>
      </c>
      <c r="E78" s="41">
        <f t="shared" si="24"/>
        <v>0</v>
      </c>
      <c r="F78" s="41">
        <f t="shared" si="24"/>
        <v>0</v>
      </c>
      <c r="G78" s="41">
        <f t="shared" si="24"/>
        <v>0</v>
      </c>
      <c r="H78" s="41">
        <f t="shared" si="24"/>
        <v>0</v>
      </c>
      <c r="I78" s="41">
        <f t="shared" si="24"/>
        <v>0</v>
      </c>
      <c r="J78" s="41">
        <f t="shared" si="24"/>
        <v>0</v>
      </c>
      <c r="K78" s="41">
        <f t="shared" si="24"/>
        <v>0</v>
      </c>
      <c r="L78" s="41">
        <f t="shared" si="24"/>
        <v>0</v>
      </c>
      <c r="M78" s="41">
        <f t="shared" si="24"/>
        <v>0</v>
      </c>
      <c r="N78" s="55">
        <f t="shared" si="24"/>
        <v>0</v>
      </c>
      <c r="O78" s="7"/>
      <c r="P78" s="7"/>
    </row>
    <row r="79" spans="1:16" s="2" customFormat="1" hidden="1">
      <c r="N79" s="6"/>
    </row>
  </sheetData>
  <sheetProtection selectLockedCells="1"/>
  <mergeCells count="16">
    <mergeCell ref="A1:E2"/>
    <mergeCell ref="J1:K1"/>
    <mergeCell ref="L1:N1"/>
    <mergeCell ref="J2:K2"/>
    <mergeCell ref="L2:N2"/>
    <mergeCell ref="B53:N53"/>
    <mergeCell ref="A59:A60"/>
    <mergeCell ref="A7:A8"/>
    <mergeCell ref="B27:N27"/>
    <mergeCell ref="B28:N28"/>
    <mergeCell ref="A33:A34"/>
    <mergeCell ref="A54:E55"/>
    <mergeCell ref="J54:K54"/>
    <mergeCell ref="L54:N54"/>
    <mergeCell ref="J55:K55"/>
    <mergeCell ref="L55:N55"/>
  </mergeCells>
  <phoneticPr fontId="6"/>
  <conditionalFormatting sqref="B26:M26">
    <cfRule type="cellIs" dxfId="9" priority="2" stopIfTrue="1" operator="greaterThan">
      <formula>$D$4</formula>
    </cfRule>
  </conditionalFormatting>
  <conditionalFormatting sqref="B52:M52">
    <cfRule type="cellIs" dxfId="8" priority="1" stopIfTrue="1" operator="greaterThan">
      <formula>$D$30</formula>
    </cfRule>
  </conditionalFormatting>
  <printOptions horizontalCentered="1"/>
  <pageMargins left="0.23622047244094491" right="0.23622047244094491" top="0.74803149606299213" bottom="0.74803149606299213" header="0.31496062992125984" footer="0.31496062992125984"/>
  <pageSetup paperSize="9" scale="57" fitToHeight="0" orientation="portrait" horizontalDpi="300" verticalDpi="300"/>
  <headerFooter alignWithMargins="0"/>
  <rowBreaks count="1" manualBreakCount="1">
    <brk id="53" max="15" man="1"/>
  </rowBreaks>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87"/>
  <sheetViews>
    <sheetView view="pageBreakPreview" topLeftCell="A76" zoomScale="80" zoomScaleNormal="100" zoomScaleSheetLayoutView="80" workbookViewId="0">
      <selection activeCell="F2" sqref="F2:G2"/>
    </sheetView>
  </sheetViews>
  <sheetFormatPr defaultColWidth="0" defaultRowHeight="13" zeroHeight="1"/>
  <cols>
    <col min="1" max="1" width="12.36328125" style="8" customWidth="1"/>
    <col min="2" max="2" width="18.26953125" style="8" customWidth="1"/>
    <col min="3" max="3" width="22" style="8" customWidth="1"/>
    <col min="4" max="4" width="21.6328125" style="8" customWidth="1"/>
    <col min="5" max="5" width="20.26953125" style="8" customWidth="1"/>
    <col min="6" max="6" width="22.7265625" style="8" customWidth="1"/>
    <col min="7" max="7" width="13.90625" style="8" customWidth="1"/>
    <col min="8" max="8" width="2.90625" style="8" customWidth="1"/>
    <col min="9" max="9" width="11.36328125" style="8" hidden="1" customWidth="1"/>
    <col min="10" max="16384" width="0" style="8" hidden="1"/>
  </cols>
  <sheetData>
    <row r="1" spans="1:10" s="84" customFormat="1">
      <c r="A1" s="385" t="s">
        <v>78</v>
      </c>
      <c r="B1" s="386"/>
      <c r="C1" s="387"/>
      <c r="D1" s="82"/>
      <c r="E1" s="83" t="s">
        <v>23</v>
      </c>
      <c r="F1" s="391">
        <f>別表１!B8</f>
        <v>0</v>
      </c>
      <c r="G1" s="391"/>
    </row>
    <row r="2" spans="1:10" s="84" customFormat="1">
      <c r="A2" s="388"/>
      <c r="B2" s="389"/>
      <c r="C2" s="390"/>
      <c r="D2" s="85"/>
      <c r="E2" s="86" t="s">
        <v>21</v>
      </c>
      <c r="F2" s="391">
        <f>別表１!D8</f>
        <v>0</v>
      </c>
      <c r="G2" s="391"/>
    </row>
    <row r="3" spans="1:10" s="84" customFormat="1" ht="6" customHeight="1">
      <c r="A3" s="85"/>
      <c r="B3" s="85"/>
      <c r="C3" s="85"/>
      <c r="D3" s="85"/>
      <c r="E3" s="87"/>
      <c r="F3" s="43"/>
      <c r="G3" s="43"/>
      <c r="H3" s="85"/>
    </row>
    <row r="4" spans="1:10" s="84" customFormat="1" ht="13.5" customHeight="1">
      <c r="A4" s="88" t="s">
        <v>55</v>
      </c>
      <c r="B4" s="85"/>
      <c r="C4" s="85"/>
      <c r="D4" s="85"/>
      <c r="E4" s="89" t="s">
        <v>25</v>
      </c>
      <c r="F4" s="400">
        <f>別表１!B10</f>
        <v>0</v>
      </c>
      <c r="G4" s="400"/>
      <c r="H4" s="85"/>
    </row>
    <row r="5" spans="1:10" s="84" customFormat="1">
      <c r="A5" s="85"/>
      <c r="B5" s="85"/>
      <c r="C5" s="85"/>
      <c r="D5" s="85"/>
      <c r="E5" s="90" t="s">
        <v>27</v>
      </c>
      <c r="F5" s="382">
        <f>別表１!B12</f>
        <v>0</v>
      </c>
      <c r="G5" s="382"/>
      <c r="H5" s="85"/>
    </row>
    <row r="6" spans="1:10" s="84" customFormat="1" ht="6" customHeight="1">
      <c r="A6" s="91"/>
      <c r="B6" s="92"/>
      <c r="C6" s="92"/>
      <c r="D6" s="85"/>
      <c r="E6" s="85"/>
      <c r="F6" s="85"/>
      <c r="G6" s="85"/>
      <c r="H6" s="85"/>
    </row>
    <row r="7" spans="1:10" s="94" customFormat="1" ht="21" customHeight="1">
      <c r="A7" s="378" t="s">
        <v>16</v>
      </c>
      <c r="B7" s="380" t="s">
        <v>68</v>
      </c>
      <c r="C7" s="392" t="s">
        <v>26</v>
      </c>
      <c r="D7" s="383" t="s">
        <v>0</v>
      </c>
      <c r="E7" s="384"/>
      <c r="F7" s="380" t="s">
        <v>60</v>
      </c>
      <c r="G7" s="378" t="s">
        <v>1</v>
      </c>
      <c r="H7" s="93"/>
    </row>
    <row r="8" spans="1:10" s="84" customFormat="1" ht="36" customHeight="1">
      <c r="A8" s="379"/>
      <c r="B8" s="381"/>
      <c r="C8" s="393"/>
      <c r="D8" s="95" t="s">
        <v>67</v>
      </c>
      <c r="E8" s="95" t="s">
        <v>61</v>
      </c>
      <c r="F8" s="381"/>
      <c r="G8" s="379"/>
      <c r="H8" s="85"/>
    </row>
    <row r="9" spans="1:10" s="84" customFormat="1" ht="21.75" customHeight="1">
      <c r="A9" s="394">
        <v>1</v>
      </c>
      <c r="B9" s="96">
        <f>別表２!N7</f>
        <v>0</v>
      </c>
      <c r="C9" s="44">
        <f t="shared" ref="C9:C26" si="0">IF(J9&lt;$F$5,J9,$F$5)</f>
        <v>0</v>
      </c>
      <c r="D9" s="97">
        <f t="shared" ref="D9:D27" si="1">$F$5</f>
        <v>0</v>
      </c>
      <c r="E9" s="97">
        <f t="shared" ref="E9:E27" si="2">SUM(B9*D9)</f>
        <v>0</v>
      </c>
      <c r="F9" s="97">
        <f t="shared" ref="F9:F27" si="3">SUM(B9*C9)</f>
        <v>0</v>
      </c>
      <c r="G9" s="98" t="s">
        <v>20</v>
      </c>
      <c r="H9" s="85"/>
      <c r="J9" s="99">
        <v>7000</v>
      </c>
    </row>
    <row r="10" spans="1:10" s="84" customFormat="1" ht="22" customHeight="1">
      <c r="A10" s="395"/>
      <c r="B10" s="96">
        <f>別表２!N8</f>
        <v>0</v>
      </c>
      <c r="C10" s="45">
        <f t="shared" si="0"/>
        <v>0</v>
      </c>
      <c r="D10" s="97">
        <f t="shared" si="1"/>
        <v>0</v>
      </c>
      <c r="E10" s="97">
        <f t="shared" si="2"/>
        <v>0</v>
      </c>
      <c r="F10" s="97">
        <f t="shared" si="3"/>
        <v>0</v>
      </c>
      <c r="G10" s="100"/>
      <c r="H10" s="85"/>
      <c r="J10" s="99">
        <v>10000</v>
      </c>
    </row>
    <row r="11" spans="1:10" s="84" customFormat="1" ht="22" customHeight="1">
      <c r="A11" s="101">
        <v>2</v>
      </c>
      <c r="B11" s="96">
        <f>別表２!N9</f>
        <v>0</v>
      </c>
      <c r="C11" s="45">
        <f t="shared" si="0"/>
        <v>0</v>
      </c>
      <c r="D11" s="97">
        <f t="shared" si="1"/>
        <v>0</v>
      </c>
      <c r="E11" s="97">
        <f t="shared" si="2"/>
        <v>0</v>
      </c>
      <c r="F11" s="97">
        <f t="shared" si="3"/>
        <v>0</v>
      </c>
      <c r="G11" s="100"/>
      <c r="H11" s="85"/>
      <c r="J11" s="99">
        <v>13000</v>
      </c>
    </row>
    <row r="12" spans="1:10" s="84" customFormat="1" ht="22" customHeight="1">
      <c r="A12" s="101">
        <v>3</v>
      </c>
      <c r="B12" s="96">
        <f>別表２!N10</f>
        <v>0</v>
      </c>
      <c r="C12" s="45">
        <f t="shared" si="0"/>
        <v>0</v>
      </c>
      <c r="D12" s="97">
        <f t="shared" si="1"/>
        <v>0</v>
      </c>
      <c r="E12" s="97">
        <f t="shared" si="2"/>
        <v>0</v>
      </c>
      <c r="F12" s="97">
        <f t="shared" si="3"/>
        <v>0</v>
      </c>
      <c r="G12" s="100"/>
      <c r="H12" s="85"/>
      <c r="J12" s="99">
        <v>16000</v>
      </c>
    </row>
    <row r="13" spans="1:10" s="84" customFormat="1" ht="22" customHeight="1">
      <c r="A13" s="101">
        <v>4</v>
      </c>
      <c r="B13" s="96">
        <f>別表２!N11</f>
        <v>0</v>
      </c>
      <c r="C13" s="45">
        <f t="shared" si="0"/>
        <v>0</v>
      </c>
      <c r="D13" s="97">
        <f t="shared" si="1"/>
        <v>0</v>
      </c>
      <c r="E13" s="97">
        <f t="shared" si="2"/>
        <v>0</v>
      </c>
      <c r="F13" s="97">
        <f t="shared" si="3"/>
        <v>0</v>
      </c>
      <c r="G13" s="100"/>
      <c r="H13" s="85"/>
      <c r="J13" s="99">
        <v>19000</v>
      </c>
    </row>
    <row r="14" spans="1:10" s="84" customFormat="1" ht="22" customHeight="1">
      <c r="A14" s="101">
        <v>5</v>
      </c>
      <c r="B14" s="96">
        <f>別表２!N12</f>
        <v>0</v>
      </c>
      <c r="C14" s="45">
        <f t="shared" si="0"/>
        <v>0</v>
      </c>
      <c r="D14" s="97">
        <f t="shared" si="1"/>
        <v>0</v>
      </c>
      <c r="E14" s="97">
        <f t="shared" si="2"/>
        <v>0</v>
      </c>
      <c r="F14" s="97">
        <f t="shared" si="3"/>
        <v>0</v>
      </c>
      <c r="G14" s="100"/>
      <c r="H14" s="85"/>
      <c r="J14" s="99">
        <v>22000</v>
      </c>
    </row>
    <row r="15" spans="1:10" s="84" customFormat="1" ht="22" customHeight="1">
      <c r="A15" s="101">
        <v>6</v>
      </c>
      <c r="B15" s="96">
        <f>別表２!N13</f>
        <v>0</v>
      </c>
      <c r="C15" s="45">
        <f t="shared" si="0"/>
        <v>0</v>
      </c>
      <c r="D15" s="97">
        <f t="shared" si="1"/>
        <v>0</v>
      </c>
      <c r="E15" s="97">
        <f t="shared" si="2"/>
        <v>0</v>
      </c>
      <c r="F15" s="97">
        <f t="shared" si="3"/>
        <v>0</v>
      </c>
      <c r="G15" s="100"/>
      <c r="H15" s="85"/>
      <c r="J15" s="99">
        <v>25000</v>
      </c>
    </row>
    <row r="16" spans="1:10" s="84" customFormat="1" ht="22" customHeight="1">
      <c r="A16" s="101">
        <v>7</v>
      </c>
      <c r="B16" s="96">
        <f>別表２!N14</f>
        <v>0</v>
      </c>
      <c r="C16" s="45">
        <f t="shared" si="0"/>
        <v>0</v>
      </c>
      <c r="D16" s="97">
        <f t="shared" si="1"/>
        <v>0</v>
      </c>
      <c r="E16" s="97">
        <f t="shared" si="2"/>
        <v>0</v>
      </c>
      <c r="F16" s="97">
        <f t="shared" si="3"/>
        <v>0</v>
      </c>
      <c r="G16" s="100"/>
      <c r="H16" s="85"/>
      <c r="J16" s="99">
        <v>30000</v>
      </c>
    </row>
    <row r="17" spans="1:10" s="84" customFormat="1" ht="22" customHeight="1">
      <c r="A17" s="101">
        <v>8</v>
      </c>
      <c r="B17" s="96">
        <f>別表２!N15</f>
        <v>0</v>
      </c>
      <c r="C17" s="45">
        <f t="shared" si="0"/>
        <v>0</v>
      </c>
      <c r="D17" s="97">
        <f t="shared" si="1"/>
        <v>0</v>
      </c>
      <c r="E17" s="97">
        <f t="shared" si="2"/>
        <v>0</v>
      </c>
      <c r="F17" s="97">
        <f t="shared" si="3"/>
        <v>0</v>
      </c>
      <c r="G17" s="100"/>
      <c r="H17" s="85"/>
      <c r="J17" s="99">
        <v>35000</v>
      </c>
    </row>
    <row r="18" spans="1:10" s="84" customFormat="1" ht="22" customHeight="1">
      <c r="A18" s="101">
        <v>9</v>
      </c>
      <c r="B18" s="96">
        <f>別表２!N16</f>
        <v>0</v>
      </c>
      <c r="C18" s="45">
        <f t="shared" si="0"/>
        <v>0</v>
      </c>
      <c r="D18" s="97">
        <f t="shared" si="1"/>
        <v>0</v>
      </c>
      <c r="E18" s="97">
        <f t="shared" si="2"/>
        <v>0</v>
      </c>
      <c r="F18" s="97">
        <f t="shared" si="3"/>
        <v>0</v>
      </c>
      <c r="G18" s="100"/>
      <c r="H18" s="85"/>
      <c r="J18" s="99">
        <v>40000</v>
      </c>
    </row>
    <row r="19" spans="1:10" s="84" customFormat="1" ht="22" customHeight="1">
      <c r="A19" s="101">
        <v>10</v>
      </c>
      <c r="B19" s="96">
        <f>別表２!N17</f>
        <v>0</v>
      </c>
      <c r="C19" s="45">
        <f t="shared" si="0"/>
        <v>0</v>
      </c>
      <c r="D19" s="97">
        <f t="shared" si="1"/>
        <v>0</v>
      </c>
      <c r="E19" s="97">
        <f t="shared" si="2"/>
        <v>0</v>
      </c>
      <c r="F19" s="97">
        <f t="shared" si="3"/>
        <v>0</v>
      </c>
      <c r="G19" s="100"/>
      <c r="H19" s="85"/>
      <c r="J19" s="99">
        <v>45000</v>
      </c>
    </row>
    <row r="20" spans="1:10" s="84" customFormat="1" ht="22" customHeight="1">
      <c r="A20" s="101">
        <v>11</v>
      </c>
      <c r="B20" s="96">
        <f>別表２!N18</f>
        <v>0</v>
      </c>
      <c r="C20" s="45">
        <f t="shared" si="0"/>
        <v>0</v>
      </c>
      <c r="D20" s="97">
        <f t="shared" si="1"/>
        <v>0</v>
      </c>
      <c r="E20" s="97">
        <f t="shared" si="2"/>
        <v>0</v>
      </c>
      <c r="F20" s="97">
        <f t="shared" si="3"/>
        <v>0</v>
      </c>
      <c r="G20" s="100"/>
      <c r="H20" s="85"/>
      <c r="J20" s="99">
        <v>50000</v>
      </c>
    </row>
    <row r="21" spans="1:10" s="84" customFormat="1" ht="22" customHeight="1">
      <c r="A21" s="101">
        <v>12</v>
      </c>
      <c r="B21" s="96">
        <f>別表２!N19</f>
        <v>0</v>
      </c>
      <c r="C21" s="45">
        <f t="shared" si="0"/>
        <v>0</v>
      </c>
      <c r="D21" s="97">
        <f t="shared" si="1"/>
        <v>0</v>
      </c>
      <c r="E21" s="97">
        <f t="shared" si="2"/>
        <v>0</v>
      </c>
      <c r="F21" s="97">
        <f t="shared" si="3"/>
        <v>0</v>
      </c>
      <c r="G21" s="100"/>
      <c r="H21" s="85"/>
      <c r="J21" s="99">
        <v>57000</v>
      </c>
    </row>
    <row r="22" spans="1:10" s="84" customFormat="1" ht="22" customHeight="1">
      <c r="A22" s="101">
        <v>13</v>
      </c>
      <c r="B22" s="96">
        <f>別表２!N20</f>
        <v>0</v>
      </c>
      <c r="C22" s="45">
        <f t="shared" si="0"/>
        <v>0</v>
      </c>
      <c r="D22" s="97">
        <f t="shared" si="1"/>
        <v>0</v>
      </c>
      <c r="E22" s="97">
        <f t="shared" si="2"/>
        <v>0</v>
      </c>
      <c r="F22" s="97">
        <f t="shared" si="3"/>
        <v>0</v>
      </c>
      <c r="G22" s="100"/>
      <c r="H22" s="85"/>
      <c r="J22" s="99">
        <v>64000</v>
      </c>
    </row>
    <row r="23" spans="1:10" s="84" customFormat="1" ht="22" customHeight="1">
      <c r="A23" s="101">
        <v>14</v>
      </c>
      <c r="B23" s="96">
        <f>別表２!N21</f>
        <v>0</v>
      </c>
      <c r="C23" s="45">
        <f t="shared" si="0"/>
        <v>0</v>
      </c>
      <c r="D23" s="97">
        <f t="shared" si="1"/>
        <v>0</v>
      </c>
      <c r="E23" s="97">
        <f t="shared" si="2"/>
        <v>0</v>
      </c>
      <c r="F23" s="97">
        <f t="shared" si="3"/>
        <v>0</v>
      </c>
      <c r="G23" s="100"/>
      <c r="H23" s="85"/>
      <c r="J23" s="99">
        <v>71000</v>
      </c>
    </row>
    <row r="24" spans="1:10" s="84" customFormat="1" ht="22" customHeight="1">
      <c r="A24" s="101">
        <v>15</v>
      </c>
      <c r="B24" s="96">
        <f>別表２!N22</f>
        <v>0</v>
      </c>
      <c r="C24" s="45">
        <f t="shared" si="0"/>
        <v>0</v>
      </c>
      <c r="D24" s="97">
        <f t="shared" si="1"/>
        <v>0</v>
      </c>
      <c r="E24" s="97">
        <f t="shared" si="2"/>
        <v>0</v>
      </c>
      <c r="F24" s="97">
        <f t="shared" si="3"/>
        <v>0</v>
      </c>
      <c r="G24" s="100"/>
      <c r="H24" s="85"/>
      <c r="J24" s="99">
        <v>78000</v>
      </c>
    </row>
    <row r="25" spans="1:10" s="84" customFormat="1" ht="22" customHeight="1">
      <c r="A25" s="101">
        <v>16</v>
      </c>
      <c r="B25" s="96">
        <f>別表２!N23</f>
        <v>0</v>
      </c>
      <c r="C25" s="45">
        <f t="shared" si="0"/>
        <v>0</v>
      </c>
      <c r="D25" s="97">
        <f t="shared" si="1"/>
        <v>0</v>
      </c>
      <c r="E25" s="97">
        <f t="shared" si="2"/>
        <v>0</v>
      </c>
      <c r="F25" s="97">
        <f t="shared" si="3"/>
        <v>0</v>
      </c>
      <c r="G25" s="100"/>
      <c r="H25" s="85"/>
      <c r="J25" s="99">
        <v>85000</v>
      </c>
    </row>
    <row r="26" spans="1:10" s="84" customFormat="1" ht="22" customHeight="1">
      <c r="A26" s="101">
        <v>17</v>
      </c>
      <c r="B26" s="96">
        <f>別表２!N24</f>
        <v>0</v>
      </c>
      <c r="C26" s="45">
        <f t="shared" si="0"/>
        <v>0</v>
      </c>
      <c r="D26" s="97">
        <f t="shared" si="1"/>
        <v>0</v>
      </c>
      <c r="E26" s="97">
        <f t="shared" si="2"/>
        <v>0</v>
      </c>
      <c r="F26" s="97">
        <f t="shared" si="3"/>
        <v>0</v>
      </c>
      <c r="G26" s="100"/>
      <c r="H26" s="85"/>
      <c r="J26" s="99">
        <v>92000</v>
      </c>
    </row>
    <row r="27" spans="1:10" s="84" customFormat="1" ht="22.5" thickBot="1">
      <c r="A27" s="102">
        <v>18</v>
      </c>
      <c r="B27" s="103">
        <f>別表２!N25</f>
        <v>0</v>
      </c>
      <c r="C27" s="46">
        <f>F5</f>
        <v>0</v>
      </c>
      <c r="D27" s="104">
        <f t="shared" si="1"/>
        <v>0</v>
      </c>
      <c r="E27" s="104">
        <f t="shared" si="2"/>
        <v>0</v>
      </c>
      <c r="F27" s="104">
        <f t="shared" si="3"/>
        <v>0</v>
      </c>
      <c r="G27" s="105" t="s">
        <v>28</v>
      </c>
      <c r="H27" s="85"/>
    </row>
    <row r="28" spans="1:10" s="84" customFormat="1" ht="22" customHeight="1" thickTop="1">
      <c r="A28" s="106" t="s">
        <v>15</v>
      </c>
      <c r="B28" s="107">
        <f>SUM(B9:B27)</f>
        <v>0</v>
      </c>
      <c r="C28" s="108"/>
      <c r="D28" s="109"/>
      <c r="E28" s="110">
        <f>SUM(E9:E27)</f>
        <v>0</v>
      </c>
      <c r="F28" s="110">
        <f>SUM(F9:F27)</f>
        <v>0</v>
      </c>
      <c r="G28" s="111"/>
      <c r="H28" s="85"/>
    </row>
    <row r="29" spans="1:10" s="84" customFormat="1" ht="13.5" customHeight="1">
      <c r="A29" s="112" t="s">
        <v>62</v>
      </c>
      <c r="B29" s="396" t="s">
        <v>18</v>
      </c>
      <c r="C29" s="396"/>
      <c r="D29" s="397"/>
      <c r="E29" s="397"/>
      <c r="F29" s="397"/>
      <c r="G29" s="397"/>
      <c r="H29" s="85"/>
    </row>
    <row r="30" spans="1:10" s="84" customFormat="1">
      <c r="A30" s="112" t="s">
        <v>31</v>
      </c>
      <c r="B30" s="398" t="s">
        <v>63</v>
      </c>
      <c r="C30" s="398"/>
      <c r="D30" s="398"/>
      <c r="E30" s="398"/>
      <c r="F30" s="398"/>
      <c r="G30" s="398"/>
      <c r="H30" s="85"/>
    </row>
    <row r="31" spans="1:10" s="84" customFormat="1">
      <c r="A31" s="85"/>
      <c r="B31" s="85"/>
      <c r="C31" s="85"/>
      <c r="D31" s="85"/>
      <c r="E31" s="85"/>
      <c r="F31" s="85"/>
      <c r="G31" s="85"/>
      <c r="H31" s="85"/>
    </row>
    <row r="32" spans="1:10" s="84" customFormat="1" ht="6" customHeight="1">
      <c r="A32" s="85"/>
      <c r="B32" s="85"/>
      <c r="C32" s="85"/>
      <c r="D32" s="85"/>
      <c r="E32" s="85"/>
      <c r="F32" s="85"/>
      <c r="G32" s="85"/>
      <c r="H32" s="85"/>
    </row>
    <row r="33" spans="1:8" s="84" customFormat="1" ht="13.5" customHeight="1">
      <c r="A33" s="113" t="s">
        <v>58</v>
      </c>
      <c r="B33" s="85"/>
      <c r="C33" s="85"/>
      <c r="D33" s="85"/>
      <c r="E33" s="98" t="s">
        <v>25</v>
      </c>
      <c r="F33" s="399">
        <f>別表１!D10</f>
        <v>0</v>
      </c>
      <c r="G33" s="399"/>
      <c r="H33" s="85"/>
    </row>
    <row r="34" spans="1:8" s="84" customFormat="1">
      <c r="B34" s="85"/>
      <c r="C34" s="85"/>
      <c r="D34" s="85"/>
      <c r="E34" s="114" t="s">
        <v>27</v>
      </c>
      <c r="F34" s="382">
        <f>別表１!D12</f>
        <v>0</v>
      </c>
      <c r="G34" s="382"/>
      <c r="H34" s="85"/>
    </row>
    <row r="35" spans="1:8" s="84" customFormat="1" ht="6" customHeight="1">
      <c r="A35" s="91"/>
      <c r="B35" s="92"/>
      <c r="C35" s="92"/>
      <c r="D35" s="85"/>
      <c r="E35" s="85"/>
      <c r="F35" s="85"/>
      <c r="G35" s="85"/>
      <c r="H35" s="85"/>
    </row>
    <row r="36" spans="1:8" s="94" customFormat="1" ht="27.75" customHeight="1">
      <c r="A36" s="378" t="s">
        <v>16</v>
      </c>
      <c r="B36" s="380" t="s">
        <v>68</v>
      </c>
      <c r="C36" s="392" t="s">
        <v>26</v>
      </c>
      <c r="D36" s="383" t="s">
        <v>0</v>
      </c>
      <c r="E36" s="384"/>
      <c r="F36" s="380" t="s">
        <v>60</v>
      </c>
      <c r="G36" s="378" t="s">
        <v>1</v>
      </c>
      <c r="H36" s="93"/>
    </row>
    <row r="37" spans="1:8" s="84" customFormat="1" ht="37.5" customHeight="1">
      <c r="A37" s="379"/>
      <c r="B37" s="381"/>
      <c r="C37" s="393"/>
      <c r="D37" s="95" t="s">
        <v>67</v>
      </c>
      <c r="E37" s="95" t="s">
        <v>61</v>
      </c>
      <c r="F37" s="381"/>
      <c r="G37" s="379"/>
      <c r="H37" s="85"/>
    </row>
    <row r="38" spans="1:8" s="84" customFormat="1" ht="21.75" customHeight="1">
      <c r="A38" s="394">
        <v>1</v>
      </c>
      <c r="B38" s="96">
        <f>別表２!N33</f>
        <v>0</v>
      </c>
      <c r="C38" s="44">
        <f t="shared" ref="C38:C55" si="4">IF(J9&lt;$F$34,J9,$F$34)</f>
        <v>0</v>
      </c>
      <c r="D38" s="97">
        <f t="shared" ref="D38:D56" si="5">$F$34</f>
        <v>0</v>
      </c>
      <c r="E38" s="97">
        <f t="shared" ref="E38:E56" si="6">SUM(B38*D38)</f>
        <v>0</v>
      </c>
      <c r="F38" s="97">
        <f t="shared" ref="F38:F56" si="7">SUM(B38*C38)</f>
        <v>0</v>
      </c>
      <c r="G38" s="98" t="s">
        <v>20</v>
      </c>
      <c r="H38" s="85"/>
    </row>
    <row r="39" spans="1:8" s="84" customFormat="1" ht="22" customHeight="1">
      <c r="A39" s="395"/>
      <c r="B39" s="96">
        <f>別表２!N34</f>
        <v>0</v>
      </c>
      <c r="C39" s="45">
        <f t="shared" si="4"/>
        <v>0</v>
      </c>
      <c r="D39" s="97">
        <f t="shared" si="5"/>
        <v>0</v>
      </c>
      <c r="E39" s="97">
        <f t="shared" si="6"/>
        <v>0</v>
      </c>
      <c r="F39" s="97">
        <f t="shared" si="7"/>
        <v>0</v>
      </c>
      <c r="G39" s="100"/>
      <c r="H39" s="85"/>
    </row>
    <row r="40" spans="1:8" s="84" customFormat="1" ht="22" customHeight="1">
      <c r="A40" s="101">
        <v>2</v>
      </c>
      <c r="B40" s="96">
        <f>別表２!N35</f>
        <v>0</v>
      </c>
      <c r="C40" s="45">
        <f t="shared" si="4"/>
        <v>0</v>
      </c>
      <c r="D40" s="97">
        <f t="shared" si="5"/>
        <v>0</v>
      </c>
      <c r="E40" s="97">
        <f t="shared" si="6"/>
        <v>0</v>
      </c>
      <c r="F40" s="97">
        <f t="shared" si="7"/>
        <v>0</v>
      </c>
      <c r="G40" s="100"/>
      <c r="H40" s="85"/>
    </row>
    <row r="41" spans="1:8" s="84" customFormat="1" ht="22" customHeight="1">
      <c r="A41" s="101">
        <v>3</v>
      </c>
      <c r="B41" s="96">
        <f>別表２!N36</f>
        <v>0</v>
      </c>
      <c r="C41" s="45">
        <f t="shared" si="4"/>
        <v>0</v>
      </c>
      <c r="D41" s="97">
        <f t="shared" si="5"/>
        <v>0</v>
      </c>
      <c r="E41" s="97">
        <f t="shared" si="6"/>
        <v>0</v>
      </c>
      <c r="F41" s="97">
        <f t="shared" si="7"/>
        <v>0</v>
      </c>
      <c r="G41" s="100"/>
      <c r="H41" s="85"/>
    </row>
    <row r="42" spans="1:8" s="84" customFormat="1" ht="22" customHeight="1">
      <c r="A42" s="101">
        <v>4</v>
      </c>
      <c r="B42" s="96">
        <f>別表２!N37</f>
        <v>0</v>
      </c>
      <c r="C42" s="45">
        <f t="shared" si="4"/>
        <v>0</v>
      </c>
      <c r="D42" s="97">
        <f t="shared" si="5"/>
        <v>0</v>
      </c>
      <c r="E42" s="97">
        <f t="shared" si="6"/>
        <v>0</v>
      </c>
      <c r="F42" s="97">
        <f t="shared" si="7"/>
        <v>0</v>
      </c>
      <c r="G42" s="100"/>
      <c r="H42" s="85"/>
    </row>
    <row r="43" spans="1:8" s="84" customFormat="1" ht="22" customHeight="1">
      <c r="A43" s="101">
        <v>5</v>
      </c>
      <c r="B43" s="96">
        <f>別表２!N38</f>
        <v>0</v>
      </c>
      <c r="C43" s="45">
        <f t="shared" si="4"/>
        <v>0</v>
      </c>
      <c r="D43" s="97">
        <f t="shared" si="5"/>
        <v>0</v>
      </c>
      <c r="E43" s="97">
        <f t="shared" si="6"/>
        <v>0</v>
      </c>
      <c r="F43" s="97">
        <f t="shared" si="7"/>
        <v>0</v>
      </c>
      <c r="G43" s="100"/>
      <c r="H43" s="85"/>
    </row>
    <row r="44" spans="1:8" s="84" customFormat="1" ht="22" customHeight="1">
      <c r="A44" s="101">
        <v>6</v>
      </c>
      <c r="B44" s="96">
        <f>別表２!N39</f>
        <v>0</v>
      </c>
      <c r="C44" s="45">
        <f t="shared" si="4"/>
        <v>0</v>
      </c>
      <c r="D44" s="97">
        <f t="shared" si="5"/>
        <v>0</v>
      </c>
      <c r="E44" s="97">
        <f t="shared" si="6"/>
        <v>0</v>
      </c>
      <c r="F44" s="97">
        <f t="shared" si="7"/>
        <v>0</v>
      </c>
      <c r="G44" s="100"/>
      <c r="H44" s="85"/>
    </row>
    <row r="45" spans="1:8" s="84" customFormat="1" ht="22" customHeight="1">
      <c r="A45" s="101">
        <v>7</v>
      </c>
      <c r="B45" s="96">
        <f>別表２!N40</f>
        <v>0</v>
      </c>
      <c r="C45" s="45">
        <f t="shared" si="4"/>
        <v>0</v>
      </c>
      <c r="D45" s="97">
        <f t="shared" si="5"/>
        <v>0</v>
      </c>
      <c r="E45" s="97">
        <f t="shared" si="6"/>
        <v>0</v>
      </c>
      <c r="F45" s="97">
        <f t="shared" si="7"/>
        <v>0</v>
      </c>
      <c r="G45" s="100"/>
      <c r="H45" s="85"/>
    </row>
    <row r="46" spans="1:8" s="84" customFormat="1" ht="22" customHeight="1">
      <c r="A46" s="101">
        <v>8</v>
      </c>
      <c r="B46" s="96">
        <f>別表２!N41</f>
        <v>0</v>
      </c>
      <c r="C46" s="45">
        <f t="shared" si="4"/>
        <v>0</v>
      </c>
      <c r="D46" s="97">
        <f t="shared" si="5"/>
        <v>0</v>
      </c>
      <c r="E46" s="97">
        <f t="shared" si="6"/>
        <v>0</v>
      </c>
      <c r="F46" s="97">
        <f t="shared" si="7"/>
        <v>0</v>
      </c>
      <c r="G46" s="100"/>
      <c r="H46" s="85"/>
    </row>
    <row r="47" spans="1:8" s="84" customFormat="1" ht="22" customHeight="1">
      <c r="A47" s="101">
        <v>9</v>
      </c>
      <c r="B47" s="96">
        <f>別表２!N42</f>
        <v>0</v>
      </c>
      <c r="C47" s="45">
        <f t="shared" si="4"/>
        <v>0</v>
      </c>
      <c r="D47" s="97">
        <f t="shared" si="5"/>
        <v>0</v>
      </c>
      <c r="E47" s="97">
        <f t="shared" si="6"/>
        <v>0</v>
      </c>
      <c r="F47" s="97">
        <f t="shared" si="7"/>
        <v>0</v>
      </c>
      <c r="G47" s="100"/>
      <c r="H47" s="85"/>
    </row>
    <row r="48" spans="1:8" s="84" customFormat="1" ht="22" customHeight="1">
      <c r="A48" s="101">
        <v>10</v>
      </c>
      <c r="B48" s="96">
        <f>別表２!N43</f>
        <v>0</v>
      </c>
      <c r="C48" s="45">
        <f t="shared" si="4"/>
        <v>0</v>
      </c>
      <c r="D48" s="97">
        <f t="shared" si="5"/>
        <v>0</v>
      </c>
      <c r="E48" s="97">
        <f t="shared" si="6"/>
        <v>0</v>
      </c>
      <c r="F48" s="97">
        <f t="shared" si="7"/>
        <v>0</v>
      </c>
      <c r="G48" s="100"/>
      <c r="H48" s="85"/>
    </row>
    <row r="49" spans="1:8" s="84" customFormat="1" ht="22" customHeight="1">
      <c r="A49" s="101">
        <v>11</v>
      </c>
      <c r="B49" s="96">
        <f>別表２!N44</f>
        <v>0</v>
      </c>
      <c r="C49" s="45">
        <f t="shared" si="4"/>
        <v>0</v>
      </c>
      <c r="D49" s="97">
        <f t="shared" si="5"/>
        <v>0</v>
      </c>
      <c r="E49" s="97">
        <f t="shared" si="6"/>
        <v>0</v>
      </c>
      <c r="F49" s="97">
        <f t="shared" si="7"/>
        <v>0</v>
      </c>
      <c r="G49" s="100"/>
      <c r="H49" s="85"/>
    </row>
    <row r="50" spans="1:8" s="84" customFormat="1" ht="22" customHeight="1">
      <c r="A50" s="101">
        <v>12</v>
      </c>
      <c r="B50" s="96">
        <f>別表２!N45</f>
        <v>0</v>
      </c>
      <c r="C50" s="45">
        <f t="shared" si="4"/>
        <v>0</v>
      </c>
      <c r="D50" s="97">
        <f t="shared" si="5"/>
        <v>0</v>
      </c>
      <c r="E50" s="97">
        <f t="shared" si="6"/>
        <v>0</v>
      </c>
      <c r="F50" s="97">
        <f t="shared" si="7"/>
        <v>0</v>
      </c>
      <c r="G50" s="100"/>
      <c r="H50" s="85"/>
    </row>
    <row r="51" spans="1:8" s="84" customFormat="1" ht="22" customHeight="1">
      <c r="A51" s="101">
        <v>13</v>
      </c>
      <c r="B51" s="96">
        <f>別表２!N46</f>
        <v>0</v>
      </c>
      <c r="C51" s="45">
        <f t="shared" si="4"/>
        <v>0</v>
      </c>
      <c r="D51" s="97">
        <f t="shared" si="5"/>
        <v>0</v>
      </c>
      <c r="E51" s="97">
        <f t="shared" si="6"/>
        <v>0</v>
      </c>
      <c r="F51" s="97">
        <f t="shared" si="7"/>
        <v>0</v>
      </c>
      <c r="G51" s="100"/>
      <c r="H51" s="85"/>
    </row>
    <row r="52" spans="1:8" s="84" customFormat="1" ht="22" customHeight="1">
      <c r="A52" s="101">
        <v>14</v>
      </c>
      <c r="B52" s="96">
        <f>別表２!N47</f>
        <v>0</v>
      </c>
      <c r="C52" s="45">
        <f t="shared" si="4"/>
        <v>0</v>
      </c>
      <c r="D52" s="97">
        <f t="shared" si="5"/>
        <v>0</v>
      </c>
      <c r="E52" s="97">
        <f t="shared" si="6"/>
        <v>0</v>
      </c>
      <c r="F52" s="97">
        <f t="shared" si="7"/>
        <v>0</v>
      </c>
      <c r="G52" s="100"/>
      <c r="H52" s="85"/>
    </row>
    <row r="53" spans="1:8" s="84" customFormat="1" ht="22" customHeight="1">
      <c r="A53" s="101">
        <v>15</v>
      </c>
      <c r="B53" s="96">
        <f>別表２!N48</f>
        <v>0</v>
      </c>
      <c r="C53" s="45">
        <f t="shared" si="4"/>
        <v>0</v>
      </c>
      <c r="D53" s="97">
        <f t="shared" si="5"/>
        <v>0</v>
      </c>
      <c r="E53" s="97">
        <f t="shared" si="6"/>
        <v>0</v>
      </c>
      <c r="F53" s="97">
        <f t="shared" si="7"/>
        <v>0</v>
      </c>
      <c r="G53" s="100"/>
      <c r="H53" s="85"/>
    </row>
    <row r="54" spans="1:8" s="84" customFormat="1" ht="22" customHeight="1">
      <c r="A54" s="101">
        <v>16</v>
      </c>
      <c r="B54" s="96">
        <f>別表２!N49</f>
        <v>0</v>
      </c>
      <c r="C54" s="45">
        <f t="shared" si="4"/>
        <v>0</v>
      </c>
      <c r="D54" s="97">
        <f t="shared" si="5"/>
        <v>0</v>
      </c>
      <c r="E54" s="97">
        <f t="shared" si="6"/>
        <v>0</v>
      </c>
      <c r="F54" s="97">
        <f t="shared" si="7"/>
        <v>0</v>
      </c>
      <c r="G54" s="100"/>
      <c r="H54" s="85"/>
    </row>
    <row r="55" spans="1:8" s="84" customFormat="1" ht="22" customHeight="1">
      <c r="A55" s="101">
        <v>17</v>
      </c>
      <c r="B55" s="96">
        <f>別表２!N50</f>
        <v>0</v>
      </c>
      <c r="C55" s="45">
        <f t="shared" si="4"/>
        <v>0</v>
      </c>
      <c r="D55" s="97">
        <f t="shared" si="5"/>
        <v>0</v>
      </c>
      <c r="E55" s="97">
        <f t="shared" si="6"/>
        <v>0</v>
      </c>
      <c r="F55" s="97">
        <f t="shared" si="7"/>
        <v>0</v>
      </c>
      <c r="G55" s="100"/>
      <c r="H55" s="85"/>
    </row>
    <row r="56" spans="1:8" s="84" customFormat="1" ht="22" customHeight="1" thickBot="1">
      <c r="A56" s="102">
        <v>18</v>
      </c>
      <c r="B56" s="103">
        <f>別表２!N51</f>
        <v>0</v>
      </c>
      <c r="C56" s="46">
        <f>D56</f>
        <v>0</v>
      </c>
      <c r="D56" s="104">
        <f t="shared" si="5"/>
        <v>0</v>
      </c>
      <c r="E56" s="104">
        <f t="shared" si="6"/>
        <v>0</v>
      </c>
      <c r="F56" s="104">
        <f t="shared" si="7"/>
        <v>0</v>
      </c>
      <c r="G56" s="105" t="s">
        <v>28</v>
      </c>
      <c r="H56" s="85"/>
    </row>
    <row r="57" spans="1:8" s="84" customFormat="1" ht="22" customHeight="1" thickTop="1">
      <c r="A57" s="106" t="s">
        <v>15</v>
      </c>
      <c r="B57" s="107">
        <f>SUM(B38:B56)</f>
        <v>0</v>
      </c>
      <c r="C57" s="115"/>
      <c r="D57" s="116"/>
      <c r="E57" s="110">
        <f>SUM(E38:E56)</f>
        <v>0</v>
      </c>
      <c r="F57" s="110">
        <f>SUM(F38:F56)</f>
        <v>0</v>
      </c>
      <c r="G57" s="111"/>
      <c r="H57" s="85"/>
    </row>
    <row r="58" spans="1:8" s="84" customFormat="1">
      <c r="A58" s="117" t="s">
        <v>17</v>
      </c>
      <c r="B58" s="396" t="s">
        <v>18</v>
      </c>
      <c r="C58" s="396"/>
      <c r="D58" s="397"/>
      <c r="E58" s="397"/>
      <c r="F58" s="397"/>
      <c r="G58" s="397"/>
      <c r="H58" s="85"/>
    </row>
    <row r="59" spans="1:8" s="84" customFormat="1" ht="9" customHeight="1">
      <c r="A59" s="117"/>
      <c r="B59" s="118"/>
      <c r="C59" s="118"/>
      <c r="D59" s="119"/>
      <c r="E59" s="120"/>
      <c r="F59" s="120"/>
      <c r="G59" s="120"/>
      <c r="H59" s="85"/>
    </row>
    <row r="60" spans="1:8" s="84" customFormat="1">
      <c r="A60" s="385" t="s">
        <v>78</v>
      </c>
      <c r="B60" s="386"/>
      <c r="C60" s="387"/>
      <c r="D60" s="82"/>
      <c r="E60" s="83" t="s">
        <v>23</v>
      </c>
      <c r="F60" s="391">
        <f>別表１!B8</f>
        <v>0</v>
      </c>
      <c r="G60" s="391"/>
    </row>
    <row r="61" spans="1:8" s="84" customFormat="1">
      <c r="A61" s="388"/>
      <c r="B61" s="389"/>
      <c r="C61" s="390"/>
      <c r="D61" s="85"/>
      <c r="E61" s="86" t="s">
        <v>21</v>
      </c>
      <c r="F61" s="405">
        <f>別表１!D8</f>
        <v>0</v>
      </c>
      <c r="G61" s="405"/>
    </row>
    <row r="62" spans="1:8" s="84" customFormat="1" ht="8.25" customHeight="1">
      <c r="D62" s="85"/>
      <c r="E62" s="121"/>
      <c r="F62" s="85"/>
      <c r="G62" s="121"/>
    </row>
    <row r="63" spans="1:8" s="84" customFormat="1">
      <c r="A63" s="122" t="s">
        <v>65</v>
      </c>
      <c r="B63" s="123"/>
      <c r="C63" s="123"/>
      <c r="D63" s="85"/>
      <c r="E63" s="85"/>
      <c r="F63" s="406"/>
      <c r="G63" s="406"/>
      <c r="H63" s="85"/>
    </row>
    <row r="64" spans="1:8" s="84" customFormat="1" ht="8.25" customHeight="1">
      <c r="A64" s="91"/>
      <c r="B64" s="92"/>
      <c r="C64" s="92"/>
      <c r="D64" s="85"/>
      <c r="E64" s="85"/>
      <c r="F64" s="85"/>
      <c r="G64" s="85"/>
      <c r="H64" s="85"/>
    </row>
    <row r="65" spans="1:8" s="94" customFormat="1" ht="27.75" customHeight="1">
      <c r="A65" s="378" t="s">
        <v>16</v>
      </c>
      <c r="B65" s="380" t="s">
        <v>68</v>
      </c>
      <c r="C65" s="392" t="s">
        <v>26</v>
      </c>
      <c r="D65" s="383" t="s">
        <v>0</v>
      </c>
      <c r="E65" s="384"/>
      <c r="F65" s="380" t="s">
        <v>60</v>
      </c>
      <c r="G65" s="378" t="s">
        <v>1</v>
      </c>
      <c r="H65" s="93"/>
    </row>
    <row r="66" spans="1:8" s="84" customFormat="1" ht="33" customHeight="1">
      <c r="A66" s="379"/>
      <c r="B66" s="381"/>
      <c r="C66" s="393"/>
      <c r="D66" s="95" t="s">
        <v>67</v>
      </c>
      <c r="E66" s="95" t="s">
        <v>61</v>
      </c>
      <c r="F66" s="381"/>
      <c r="G66" s="379"/>
      <c r="H66" s="85"/>
    </row>
    <row r="67" spans="1:8" s="84" customFormat="1" ht="21.75" customHeight="1">
      <c r="A67" s="394">
        <v>1</v>
      </c>
      <c r="B67" s="96">
        <f t="shared" ref="B67:B85" si="8">SUM(B9+B38)</f>
        <v>0</v>
      </c>
      <c r="C67" s="124"/>
      <c r="D67" s="125"/>
      <c r="E67" s="97">
        <f t="shared" ref="E67:F82" si="9">SUM(E9+E38)</f>
        <v>0</v>
      </c>
      <c r="F67" s="97">
        <f t="shared" si="9"/>
        <v>0</v>
      </c>
      <c r="G67" s="98" t="s">
        <v>20</v>
      </c>
      <c r="H67" s="85"/>
    </row>
    <row r="68" spans="1:8" s="84" customFormat="1" ht="22" customHeight="1">
      <c r="A68" s="395"/>
      <c r="B68" s="96">
        <f t="shared" si="8"/>
        <v>0</v>
      </c>
      <c r="C68" s="126"/>
      <c r="D68" s="125"/>
      <c r="E68" s="97">
        <f t="shared" si="9"/>
        <v>0</v>
      </c>
      <c r="F68" s="97">
        <f t="shared" si="9"/>
        <v>0</v>
      </c>
      <c r="G68" s="100"/>
      <c r="H68" s="85"/>
    </row>
    <row r="69" spans="1:8" s="84" customFormat="1" ht="22" customHeight="1">
      <c r="A69" s="101">
        <v>2</v>
      </c>
      <c r="B69" s="96">
        <f t="shared" si="8"/>
        <v>0</v>
      </c>
      <c r="C69" s="126"/>
      <c r="D69" s="125"/>
      <c r="E69" s="97">
        <f t="shared" si="9"/>
        <v>0</v>
      </c>
      <c r="F69" s="97">
        <f t="shared" si="9"/>
        <v>0</v>
      </c>
      <c r="G69" s="100"/>
      <c r="H69" s="85"/>
    </row>
    <row r="70" spans="1:8" s="84" customFormat="1" ht="22" customHeight="1">
      <c r="A70" s="101">
        <v>3</v>
      </c>
      <c r="B70" s="96">
        <f t="shared" si="8"/>
        <v>0</v>
      </c>
      <c r="C70" s="126"/>
      <c r="D70" s="125"/>
      <c r="E70" s="97">
        <f t="shared" si="9"/>
        <v>0</v>
      </c>
      <c r="F70" s="97">
        <f t="shared" si="9"/>
        <v>0</v>
      </c>
      <c r="G70" s="100"/>
      <c r="H70" s="85"/>
    </row>
    <row r="71" spans="1:8" s="84" customFormat="1" ht="22" customHeight="1">
      <c r="A71" s="101">
        <v>4</v>
      </c>
      <c r="B71" s="96">
        <f t="shared" si="8"/>
        <v>0</v>
      </c>
      <c r="C71" s="126"/>
      <c r="D71" s="125"/>
      <c r="E71" s="97">
        <f t="shared" si="9"/>
        <v>0</v>
      </c>
      <c r="F71" s="97">
        <f t="shared" si="9"/>
        <v>0</v>
      </c>
      <c r="G71" s="100"/>
      <c r="H71" s="85"/>
    </row>
    <row r="72" spans="1:8" s="84" customFormat="1" ht="22" customHeight="1">
      <c r="A72" s="101">
        <v>5</v>
      </c>
      <c r="B72" s="96">
        <f t="shared" si="8"/>
        <v>0</v>
      </c>
      <c r="C72" s="126"/>
      <c r="D72" s="125"/>
      <c r="E72" s="97">
        <f t="shared" si="9"/>
        <v>0</v>
      </c>
      <c r="F72" s="97">
        <f t="shared" si="9"/>
        <v>0</v>
      </c>
      <c r="G72" s="100"/>
      <c r="H72" s="85"/>
    </row>
    <row r="73" spans="1:8" s="84" customFormat="1" ht="22" customHeight="1">
      <c r="A73" s="101">
        <v>6</v>
      </c>
      <c r="B73" s="96">
        <f t="shared" si="8"/>
        <v>0</v>
      </c>
      <c r="C73" s="126"/>
      <c r="D73" s="125"/>
      <c r="E73" s="97">
        <f t="shared" si="9"/>
        <v>0</v>
      </c>
      <c r="F73" s="97">
        <f t="shared" si="9"/>
        <v>0</v>
      </c>
      <c r="G73" s="100"/>
      <c r="H73" s="85"/>
    </row>
    <row r="74" spans="1:8" s="84" customFormat="1" ht="22" customHeight="1">
      <c r="A74" s="101">
        <v>7</v>
      </c>
      <c r="B74" s="96">
        <f t="shared" si="8"/>
        <v>0</v>
      </c>
      <c r="C74" s="126"/>
      <c r="D74" s="125"/>
      <c r="E74" s="97">
        <f t="shared" si="9"/>
        <v>0</v>
      </c>
      <c r="F74" s="97">
        <f t="shared" si="9"/>
        <v>0</v>
      </c>
      <c r="G74" s="100"/>
      <c r="H74" s="85"/>
    </row>
    <row r="75" spans="1:8" s="84" customFormat="1" ht="22" customHeight="1">
      <c r="A75" s="101">
        <v>8</v>
      </c>
      <c r="B75" s="96">
        <f t="shared" si="8"/>
        <v>0</v>
      </c>
      <c r="C75" s="126"/>
      <c r="D75" s="125"/>
      <c r="E75" s="97">
        <f t="shared" si="9"/>
        <v>0</v>
      </c>
      <c r="F75" s="97">
        <f t="shared" si="9"/>
        <v>0</v>
      </c>
      <c r="G75" s="100"/>
      <c r="H75" s="85"/>
    </row>
    <row r="76" spans="1:8" s="84" customFormat="1" ht="22" customHeight="1">
      <c r="A76" s="101">
        <v>9</v>
      </c>
      <c r="B76" s="96">
        <f t="shared" si="8"/>
        <v>0</v>
      </c>
      <c r="C76" s="126"/>
      <c r="D76" s="125"/>
      <c r="E76" s="97">
        <f t="shared" si="9"/>
        <v>0</v>
      </c>
      <c r="F76" s="97">
        <f t="shared" si="9"/>
        <v>0</v>
      </c>
      <c r="G76" s="100"/>
      <c r="H76" s="85"/>
    </row>
    <row r="77" spans="1:8" s="84" customFormat="1" ht="22" customHeight="1">
      <c r="A77" s="101">
        <v>10</v>
      </c>
      <c r="B77" s="96">
        <f t="shared" si="8"/>
        <v>0</v>
      </c>
      <c r="C77" s="126"/>
      <c r="D77" s="125"/>
      <c r="E77" s="97">
        <f t="shared" si="9"/>
        <v>0</v>
      </c>
      <c r="F77" s="97">
        <f t="shared" si="9"/>
        <v>0</v>
      </c>
      <c r="G77" s="100"/>
      <c r="H77" s="85"/>
    </row>
    <row r="78" spans="1:8" s="84" customFormat="1" ht="22" customHeight="1">
      <c r="A78" s="101">
        <v>11</v>
      </c>
      <c r="B78" s="96">
        <f t="shared" si="8"/>
        <v>0</v>
      </c>
      <c r="C78" s="126"/>
      <c r="D78" s="125"/>
      <c r="E78" s="97">
        <f t="shared" si="9"/>
        <v>0</v>
      </c>
      <c r="F78" s="97">
        <f t="shared" si="9"/>
        <v>0</v>
      </c>
      <c r="G78" s="100"/>
      <c r="H78" s="85"/>
    </row>
    <row r="79" spans="1:8" s="84" customFormat="1" ht="22" customHeight="1">
      <c r="A79" s="101">
        <v>12</v>
      </c>
      <c r="B79" s="96">
        <f t="shared" si="8"/>
        <v>0</v>
      </c>
      <c r="C79" s="126"/>
      <c r="D79" s="125"/>
      <c r="E79" s="97">
        <f t="shared" si="9"/>
        <v>0</v>
      </c>
      <c r="F79" s="97">
        <f t="shared" si="9"/>
        <v>0</v>
      </c>
      <c r="G79" s="100"/>
      <c r="H79" s="85"/>
    </row>
    <row r="80" spans="1:8" s="84" customFormat="1" ht="22" customHeight="1">
      <c r="A80" s="101">
        <v>13</v>
      </c>
      <c r="B80" s="96">
        <f t="shared" si="8"/>
        <v>0</v>
      </c>
      <c r="C80" s="126"/>
      <c r="D80" s="125"/>
      <c r="E80" s="97">
        <f t="shared" si="9"/>
        <v>0</v>
      </c>
      <c r="F80" s="97">
        <f t="shared" si="9"/>
        <v>0</v>
      </c>
      <c r="G80" s="100"/>
      <c r="H80" s="85"/>
    </row>
    <row r="81" spans="1:8" s="84" customFormat="1" ht="22" customHeight="1">
      <c r="A81" s="101">
        <v>14</v>
      </c>
      <c r="B81" s="96">
        <f t="shared" si="8"/>
        <v>0</v>
      </c>
      <c r="C81" s="126"/>
      <c r="D81" s="125"/>
      <c r="E81" s="97">
        <f t="shared" si="9"/>
        <v>0</v>
      </c>
      <c r="F81" s="97">
        <f t="shared" si="9"/>
        <v>0</v>
      </c>
      <c r="G81" s="100"/>
      <c r="H81" s="85"/>
    </row>
    <row r="82" spans="1:8" s="84" customFormat="1" ht="22" customHeight="1">
      <c r="A82" s="101">
        <v>15</v>
      </c>
      <c r="B82" s="96">
        <f t="shared" si="8"/>
        <v>0</v>
      </c>
      <c r="C82" s="126"/>
      <c r="D82" s="125"/>
      <c r="E82" s="97">
        <f t="shared" si="9"/>
        <v>0</v>
      </c>
      <c r="F82" s="97">
        <f t="shared" si="9"/>
        <v>0</v>
      </c>
      <c r="G82" s="100"/>
      <c r="H82" s="85"/>
    </row>
    <row r="83" spans="1:8" s="84" customFormat="1" ht="22" customHeight="1">
      <c r="A83" s="101">
        <v>16</v>
      </c>
      <c r="B83" s="96">
        <f t="shared" si="8"/>
        <v>0</v>
      </c>
      <c r="C83" s="126"/>
      <c r="D83" s="125"/>
      <c r="E83" s="97">
        <f t="shared" ref="E83:F85" si="10">SUM(E25+E54)</f>
        <v>0</v>
      </c>
      <c r="F83" s="97">
        <f t="shared" si="10"/>
        <v>0</v>
      </c>
      <c r="G83" s="100"/>
      <c r="H83" s="85"/>
    </row>
    <row r="84" spans="1:8" s="84" customFormat="1" ht="22" customHeight="1">
      <c r="A84" s="101">
        <v>17</v>
      </c>
      <c r="B84" s="96">
        <f t="shared" si="8"/>
        <v>0</v>
      </c>
      <c r="C84" s="126"/>
      <c r="D84" s="125"/>
      <c r="E84" s="97">
        <f t="shared" si="10"/>
        <v>0</v>
      </c>
      <c r="F84" s="97">
        <f t="shared" si="10"/>
        <v>0</v>
      </c>
      <c r="G84" s="100"/>
      <c r="H84" s="85"/>
    </row>
    <row r="85" spans="1:8" s="84" customFormat="1" ht="22" customHeight="1" thickBot="1">
      <c r="A85" s="102">
        <v>18</v>
      </c>
      <c r="B85" s="127">
        <f t="shared" si="8"/>
        <v>0</v>
      </c>
      <c r="C85" s="128"/>
      <c r="D85" s="129"/>
      <c r="E85" s="130">
        <f t="shared" si="10"/>
        <v>0</v>
      </c>
      <c r="F85" s="130">
        <f t="shared" si="10"/>
        <v>0</v>
      </c>
      <c r="G85" s="105" t="s">
        <v>28</v>
      </c>
      <c r="H85" s="85"/>
    </row>
    <row r="86" spans="1:8" ht="22" customHeight="1" thickTop="1" thickBot="1">
      <c r="A86" s="50" t="s">
        <v>66</v>
      </c>
      <c r="B86" s="52">
        <f>SUM(B67:B85)</f>
        <v>0</v>
      </c>
      <c r="C86" s="51"/>
      <c r="D86" s="53"/>
      <c r="E86" s="64">
        <f>SUM(E67:E85)</f>
        <v>0</v>
      </c>
      <c r="F86" s="64">
        <f>SUM(F67:F85)</f>
        <v>0</v>
      </c>
      <c r="G86" s="54"/>
      <c r="H86" s="42"/>
    </row>
    <row r="87" spans="1:8">
      <c r="A87" s="131" t="s">
        <v>17</v>
      </c>
      <c r="B87" s="401" t="s">
        <v>18</v>
      </c>
      <c r="C87" s="402"/>
      <c r="D87" s="403"/>
      <c r="E87" s="404"/>
      <c r="F87" s="404"/>
      <c r="G87" s="403"/>
      <c r="H87" s="85"/>
    </row>
  </sheetData>
  <sheetProtection selectLockedCells="1"/>
  <mergeCells count="36">
    <mergeCell ref="B87:G87"/>
    <mergeCell ref="A38:A39"/>
    <mergeCell ref="B58:G58"/>
    <mergeCell ref="F60:G60"/>
    <mergeCell ref="F61:G61"/>
    <mergeCell ref="C65:C66"/>
    <mergeCell ref="G65:G66"/>
    <mergeCell ref="A67:A68"/>
    <mergeCell ref="B65:B66"/>
    <mergeCell ref="D65:E65"/>
    <mergeCell ref="F63:G63"/>
    <mergeCell ref="A65:A66"/>
    <mergeCell ref="A60:C61"/>
    <mergeCell ref="F65:F66"/>
    <mergeCell ref="A1:C2"/>
    <mergeCell ref="F1:G1"/>
    <mergeCell ref="F2:G2"/>
    <mergeCell ref="C7:C8"/>
    <mergeCell ref="C36:C37"/>
    <mergeCell ref="F7:F8"/>
    <mergeCell ref="D36:E36"/>
    <mergeCell ref="F36:F37"/>
    <mergeCell ref="G36:G37"/>
    <mergeCell ref="A9:A10"/>
    <mergeCell ref="B29:G29"/>
    <mergeCell ref="B30:G30"/>
    <mergeCell ref="F33:G33"/>
    <mergeCell ref="G7:G8"/>
    <mergeCell ref="F4:G4"/>
    <mergeCell ref="F5:G5"/>
    <mergeCell ref="A36:A37"/>
    <mergeCell ref="B36:B37"/>
    <mergeCell ref="F34:G34"/>
    <mergeCell ref="A7:A8"/>
    <mergeCell ref="B7:B8"/>
    <mergeCell ref="D7:E7"/>
  </mergeCells>
  <phoneticPr fontId="6"/>
  <pageMargins left="0.74803149606299213" right="0.15748031496062992" top="0.98425196850393704" bottom="0.98425196850393704" header="0.51181102362204722" footer="0.51181102362204722"/>
  <pageSetup paperSize="9" scale="62" orientation="portrait" horizontalDpi="300" verticalDpi="300" r:id="rId1"/>
  <headerFooter alignWithMargins="0"/>
  <rowBreaks count="1" manualBreakCount="1">
    <brk id="58" max="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52"/>
  <sheetViews>
    <sheetView view="pageBreakPreview" zoomScale="80" zoomScaleNormal="100" zoomScaleSheetLayoutView="80" workbookViewId="0">
      <selection activeCell="U7" sqref="U7"/>
    </sheetView>
  </sheetViews>
  <sheetFormatPr defaultColWidth="9" defaultRowHeight="13"/>
  <cols>
    <col min="1" max="1" width="12.08984375" style="170" customWidth="1"/>
    <col min="2" max="2" width="15.6328125" style="170" customWidth="1"/>
    <col min="3" max="3" width="12.08984375" style="170" customWidth="1"/>
    <col min="4" max="4" width="11.90625" style="170" customWidth="1"/>
    <col min="5" max="16" width="7.6328125" style="170" customWidth="1"/>
    <col min="17" max="16384" width="9" style="170"/>
  </cols>
  <sheetData>
    <row r="1" spans="1:18" ht="17.25" customHeight="1">
      <c r="A1" s="428" t="s">
        <v>105</v>
      </c>
      <c r="B1" s="429"/>
      <c r="C1" s="429"/>
      <c r="D1" s="430"/>
      <c r="L1" s="434" t="s">
        <v>23</v>
      </c>
      <c r="M1" s="434"/>
      <c r="N1" s="435">
        <f>【ケアハウス】別記様式２!H16</f>
        <v>0</v>
      </c>
      <c r="O1" s="435"/>
      <c r="P1" s="435"/>
    </row>
    <row r="2" spans="1:18" ht="17.25" customHeight="1">
      <c r="A2" s="431"/>
      <c r="B2" s="432"/>
      <c r="C2" s="432"/>
      <c r="D2" s="433"/>
      <c r="L2" s="434" t="s">
        <v>21</v>
      </c>
      <c r="M2" s="434"/>
      <c r="N2" s="435">
        <f>【ケアハウス】別記様式２!H15</f>
        <v>0</v>
      </c>
      <c r="O2" s="435"/>
      <c r="P2" s="435"/>
    </row>
    <row r="3" spans="1:18" ht="6.75" customHeight="1"/>
    <row r="4" spans="1:18" ht="14">
      <c r="N4" s="436" t="s">
        <v>103</v>
      </c>
      <c r="O4" s="436"/>
      <c r="P4" s="436"/>
    </row>
    <row r="5" spans="1:18" s="200" customFormat="1" ht="35.15" customHeight="1">
      <c r="A5" s="407" t="s">
        <v>102</v>
      </c>
      <c r="B5" s="407" t="s">
        <v>101</v>
      </c>
      <c r="C5" s="206" t="s">
        <v>100</v>
      </c>
      <c r="D5" s="206" t="s">
        <v>99</v>
      </c>
      <c r="E5" s="409" t="s">
        <v>107</v>
      </c>
      <c r="F5" s="410"/>
      <c r="G5" s="410"/>
      <c r="H5" s="410"/>
      <c r="I5" s="410"/>
      <c r="J5" s="410"/>
      <c r="K5" s="410"/>
      <c r="L5" s="410"/>
      <c r="M5" s="411"/>
      <c r="N5" s="412" t="s">
        <v>135</v>
      </c>
      <c r="O5" s="410"/>
      <c r="P5" s="411"/>
    </row>
    <row r="6" spans="1:18" s="200" customFormat="1" ht="35.15" customHeight="1" thickBot="1">
      <c r="A6" s="408"/>
      <c r="B6" s="408"/>
      <c r="C6" s="205" t="s">
        <v>98</v>
      </c>
      <c r="D6" s="204" t="s">
        <v>97</v>
      </c>
      <c r="E6" s="203" t="s">
        <v>96</v>
      </c>
      <c r="F6" s="202" t="s">
        <v>95</v>
      </c>
      <c r="G6" s="202" t="s">
        <v>94</v>
      </c>
      <c r="H6" s="202" t="s">
        <v>6</v>
      </c>
      <c r="I6" s="202" t="s">
        <v>7</v>
      </c>
      <c r="J6" s="202" t="s">
        <v>8</v>
      </c>
      <c r="K6" s="202" t="s">
        <v>93</v>
      </c>
      <c r="L6" s="202" t="s">
        <v>92</v>
      </c>
      <c r="M6" s="202" t="s">
        <v>91</v>
      </c>
      <c r="N6" s="201" t="s">
        <v>12</v>
      </c>
      <c r="O6" s="201" t="s">
        <v>13</v>
      </c>
      <c r="P6" s="201" t="s">
        <v>14</v>
      </c>
      <c r="R6" s="196">
        <v>0</v>
      </c>
    </row>
    <row r="7" spans="1:18" s="191" customFormat="1" ht="25" customHeight="1" thickTop="1">
      <c r="A7" s="413" t="s">
        <v>90</v>
      </c>
      <c r="B7" s="415"/>
      <c r="C7" s="199"/>
      <c r="D7" s="198"/>
      <c r="E7" s="417"/>
      <c r="F7" s="419"/>
      <c r="G7" s="419"/>
      <c r="H7" s="419"/>
      <c r="I7" s="419"/>
      <c r="J7" s="419"/>
      <c r="K7" s="419"/>
      <c r="L7" s="419"/>
      <c r="M7" s="419"/>
      <c r="N7" s="419"/>
      <c r="O7" s="419"/>
      <c r="P7" s="421"/>
      <c r="R7" s="191">
        <v>0.1</v>
      </c>
    </row>
    <row r="8" spans="1:18" s="191" customFormat="1" ht="25" customHeight="1">
      <c r="A8" s="414"/>
      <c r="B8" s="416"/>
      <c r="C8" s="195"/>
      <c r="D8" s="194"/>
      <c r="E8" s="418"/>
      <c r="F8" s="420"/>
      <c r="G8" s="420"/>
      <c r="H8" s="420"/>
      <c r="I8" s="420"/>
      <c r="J8" s="420"/>
      <c r="K8" s="420"/>
      <c r="L8" s="420"/>
      <c r="M8" s="420"/>
      <c r="N8" s="420"/>
      <c r="O8" s="420"/>
      <c r="P8" s="422"/>
      <c r="R8" s="191">
        <v>0.2</v>
      </c>
    </row>
    <row r="9" spans="1:18" s="191" customFormat="1" ht="25" customHeight="1">
      <c r="A9" s="424" t="s">
        <v>89</v>
      </c>
      <c r="B9" s="425"/>
      <c r="C9" s="195"/>
      <c r="D9" s="194"/>
      <c r="E9" s="426"/>
      <c r="F9" s="423"/>
      <c r="G9" s="423"/>
      <c r="H9" s="423"/>
      <c r="I9" s="423"/>
      <c r="J9" s="423"/>
      <c r="K9" s="423"/>
      <c r="L9" s="423"/>
      <c r="M9" s="423"/>
      <c r="N9" s="423"/>
      <c r="O9" s="423"/>
      <c r="P9" s="427"/>
      <c r="R9" s="191">
        <v>0.3</v>
      </c>
    </row>
    <row r="10" spans="1:18" s="191" customFormat="1" ht="25" customHeight="1">
      <c r="A10" s="414"/>
      <c r="B10" s="416"/>
      <c r="C10" s="195"/>
      <c r="D10" s="194"/>
      <c r="E10" s="418"/>
      <c r="F10" s="420"/>
      <c r="G10" s="420"/>
      <c r="H10" s="420"/>
      <c r="I10" s="420"/>
      <c r="J10" s="420"/>
      <c r="K10" s="420"/>
      <c r="L10" s="420"/>
      <c r="M10" s="420"/>
      <c r="N10" s="420"/>
      <c r="O10" s="420"/>
      <c r="P10" s="422"/>
      <c r="R10" s="191">
        <v>0.4</v>
      </c>
    </row>
    <row r="11" spans="1:18" s="191" customFormat="1" ht="25" customHeight="1">
      <c r="A11" s="424" t="s">
        <v>88</v>
      </c>
      <c r="B11" s="425"/>
      <c r="C11" s="195"/>
      <c r="D11" s="194"/>
      <c r="E11" s="426"/>
      <c r="F11" s="423"/>
      <c r="G11" s="423"/>
      <c r="H11" s="423"/>
      <c r="I11" s="423"/>
      <c r="J11" s="423"/>
      <c r="K11" s="423"/>
      <c r="L11" s="423"/>
      <c r="M11" s="423"/>
      <c r="N11" s="423"/>
      <c r="O11" s="423"/>
      <c r="P11" s="427"/>
      <c r="R11" s="191">
        <v>0.5</v>
      </c>
    </row>
    <row r="12" spans="1:18" s="191" customFormat="1" ht="25" customHeight="1">
      <c r="A12" s="414"/>
      <c r="B12" s="416"/>
      <c r="C12" s="195"/>
      <c r="D12" s="194"/>
      <c r="E12" s="418"/>
      <c r="F12" s="420"/>
      <c r="G12" s="420"/>
      <c r="H12" s="420"/>
      <c r="I12" s="420"/>
      <c r="J12" s="420"/>
      <c r="K12" s="420"/>
      <c r="L12" s="420"/>
      <c r="M12" s="420"/>
      <c r="N12" s="420"/>
      <c r="O12" s="420"/>
      <c r="P12" s="422"/>
      <c r="R12" s="191">
        <v>0.6</v>
      </c>
    </row>
    <row r="13" spans="1:18" s="191" customFormat="1" ht="25" customHeight="1">
      <c r="A13" s="424" t="s">
        <v>88</v>
      </c>
      <c r="B13" s="425"/>
      <c r="C13" s="195"/>
      <c r="D13" s="194"/>
      <c r="E13" s="426"/>
      <c r="F13" s="423"/>
      <c r="G13" s="423"/>
      <c r="H13" s="423"/>
      <c r="I13" s="423"/>
      <c r="J13" s="423"/>
      <c r="K13" s="423"/>
      <c r="L13" s="423"/>
      <c r="M13" s="423"/>
      <c r="N13" s="423"/>
      <c r="O13" s="423"/>
      <c r="P13" s="427"/>
      <c r="R13" s="191">
        <v>0.7</v>
      </c>
    </row>
    <row r="14" spans="1:18" s="191" customFormat="1" ht="25" customHeight="1">
      <c r="A14" s="414"/>
      <c r="B14" s="416"/>
      <c r="C14" s="195"/>
      <c r="D14" s="197"/>
      <c r="E14" s="418"/>
      <c r="F14" s="420"/>
      <c r="G14" s="420"/>
      <c r="H14" s="420"/>
      <c r="I14" s="420"/>
      <c r="J14" s="420"/>
      <c r="K14" s="420"/>
      <c r="L14" s="420"/>
      <c r="M14" s="420"/>
      <c r="N14" s="420"/>
      <c r="O14" s="420"/>
      <c r="P14" s="422"/>
      <c r="R14" s="191">
        <v>0.8</v>
      </c>
    </row>
    <row r="15" spans="1:18" s="191" customFormat="1" ht="25" customHeight="1">
      <c r="A15" s="424" t="s">
        <v>122</v>
      </c>
      <c r="B15" s="425"/>
      <c r="C15" s="195"/>
      <c r="D15" s="197"/>
      <c r="E15" s="426"/>
      <c r="F15" s="423"/>
      <c r="G15" s="423"/>
      <c r="H15" s="423"/>
      <c r="I15" s="423"/>
      <c r="J15" s="423"/>
      <c r="K15" s="423"/>
      <c r="L15" s="423"/>
      <c r="M15" s="423"/>
      <c r="N15" s="423"/>
      <c r="O15" s="423"/>
      <c r="P15" s="427"/>
      <c r="R15" s="191">
        <v>0.9</v>
      </c>
    </row>
    <row r="16" spans="1:18" s="191" customFormat="1" ht="25" customHeight="1">
      <c r="A16" s="414"/>
      <c r="B16" s="416"/>
      <c r="C16" s="195"/>
      <c r="D16" s="194"/>
      <c r="E16" s="418"/>
      <c r="F16" s="420"/>
      <c r="G16" s="420"/>
      <c r="H16" s="420"/>
      <c r="I16" s="420"/>
      <c r="J16" s="420"/>
      <c r="K16" s="420"/>
      <c r="L16" s="420"/>
      <c r="M16" s="420"/>
      <c r="N16" s="420"/>
      <c r="O16" s="420"/>
      <c r="P16" s="422"/>
      <c r="R16" s="196">
        <v>1</v>
      </c>
    </row>
    <row r="17" spans="1:16" s="191" customFormat="1" ht="25" customHeight="1">
      <c r="A17" s="424" t="s">
        <v>123</v>
      </c>
      <c r="B17" s="425"/>
      <c r="C17" s="195"/>
      <c r="D17" s="194"/>
      <c r="E17" s="426"/>
      <c r="F17" s="423"/>
      <c r="G17" s="423"/>
      <c r="H17" s="423"/>
      <c r="I17" s="423"/>
      <c r="J17" s="423"/>
      <c r="K17" s="423"/>
      <c r="L17" s="423"/>
      <c r="M17" s="423"/>
      <c r="N17" s="423"/>
      <c r="O17" s="423"/>
      <c r="P17" s="427"/>
    </row>
    <row r="18" spans="1:16" s="191" customFormat="1" ht="25" customHeight="1">
      <c r="A18" s="414"/>
      <c r="B18" s="416"/>
      <c r="C18" s="195"/>
      <c r="D18" s="194"/>
      <c r="E18" s="418"/>
      <c r="F18" s="420"/>
      <c r="G18" s="420"/>
      <c r="H18" s="420"/>
      <c r="I18" s="420"/>
      <c r="J18" s="420"/>
      <c r="K18" s="420"/>
      <c r="L18" s="420"/>
      <c r="M18" s="420"/>
      <c r="N18" s="420"/>
      <c r="O18" s="420"/>
      <c r="P18" s="422"/>
    </row>
    <row r="19" spans="1:16" s="191" customFormat="1" ht="25" customHeight="1">
      <c r="A19" s="424"/>
      <c r="B19" s="425"/>
      <c r="C19" s="195"/>
      <c r="D19" s="194"/>
      <c r="E19" s="426"/>
      <c r="F19" s="423"/>
      <c r="G19" s="423"/>
      <c r="H19" s="423"/>
      <c r="I19" s="423"/>
      <c r="J19" s="423"/>
      <c r="K19" s="423"/>
      <c r="L19" s="423"/>
      <c r="M19" s="423"/>
      <c r="N19" s="423"/>
      <c r="O19" s="423"/>
      <c r="P19" s="427"/>
    </row>
    <row r="20" spans="1:16" s="191" customFormat="1" ht="25" customHeight="1">
      <c r="A20" s="414"/>
      <c r="B20" s="416"/>
      <c r="C20" s="195"/>
      <c r="D20" s="194"/>
      <c r="E20" s="418"/>
      <c r="F20" s="420"/>
      <c r="G20" s="420"/>
      <c r="H20" s="420"/>
      <c r="I20" s="420"/>
      <c r="J20" s="420"/>
      <c r="K20" s="420"/>
      <c r="L20" s="420"/>
      <c r="M20" s="420"/>
      <c r="N20" s="420"/>
      <c r="O20" s="420"/>
      <c r="P20" s="422"/>
    </row>
    <row r="21" spans="1:16" s="191" customFormat="1" ht="25" customHeight="1">
      <c r="A21" s="424"/>
      <c r="B21" s="425"/>
      <c r="C21" s="195"/>
      <c r="D21" s="194"/>
      <c r="E21" s="426"/>
      <c r="F21" s="423"/>
      <c r="G21" s="423"/>
      <c r="H21" s="423"/>
      <c r="I21" s="423"/>
      <c r="J21" s="423"/>
      <c r="K21" s="423"/>
      <c r="L21" s="423"/>
      <c r="M21" s="423"/>
      <c r="N21" s="423"/>
      <c r="O21" s="423"/>
      <c r="P21" s="427"/>
    </row>
    <row r="22" spans="1:16" s="191" customFormat="1" ht="25" customHeight="1">
      <c r="A22" s="414"/>
      <c r="B22" s="416"/>
      <c r="C22" s="195"/>
      <c r="D22" s="194"/>
      <c r="E22" s="418"/>
      <c r="F22" s="420"/>
      <c r="G22" s="420"/>
      <c r="H22" s="420"/>
      <c r="I22" s="420"/>
      <c r="J22" s="420"/>
      <c r="K22" s="420"/>
      <c r="L22" s="420"/>
      <c r="M22" s="420"/>
      <c r="N22" s="420"/>
      <c r="O22" s="420"/>
      <c r="P22" s="422"/>
    </row>
    <row r="23" spans="1:16" s="191" customFormat="1" ht="25" customHeight="1">
      <c r="A23" s="424"/>
      <c r="B23" s="425"/>
      <c r="C23" s="195"/>
      <c r="D23" s="194"/>
      <c r="E23" s="426"/>
      <c r="F23" s="423"/>
      <c r="G23" s="423"/>
      <c r="H23" s="423"/>
      <c r="I23" s="423"/>
      <c r="J23" s="423"/>
      <c r="K23" s="423"/>
      <c r="L23" s="423"/>
      <c r="M23" s="423"/>
      <c r="N23" s="423"/>
      <c r="O23" s="423"/>
      <c r="P23" s="427"/>
    </row>
    <row r="24" spans="1:16" s="191" customFormat="1" ht="25" customHeight="1">
      <c r="A24" s="414"/>
      <c r="B24" s="416"/>
      <c r="C24" s="195"/>
      <c r="D24" s="194"/>
      <c r="E24" s="418"/>
      <c r="F24" s="420"/>
      <c r="G24" s="420"/>
      <c r="H24" s="420"/>
      <c r="I24" s="420"/>
      <c r="J24" s="420"/>
      <c r="K24" s="420"/>
      <c r="L24" s="420"/>
      <c r="M24" s="420"/>
      <c r="N24" s="420"/>
      <c r="O24" s="420"/>
      <c r="P24" s="422"/>
    </row>
    <row r="25" spans="1:16" s="191" customFormat="1" ht="25" customHeight="1">
      <c r="A25" s="424"/>
      <c r="B25" s="425"/>
      <c r="C25" s="195"/>
      <c r="D25" s="194"/>
      <c r="E25" s="426"/>
      <c r="F25" s="423"/>
      <c r="G25" s="423"/>
      <c r="H25" s="423"/>
      <c r="I25" s="423"/>
      <c r="J25" s="423"/>
      <c r="K25" s="423"/>
      <c r="L25" s="423"/>
      <c r="M25" s="423"/>
      <c r="N25" s="423"/>
      <c r="O25" s="423"/>
      <c r="P25" s="427"/>
    </row>
    <row r="26" spans="1:16" s="191" customFormat="1" ht="25" customHeight="1">
      <c r="A26" s="414"/>
      <c r="B26" s="416"/>
      <c r="C26" s="195"/>
      <c r="D26" s="194"/>
      <c r="E26" s="418"/>
      <c r="F26" s="420"/>
      <c r="G26" s="420"/>
      <c r="H26" s="420"/>
      <c r="I26" s="420"/>
      <c r="J26" s="420"/>
      <c r="K26" s="420"/>
      <c r="L26" s="420"/>
      <c r="M26" s="420"/>
      <c r="N26" s="420"/>
      <c r="O26" s="420"/>
      <c r="P26" s="422"/>
    </row>
    <row r="27" spans="1:16" s="191" customFormat="1" ht="25" customHeight="1">
      <c r="A27" s="424"/>
      <c r="B27" s="425"/>
      <c r="C27" s="195"/>
      <c r="D27" s="194"/>
      <c r="E27" s="426"/>
      <c r="F27" s="423"/>
      <c r="G27" s="423"/>
      <c r="H27" s="423"/>
      <c r="I27" s="423"/>
      <c r="J27" s="423"/>
      <c r="K27" s="423"/>
      <c r="L27" s="423"/>
      <c r="M27" s="423"/>
      <c r="N27" s="423"/>
      <c r="O27" s="423"/>
      <c r="P27" s="427"/>
    </row>
    <row r="28" spans="1:16" s="191" customFormat="1" ht="25" customHeight="1">
      <c r="A28" s="414"/>
      <c r="B28" s="416"/>
      <c r="C28" s="195"/>
      <c r="D28" s="194"/>
      <c r="E28" s="418"/>
      <c r="F28" s="420"/>
      <c r="G28" s="420"/>
      <c r="H28" s="420"/>
      <c r="I28" s="420"/>
      <c r="J28" s="420"/>
      <c r="K28" s="420"/>
      <c r="L28" s="420"/>
      <c r="M28" s="420"/>
      <c r="N28" s="420"/>
      <c r="O28" s="420"/>
      <c r="P28" s="422"/>
    </row>
    <row r="29" spans="1:16" s="191" customFormat="1" ht="25" customHeight="1">
      <c r="A29" s="424"/>
      <c r="B29" s="425"/>
      <c r="C29" s="195"/>
      <c r="D29" s="194"/>
      <c r="E29" s="426"/>
      <c r="F29" s="423"/>
      <c r="G29" s="423"/>
      <c r="H29" s="423"/>
      <c r="I29" s="423"/>
      <c r="J29" s="423"/>
      <c r="K29" s="423"/>
      <c r="L29" s="423"/>
      <c r="M29" s="423"/>
      <c r="N29" s="423"/>
      <c r="O29" s="423"/>
      <c r="P29" s="427"/>
    </row>
    <row r="30" spans="1:16" s="191" customFormat="1" ht="25" customHeight="1">
      <c r="A30" s="414"/>
      <c r="B30" s="416"/>
      <c r="C30" s="195"/>
      <c r="D30" s="194"/>
      <c r="E30" s="418"/>
      <c r="F30" s="420"/>
      <c r="G30" s="420"/>
      <c r="H30" s="420"/>
      <c r="I30" s="420"/>
      <c r="J30" s="420"/>
      <c r="K30" s="420"/>
      <c r="L30" s="420"/>
      <c r="M30" s="420"/>
      <c r="N30" s="420"/>
      <c r="O30" s="420"/>
      <c r="P30" s="422"/>
    </row>
    <row r="31" spans="1:16" s="191" customFormat="1" ht="25" customHeight="1">
      <c r="A31" s="424"/>
      <c r="B31" s="425"/>
      <c r="C31" s="195"/>
      <c r="D31" s="194"/>
      <c r="E31" s="426"/>
      <c r="F31" s="423"/>
      <c r="G31" s="423"/>
      <c r="H31" s="423"/>
      <c r="I31" s="423"/>
      <c r="J31" s="423"/>
      <c r="K31" s="423"/>
      <c r="L31" s="423"/>
      <c r="M31" s="423"/>
      <c r="N31" s="423"/>
      <c r="O31" s="423"/>
      <c r="P31" s="427"/>
    </row>
    <row r="32" spans="1:16" s="191" customFormat="1" ht="25" customHeight="1">
      <c r="A32" s="414"/>
      <c r="B32" s="416"/>
      <c r="C32" s="195"/>
      <c r="D32" s="194"/>
      <c r="E32" s="418"/>
      <c r="F32" s="420"/>
      <c r="G32" s="420"/>
      <c r="H32" s="420"/>
      <c r="I32" s="420"/>
      <c r="J32" s="420"/>
      <c r="K32" s="420"/>
      <c r="L32" s="420"/>
      <c r="M32" s="420"/>
      <c r="N32" s="420"/>
      <c r="O32" s="420"/>
      <c r="P32" s="422"/>
    </row>
    <row r="33" spans="1:16" s="191" customFormat="1" ht="25" customHeight="1">
      <c r="A33" s="424"/>
      <c r="B33" s="425"/>
      <c r="C33" s="195"/>
      <c r="D33" s="194"/>
      <c r="E33" s="426"/>
      <c r="F33" s="423"/>
      <c r="G33" s="423"/>
      <c r="H33" s="423"/>
      <c r="I33" s="423"/>
      <c r="J33" s="423"/>
      <c r="K33" s="423"/>
      <c r="L33" s="423"/>
      <c r="M33" s="423"/>
      <c r="N33" s="423"/>
      <c r="O33" s="423"/>
      <c r="P33" s="427"/>
    </row>
    <row r="34" spans="1:16" s="191" customFormat="1" ht="25" customHeight="1">
      <c r="A34" s="414"/>
      <c r="B34" s="416"/>
      <c r="C34" s="195"/>
      <c r="D34" s="194"/>
      <c r="E34" s="418"/>
      <c r="F34" s="420"/>
      <c r="G34" s="420"/>
      <c r="H34" s="420"/>
      <c r="I34" s="420"/>
      <c r="J34" s="420"/>
      <c r="K34" s="420"/>
      <c r="L34" s="420"/>
      <c r="M34" s="420"/>
      <c r="N34" s="420"/>
      <c r="O34" s="420"/>
      <c r="P34" s="422"/>
    </row>
    <row r="35" spans="1:16" s="191" customFormat="1" ht="25" customHeight="1">
      <c r="A35" s="424"/>
      <c r="B35" s="425"/>
      <c r="C35" s="195"/>
      <c r="D35" s="194"/>
      <c r="E35" s="426"/>
      <c r="F35" s="423"/>
      <c r="G35" s="423"/>
      <c r="H35" s="423"/>
      <c r="I35" s="423"/>
      <c r="J35" s="423"/>
      <c r="K35" s="423"/>
      <c r="L35" s="423"/>
      <c r="M35" s="423"/>
      <c r="N35" s="423"/>
      <c r="O35" s="423"/>
      <c r="P35" s="427"/>
    </row>
    <row r="36" spans="1:16" s="191" customFormat="1" ht="25" customHeight="1">
      <c r="A36" s="414"/>
      <c r="B36" s="416"/>
      <c r="C36" s="195"/>
      <c r="D36" s="194"/>
      <c r="E36" s="418"/>
      <c r="F36" s="420"/>
      <c r="G36" s="420"/>
      <c r="H36" s="420"/>
      <c r="I36" s="420"/>
      <c r="J36" s="420"/>
      <c r="K36" s="420"/>
      <c r="L36" s="420"/>
      <c r="M36" s="420"/>
      <c r="N36" s="420"/>
      <c r="O36" s="420"/>
      <c r="P36" s="422"/>
    </row>
    <row r="37" spans="1:16" s="191" customFormat="1" ht="25" customHeight="1">
      <c r="A37" s="424"/>
      <c r="B37" s="425"/>
      <c r="C37" s="195"/>
      <c r="D37" s="194"/>
      <c r="E37" s="426"/>
      <c r="F37" s="423"/>
      <c r="G37" s="423"/>
      <c r="H37" s="423"/>
      <c r="I37" s="423"/>
      <c r="J37" s="423"/>
      <c r="K37" s="423"/>
      <c r="L37" s="423"/>
      <c r="M37" s="423"/>
      <c r="N37" s="423"/>
      <c r="O37" s="423"/>
      <c r="P37" s="427"/>
    </row>
    <row r="38" spans="1:16" s="191" customFormat="1" ht="25" customHeight="1" thickBot="1">
      <c r="A38" s="437"/>
      <c r="B38" s="438"/>
      <c r="C38" s="193"/>
      <c r="D38" s="192"/>
      <c r="E38" s="439"/>
      <c r="F38" s="440"/>
      <c r="G38" s="440"/>
      <c r="H38" s="440"/>
      <c r="I38" s="440"/>
      <c r="J38" s="440"/>
      <c r="K38" s="440"/>
      <c r="L38" s="440"/>
      <c r="M38" s="440"/>
      <c r="N38" s="440"/>
      <c r="O38" s="440"/>
      <c r="P38" s="441"/>
    </row>
    <row r="39" spans="1:16" ht="13.5" thickTop="1"/>
    <row r="40" spans="1:16" ht="20.149999999999999" customHeight="1">
      <c r="C40" s="190" t="s">
        <v>87</v>
      </c>
      <c r="D40" s="189"/>
      <c r="E40" s="188">
        <f>SUMIF($A$7:$A$38,C40,E7:E38)</f>
        <v>0</v>
      </c>
      <c r="F40" s="187">
        <f t="shared" ref="F40:O40" si="0">SUMIF($A$7:$A$38,$C$40,F7:F38)</f>
        <v>0</v>
      </c>
      <c r="G40" s="187">
        <f t="shared" si="0"/>
        <v>0</v>
      </c>
      <c r="H40" s="187">
        <f t="shared" si="0"/>
        <v>0</v>
      </c>
      <c r="I40" s="187">
        <f t="shared" si="0"/>
        <v>0</v>
      </c>
      <c r="J40" s="187">
        <f t="shared" si="0"/>
        <v>0</v>
      </c>
      <c r="K40" s="187">
        <f t="shared" si="0"/>
        <v>0</v>
      </c>
      <c r="L40" s="187">
        <f t="shared" si="0"/>
        <v>0</v>
      </c>
      <c r="M40" s="187">
        <f t="shared" si="0"/>
        <v>0</v>
      </c>
      <c r="N40" s="187">
        <f t="shared" si="0"/>
        <v>0</v>
      </c>
      <c r="O40" s="187">
        <f t="shared" si="0"/>
        <v>0</v>
      </c>
      <c r="P40" s="187">
        <f>SUMIF($A$7:$A$38,$C$40,P7:P38)</f>
        <v>0</v>
      </c>
    </row>
    <row r="41" spans="1:16" ht="20.149999999999999" customHeight="1">
      <c r="C41" s="186" t="s">
        <v>86</v>
      </c>
      <c r="D41" s="181" t="s">
        <v>82</v>
      </c>
      <c r="E41" s="180">
        <f t="shared" ref="E41:P41" si="1">SUMIFS(E7:E38,$A$7:$A$38,$C$41,$C$7:$C$38,$D$41)</f>
        <v>0</v>
      </c>
      <c r="F41" s="179">
        <f t="shared" si="1"/>
        <v>0</v>
      </c>
      <c r="G41" s="179">
        <f t="shared" si="1"/>
        <v>0</v>
      </c>
      <c r="H41" s="179">
        <f t="shared" si="1"/>
        <v>0</v>
      </c>
      <c r="I41" s="179">
        <f t="shared" si="1"/>
        <v>0</v>
      </c>
      <c r="J41" s="179">
        <f t="shared" si="1"/>
        <v>0</v>
      </c>
      <c r="K41" s="179">
        <f t="shared" si="1"/>
        <v>0</v>
      </c>
      <c r="L41" s="179">
        <f t="shared" si="1"/>
        <v>0</v>
      </c>
      <c r="M41" s="179">
        <f t="shared" si="1"/>
        <v>0</v>
      </c>
      <c r="N41" s="179">
        <f t="shared" si="1"/>
        <v>0</v>
      </c>
      <c r="O41" s="179">
        <f t="shared" si="1"/>
        <v>0</v>
      </c>
      <c r="P41" s="179">
        <f t="shared" si="1"/>
        <v>0</v>
      </c>
    </row>
    <row r="42" spans="1:16" ht="20.149999999999999" customHeight="1" thickBot="1">
      <c r="C42" s="178"/>
      <c r="D42" s="177" t="s">
        <v>81</v>
      </c>
      <c r="E42" s="176">
        <f t="shared" ref="E42:P42" si="2">SUMIFS(E7:E38,$A$7:$A$38,$C$41,$C$7:$C$38,$D$42)</f>
        <v>0</v>
      </c>
      <c r="F42" s="175">
        <f t="shared" si="2"/>
        <v>0</v>
      </c>
      <c r="G42" s="175">
        <f t="shared" si="2"/>
        <v>0</v>
      </c>
      <c r="H42" s="175">
        <f t="shared" si="2"/>
        <v>0</v>
      </c>
      <c r="I42" s="175">
        <f t="shared" si="2"/>
        <v>0</v>
      </c>
      <c r="J42" s="175">
        <f t="shared" si="2"/>
        <v>0</v>
      </c>
      <c r="K42" s="175">
        <f t="shared" si="2"/>
        <v>0</v>
      </c>
      <c r="L42" s="175">
        <f t="shared" si="2"/>
        <v>0</v>
      </c>
      <c r="M42" s="175">
        <f t="shared" si="2"/>
        <v>0</v>
      </c>
      <c r="N42" s="175">
        <f t="shared" si="2"/>
        <v>0</v>
      </c>
      <c r="O42" s="175">
        <f t="shared" si="2"/>
        <v>0</v>
      </c>
      <c r="P42" s="175">
        <f t="shared" si="2"/>
        <v>0</v>
      </c>
    </row>
    <row r="43" spans="1:16" ht="20.149999999999999" customHeight="1" thickTop="1">
      <c r="C43" s="174"/>
      <c r="D43" s="185" t="s">
        <v>80</v>
      </c>
      <c r="E43" s="184">
        <f t="shared" ref="E43:P43" si="3">E41+E42</f>
        <v>0</v>
      </c>
      <c r="F43" s="183">
        <f t="shared" si="3"/>
        <v>0</v>
      </c>
      <c r="G43" s="183">
        <f t="shared" si="3"/>
        <v>0</v>
      </c>
      <c r="H43" s="183">
        <f t="shared" si="3"/>
        <v>0</v>
      </c>
      <c r="I43" s="183">
        <f t="shared" si="3"/>
        <v>0</v>
      </c>
      <c r="J43" s="183">
        <f t="shared" si="3"/>
        <v>0</v>
      </c>
      <c r="K43" s="183">
        <f t="shared" si="3"/>
        <v>0</v>
      </c>
      <c r="L43" s="183">
        <f t="shared" si="3"/>
        <v>0</v>
      </c>
      <c r="M43" s="183">
        <f t="shared" si="3"/>
        <v>0</v>
      </c>
      <c r="N43" s="183">
        <f t="shared" si="3"/>
        <v>0</v>
      </c>
      <c r="O43" s="183">
        <f t="shared" si="3"/>
        <v>0</v>
      </c>
      <c r="P43" s="183">
        <f t="shared" si="3"/>
        <v>0</v>
      </c>
    </row>
    <row r="44" spans="1:16" ht="20.149999999999999" customHeight="1">
      <c r="C44" s="186" t="s">
        <v>85</v>
      </c>
      <c r="D44" s="181" t="s">
        <v>82</v>
      </c>
      <c r="E44" s="180">
        <f t="shared" ref="E44:P44" si="4">SUMIFS(E7:E38,$A$7:$A$38,$C$44,$C$7:$C$38,$D$44)</f>
        <v>0</v>
      </c>
      <c r="F44" s="179">
        <f t="shared" si="4"/>
        <v>0</v>
      </c>
      <c r="G44" s="179">
        <f t="shared" si="4"/>
        <v>0</v>
      </c>
      <c r="H44" s="179">
        <f t="shared" si="4"/>
        <v>0</v>
      </c>
      <c r="I44" s="179">
        <f t="shared" si="4"/>
        <v>0</v>
      </c>
      <c r="J44" s="179">
        <f t="shared" si="4"/>
        <v>0</v>
      </c>
      <c r="K44" s="179">
        <f t="shared" si="4"/>
        <v>0</v>
      </c>
      <c r="L44" s="179">
        <f t="shared" si="4"/>
        <v>0</v>
      </c>
      <c r="M44" s="179">
        <f t="shared" si="4"/>
        <v>0</v>
      </c>
      <c r="N44" s="179">
        <f t="shared" si="4"/>
        <v>0</v>
      </c>
      <c r="O44" s="179">
        <f t="shared" si="4"/>
        <v>0</v>
      </c>
      <c r="P44" s="179">
        <f t="shared" si="4"/>
        <v>0</v>
      </c>
    </row>
    <row r="45" spans="1:16" ht="20.149999999999999" customHeight="1" thickBot="1">
      <c r="C45" s="178"/>
      <c r="D45" s="177" t="s">
        <v>81</v>
      </c>
      <c r="E45" s="176">
        <f t="shared" ref="E45:P45" si="5">SUMIFS(E7:E38,$A$7:$A$38,$C$44,$C$7:$C$38,$D$45)</f>
        <v>0</v>
      </c>
      <c r="F45" s="175">
        <f t="shared" si="5"/>
        <v>0</v>
      </c>
      <c r="G45" s="175">
        <f t="shared" si="5"/>
        <v>0</v>
      </c>
      <c r="H45" s="175">
        <f t="shared" si="5"/>
        <v>0</v>
      </c>
      <c r="I45" s="175">
        <f t="shared" si="5"/>
        <v>0</v>
      </c>
      <c r="J45" s="175">
        <f t="shared" si="5"/>
        <v>0</v>
      </c>
      <c r="K45" s="175">
        <f t="shared" si="5"/>
        <v>0</v>
      </c>
      <c r="L45" s="175">
        <f t="shared" si="5"/>
        <v>0</v>
      </c>
      <c r="M45" s="175">
        <f t="shared" si="5"/>
        <v>0</v>
      </c>
      <c r="N45" s="175">
        <f t="shared" si="5"/>
        <v>0</v>
      </c>
      <c r="O45" s="175">
        <f t="shared" si="5"/>
        <v>0</v>
      </c>
      <c r="P45" s="175">
        <f t="shared" si="5"/>
        <v>0</v>
      </c>
    </row>
    <row r="46" spans="1:16" ht="20.149999999999999" customHeight="1" thickTop="1">
      <c r="C46" s="174"/>
      <c r="D46" s="185" t="s">
        <v>80</v>
      </c>
      <c r="E46" s="184">
        <f t="shared" ref="E46:P46" si="6">E44+E45</f>
        <v>0</v>
      </c>
      <c r="F46" s="183">
        <f t="shared" si="6"/>
        <v>0</v>
      </c>
      <c r="G46" s="183">
        <f t="shared" si="6"/>
        <v>0</v>
      </c>
      <c r="H46" s="183">
        <f t="shared" si="6"/>
        <v>0</v>
      </c>
      <c r="I46" s="183">
        <f t="shared" si="6"/>
        <v>0</v>
      </c>
      <c r="J46" s="183">
        <f t="shared" si="6"/>
        <v>0</v>
      </c>
      <c r="K46" s="183">
        <f t="shared" si="6"/>
        <v>0</v>
      </c>
      <c r="L46" s="183">
        <f t="shared" si="6"/>
        <v>0</v>
      </c>
      <c r="M46" s="183">
        <f t="shared" si="6"/>
        <v>0</v>
      </c>
      <c r="N46" s="183">
        <f t="shared" si="6"/>
        <v>0</v>
      </c>
      <c r="O46" s="183">
        <f t="shared" si="6"/>
        <v>0</v>
      </c>
      <c r="P46" s="183">
        <f t="shared" si="6"/>
        <v>0</v>
      </c>
    </row>
    <row r="47" spans="1:16" ht="20.149999999999999" customHeight="1">
      <c r="C47" s="182" t="s">
        <v>84</v>
      </c>
      <c r="D47" s="181" t="s">
        <v>82</v>
      </c>
      <c r="E47" s="180">
        <f t="shared" ref="E47:P47" si="7">SUMIFS(E7:E38,$A$7:$A$38,$C$47,$C$7:$C$38,$D$47)</f>
        <v>0</v>
      </c>
      <c r="F47" s="179">
        <f t="shared" si="7"/>
        <v>0</v>
      </c>
      <c r="G47" s="179">
        <f t="shared" si="7"/>
        <v>0</v>
      </c>
      <c r="H47" s="179">
        <f t="shared" si="7"/>
        <v>0</v>
      </c>
      <c r="I47" s="179">
        <f t="shared" si="7"/>
        <v>0</v>
      </c>
      <c r="J47" s="179">
        <f t="shared" si="7"/>
        <v>0</v>
      </c>
      <c r="K47" s="179">
        <f t="shared" si="7"/>
        <v>0</v>
      </c>
      <c r="L47" s="179">
        <f t="shared" si="7"/>
        <v>0</v>
      </c>
      <c r="M47" s="179">
        <f t="shared" si="7"/>
        <v>0</v>
      </c>
      <c r="N47" s="179">
        <f t="shared" si="7"/>
        <v>0</v>
      </c>
      <c r="O47" s="179">
        <f t="shared" si="7"/>
        <v>0</v>
      </c>
      <c r="P47" s="179">
        <f t="shared" si="7"/>
        <v>0</v>
      </c>
    </row>
    <row r="48" spans="1:16" ht="20.149999999999999" customHeight="1" thickBot="1">
      <c r="C48" s="178"/>
      <c r="D48" s="177" t="s">
        <v>81</v>
      </c>
      <c r="E48" s="176">
        <f t="shared" ref="E48:P48" si="8">SUMIFS(E7:E38,$A$7:$A$38,$C$47,$C$7:$C$38,$D$48)</f>
        <v>0</v>
      </c>
      <c r="F48" s="175">
        <f t="shared" si="8"/>
        <v>0</v>
      </c>
      <c r="G48" s="175">
        <f t="shared" si="8"/>
        <v>0</v>
      </c>
      <c r="H48" s="175">
        <f t="shared" si="8"/>
        <v>0</v>
      </c>
      <c r="I48" s="175">
        <f t="shared" si="8"/>
        <v>0</v>
      </c>
      <c r="J48" s="175">
        <f t="shared" si="8"/>
        <v>0</v>
      </c>
      <c r="K48" s="175">
        <f t="shared" si="8"/>
        <v>0</v>
      </c>
      <c r="L48" s="175">
        <f t="shared" si="8"/>
        <v>0</v>
      </c>
      <c r="M48" s="175">
        <f t="shared" si="8"/>
        <v>0</v>
      </c>
      <c r="N48" s="175">
        <f t="shared" si="8"/>
        <v>0</v>
      </c>
      <c r="O48" s="175">
        <f t="shared" si="8"/>
        <v>0</v>
      </c>
      <c r="P48" s="175">
        <f t="shared" si="8"/>
        <v>0</v>
      </c>
    </row>
    <row r="49" spans="3:16" ht="20.149999999999999" customHeight="1" thickTop="1">
      <c r="C49" s="174"/>
      <c r="D49" s="185" t="s">
        <v>80</v>
      </c>
      <c r="E49" s="184">
        <f t="shared" ref="E49:P49" si="9">E47+E48</f>
        <v>0</v>
      </c>
      <c r="F49" s="183">
        <f t="shared" si="9"/>
        <v>0</v>
      </c>
      <c r="G49" s="183">
        <f t="shared" si="9"/>
        <v>0</v>
      </c>
      <c r="H49" s="183">
        <f t="shared" si="9"/>
        <v>0</v>
      </c>
      <c r="I49" s="183">
        <f t="shared" si="9"/>
        <v>0</v>
      </c>
      <c r="J49" s="183">
        <f t="shared" si="9"/>
        <v>0</v>
      </c>
      <c r="K49" s="183">
        <f t="shared" si="9"/>
        <v>0</v>
      </c>
      <c r="L49" s="183">
        <f t="shared" si="9"/>
        <v>0</v>
      </c>
      <c r="M49" s="183">
        <f t="shared" si="9"/>
        <v>0</v>
      </c>
      <c r="N49" s="183">
        <f t="shared" si="9"/>
        <v>0</v>
      </c>
      <c r="O49" s="183">
        <f t="shared" si="9"/>
        <v>0</v>
      </c>
      <c r="P49" s="183">
        <f t="shared" si="9"/>
        <v>0</v>
      </c>
    </row>
    <row r="50" spans="3:16" ht="20.149999999999999" customHeight="1">
      <c r="C50" s="182" t="s">
        <v>83</v>
      </c>
      <c r="D50" s="181" t="s">
        <v>82</v>
      </c>
      <c r="E50" s="180">
        <f t="shared" ref="E50:P50" si="10">SUMIFS(E7:E38,$A$7:$A$38,$C$50,$C$7:$C$38,$D$50)</f>
        <v>0</v>
      </c>
      <c r="F50" s="179">
        <f t="shared" si="10"/>
        <v>0</v>
      </c>
      <c r="G50" s="179">
        <f t="shared" si="10"/>
        <v>0</v>
      </c>
      <c r="H50" s="179">
        <f t="shared" si="10"/>
        <v>0</v>
      </c>
      <c r="I50" s="179">
        <f t="shared" si="10"/>
        <v>0</v>
      </c>
      <c r="J50" s="179">
        <f t="shared" si="10"/>
        <v>0</v>
      </c>
      <c r="K50" s="179">
        <f t="shared" si="10"/>
        <v>0</v>
      </c>
      <c r="L50" s="179">
        <f t="shared" si="10"/>
        <v>0</v>
      </c>
      <c r="M50" s="179">
        <f t="shared" si="10"/>
        <v>0</v>
      </c>
      <c r="N50" s="179">
        <f t="shared" si="10"/>
        <v>0</v>
      </c>
      <c r="O50" s="179">
        <f t="shared" si="10"/>
        <v>0</v>
      </c>
      <c r="P50" s="179">
        <f t="shared" si="10"/>
        <v>0</v>
      </c>
    </row>
    <row r="51" spans="3:16" ht="20.149999999999999" customHeight="1" thickBot="1">
      <c r="C51" s="178"/>
      <c r="D51" s="177" t="s">
        <v>81</v>
      </c>
      <c r="E51" s="176">
        <f t="shared" ref="E51:P51" si="11">SUMIFS(E7:E38,$A$7:$A$38,$C$50,$C$7:$C$38,$D$51)</f>
        <v>0</v>
      </c>
      <c r="F51" s="175">
        <f t="shared" si="11"/>
        <v>0</v>
      </c>
      <c r="G51" s="175">
        <f t="shared" si="11"/>
        <v>0</v>
      </c>
      <c r="H51" s="175">
        <f t="shared" si="11"/>
        <v>0</v>
      </c>
      <c r="I51" s="175">
        <f t="shared" si="11"/>
        <v>0</v>
      </c>
      <c r="J51" s="175">
        <f t="shared" si="11"/>
        <v>0</v>
      </c>
      <c r="K51" s="175">
        <f t="shared" si="11"/>
        <v>0</v>
      </c>
      <c r="L51" s="175">
        <f t="shared" si="11"/>
        <v>0</v>
      </c>
      <c r="M51" s="175">
        <f t="shared" si="11"/>
        <v>0</v>
      </c>
      <c r="N51" s="175">
        <f t="shared" si="11"/>
        <v>0</v>
      </c>
      <c r="O51" s="175">
        <f t="shared" si="11"/>
        <v>0</v>
      </c>
      <c r="P51" s="175">
        <f t="shared" si="11"/>
        <v>0</v>
      </c>
    </row>
    <row r="52" spans="3:16" ht="20.149999999999999" customHeight="1" thickTop="1">
      <c r="C52" s="174"/>
      <c r="D52" s="173" t="s">
        <v>80</v>
      </c>
      <c r="E52" s="172">
        <f t="shared" ref="E52:P52" si="12">E50+E51</f>
        <v>0</v>
      </c>
      <c r="F52" s="171">
        <f t="shared" si="12"/>
        <v>0</v>
      </c>
      <c r="G52" s="171">
        <f t="shared" si="12"/>
        <v>0</v>
      </c>
      <c r="H52" s="171">
        <f t="shared" si="12"/>
        <v>0</v>
      </c>
      <c r="I52" s="171">
        <f t="shared" si="12"/>
        <v>0</v>
      </c>
      <c r="J52" s="171">
        <f t="shared" si="12"/>
        <v>0</v>
      </c>
      <c r="K52" s="171">
        <f t="shared" si="12"/>
        <v>0</v>
      </c>
      <c r="L52" s="171">
        <f t="shared" si="12"/>
        <v>0</v>
      </c>
      <c r="M52" s="171">
        <f t="shared" si="12"/>
        <v>0</v>
      </c>
      <c r="N52" s="171">
        <f t="shared" si="12"/>
        <v>0</v>
      </c>
      <c r="O52" s="171">
        <f t="shared" si="12"/>
        <v>0</v>
      </c>
      <c r="P52" s="171">
        <f t="shared" si="12"/>
        <v>0</v>
      </c>
    </row>
  </sheetData>
  <sheetProtection insertColumns="0" insertRows="0" selectLockedCells="1"/>
  <dataConsolidate/>
  <mergeCells count="234">
    <mergeCell ref="A37:A38"/>
    <mergeCell ref="B37:B38"/>
    <mergeCell ref="E37:E38"/>
    <mergeCell ref="F37:F38"/>
    <mergeCell ref="G37:G38"/>
    <mergeCell ref="H37:H38"/>
    <mergeCell ref="O37:O38"/>
    <mergeCell ref="P37:P38"/>
    <mergeCell ref="I37:I38"/>
    <mergeCell ref="J37:J38"/>
    <mergeCell ref="K37:K38"/>
    <mergeCell ref="L37:L38"/>
    <mergeCell ref="M37:M38"/>
    <mergeCell ref="N37:N38"/>
    <mergeCell ref="A1:D2"/>
    <mergeCell ref="L1:M1"/>
    <mergeCell ref="N1:P1"/>
    <mergeCell ref="L2:M2"/>
    <mergeCell ref="N2:P2"/>
    <mergeCell ref="N4:P4"/>
    <mergeCell ref="A33:A34"/>
    <mergeCell ref="A35:A36"/>
    <mergeCell ref="B35:B36"/>
    <mergeCell ref="E35:E36"/>
    <mergeCell ref="F35:F36"/>
    <mergeCell ref="G35:G36"/>
    <mergeCell ref="H35:H36"/>
    <mergeCell ref="L35:L36"/>
    <mergeCell ref="M35:M36"/>
    <mergeCell ref="N35:N36"/>
    <mergeCell ref="O35:O36"/>
    <mergeCell ref="P35:P36"/>
    <mergeCell ref="B33:B34"/>
    <mergeCell ref="E33:E34"/>
    <mergeCell ref="F33:F34"/>
    <mergeCell ref="G33:G34"/>
    <mergeCell ref="H33:H34"/>
    <mergeCell ref="I33:I34"/>
    <mergeCell ref="I35:I36"/>
    <mergeCell ref="J35:J36"/>
    <mergeCell ref="K35:K36"/>
    <mergeCell ref="I31:I32"/>
    <mergeCell ref="P33:P34"/>
    <mergeCell ref="L29:L30"/>
    <mergeCell ref="M29:M30"/>
    <mergeCell ref="N29:N30"/>
    <mergeCell ref="O29:O30"/>
    <mergeCell ref="P29:P30"/>
    <mergeCell ref="O31:O32"/>
    <mergeCell ref="P31:P32"/>
    <mergeCell ref="J33:J34"/>
    <mergeCell ref="K33:K34"/>
    <mergeCell ref="L33:L34"/>
    <mergeCell ref="M33:M34"/>
    <mergeCell ref="N33:N34"/>
    <mergeCell ref="O33:O34"/>
    <mergeCell ref="J31:J32"/>
    <mergeCell ref="K31:K32"/>
    <mergeCell ref="L31:L32"/>
    <mergeCell ref="M31:M32"/>
    <mergeCell ref="N31:N32"/>
    <mergeCell ref="K29:K30"/>
    <mergeCell ref="A25:A26"/>
    <mergeCell ref="B25:B26"/>
    <mergeCell ref="E25:E26"/>
    <mergeCell ref="A31:A32"/>
    <mergeCell ref="B31:B32"/>
    <mergeCell ref="E31:E32"/>
    <mergeCell ref="F31:F32"/>
    <mergeCell ref="G31:G32"/>
    <mergeCell ref="H31:H32"/>
    <mergeCell ref="F25:F26"/>
    <mergeCell ref="G25:G26"/>
    <mergeCell ref="H25:H26"/>
    <mergeCell ref="P21:P22"/>
    <mergeCell ref="O23:O24"/>
    <mergeCell ref="P23:P24"/>
    <mergeCell ref="N25:N26"/>
    <mergeCell ref="K27:K28"/>
    <mergeCell ref="L27:L28"/>
    <mergeCell ref="M27:M28"/>
    <mergeCell ref="N27:N28"/>
    <mergeCell ref="A29:A30"/>
    <mergeCell ref="B29:B30"/>
    <mergeCell ref="E29:E30"/>
    <mergeCell ref="F29:F30"/>
    <mergeCell ref="G29:G30"/>
    <mergeCell ref="H29:H30"/>
    <mergeCell ref="A27:A28"/>
    <mergeCell ref="B27:B28"/>
    <mergeCell ref="E27:E28"/>
    <mergeCell ref="F27:F28"/>
    <mergeCell ref="G27:G28"/>
    <mergeCell ref="H27:H28"/>
    <mergeCell ref="I27:I28"/>
    <mergeCell ref="J27:J28"/>
    <mergeCell ref="I29:I30"/>
    <mergeCell ref="J29:J30"/>
    <mergeCell ref="P27:P28"/>
    <mergeCell ref="P25:P26"/>
    <mergeCell ref="I23:I24"/>
    <mergeCell ref="J23:J24"/>
    <mergeCell ref="K23:K24"/>
    <mergeCell ref="L23:L24"/>
    <mergeCell ref="M23:M24"/>
    <mergeCell ref="N23:N24"/>
    <mergeCell ref="O25:O26"/>
    <mergeCell ref="K25:K26"/>
    <mergeCell ref="L25:L26"/>
    <mergeCell ref="M25:M26"/>
    <mergeCell ref="I25:I26"/>
    <mergeCell ref="J25:J26"/>
    <mergeCell ref="K21:K22"/>
    <mergeCell ref="L17:L18"/>
    <mergeCell ref="M17:M18"/>
    <mergeCell ref="F17:F18"/>
    <mergeCell ref="G17:G18"/>
    <mergeCell ref="H17:H18"/>
    <mergeCell ref="I17:I18"/>
    <mergeCell ref="J17:J18"/>
    <mergeCell ref="O27:O28"/>
    <mergeCell ref="L21:L22"/>
    <mergeCell ref="M21:M22"/>
    <mergeCell ref="N21:N22"/>
    <mergeCell ref="O21:O22"/>
    <mergeCell ref="I21:I22"/>
    <mergeCell ref="J21:J22"/>
    <mergeCell ref="O19:O20"/>
    <mergeCell ref="E17:E18"/>
    <mergeCell ref="A23:A24"/>
    <mergeCell ref="B23:B24"/>
    <mergeCell ref="E23:E24"/>
    <mergeCell ref="F23:F24"/>
    <mergeCell ref="G23:G24"/>
    <mergeCell ref="H23:H24"/>
    <mergeCell ref="A21:A22"/>
    <mergeCell ref="B21:B22"/>
    <mergeCell ref="E21:E22"/>
    <mergeCell ref="F21:F22"/>
    <mergeCell ref="G21:G22"/>
    <mergeCell ref="H21:H22"/>
    <mergeCell ref="A19:A20"/>
    <mergeCell ref="B19:B20"/>
    <mergeCell ref="E19:E20"/>
    <mergeCell ref="F19:F20"/>
    <mergeCell ref="G19:G20"/>
    <mergeCell ref="H19:H20"/>
    <mergeCell ref="P19:P20"/>
    <mergeCell ref="P17:P18"/>
    <mergeCell ref="L15:L16"/>
    <mergeCell ref="M15:M16"/>
    <mergeCell ref="N15:N16"/>
    <mergeCell ref="A15:A16"/>
    <mergeCell ref="B15:B16"/>
    <mergeCell ref="E15:E16"/>
    <mergeCell ref="F15:F16"/>
    <mergeCell ref="G15:G16"/>
    <mergeCell ref="H15:H16"/>
    <mergeCell ref="O17:O18"/>
    <mergeCell ref="K17:K18"/>
    <mergeCell ref="O15:O16"/>
    <mergeCell ref="P15:P16"/>
    <mergeCell ref="N17:N18"/>
    <mergeCell ref="K19:K20"/>
    <mergeCell ref="L19:L20"/>
    <mergeCell ref="M19:M20"/>
    <mergeCell ref="N19:N20"/>
    <mergeCell ref="I19:I20"/>
    <mergeCell ref="J19:J20"/>
    <mergeCell ref="A17:A18"/>
    <mergeCell ref="B17:B18"/>
    <mergeCell ref="P11:P12"/>
    <mergeCell ref="P9:P10"/>
    <mergeCell ref="A13:A14"/>
    <mergeCell ref="B13:B14"/>
    <mergeCell ref="E13:E14"/>
    <mergeCell ref="F13:F14"/>
    <mergeCell ref="G13:G14"/>
    <mergeCell ref="H13:H14"/>
    <mergeCell ref="I15:I16"/>
    <mergeCell ref="J15:J16"/>
    <mergeCell ref="K15:K16"/>
    <mergeCell ref="I13:I14"/>
    <mergeCell ref="J13:J14"/>
    <mergeCell ref="K13:K14"/>
    <mergeCell ref="L13:L14"/>
    <mergeCell ref="M13:M14"/>
    <mergeCell ref="N13:N14"/>
    <mergeCell ref="O13:O14"/>
    <mergeCell ref="P13:P14"/>
    <mergeCell ref="O9:O10"/>
    <mergeCell ref="L9:L10"/>
    <mergeCell ref="M9:M10"/>
    <mergeCell ref="N9:N10"/>
    <mergeCell ref="K11:K12"/>
    <mergeCell ref="L11:L12"/>
    <mergeCell ref="M11:M12"/>
    <mergeCell ref="N11:N12"/>
    <mergeCell ref="O11:O12"/>
    <mergeCell ref="A11:A12"/>
    <mergeCell ref="B11:B12"/>
    <mergeCell ref="E11:E12"/>
    <mergeCell ref="F11:F12"/>
    <mergeCell ref="G11:G12"/>
    <mergeCell ref="H11:H12"/>
    <mergeCell ref="I11:I12"/>
    <mergeCell ref="J11:J12"/>
    <mergeCell ref="K9:K10"/>
    <mergeCell ref="A9:A10"/>
    <mergeCell ref="B9:B10"/>
    <mergeCell ref="E9:E10"/>
    <mergeCell ref="F9:F10"/>
    <mergeCell ref="G9:G10"/>
    <mergeCell ref="H9:H10"/>
    <mergeCell ref="I9:I10"/>
    <mergeCell ref="J9:J10"/>
    <mergeCell ref="A5:A6"/>
    <mergeCell ref="B5:B6"/>
    <mergeCell ref="E5:M5"/>
    <mergeCell ref="N5:P5"/>
    <mergeCell ref="A7:A8"/>
    <mergeCell ref="B7:B8"/>
    <mergeCell ref="E7:E8"/>
    <mergeCell ref="F7:F8"/>
    <mergeCell ref="G7:G8"/>
    <mergeCell ref="N7:N8"/>
    <mergeCell ref="O7:O8"/>
    <mergeCell ref="P7:P8"/>
    <mergeCell ref="H7:H8"/>
    <mergeCell ref="I7:I8"/>
    <mergeCell ref="J7:J8"/>
    <mergeCell ref="K7:K8"/>
    <mergeCell ref="L7:L8"/>
    <mergeCell ref="M7:M8"/>
  </mergeCells>
  <phoneticPr fontId="6"/>
  <dataValidations count="5">
    <dataValidation type="list" allowBlank="1" showInputMessage="1" showErrorMessage="1" sqref="E7:P38" xr:uid="{00000000-0002-0000-0400-000000000000}">
      <formula1>$R$6:$R$16</formula1>
    </dataValidation>
    <dataValidation type="list" allowBlank="1" showInputMessage="1" showErrorMessage="1" sqref="A5:A6" xr:uid="{00000000-0002-0000-0400-000001000000}">
      <formula1>"施設長,生活相談員,介護職員,栄養士,事務員"</formula1>
    </dataValidation>
    <dataValidation type="list" allowBlank="1" showInputMessage="1" showErrorMessage="1" sqref="C7 C9 C11 C13 C15 C17 C19 C21 C23 C29 C31 C35 C37 C27 C25 C33" xr:uid="{00000000-0002-0000-0400-000002000000}">
      <formula1>"　,常勤,非常勤"</formula1>
    </dataValidation>
    <dataValidation type="list" allowBlank="1" showInputMessage="1" showErrorMessage="1" sqref="C8 C10 C12 C14 C16 C18 C20 C22 C38 C30 C26 C36 C28 C24 C32 C34" xr:uid="{00000000-0002-0000-0400-000003000000}">
      <formula1>"　,専任,兼務"</formula1>
    </dataValidation>
    <dataValidation type="list" allowBlank="1" showInputMessage="1" showErrorMessage="1" sqref="A7:A38" xr:uid="{D5ABEFF7-713C-4B23-9BC1-B0BF8A2BAF33}">
      <formula1>"施設長,生活相談員,介護職員,栄養士,事務員,調理員その他の職員"</formula1>
    </dataValidation>
  </dataValidations>
  <pageMargins left="0.70866141732283472" right="0.31496062992125984" top="0.74803149606299213" bottom="0.74803149606299213" header="0.31496062992125984" footer="0.31496062992125984"/>
  <pageSetup paperSize="9" scale="65" fitToHeight="0" orientation="portrait" cellComments="asDisplayed"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42112-646C-45FE-80E2-89EFA40BBA9F}">
  <sheetPr>
    <pageSetUpPr fitToPage="1"/>
  </sheetPr>
  <dimension ref="B1:J40"/>
  <sheetViews>
    <sheetView view="pageBreakPreview" zoomScaleNormal="100" zoomScaleSheetLayoutView="100" workbookViewId="0">
      <selection activeCell="D29" sqref="D29"/>
    </sheetView>
  </sheetViews>
  <sheetFormatPr defaultColWidth="8.08984375" defaultRowHeight="14.5" customHeight="1" zeroHeight="1"/>
  <cols>
    <col min="1" max="1" width="2.26953125" style="213" customWidth="1"/>
    <col min="2" max="10" width="8.08984375" style="213" customWidth="1"/>
    <col min="11" max="11" width="2.26953125" style="213" customWidth="1"/>
    <col min="12" max="256" width="8.08984375" style="213"/>
    <col min="257" max="257" width="2.26953125" style="213" customWidth="1"/>
    <col min="258" max="266" width="8.08984375" style="213"/>
    <col min="267" max="267" width="2.26953125" style="213" customWidth="1"/>
    <col min="268" max="512" width="8.08984375" style="213"/>
    <col min="513" max="513" width="2.26953125" style="213" customWidth="1"/>
    <col min="514" max="522" width="8.08984375" style="213"/>
    <col min="523" max="523" width="2.26953125" style="213" customWidth="1"/>
    <col min="524" max="768" width="8.08984375" style="213"/>
    <col min="769" max="769" width="2.26953125" style="213" customWidth="1"/>
    <col min="770" max="778" width="8.08984375" style="213"/>
    <col min="779" max="779" width="2.26953125" style="213" customWidth="1"/>
    <col min="780" max="1024" width="8.08984375" style="213"/>
    <col min="1025" max="1025" width="2.26953125" style="213" customWidth="1"/>
    <col min="1026" max="1034" width="8.08984375" style="213"/>
    <col min="1035" max="1035" width="2.26953125" style="213" customWidth="1"/>
    <col min="1036" max="1280" width="8.08984375" style="213"/>
    <col min="1281" max="1281" width="2.26953125" style="213" customWidth="1"/>
    <col min="1282" max="1290" width="8.08984375" style="213"/>
    <col min="1291" max="1291" width="2.26953125" style="213" customWidth="1"/>
    <col min="1292" max="1536" width="8.08984375" style="213"/>
    <col min="1537" max="1537" width="2.26953125" style="213" customWidth="1"/>
    <col min="1538" max="1546" width="8.08984375" style="213"/>
    <col min="1547" max="1547" width="2.26953125" style="213" customWidth="1"/>
    <col min="1548" max="1792" width="8.08984375" style="213"/>
    <col min="1793" max="1793" width="2.26953125" style="213" customWidth="1"/>
    <col min="1794" max="1802" width="8.08984375" style="213"/>
    <col min="1803" max="1803" width="2.26953125" style="213" customWidth="1"/>
    <col min="1804" max="2048" width="8.08984375" style="213"/>
    <col min="2049" max="2049" width="2.26953125" style="213" customWidth="1"/>
    <col min="2050" max="2058" width="8.08984375" style="213"/>
    <col min="2059" max="2059" width="2.26953125" style="213" customWidth="1"/>
    <col min="2060" max="2304" width="8.08984375" style="213"/>
    <col min="2305" max="2305" width="2.26953125" style="213" customWidth="1"/>
    <col min="2306" max="2314" width="8.08984375" style="213"/>
    <col min="2315" max="2315" width="2.26953125" style="213" customWidth="1"/>
    <col min="2316" max="2560" width="8.08984375" style="213"/>
    <col min="2561" max="2561" width="2.26953125" style="213" customWidth="1"/>
    <col min="2562" max="2570" width="8.08984375" style="213"/>
    <col min="2571" max="2571" width="2.26953125" style="213" customWidth="1"/>
    <col min="2572" max="2816" width="8.08984375" style="213"/>
    <col min="2817" max="2817" width="2.26953125" style="213" customWidth="1"/>
    <col min="2818" max="2826" width="8.08984375" style="213"/>
    <col min="2827" max="2827" width="2.26953125" style="213" customWidth="1"/>
    <col min="2828" max="3072" width="8.08984375" style="213"/>
    <col min="3073" max="3073" width="2.26953125" style="213" customWidth="1"/>
    <col min="3074" max="3082" width="8.08984375" style="213"/>
    <col min="3083" max="3083" width="2.26953125" style="213" customWidth="1"/>
    <col min="3084" max="3328" width="8.08984375" style="213"/>
    <col min="3329" max="3329" width="2.26953125" style="213" customWidth="1"/>
    <col min="3330" max="3338" width="8.08984375" style="213"/>
    <col min="3339" max="3339" width="2.26953125" style="213" customWidth="1"/>
    <col min="3340" max="3584" width="8.08984375" style="213"/>
    <col min="3585" max="3585" width="2.26953125" style="213" customWidth="1"/>
    <col min="3586" max="3594" width="8.08984375" style="213"/>
    <col min="3595" max="3595" width="2.26953125" style="213" customWidth="1"/>
    <col min="3596" max="3840" width="8.08984375" style="213"/>
    <col min="3841" max="3841" width="2.26953125" style="213" customWidth="1"/>
    <col min="3842" max="3850" width="8.08984375" style="213"/>
    <col min="3851" max="3851" width="2.26953125" style="213" customWidth="1"/>
    <col min="3852" max="4096" width="8.08984375" style="213"/>
    <col min="4097" max="4097" width="2.26953125" style="213" customWidth="1"/>
    <col min="4098" max="4106" width="8.08984375" style="213"/>
    <col min="4107" max="4107" width="2.26953125" style="213" customWidth="1"/>
    <col min="4108" max="4352" width="8.08984375" style="213"/>
    <col min="4353" max="4353" width="2.26953125" style="213" customWidth="1"/>
    <col min="4354" max="4362" width="8.08984375" style="213"/>
    <col min="4363" max="4363" width="2.26953125" style="213" customWidth="1"/>
    <col min="4364" max="4608" width="8.08984375" style="213"/>
    <col min="4609" max="4609" width="2.26953125" style="213" customWidth="1"/>
    <col min="4610" max="4618" width="8.08984375" style="213"/>
    <col min="4619" max="4619" width="2.26953125" style="213" customWidth="1"/>
    <col min="4620" max="4864" width="8.08984375" style="213"/>
    <col min="4865" max="4865" width="2.26953125" style="213" customWidth="1"/>
    <col min="4866" max="4874" width="8.08984375" style="213"/>
    <col min="4875" max="4875" width="2.26953125" style="213" customWidth="1"/>
    <col min="4876" max="5120" width="8.08984375" style="213"/>
    <col min="5121" max="5121" width="2.26953125" style="213" customWidth="1"/>
    <col min="5122" max="5130" width="8.08984375" style="213"/>
    <col min="5131" max="5131" width="2.26953125" style="213" customWidth="1"/>
    <col min="5132" max="5376" width="8.08984375" style="213"/>
    <col min="5377" max="5377" width="2.26953125" style="213" customWidth="1"/>
    <col min="5378" max="5386" width="8.08984375" style="213"/>
    <col min="5387" max="5387" width="2.26953125" style="213" customWidth="1"/>
    <col min="5388" max="5632" width="8.08984375" style="213"/>
    <col min="5633" max="5633" width="2.26953125" style="213" customWidth="1"/>
    <col min="5634" max="5642" width="8.08984375" style="213"/>
    <col min="5643" max="5643" width="2.26953125" style="213" customWidth="1"/>
    <col min="5644" max="5888" width="8.08984375" style="213"/>
    <col min="5889" max="5889" width="2.26953125" style="213" customWidth="1"/>
    <col min="5890" max="5898" width="8.08984375" style="213"/>
    <col min="5899" max="5899" width="2.26953125" style="213" customWidth="1"/>
    <col min="5900" max="6144" width="8.08984375" style="213"/>
    <col min="6145" max="6145" width="2.26953125" style="213" customWidth="1"/>
    <col min="6146" max="6154" width="8.08984375" style="213"/>
    <col min="6155" max="6155" width="2.26953125" style="213" customWidth="1"/>
    <col min="6156" max="6400" width="8.08984375" style="213"/>
    <col min="6401" max="6401" width="2.26953125" style="213" customWidth="1"/>
    <col min="6402" max="6410" width="8.08984375" style="213"/>
    <col min="6411" max="6411" width="2.26953125" style="213" customWidth="1"/>
    <col min="6412" max="6656" width="8.08984375" style="213"/>
    <col min="6657" max="6657" width="2.26953125" style="213" customWidth="1"/>
    <col min="6658" max="6666" width="8.08984375" style="213"/>
    <col min="6667" max="6667" width="2.26953125" style="213" customWidth="1"/>
    <col min="6668" max="6912" width="8.08984375" style="213"/>
    <col min="6913" max="6913" width="2.26953125" style="213" customWidth="1"/>
    <col min="6914" max="6922" width="8.08984375" style="213"/>
    <col min="6923" max="6923" width="2.26953125" style="213" customWidth="1"/>
    <col min="6924" max="7168" width="8.08984375" style="213"/>
    <col min="7169" max="7169" width="2.26953125" style="213" customWidth="1"/>
    <col min="7170" max="7178" width="8.08984375" style="213"/>
    <col min="7179" max="7179" width="2.26953125" style="213" customWidth="1"/>
    <col min="7180" max="7424" width="8.08984375" style="213"/>
    <col min="7425" max="7425" width="2.26953125" style="213" customWidth="1"/>
    <col min="7426" max="7434" width="8.08984375" style="213"/>
    <col min="7435" max="7435" width="2.26953125" style="213" customWidth="1"/>
    <col min="7436" max="7680" width="8.08984375" style="213"/>
    <col min="7681" max="7681" width="2.26953125" style="213" customWidth="1"/>
    <col min="7682" max="7690" width="8.08984375" style="213"/>
    <col min="7691" max="7691" width="2.26953125" style="213" customWidth="1"/>
    <col min="7692" max="7936" width="8.08984375" style="213"/>
    <col min="7937" max="7937" width="2.26953125" style="213" customWidth="1"/>
    <col min="7938" max="7946" width="8.08984375" style="213"/>
    <col min="7947" max="7947" width="2.26953125" style="213" customWidth="1"/>
    <col min="7948" max="8192" width="8.08984375" style="213"/>
    <col min="8193" max="8193" width="2.26953125" style="213" customWidth="1"/>
    <col min="8194" max="8202" width="8.08984375" style="213"/>
    <col min="8203" max="8203" width="2.26953125" style="213" customWidth="1"/>
    <col min="8204" max="8448" width="8.08984375" style="213"/>
    <col min="8449" max="8449" width="2.26953125" style="213" customWidth="1"/>
    <col min="8450" max="8458" width="8.08984375" style="213"/>
    <col min="8459" max="8459" width="2.26953125" style="213" customWidth="1"/>
    <col min="8460" max="8704" width="8.08984375" style="213"/>
    <col min="8705" max="8705" width="2.26953125" style="213" customWidth="1"/>
    <col min="8706" max="8714" width="8.08984375" style="213"/>
    <col min="8715" max="8715" width="2.26953125" style="213" customWidth="1"/>
    <col min="8716" max="8960" width="8.08984375" style="213"/>
    <col min="8961" max="8961" width="2.26953125" style="213" customWidth="1"/>
    <col min="8962" max="8970" width="8.08984375" style="213"/>
    <col min="8971" max="8971" width="2.26953125" style="213" customWidth="1"/>
    <col min="8972" max="9216" width="8.08984375" style="213"/>
    <col min="9217" max="9217" width="2.26953125" style="213" customWidth="1"/>
    <col min="9218" max="9226" width="8.08984375" style="213"/>
    <col min="9227" max="9227" width="2.26953125" style="213" customWidth="1"/>
    <col min="9228" max="9472" width="8.08984375" style="213"/>
    <col min="9473" max="9473" width="2.26953125" style="213" customWidth="1"/>
    <col min="9474" max="9482" width="8.08984375" style="213"/>
    <col min="9483" max="9483" width="2.26953125" style="213" customWidth="1"/>
    <col min="9484" max="9728" width="8.08984375" style="213"/>
    <col min="9729" max="9729" width="2.26953125" style="213" customWidth="1"/>
    <col min="9730" max="9738" width="8.08984375" style="213"/>
    <col min="9739" max="9739" width="2.26953125" style="213" customWidth="1"/>
    <col min="9740" max="9984" width="8.08984375" style="213"/>
    <col min="9985" max="9985" width="2.26953125" style="213" customWidth="1"/>
    <col min="9986" max="9994" width="8.08984375" style="213"/>
    <col min="9995" max="9995" width="2.26953125" style="213" customWidth="1"/>
    <col min="9996" max="10240" width="8.08984375" style="213"/>
    <col min="10241" max="10241" width="2.26953125" style="213" customWidth="1"/>
    <col min="10242" max="10250" width="8.08984375" style="213"/>
    <col min="10251" max="10251" width="2.26953125" style="213" customWidth="1"/>
    <col min="10252" max="10496" width="8.08984375" style="213"/>
    <col min="10497" max="10497" width="2.26953125" style="213" customWidth="1"/>
    <col min="10498" max="10506" width="8.08984375" style="213"/>
    <col min="10507" max="10507" width="2.26953125" style="213" customWidth="1"/>
    <col min="10508" max="10752" width="8.08984375" style="213"/>
    <col min="10753" max="10753" width="2.26953125" style="213" customWidth="1"/>
    <col min="10754" max="10762" width="8.08984375" style="213"/>
    <col min="10763" max="10763" width="2.26953125" style="213" customWidth="1"/>
    <col min="10764" max="11008" width="8.08984375" style="213"/>
    <col min="11009" max="11009" width="2.26953125" style="213" customWidth="1"/>
    <col min="11010" max="11018" width="8.08984375" style="213"/>
    <col min="11019" max="11019" width="2.26953125" style="213" customWidth="1"/>
    <col min="11020" max="11264" width="8.08984375" style="213"/>
    <col min="11265" max="11265" width="2.26953125" style="213" customWidth="1"/>
    <col min="11266" max="11274" width="8.08984375" style="213"/>
    <col min="11275" max="11275" width="2.26953125" style="213" customWidth="1"/>
    <col min="11276" max="11520" width="8.08984375" style="213"/>
    <col min="11521" max="11521" width="2.26953125" style="213" customWidth="1"/>
    <col min="11522" max="11530" width="8.08984375" style="213"/>
    <col min="11531" max="11531" width="2.26953125" style="213" customWidth="1"/>
    <col min="11532" max="11776" width="8.08984375" style="213"/>
    <col min="11777" max="11777" width="2.26953125" style="213" customWidth="1"/>
    <col min="11778" max="11786" width="8.08984375" style="213"/>
    <col min="11787" max="11787" width="2.26953125" style="213" customWidth="1"/>
    <col min="11788" max="12032" width="8.08984375" style="213"/>
    <col min="12033" max="12033" width="2.26953125" style="213" customWidth="1"/>
    <col min="12034" max="12042" width="8.08984375" style="213"/>
    <col min="12043" max="12043" width="2.26953125" style="213" customWidth="1"/>
    <col min="12044" max="12288" width="8.08984375" style="213"/>
    <col min="12289" max="12289" width="2.26953125" style="213" customWidth="1"/>
    <col min="12290" max="12298" width="8.08984375" style="213"/>
    <col min="12299" max="12299" width="2.26953125" style="213" customWidth="1"/>
    <col min="12300" max="12544" width="8.08984375" style="213"/>
    <col min="12545" max="12545" width="2.26953125" style="213" customWidth="1"/>
    <col min="12546" max="12554" width="8.08984375" style="213"/>
    <col min="12555" max="12555" width="2.26953125" style="213" customWidth="1"/>
    <col min="12556" max="12800" width="8.08984375" style="213"/>
    <col min="12801" max="12801" width="2.26953125" style="213" customWidth="1"/>
    <col min="12802" max="12810" width="8.08984375" style="213"/>
    <col min="12811" max="12811" width="2.26953125" style="213" customWidth="1"/>
    <col min="12812" max="13056" width="8.08984375" style="213"/>
    <col min="13057" max="13057" width="2.26953125" style="213" customWidth="1"/>
    <col min="13058" max="13066" width="8.08984375" style="213"/>
    <col min="13067" max="13067" width="2.26953125" style="213" customWidth="1"/>
    <col min="13068" max="13312" width="8.08984375" style="213"/>
    <col min="13313" max="13313" width="2.26953125" style="213" customWidth="1"/>
    <col min="13314" max="13322" width="8.08984375" style="213"/>
    <col min="13323" max="13323" width="2.26953125" style="213" customWidth="1"/>
    <col min="13324" max="13568" width="8.08984375" style="213"/>
    <col min="13569" max="13569" width="2.26953125" style="213" customWidth="1"/>
    <col min="13570" max="13578" width="8.08984375" style="213"/>
    <col min="13579" max="13579" width="2.26953125" style="213" customWidth="1"/>
    <col min="13580" max="13824" width="8.08984375" style="213"/>
    <col min="13825" max="13825" width="2.26953125" style="213" customWidth="1"/>
    <col min="13826" max="13834" width="8.08984375" style="213"/>
    <col min="13835" max="13835" width="2.26953125" style="213" customWidth="1"/>
    <col min="13836" max="14080" width="8.08984375" style="213"/>
    <col min="14081" max="14081" width="2.26953125" style="213" customWidth="1"/>
    <col min="14082" max="14090" width="8.08984375" style="213"/>
    <col min="14091" max="14091" width="2.26953125" style="213" customWidth="1"/>
    <col min="14092" max="14336" width="8.08984375" style="213"/>
    <col min="14337" max="14337" width="2.26953125" style="213" customWidth="1"/>
    <col min="14338" max="14346" width="8.08984375" style="213"/>
    <col min="14347" max="14347" width="2.26953125" style="213" customWidth="1"/>
    <col min="14348" max="14592" width="8.08984375" style="213"/>
    <col min="14593" max="14593" width="2.26953125" style="213" customWidth="1"/>
    <col min="14594" max="14602" width="8.08984375" style="213"/>
    <col min="14603" max="14603" width="2.26953125" style="213" customWidth="1"/>
    <col min="14604" max="14848" width="8.08984375" style="213"/>
    <col min="14849" max="14849" width="2.26953125" style="213" customWidth="1"/>
    <col min="14850" max="14858" width="8.08984375" style="213"/>
    <col min="14859" max="14859" width="2.26953125" style="213" customWidth="1"/>
    <col min="14860" max="15104" width="8.08984375" style="213"/>
    <col min="15105" max="15105" width="2.26953125" style="213" customWidth="1"/>
    <col min="15106" max="15114" width="8.08984375" style="213"/>
    <col min="15115" max="15115" width="2.26953125" style="213" customWidth="1"/>
    <col min="15116" max="15360" width="8.08984375" style="213"/>
    <col min="15361" max="15361" width="2.26953125" style="213" customWidth="1"/>
    <col min="15362" max="15370" width="8.08984375" style="213"/>
    <col min="15371" max="15371" width="2.26953125" style="213" customWidth="1"/>
    <col min="15372" max="15616" width="8.08984375" style="213"/>
    <col min="15617" max="15617" width="2.26953125" style="213" customWidth="1"/>
    <col min="15618" max="15626" width="8.08984375" style="213"/>
    <col min="15627" max="15627" width="2.26953125" style="213" customWidth="1"/>
    <col min="15628" max="15872" width="8.08984375" style="213"/>
    <col min="15873" max="15873" width="2.26953125" style="213" customWidth="1"/>
    <col min="15874" max="15882" width="8.08984375" style="213"/>
    <col min="15883" max="15883" width="2.26953125" style="213" customWidth="1"/>
    <col min="15884" max="16128" width="8.08984375" style="213"/>
    <col min="16129" max="16129" width="2.26953125" style="213" customWidth="1"/>
    <col min="16130" max="16138" width="8.08984375" style="213"/>
    <col min="16139" max="16139" width="2.26953125" style="213" customWidth="1"/>
    <col min="16140" max="16384" width="8.08984375" style="213"/>
  </cols>
  <sheetData>
    <row r="1" spans="2:10" ht="18" customHeight="1"/>
    <row r="2" spans="2:10" ht="18" customHeight="1"/>
    <row r="3" spans="2:10" ht="18" customHeight="1"/>
    <row r="4" spans="2:10" ht="18" customHeight="1"/>
    <row r="5" spans="2:10" ht="18" customHeight="1">
      <c r="H5" s="444">
        <f ca="1">TODAY()</f>
        <v>46048</v>
      </c>
      <c r="I5" s="444"/>
      <c r="J5" s="444"/>
    </row>
    <row r="6" spans="2:10" ht="18" customHeight="1"/>
    <row r="7" spans="2:10" ht="18" customHeight="1"/>
    <row r="8" spans="2:10" ht="18" customHeight="1">
      <c r="B8" s="213" t="s">
        <v>208</v>
      </c>
    </row>
    <row r="9" spans="2:10" ht="18" customHeight="1"/>
    <row r="10" spans="2:10" ht="18" customHeight="1"/>
    <row r="11" spans="2:10" ht="18" customHeight="1">
      <c r="F11" s="214" t="s">
        <v>32</v>
      </c>
      <c r="G11" s="445"/>
      <c r="H11" s="445"/>
      <c r="I11" s="445"/>
      <c r="J11" s="445"/>
    </row>
    <row r="12" spans="2:10" ht="18" customHeight="1">
      <c r="F12" s="214" t="s">
        <v>33</v>
      </c>
      <c r="G12" s="445"/>
      <c r="H12" s="445"/>
      <c r="I12" s="445"/>
      <c r="J12" s="445"/>
    </row>
    <row r="13" spans="2:10" ht="18" customHeight="1">
      <c r="F13" s="214" t="s">
        <v>34</v>
      </c>
      <c r="G13" s="445"/>
      <c r="H13" s="445"/>
      <c r="I13" s="445"/>
      <c r="J13" s="445"/>
    </row>
    <row r="14" spans="2:10" ht="18" customHeight="1">
      <c r="G14" s="214"/>
      <c r="H14" s="215"/>
      <c r="I14" s="215"/>
      <c r="J14" s="215"/>
    </row>
    <row r="15" spans="2:10" ht="18" customHeight="1">
      <c r="F15" s="216" t="s">
        <v>23</v>
      </c>
      <c r="G15" s="445"/>
      <c r="H15" s="445"/>
      <c r="I15" s="445"/>
      <c r="J15" s="445"/>
    </row>
    <row r="16" spans="2:10" ht="18" customHeight="1">
      <c r="F16" s="216" t="s">
        <v>35</v>
      </c>
      <c r="G16" s="445"/>
      <c r="H16" s="445"/>
      <c r="I16" s="445"/>
      <c r="J16" s="445"/>
    </row>
    <row r="17" spans="2:10" ht="18" customHeight="1"/>
    <row r="18" spans="2:10" ht="18" customHeight="1"/>
    <row r="19" spans="2:10" ht="18" customHeight="1">
      <c r="B19" s="442" t="s">
        <v>108</v>
      </c>
      <c r="C19" s="442"/>
      <c r="D19" s="442"/>
      <c r="E19" s="442"/>
      <c r="F19" s="442"/>
      <c r="G19" s="442"/>
      <c r="H19" s="442"/>
      <c r="I19" s="442"/>
      <c r="J19" s="442"/>
    </row>
    <row r="20" spans="2:10" ht="18" customHeight="1"/>
    <row r="21" spans="2:10" ht="18" customHeight="1">
      <c r="C21" s="213" t="s">
        <v>136</v>
      </c>
    </row>
    <row r="22" spans="2:10" ht="18" customHeight="1"/>
    <row r="23" spans="2:10" ht="18" customHeight="1">
      <c r="F23" s="217" t="s">
        <v>109</v>
      </c>
    </row>
    <row r="24" spans="2:10" ht="18" customHeight="1"/>
    <row r="25" spans="2:10" ht="18" customHeight="1">
      <c r="D25" s="213" t="s">
        <v>207</v>
      </c>
    </row>
    <row r="26" spans="2:10" ht="18" customHeight="1"/>
    <row r="27" spans="2:10" ht="18" customHeight="1">
      <c r="D27" s="213" t="s">
        <v>211</v>
      </c>
    </row>
    <row r="28" spans="2:10" ht="18" customHeight="1"/>
    <row r="29" spans="2:10" ht="18" customHeight="1"/>
    <row r="30" spans="2:10" ht="18" customHeight="1">
      <c r="C30" s="213" t="s">
        <v>119</v>
      </c>
    </row>
    <row r="31" spans="2:10" ht="18" customHeight="1"/>
    <row r="32" spans="2:10" ht="18" customHeight="1"/>
    <row r="33" spans="3:10" ht="18" customHeight="1"/>
    <row r="34" spans="3:10" ht="18" customHeight="1"/>
    <row r="35" spans="3:10" ht="18" customHeight="1">
      <c r="C35" s="217"/>
    </row>
    <row r="36" spans="3:10" ht="18" customHeight="1">
      <c r="C36" s="217"/>
    </row>
    <row r="37" spans="3:10" ht="18" customHeight="1">
      <c r="C37" s="217"/>
      <c r="D37" s="443"/>
      <c r="E37" s="443"/>
      <c r="F37" s="443"/>
      <c r="G37" s="443"/>
      <c r="H37" s="443"/>
      <c r="I37" s="443"/>
      <c r="J37" s="443"/>
    </row>
    <row r="38" spans="3:10" ht="18" customHeight="1">
      <c r="D38" s="443"/>
      <c r="E38" s="443"/>
      <c r="F38" s="443"/>
      <c r="G38" s="443"/>
      <c r="H38" s="443"/>
      <c r="I38" s="443"/>
      <c r="J38" s="443"/>
    </row>
    <row r="39" spans="3:10" ht="18" hidden="1" customHeight="1"/>
    <row r="40" spans="3:10" ht="15" hidden="1" customHeight="1"/>
  </sheetData>
  <protectedRanges>
    <protectedRange sqref="G11:G13 G15:G16" name="範囲1"/>
  </protectedRanges>
  <mergeCells count="8">
    <mergeCell ref="B19:J19"/>
    <mergeCell ref="D37:J38"/>
    <mergeCell ref="H5:J5"/>
    <mergeCell ref="G11:J11"/>
    <mergeCell ref="G12:J12"/>
    <mergeCell ref="G13:J13"/>
    <mergeCell ref="G15:J15"/>
    <mergeCell ref="G16:J16"/>
  </mergeCells>
  <phoneticPr fontId="6"/>
  <pageMargins left="0.70866141732283472" right="0.70866141732283472" top="0.74803149606299213" bottom="0.74803149606299213" header="0.31496062992125984" footer="0.31496062992125984"/>
  <pageSetup paperSize="9" orientation="portrait" cellComments="asDisplayed" r:id="rId1"/>
  <colBreaks count="1" manualBreakCount="1">
    <brk id="12" max="39" man="1"/>
  </col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2</xdr:col>
                    <xdr:colOff>342900</xdr:colOff>
                    <xdr:row>24</xdr:row>
                    <xdr:rowOff>0</xdr:rowOff>
                  </from>
                  <to>
                    <xdr:col>2</xdr:col>
                    <xdr:colOff>514350</xdr:colOff>
                    <xdr:row>25</xdr:row>
                    <xdr:rowOff>19050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2</xdr:col>
                    <xdr:colOff>342900</xdr:colOff>
                    <xdr:row>25</xdr:row>
                    <xdr:rowOff>222250</xdr:rowOff>
                  </from>
                  <to>
                    <xdr:col>2</xdr:col>
                    <xdr:colOff>533400</xdr:colOff>
                    <xdr:row>27</xdr:row>
                    <xdr:rowOff>12700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63321-16F3-4F32-B33F-580E61F6B52D}">
  <dimension ref="A1:R67"/>
  <sheetViews>
    <sheetView view="pageBreakPreview" topLeftCell="E25" zoomScale="115" zoomScaleNormal="100" zoomScaleSheetLayoutView="115" workbookViewId="0">
      <selection activeCell="G15" sqref="G15"/>
    </sheetView>
  </sheetViews>
  <sheetFormatPr defaultColWidth="9" defaultRowHeight="13"/>
  <cols>
    <col min="1" max="3" width="9" style="220"/>
    <col min="4" max="4" width="7.6328125" style="220" customWidth="1"/>
    <col min="5" max="5" width="11.7265625" style="220" customWidth="1"/>
    <col min="6" max="6" width="7.08984375" style="220" customWidth="1"/>
    <col min="7" max="7" width="11.90625" style="220" customWidth="1"/>
    <col min="8" max="8" width="9.36328125" style="220" bestFit="1" customWidth="1"/>
    <col min="9" max="9" width="11" style="220" customWidth="1"/>
    <col min="10" max="13" width="9" style="220"/>
    <col min="14" max="14" width="10.7265625" style="220" customWidth="1"/>
    <col min="15" max="15" width="6.90625" style="220" customWidth="1"/>
    <col min="16" max="16" width="11.7265625" style="220" customWidth="1"/>
    <col min="17" max="17" width="9" style="220"/>
    <col min="18" max="18" width="10.36328125" style="220" customWidth="1"/>
    <col min="19" max="16384" width="9" style="220"/>
  </cols>
  <sheetData>
    <row r="1" spans="1:18" ht="16.5">
      <c r="A1" s="218" t="s">
        <v>124</v>
      </c>
      <c r="B1" s="219"/>
      <c r="C1" s="219"/>
      <c r="G1" s="232"/>
      <c r="H1" s="232"/>
      <c r="I1" s="232"/>
      <c r="J1" s="230" t="s">
        <v>125</v>
      </c>
      <c r="K1" s="231"/>
      <c r="L1" s="231"/>
      <c r="M1" s="231"/>
      <c r="N1" s="231"/>
      <c r="O1" s="232"/>
      <c r="P1" s="232"/>
      <c r="Q1" s="232"/>
      <c r="R1" s="232"/>
    </row>
    <row r="2" spans="1:18" s="224" customFormat="1">
      <c r="A2" s="232"/>
      <c r="B2" s="232"/>
      <c r="C2" s="232"/>
      <c r="D2" s="232"/>
      <c r="E2" s="232"/>
      <c r="F2" s="232"/>
      <c r="G2" s="232"/>
      <c r="H2" s="232"/>
      <c r="I2" s="232"/>
      <c r="J2" s="232"/>
      <c r="K2" s="232"/>
      <c r="L2" s="232"/>
      <c r="M2" s="232"/>
      <c r="N2" s="232"/>
      <c r="O2" s="232"/>
      <c r="P2" s="232"/>
      <c r="Q2" s="232"/>
      <c r="R2" s="232"/>
    </row>
    <row r="3" spans="1:18">
      <c r="A3" s="450" t="s">
        <v>121</v>
      </c>
      <c r="B3" s="451"/>
      <c r="C3" s="451"/>
      <c r="D3" s="451"/>
      <c r="E3" s="223">
        <f>SUM(別表4!E46:P46)</f>
        <v>0</v>
      </c>
      <c r="G3" s="232"/>
      <c r="J3" s="449" t="s">
        <v>126</v>
      </c>
      <c r="K3" s="449"/>
      <c r="L3" s="449"/>
      <c r="M3" s="449"/>
      <c r="N3" s="243">
        <f>別表２!N26</f>
        <v>0</v>
      </c>
      <c r="O3" s="232"/>
      <c r="P3" s="232"/>
      <c r="Q3" s="232"/>
      <c r="R3" s="232"/>
    </row>
    <row r="4" spans="1:18">
      <c r="A4" s="452" t="s">
        <v>104</v>
      </c>
      <c r="B4" s="453"/>
      <c r="C4" s="453"/>
      <c r="D4" s="453"/>
      <c r="E4" s="225">
        <f>(別表4!E46+別表4!F46+別表4!G46+別表4!H46+別表4!I46+別表4!J46+別表4!K46+別表4!L46+別表4!M46+別表4!N46+別表4!O46+別表4!P46)/12</f>
        <v>0</v>
      </c>
      <c r="F4" s="221"/>
      <c r="J4" s="232"/>
      <c r="K4" s="232"/>
      <c r="L4" s="232"/>
      <c r="M4" s="232"/>
      <c r="N4" s="232"/>
      <c r="O4" s="232"/>
      <c r="P4" s="232"/>
      <c r="Q4" s="232"/>
      <c r="R4" s="232"/>
    </row>
    <row r="5" spans="1:18">
      <c r="A5" s="226"/>
      <c r="B5" s="227"/>
      <c r="C5" s="227"/>
      <c r="D5" s="228"/>
      <c r="E5" s="229"/>
      <c r="F5" s="221"/>
      <c r="J5" s="232"/>
      <c r="K5" s="232"/>
      <c r="L5" s="232"/>
      <c r="M5" s="232"/>
      <c r="N5" s="232"/>
      <c r="O5" s="232"/>
      <c r="P5" s="232"/>
      <c r="Q5" s="232"/>
      <c r="R5" s="232"/>
    </row>
    <row r="6" spans="1:18">
      <c r="J6"/>
      <c r="K6"/>
      <c r="L6"/>
      <c r="M6"/>
      <c r="N6"/>
      <c r="O6"/>
      <c r="P6"/>
      <c r="Q6"/>
      <c r="R6" s="232"/>
    </row>
    <row r="7" spans="1:18">
      <c r="A7" s="233" t="s">
        <v>137</v>
      </c>
      <c r="B7" s="234"/>
      <c r="C7" s="234"/>
      <c r="D7" s="234"/>
      <c r="E7" s="234"/>
      <c r="F7" s="234"/>
      <c r="G7" s="235"/>
      <c r="H7" s="236"/>
      <c r="I7" s="232"/>
      <c r="J7" s="233" t="s">
        <v>137</v>
      </c>
      <c r="K7" s="234"/>
      <c r="L7" s="234"/>
      <c r="M7" s="234"/>
      <c r="N7" s="234"/>
      <c r="O7" s="234"/>
      <c r="P7" s="235"/>
      <c r="Q7" s="236"/>
      <c r="R7" s="232"/>
    </row>
    <row r="8" spans="1:18">
      <c r="A8" s="237"/>
      <c r="B8" s="232" t="s">
        <v>138</v>
      </c>
      <c r="C8" s="232"/>
      <c r="D8" s="232"/>
      <c r="E8" s="232"/>
      <c r="F8" s="232" t="s">
        <v>110</v>
      </c>
      <c r="G8" s="238">
        <f>ROUNDDOWN(E4*9000,0)</f>
        <v>0</v>
      </c>
      <c r="H8" s="239"/>
      <c r="I8" s="232"/>
      <c r="J8" s="237"/>
      <c r="K8" s="232" t="s">
        <v>138</v>
      </c>
      <c r="L8" s="232"/>
      <c r="M8" s="232"/>
      <c r="N8" s="232"/>
      <c r="O8" s="232" t="s">
        <v>110</v>
      </c>
      <c r="P8" s="238" t="e">
        <f>ROUNDDOWN(G8/(N3/12),0)</f>
        <v>#DIV/0!</v>
      </c>
      <c r="Q8" s="239"/>
      <c r="R8" s="232"/>
    </row>
    <row r="9" spans="1:18" ht="13.5" thickBot="1">
      <c r="A9" s="237"/>
      <c r="B9" s="232"/>
      <c r="C9" s="232"/>
      <c r="D9" s="232"/>
      <c r="E9" s="232"/>
      <c r="F9" s="232"/>
      <c r="G9" s="232"/>
      <c r="H9" s="239"/>
      <c r="I9" s="232"/>
      <c r="J9" s="237"/>
      <c r="K9" s="232"/>
      <c r="L9" s="232"/>
      <c r="M9" s="232"/>
      <c r="N9" s="232"/>
      <c r="O9" s="232"/>
      <c r="P9" s="232"/>
      <c r="Q9" s="239"/>
      <c r="R9" s="232"/>
    </row>
    <row r="10" spans="1:18" ht="13.5" thickBot="1">
      <c r="A10" s="240"/>
      <c r="B10" s="241"/>
      <c r="C10" s="241"/>
      <c r="D10" s="241"/>
      <c r="E10" s="252" t="s">
        <v>139</v>
      </c>
      <c r="F10" s="253"/>
      <c r="G10" s="253"/>
      <c r="H10" s="254">
        <f>G8*12</f>
        <v>0</v>
      </c>
      <c r="I10" s="232"/>
      <c r="J10" s="240"/>
      <c r="K10" s="241"/>
      <c r="L10" s="241"/>
      <c r="M10" s="241"/>
      <c r="N10" s="241"/>
      <c r="O10" s="241"/>
      <c r="P10" s="241"/>
      <c r="Q10" s="242"/>
      <c r="R10" s="232"/>
    </row>
    <row r="11" spans="1:18">
      <c r="A11" s="232"/>
      <c r="B11" s="232"/>
      <c r="C11" s="232"/>
      <c r="D11" s="232"/>
      <c r="E11" s="232"/>
      <c r="F11" s="232"/>
      <c r="G11" s="232"/>
      <c r="H11" s="232"/>
      <c r="I11" s="232"/>
      <c r="J11" s="232"/>
      <c r="K11" s="232"/>
      <c r="L11" s="232"/>
      <c r="M11" s="232"/>
      <c r="N11" s="232"/>
      <c r="O11" s="232"/>
      <c r="P11" s="232"/>
      <c r="Q11" s="232"/>
      <c r="R11" s="232"/>
    </row>
    <row r="12" spans="1:18">
      <c r="A12" s="232"/>
      <c r="B12" s="232"/>
      <c r="C12" s="232"/>
      <c r="D12" s="232"/>
      <c r="E12" s="232"/>
      <c r="F12" s="232"/>
      <c r="G12" s="232"/>
      <c r="H12" s="232"/>
      <c r="I12" s="232"/>
      <c r="J12" s="232"/>
      <c r="K12" s="232"/>
      <c r="L12" s="232"/>
      <c r="M12" s="232"/>
      <c r="N12" s="232"/>
      <c r="O12" s="232"/>
      <c r="P12" s="232"/>
      <c r="Q12" s="232"/>
      <c r="R12" s="232"/>
    </row>
    <row r="13" spans="1:18">
      <c r="A13" s="233" t="s">
        <v>140</v>
      </c>
      <c r="B13" s="234"/>
      <c r="C13" s="234"/>
      <c r="D13" s="234"/>
      <c r="E13" s="234"/>
      <c r="F13" s="234"/>
      <c r="G13" s="235"/>
      <c r="H13" s="236"/>
      <c r="I13" s="232"/>
      <c r="J13" s="233" t="s">
        <v>140</v>
      </c>
      <c r="K13" s="234"/>
      <c r="L13" s="234"/>
      <c r="M13" s="234"/>
      <c r="N13" s="234"/>
      <c r="O13" s="234"/>
      <c r="P13" s="235"/>
      <c r="Q13" s="236"/>
      <c r="R13" s="232"/>
    </row>
    <row r="14" spans="1:18">
      <c r="A14" s="237"/>
      <c r="B14" s="232" t="s">
        <v>141</v>
      </c>
      <c r="C14" s="232"/>
      <c r="D14" s="232"/>
      <c r="E14" s="232"/>
      <c r="F14" s="232" t="s">
        <v>110</v>
      </c>
      <c r="G14" s="238">
        <f>ROUNDDOWN(E4*9000,0)</f>
        <v>0</v>
      </c>
      <c r="H14" s="239"/>
      <c r="I14" s="232"/>
      <c r="J14" s="237"/>
      <c r="K14" s="232" t="s">
        <v>141</v>
      </c>
      <c r="L14" s="232"/>
      <c r="M14" s="232"/>
      <c r="N14" s="232"/>
      <c r="O14" s="232" t="s">
        <v>110</v>
      </c>
      <c r="P14" s="238" t="e">
        <f>ROUNDDOWN(G14/(N3/12),0)</f>
        <v>#DIV/0!</v>
      </c>
      <c r="Q14" s="239"/>
      <c r="R14" s="232"/>
    </row>
    <row r="15" spans="1:18">
      <c r="A15" s="237"/>
      <c r="B15" s="232" t="s">
        <v>142</v>
      </c>
      <c r="C15" s="232"/>
      <c r="D15" s="232"/>
      <c r="E15" s="232"/>
      <c r="F15" s="232" t="s">
        <v>110</v>
      </c>
      <c r="G15" s="238">
        <f>ROUNDDOWN((別表１!B12*別表２!N26+9000*E3)/12*0.0116,0)</f>
        <v>0</v>
      </c>
      <c r="H15" s="239"/>
      <c r="I15" s="232"/>
      <c r="J15" s="237"/>
      <c r="K15" s="232" t="s">
        <v>142</v>
      </c>
      <c r="L15" s="232"/>
      <c r="M15" s="232"/>
      <c r="N15" s="232"/>
      <c r="O15" s="232" t="s">
        <v>110</v>
      </c>
      <c r="P15" s="238" t="e">
        <f>ROUNDDOWN(G15/(N3/12),0)</f>
        <v>#DIV/0!</v>
      </c>
      <c r="Q15" s="239"/>
      <c r="R15" s="232"/>
    </row>
    <row r="16" spans="1:18" ht="13.5" thickBot="1">
      <c r="A16" s="237"/>
      <c r="B16" s="232"/>
      <c r="C16" s="232"/>
      <c r="D16" s="232"/>
      <c r="E16" s="232"/>
      <c r="F16" s="232"/>
      <c r="G16" s="232"/>
      <c r="H16" s="239"/>
      <c r="I16" s="232"/>
      <c r="J16" s="237"/>
      <c r="K16" s="232"/>
      <c r="L16" s="232"/>
      <c r="M16" s="232"/>
      <c r="N16" s="232"/>
      <c r="O16" s="232"/>
      <c r="P16" s="232"/>
      <c r="Q16" s="239"/>
      <c r="R16" s="232"/>
    </row>
    <row r="17" spans="1:18" ht="13.5" thickBot="1">
      <c r="A17" s="240"/>
      <c r="B17" s="241"/>
      <c r="C17" s="241"/>
      <c r="D17" s="241"/>
      <c r="E17" s="252" t="s">
        <v>139</v>
      </c>
      <c r="F17" s="253"/>
      <c r="G17" s="253"/>
      <c r="H17" s="254">
        <f>G14*12+G15*12</f>
        <v>0</v>
      </c>
      <c r="I17" s="232"/>
      <c r="J17" s="240"/>
      <c r="K17" s="241"/>
      <c r="L17" s="241"/>
      <c r="M17" s="241"/>
      <c r="N17" s="241"/>
      <c r="O17" s="241"/>
      <c r="P17" s="241"/>
      <c r="Q17" s="242"/>
      <c r="R17" s="232"/>
    </row>
    <row r="18" spans="1:18">
      <c r="A18" s="232"/>
      <c r="B18" s="232"/>
      <c r="C18" s="232"/>
      <c r="D18" s="232"/>
      <c r="E18" s="232"/>
      <c r="F18" s="232"/>
      <c r="G18" s="232"/>
      <c r="H18" s="232"/>
      <c r="I18" s="232"/>
      <c r="J18"/>
      <c r="K18"/>
      <c r="L18"/>
      <c r="M18"/>
      <c r="N18"/>
      <c r="O18"/>
      <c r="P18"/>
      <c r="Q18"/>
      <c r="R18" s="232"/>
    </row>
    <row r="19" spans="1:18">
      <c r="A19" s="232"/>
      <c r="B19" s="232"/>
      <c r="C19" s="232"/>
      <c r="D19" s="232"/>
      <c r="E19" s="232"/>
      <c r="F19" s="232"/>
      <c r="G19" s="232"/>
      <c r="H19" s="232"/>
      <c r="I19" s="232"/>
      <c r="J19"/>
      <c r="K19"/>
      <c r="L19"/>
      <c r="M19"/>
      <c r="N19"/>
      <c r="O19"/>
      <c r="P19"/>
      <c r="Q19"/>
      <c r="R19" s="232"/>
    </row>
    <row r="20" spans="1:18">
      <c r="A20" s="233" t="s">
        <v>143</v>
      </c>
      <c r="B20" s="234"/>
      <c r="C20" s="234"/>
      <c r="D20" s="234"/>
      <c r="E20" s="234"/>
      <c r="F20" s="234"/>
      <c r="G20" s="235"/>
      <c r="H20" s="236"/>
      <c r="I20" s="232"/>
      <c r="J20" s="233" t="s">
        <v>143</v>
      </c>
      <c r="K20" s="234"/>
      <c r="L20" s="234"/>
      <c r="M20" s="234"/>
      <c r="N20" s="234"/>
      <c r="O20" s="234"/>
      <c r="P20" s="235"/>
      <c r="Q20" s="236"/>
      <c r="R20" s="232"/>
    </row>
    <row r="21" spans="1:18">
      <c r="A21" s="237"/>
      <c r="B21" s="232" t="s">
        <v>142</v>
      </c>
      <c r="C21" s="232"/>
      <c r="D21" s="232"/>
      <c r="E21" s="232"/>
      <c r="F21" s="232" t="s">
        <v>110</v>
      </c>
      <c r="G21" s="238">
        <f>ROUNDDOWN(別表１!B12*別表２!N26/12*0.0116,0)</f>
        <v>0</v>
      </c>
      <c r="H21" s="239"/>
      <c r="I21" s="232"/>
      <c r="J21" s="237"/>
      <c r="K21" s="232" t="s">
        <v>142</v>
      </c>
      <c r="L21" s="232"/>
      <c r="M21" s="232"/>
      <c r="N21" s="232"/>
      <c r="O21" s="232" t="s">
        <v>110</v>
      </c>
      <c r="P21" s="238" t="e">
        <f>ROUNDDOWN(G21/(N3/12),0)</f>
        <v>#DIV/0!</v>
      </c>
      <c r="Q21" s="239"/>
      <c r="R21" s="232"/>
    </row>
    <row r="22" spans="1:18" ht="13.5" thickBot="1">
      <c r="A22" s="237"/>
      <c r="B22" s="232"/>
      <c r="C22" s="232"/>
      <c r="D22" s="232"/>
      <c r="E22" s="232"/>
      <c r="F22" s="232"/>
      <c r="G22" s="232"/>
      <c r="H22" s="239"/>
      <c r="I22" s="232"/>
      <c r="J22" s="237"/>
      <c r="K22" s="232"/>
      <c r="L22" s="232"/>
      <c r="M22" s="232"/>
      <c r="N22" s="232"/>
      <c r="O22" s="232"/>
      <c r="P22" s="232"/>
      <c r="Q22" s="239"/>
      <c r="R22" s="232"/>
    </row>
    <row r="23" spans="1:18" ht="13.5" thickBot="1">
      <c r="A23" s="240"/>
      <c r="B23" s="241"/>
      <c r="C23" s="241"/>
      <c r="D23" s="241"/>
      <c r="E23" s="252" t="s">
        <v>144</v>
      </c>
      <c r="F23" s="253"/>
      <c r="G23" s="253"/>
      <c r="H23" s="254">
        <f>G21*12</f>
        <v>0</v>
      </c>
      <c r="I23" s="232"/>
      <c r="J23" s="240"/>
      <c r="K23" s="241"/>
      <c r="L23" s="241"/>
      <c r="M23" s="241"/>
      <c r="N23" s="241"/>
      <c r="O23" s="241"/>
      <c r="P23" s="241"/>
      <c r="Q23" s="242"/>
      <c r="R23" s="232"/>
    </row>
    <row r="24" spans="1:18">
      <c r="J24" s="232"/>
      <c r="K24" s="232"/>
      <c r="L24" s="232"/>
      <c r="M24" s="232"/>
      <c r="N24" s="232"/>
      <c r="O24" s="232"/>
      <c r="P24" s="232"/>
      <c r="Q24" s="232"/>
      <c r="R24" s="232"/>
    </row>
    <row r="25" spans="1:18">
      <c r="J25" s="232"/>
      <c r="K25" s="232"/>
      <c r="L25" s="232"/>
      <c r="M25" s="232"/>
      <c r="N25" s="232"/>
      <c r="O25" s="232"/>
      <c r="P25" s="232"/>
      <c r="Q25" s="232"/>
      <c r="R25" s="232"/>
    </row>
    <row r="26" spans="1:18">
      <c r="J26" s="232"/>
      <c r="K26" s="232"/>
      <c r="L26" s="232"/>
      <c r="M26" s="232"/>
      <c r="N26" s="232"/>
      <c r="O26" s="232"/>
      <c r="P26" s="232"/>
      <c r="Q26" s="232"/>
      <c r="R26" s="232"/>
    </row>
    <row r="27" spans="1:18">
      <c r="J27" s="232"/>
      <c r="K27" s="232"/>
      <c r="L27" s="232"/>
      <c r="M27" s="232"/>
      <c r="N27" s="232"/>
      <c r="O27" s="232"/>
      <c r="P27" s="232"/>
      <c r="Q27" s="232"/>
      <c r="R27" s="232"/>
    </row>
    <row r="28" spans="1:18">
      <c r="J28" s="232"/>
      <c r="K28" s="232"/>
      <c r="L28" s="232"/>
      <c r="M28" s="232"/>
      <c r="N28" s="232"/>
      <c r="O28" s="232"/>
      <c r="P28" s="232"/>
      <c r="Q28" s="232"/>
      <c r="R28" s="232"/>
    </row>
    <row r="29" spans="1:18" s="232" customFormat="1" ht="13.5" customHeight="1">
      <c r="J29" s="454" t="s">
        <v>145</v>
      </c>
      <c r="K29" s="454"/>
      <c r="L29" s="454"/>
      <c r="M29" s="454"/>
      <c r="N29" s="454"/>
      <c r="O29" s="454"/>
      <c r="P29" s="455"/>
      <c r="Q29" s="455"/>
      <c r="R29" s="455"/>
    </row>
    <row r="30" spans="1:18" s="232" customFormat="1">
      <c r="J30" s="454"/>
      <c r="K30" s="454"/>
      <c r="L30" s="454"/>
      <c r="M30" s="454"/>
      <c r="N30" s="454"/>
      <c r="O30" s="454"/>
      <c r="P30" s="455"/>
      <c r="Q30" s="455"/>
      <c r="R30" s="455"/>
    </row>
    <row r="31" spans="1:18" s="232" customFormat="1">
      <c r="J31" s="454"/>
      <c r="K31" s="454"/>
      <c r="L31" s="454"/>
      <c r="M31" s="454"/>
      <c r="N31" s="454"/>
      <c r="O31" s="454"/>
      <c r="P31" s="455"/>
      <c r="Q31" s="455"/>
      <c r="R31" s="455"/>
    </row>
    <row r="32" spans="1:18" s="232" customFormat="1" ht="19.149999999999999" customHeight="1">
      <c r="A32" s="460" t="s">
        <v>146</v>
      </c>
      <c r="B32" s="461"/>
      <c r="C32" s="461"/>
      <c r="D32" s="461"/>
      <c r="E32" s="461"/>
      <c r="F32" s="462"/>
      <c r="G32" s="469"/>
      <c r="H32" s="470"/>
      <c r="I32" s="471"/>
      <c r="J32" s="454"/>
      <c r="K32" s="454"/>
      <c r="L32" s="454"/>
      <c r="M32" s="454"/>
      <c r="N32" s="454"/>
      <c r="O32" s="454"/>
      <c r="P32" s="455"/>
      <c r="Q32" s="455"/>
      <c r="R32" s="455"/>
    </row>
    <row r="33" spans="1:18" s="232" customFormat="1">
      <c r="A33" s="463"/>
      <c r="B33" s="464"/>
      <c r="C33" s="464"/>
      <c r="D33" s="464"/>
      <c r="E33" s="464"/>
      <c r="F33" s="465"/>
      <c r="G33" s="472"/>
      <c r="H33" s="473"/>
      <c r="I33" s="474"/>
      <c r="J33" s="454"/>
      <c r="K33" s="454"/>
      <c r="L33" s="454"/>
      <c r="M33" s="454"/>
      <c r="N33" s="454"/>
      <c r="O33" s="454"/>
      <c r="P33" s="455"/>
      <c r="Q33" s="455"/>
      <c r="R33" s="455"/>
    </row>
    <row r="34" spans="1:18" s="232" customFormat="1">
      <c r="A34" s="466"/>
      <c r="B34" s="467"/>
      <c r="C34" s="467"/>
      <c r="D34" s="467"/>
      <c r="E34" s="467"/>
      <c r="F34" s="468"/>
      <c r="G34" s="475"/>
      <c r="H34" s="476"/>
      <c r="I34" s="477"/>
      <c r="J34" s="446" t="s">
        <v>147</v>
      </c>
      <c r="K34" s="446"/>
      <c r="L34" s="446"/>
      <c r="M34" s="446"/>
      <c r="N34" s="446"/>
      <c r="O34" s="446"/>
      <c r="P34" s="446"/>
      <c r="Q34" s="446"/>
      <c r="R34" s="446"/>
    </row>
    <row r="35" spans="1:18" s="232" customFormat="1" ht="42.75" customHeight="1">
      <c r="A35" s="447" t="s">
        <v>117</v>
      </c>
      <c r="B35" s="447"/>
      <c r="C35" s="447"/>
      <c r="D35" s="447"/>
      <c r="E35" s="447"/>
      <c r="F35" s="447"/>
      <c r="G35" s="448"/>
      <c r="H35" s="448"/>
      <c r="I35" s="448"/>
      <c r="J35" s="446"/>
      <c r="K35" s="446"/>
      <c r="L35" s="446"/>
      <c r="M35" s="446"/>
      <c r="N35" s="446"/>
      <c r="O35" s="446"/>
      <c r="P35" s="446"/>
      <c r="Q35" s="446"/>
      <c r="R35" s="446"/>
    </row>
    <row r="36" spans="1:18" s="232" customFormat="1" ht="21" customHeight="1">
      <c r="A36" s="447" t="s">
        <v>116</v>
      </c>
      <c r="B36" s="449"/>
      <c r="C36" s="449"/>
      <c r="D36" s="255"/>
      <c r="E36" s="256" t="s">
        <v>112</v>
      </c>
      <c r="F36" s="255"/>
      <c r="G36" s="256" t="s">
        <v>113</v>
      </c>
      <c r="H36" s="255"/>
      <c r="I36" s="256" t="s">
        <v>114</v>
      </c>
      <c r="J36" s="257" t="s">
        <v>148</v>
      </c>
      <c r="K36" s="258"/>
      <c r="L36" s="258"/>
      <c r="M36" s="258"/>
      <c r="N36" s="258"/>
      <c r="O36" s="258"/>
      <c r="P36" s="258"/>
      <c r="Q36" s="258"/>
      <c r="R36" s="259"/>
    </row>
    <row r="37" spans="1:18" s="232" customFormat="1" ht="26.25" customHeight="1">
      <c r="A37" s="449"/>
      <c r="B37" s="449"/>
      <c r="C37" s="449"/>
      <c r="D37" s="260"/>
      <c r="E37" s="261" t="s">
        <v>115</v>
      </c>
      <c r="F37" s="260"/>
      <c r="G37" s="456" t="s">
        <v>120</v>
      </c>
      <c r="H37" s="457"/>
      <c r="I37" s="457"/>
    </row>
    <row r="38" spans="1:18" s="232" customFormat="1" ht="32.25" customHeight="1">
      <c r="A38" s="262"/>
      <c r="B38" s="262"/>
      <c r="C38" s="262"/>
      <c r="D38" s="262"/>
      <c r="E38" s="262"/>
      <c r="F38" s="262"/>
      <c r="G38" s="262"/>
      <c r="H38" s="262"/>
      <c r="I38" s="262"/>
    </row>
    <row r="39" spans="1:18" s="232" customFormat="1">
      <c r="A39" s="458" t="s">
        <v>111</v>
      </c>
      <c r="B39" s="459"/>
      <c r="C39" s="262"/>
      <c r="D39" s="262"/>
      <c r="E39" s="262"/>
      <c r="F39" s="262"/>
      <c r="G39" s="262"/>
      <c r="H39" s="262"/>
      <c r="I39" s="262"/>
    </row>
    <row r="40" spans="1:18" s="232" customFormat="1">
      <c r="A40" s="458" t="s">
        <v>149</v>
      </c>
      <c r="B40" s="458"/>
      <c r="C40" s="458"/>
      <c r="D40" s="458"/>
      <c r="E40" s="458"/>
      <c r="F40" s="458"/>
      <c r="G40" s="458"/>
      <c r="H40" s="458"/>
      <c r="I40" s="458"/>
    </row>
    <row r="41" spans="1:18" s="232" customFormat="1">
      <c r="A41" s="458"/>
      <c r="B41" s="458"/>
      <c r="C41" s="458"/>
      <c r="D41" s="458"/>
      <c r="E41" s="458"/>
      <c r="F41" s="458"/>
      <c r="G41" s="458"/>
      <c r="H41" s="458"/>
      <c r="I41" s="458"/>
    </row>
    <row r="42" spans="1:18" s="232" customFormat="1">
      <c r="A42" s="458"/>
      <c r="B42" s="458"/>
      <c r="C42" s="458"/>
      <c r="D42" s="458"/>
      <c r="E42" s="458"/>
      <c r="F42" s="458"/>
      <c r="G42" s="458"/>
      <c r="H42" s="458"/>
      <c r="I42" s="458"/>
    </row>
    <row r="43" spans="1:18" s="232" customFormat="1">
      <c r="A43" s="458"/>
      <c r="B43" s="458"/>
      <c r="C43" s="458"/>
      <c r="D43" s="458"/>
      <c r="E43" s="458"/>
      <c r="F43" s="458"/>
      <c r="G43" s="458"/>
      <c r="H43" s="458"/>
      <c r="I43" s="458"/>
    </row>
    <row r="44" spans="1:18" s="232" customFormat="1" ht="13.5" customHeight="1">
      <c r="A44" s="458"/>
      <c r="B44" s="458"/>
      <c r="C44" s="458"/>
      <c r="D44" s="458"/>
      <c r="E44" s="458"/>
      <c r="F44" s="458"/>
      <c r="G44" s="458"/>
      <c r="H44" s="458"/>
      <c r="I44" s="458"/>
    </row>
    <row r="45" spans="1:18" s="232" customFormat="1">
      <c r="A45" s="458"/>
      <c r="B45" s="458"/>
      <c r="C45" s="458"/>
      <c r="D45" s="458"/>
      <c r="E45" s="458"/>
      <c r="F45" s="458"/>
      <c r="G45" s="458"/>
      <c r="H45" s="458"/>
      <c r="I45" s="458"/>
    </row>
    <row r="46" spans="1:18" s="232" customFormat="1">
      <c r="A46" s="458"/>
      <c r="B46" s="458"/>
      <c r="C46" s="458"/>
      <c r="D46" s="458"/>
      <c r="E46" s="458"/>
      <c r="F46" s="458"/>
      <c r="G46" s="458"/>
      <c r="H46" s="458"/>
      <c r="I46" s="458"/>
    </row>
    <row r="47" spans="1:18" s="232" customFormat="1">
      <c r="A47" s="458"/>
      <c r="B47" s="458"/>
      <c r="C47" s="458"/>
      <c r="D47" s="458"/>
      <c r="E47" s="458"/>
      <c r="F47" s="458"/>
      <c r="G47" s="458"/>
      <c r="H47" s="458"/>
      <c r="I47" s="458"/>
    </row>
    <row r="48" spans="1:18" s="232" customFormat="1">
      <c r="A48" s="458"/>
      <c r="B48" s="458"/>
      <c r="C48" s="458"/>
      <c r="D48" s="458"/>
      <c r="E48" s="458"/>
      <c r="F48" s="458"/>
      <c r="G48" s="458"/>
      <c r="H48" s="458"/>
      <c r="I48" s="458"/>
    </row>
    <row r="49" spans="1:9" s="232" customFormat="1">
      <c r="A49" s="458"/>
      <c r="B49" s="458"/>
      <c r="C49" s="458"/>
      <c r="D49" s="458"/>
      <c r="E49" s="458"/>
      <c r="F49" s="458"/>
      <c r="G49" s="458"/>
      <c r="H49" s="458"/>
      <c r="I49" s="458"/>
    </row>
    <row r="50" spans="1:9" s="232" customFormat="1">
      <c r="A50" s="458"/>
      <c r="B50" s="458"/>
      <c r="C50" s="458"/>
      <c r="D50" s="458"/>
      <c r="E50" s="458"/>
      <c r="F50" s="458"/>
      <c r="G50" s="458"/>
      <c r="H50" s="458"/>
      <c r="I50" s="458"/>
    </row>
    <row r="51" spans="1:9" s="232" customFormat="1">
      <c r="A51" s="458"/>
      <c r="B51" s="458"/>
      <c r="C51" s="458"/>
      <c r="D51" s="458"/>
      <c r="E51" s="458"/>
      <c r="F51" s="458"/>
      <c r="G51" s="458"/>
      <c r="H51" s="458"/>
      <c r="I51" s="458"/>
    </row>
    <row r="52" spans="1:9" s="232" customFormat="1">
      <c r="A52" s="458"/>
      <c r="B52" s="458"/>
      <c r="C52" s="458"/>
      <c r="D52" s="458"/>
      <c r="E52" s="458"/>
      <c r="F52" s="458"/>
      <c r="G52" s="458"/>
      <c r="H52" s="458"/>
      <c r="I52" s="458"/>
    </row>
    <row r="53" spans="1:9" s="232" customFormat="1">
      <c r="A53" s="458"/>
      <c r="B53" s="458"/>
      <c r="C53" s="458"/>
      <c r="D53" s="458"/>
      <c r="E53" s="458"/>
      <c r="F53" s="458"/>
      <c r="G53" s="458"/>
      <c r="H53" s="458"/>
      <c r="I53" s="458"/>
    </row>
    <row r="54" spans="1:9" s="232" customFormat="1">
      <c r="A54" s="458"/>
      <c r="B54" s="458"/>
      <c r="C54" s="458"/>
      <c r="D54" s="458"/>
      <c r="E54" s="458"/>
      <c r="F54" s="458"/>
      <c r="G54" s="458"/>
      <c r="H54" s="458"/>
      <c r="I54" s="458"/>
    </row>
    <row r="55" spans="1:9" s="232" customFormat="1">
      <c r="A55" s="458"/>
      <c r="B55" s="458"/>
      <c r="C55" s="458"/>
      <c r="D55" s="458"/>
      <c r="E55" s="458"/>
      <c r="F55" s="458"/>
      <c r="G55" s="458"/>
      <c r="H55" s="458"/>
      <c r="I55" s="458"/>
    </row>
    <row r="56" spans="1:9">
      <c r="A56" s="458"/>
      <c r="B56" s="458"/>
      <c r="C56" s="458"/>
      <c r="D56" s="458"/>
      <c r="E56" s="458"/>
      <c r="F56" s="458"/>
      <c r="G56" s="458"/>
      <c r="H56" s="458"/>
      <c r="I56" s="458"/>
    </row>
    <row r="57" spans="1:9">
      <c r="A57" s="458"/>
      <c r="B57" s="458"/>
      <c r="C57" s="458"/>
      <c r="D57" s="458"/>
      <c r="E57" s="458"/>
      <c r="F57" s="458"/>
      <c r="G57" s="458"/>
      <c r="H57" s="458"/>
      <c r="I57" s="458"/>
    </row>
    <row r="58" spans="1:9">
      <c r="A58" s="458"/>
      <c r="B58" s="458"/>
      <c r="C58" s="458"/>
      <c r="D58" s="458"/>
      <c r="E58" s="458"/>
      <c r="F58" s="458"/>
      <c r="G58" s="458"/>
      <c r="H58" s="458"/>
      <c r="I58" s="458"/>
    </row>
    <row r="59" spans="1:9">
      <c r="A59" s="458"/>
      <c r="B59" s="458"/>
      <c r="C59" s="458"/>
      <c r="D59" s="458"/>
      <c r="E59" s="458"/>
      <c r="F59" s="458"/>
      <c r="G59" s="458"/>
      <c r="H59" s="458"/>
      <c r="I59" s="458"/>
    </row>
    <row r="60" spans="1:9">
      <c r="A60" s="458"/>
      <c r="B60" s="458"/>
      <c r="C60" s="458"/>
      <c r="D60" s="458"/>
      <c r="E60" s="458"/>
      <c r="F60" s="458"/>
      <c r="G60" s="458"/>
      <c r="H60" s="458"/>
      <c r="I60" s="458"/>
    </row>
    <row r="61" spans="1:9">
      <c r="A61" s="458"/>
      <c r="B61" s="458"/>
      <c r="C61" s="458"/>
      <c r="D61" s="458"/>
      <c r="E61" s="458"/>
      <c r="F61" s="458"/>
      <c r="G61" s="458"/>
      <c r="H61" s="458"/>
      <c r="I61" s="458"/>
    </row>
    <row r="62" spans="1:9">
      <c r="A62" s="458"/>
      <c r="B62" s="458"/>
      <c r="C62" s="458"/>
      <c r="D62" s="458"/>
      <c r="E62" s="458"/>
      <c r="F62" s="458"/>
      <c r="G62" s="458"/>
      <c r="H62" s="458"/>
      <c r="I62" s="458"/>
    </row>
    <row r="63" spans="1:9">
      <c r="A63" s="458"/>
      <c r="B63" s="458"/>
      <c r="C63" s="458"/>
      <c r="D63" s="458"/>
      <c r="E63" s="458"/>
      <c r="F63" s="458"/>
      <c r="G63" s="458"/>
      <c r="H63" s="458"/>
      <c r="I63" s="458"/>
    </row>
    <row r="64" spans="1:9">
      <c r="A64" s="458"/>
      <c r="B64" s="458"/>
      <c r="C64" s="458"/>
      <c r="D64" s="458"/>
      <c r="E64" s="458"/>
      <c r="F64" s="458"/>
      <c r="G64" s="458"/>
      <c r="H64" s="458"/>
      <c r="I64" s="458"/>
    </row>
    <row r="65" spans="1:9">
      <c r="A65" s="458"/>
      <c r="B65" s="458"/>
      <c r="C65" s="458"/>
      <c r="D65" s="458"/>
      <c r="E65" s="458"/>
      <c r="F65" s="458"/>
      <c r="G65" s="458"/>
      <c r="H65" s="458"/>
      <c r="I65" s="458"/>
    </row>
    <row r="66" spans="1:9">
      <c r="A66" s="458"/>
      <c r="B66" s="458"/>
      <c r="C66" s="458"/>
      <c r="D66" s="458"/>
      <c r="E66" s="458"/>
      <c r="F66" s="458"/>
      <c r="G66" s="458"/>
      <c r="H66" s="458"/>
      <c r="I66" s="458"/>
    </row>
    <row r="67" spans="1:9">
      <c r="A67" s="458"/>
      <c r="B67" s="458"/>
      <c r="C67" s="458"/>
      <c r="D67" s="458"/>
      <c r="E67" s="458"/>
      <c r="F67" s="458"/>
      <c r="G67" s="458"/>
      <c r="H67" s="458"/>
      <c r="I67" s="458"/>
    </row>
  </sheetData>
  <mergeCells count="14">
    <mergeCell ref="A36:C37"/>
    <mergeCell ref="G37:I37"/>
    <mergeCell ref="A39:B39"/>
    <mergeCell ref="A40:I67"/>
    <mergeCell ref="A32:F34"/>
    <mergeCell ref="G32:I34"/>
    <mergeCell ref="J34:R35"/>
    <mergeCell ref="A35:F35"/>
    <mergeCell ref="G35:I35"/>
    <mergeCell ref="J3:M3"/>
    <mergeCell ref="A3:D3"/>
    <mergeCell ref="A4:D4"/>
    <mergeCell ref="J29:O33"/>
    <mergeCell ref="P29:R33"/>
  </mergeCells>
  <phoneticPr fontId="6"/>
  <pageMargins left="0.70866141732283472" right="0.70866141732283472" top="0.74803149606299213" bottom="0.74803149606299213" header="0.31496062992125984" footer="0.31496062992125984"/>
  <pageSetup paperSize="9" scale="86" fitToWidth="2" fitToHeight="2" orientation="portrait" r:id="rId1"/>
  <colBreaks count="1" manualBreakCount="1">
    <brk id="9"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14342" r:id="rId4" name="Check Box 6">
              <controlPr defaultSize="0" autoFill="0" autoLine="0" autoPict="0">
                <anchor moveWithCells="1">
                  <from>
                    <xdr:col>3</xdr:col>
                    <xdr:colOff>127000</xdr:colOff>
                    <xdr:row>35</xdr:row>
                    <xdr:rowOff>50800</xdr:rowOff>
                  </from>
                  <to>
                    <xdr:col>4</xdr:col>
                    <xdr:colOff>628650</xdr:colOff>
                    <xdr:row>35</xdr:row>
                    <xdr:rowOff>222250</xdr:rowOff>
                  </to>
                </anchor>
              </controlPr>
            </control>
          </mc:Choice>
        </mc:AlternateContent>
        <mc:AlternateContent xmlns:mc="http://schemas.openxmlformats.org/markup-compatibility/2006">
          <mc:Choice Requires="x14">
            <control shapeId="14343" r:id="rId5" name="Check Box 7">
              <controlPr defaultSize="0" autoFill="0" autoLine="0" autoPict="0">
                <anchor moveWithCells="1">
                  <from>
                    <xdr:col>3</xdr:col>
                    <xdr:colOff>127000</xdr:colOff>
                    <xdr:row>36</xdr:row>
                    <xdr:rowOff>50800</xdr:rowOff>
                  </from>
                  <to>
                    <xdr:col>4</xdr:col>
                    <xdr:colOff>628650</xdr:colOff>
                    <xdr:row>36</xdr:row>
                    <xdr:rowOff>279400</xdr:rowOff>
                  </to>
                </anchor>
              </controlPr>
            </control>
          </mc:Choice>
        </mc:AlternateContent>
        <mc:AlternateContent xmlns:mc="http://schemas.openxmlformats.org/markup-compatibility/2006">
          <mc:Choice Requires="x14">
            <control shapeId="14344" r:id="rId6" name="Check Box 8">
              <controlPr defaultSize="0" autoFill="0" autoLine="0" autoPict="0">
                <anchor moveWithCells="1">
                  <from>
                    <xdr:col>5</xdr:col>
                    <xdr:colOff>133350</xdr:colOff>
                    <xdr:row>35</xdr:row>
                    <xdr:rowOff>38100</xdr:rowOff>
                  </from>
                  <to>
                    <xdr:col>6</xdr:col>
                    <xdr:colOff>685800</xdr:colOff>
                    <xdr:row>35</xdr:row>
                    <xdr:rowOff>209550</xdr:rowOff>
                  </to>
                </anchor>
              </controlPr>
            </control>
          </mc:Choice>
        </mc:AlternateContent>
        <mc:AlternateContent xmlns:mc="http://schemas.openxmlformats.org/markup-compatibility/2006">
          <mc:Choice Requires="x14">
            <control shapeId="14345" r:id="rId7" name="Check Box 9">
              <controlPr defaultSize="0" autoFill="0" autoLine="0" autoPict="0">
                <anchor moveWithCells="1">
                  <from>
                    <xdr:col>5</xdr:col>
                    <xdr:colOff>133350</xdr:colOff>
                    <xdr:row>36</xdr:row>
                    <xdr:rowOff>57150</xdr:rowOff>
                  </from>
                  <to>
                    <xdr:col>5</xdr:col>
                    <xdr:colOff>400050</xdr:colOff>
                    <xdr:row>36</xdr:row>
                    <xdr:rowOff>279400</xdr:rowOff>
                  </to>
                </anchor>
              </controlPr>
            </control>
          </mc:Choice>
        </mc:AlternateContent>
        <mc:AlternateContent xmlns:mc="http://schemas.openxmlformats.org/markup-compatibility/2006">
          <mc:Choice Requires="x14">
            <control shapeId="14346" r:id="rId8" name="Check Box 10">
              <controlPr defaultSize="0" autoFill="0" autoLine="0" autoPict="0">
                <anchor moveWithCells="1">
                  <from>
                    <xdr:col>7</xdr:col>
                    <xdr:colOff>209550</xdr:colOff>
                    <xdr:row>35</xdr:row>
                    <xdr:rowOff>31750</xdr:rowOff>
                  </from>
                  <to>
                    <xdr:col>8</xdr:col>
                    <xdr:colOff>660400</xdr:colOff>
                    <xdr:row>35</xdr:row>
                    <xdr:rowOff>209550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8906C-1EE2-4516-9B94-AB87E85FAD21}">
  <sheetPr>
    <pageSetUpPr fitToPage="1"/>
  </sheetPr>
  <dimension ref="A1:BC106"/>
  <sheetViews>
    <sheetView tabSelected="1" view="pageBreakPreview" topLeftCell="A27" zoomScale="115" zoomScaleNormal="91" zoomScaleSheetLayoutView="115" workbookViewId="0">
      <selection activeCell="D43" sqref="D43:E43"/>
    </sheetView>
  </sheetViews>
  <sheetFormatPr defaultColWidth="9" defaultRowHeight="13"/>
  <cols>
    <col min="1" max="1" width="3.36328125" style="271" bestFit="1" customWidth="1"/>
    <col min="2" max="2" width="4.36328125" style="271" customWidth="1"/>
    <col min="3" max="8" width="2.36328125" style="271" customWidth="1"/>
    <col min="9" max="10" width="3.36328125" style="271" customWidth="1"/>
    <col min="11" max="19" width="2.36328125" style="271" customWidth="1"/>
    <col min="20" max="20" width="3" style="271" customWidth="1"/>
    <col min="21" max="25" width="2.36328125" style="271" customWidth="1"/>
    <col min="26" max="26" width="9.36328125" style="271" customWidth="1"/>
    <col min="27" max="29" width="2.36328125" style="271" customWidth="1"/>
    <col min="30" max="30" width="4.90625" style="271" customWidth="1"/>
    <col min="31" max="32" width="2.36328125" style="271" customWidth="1"/>
    <col min="33" max="33" width="3.36328125" style="271" customWidth="1"/>
    <col min="34" max="34" width="4" style="271" customWidth="1"/>
    <col min="35" max="35" width="1.08984375" style="271" customWidth="1"/>
    <col min="36" max="36" width="2.36328125" style="271" customWidth="1"/>
    <col min="37" max="37" width="6.36328125" style="271" hidden="1" customWidth="1"/>
    <col min="38" max="40" width="9.08984375" style="271" hidden="1" customWidth="1"/>
    <col min="41" max="43" width="9.08984375" style="271" customWidth="1"/>
    <col min="44" max="44" width="9.36328125" style="271" bestFit="1" customWidth="1"/>
    <col min="45" max="46" width="9" style="271"/>
    <col min="47" max="47" width="4.6328125" style="271" customWidth="1"/>
    <col min="48" max="48" width="9" style="271"/>
    <col min="49" max="55" width="0" style="271" hidden="1" customWidth="1"/>
    <col min="56" max="16384" width="9" style="271"/>
  </cols>
  <sheetData>
    <row r="1" spans="1:55" ht="19.899999999999999" customHeight="1">
      <c r="A1" s="263"/>
      <c r="B1" s="264" t="s">
        <v>150</v>
      </c>
      <c r="C1" s="265"/>
      <c r="D1" s="265"/>
      <c r="E1" s="265"/>
      <c r="F1" s="265"/>
      <c r="G1" s="265"/>
      <c r="H1" s="265"/>
      <c r="I1" s="265"/>
      <c r="J1" s="265"/>
      <c r="K1" s="265"/>
      <c r="L1" s="265"/>
      <c r="M1" s="265"/>
      <c r="N1" s="265"/>
      <c r="O1" s="265"/>
      <c r="P1" s="265"/>
      <c r="Q1" s="265"/>
      <c r="R1" s="265"/>
      <c r="S1" s="265"/>
      <c r="T1" s="265"/>
      <c r="U1" s="265"/>
      <c r="V1" s="265"/>
      <c r="W1" s="266"/>
      <c r="X1" s="266"/>
      <c r="Y1" s="266"/>
      <c r="Z1" s="266"/>
      <c r="AA1" s="266"/>
      <c r="AB1" s="478"/>
      <c r="AC1" s="478"/>
      <c r="AD1" s="478"/>
      <c r="AE1" s="479"/>
      <c r="AF1" s="479"/>
      <c r="AG1" s="479"/>
      <c r="AH1" s="479"/>
      <c r="AI1" s="479"/>
      <c r="AJ1" s="266"/>
      <c r="AK1" s="267"/>
      <c r="AL1" s="268"/>
      <c r="AM1" s="268"/>
      <c r="AN1" s="268"/>
      <c r="AO1" s="268"/>
      <c r="AP1" s="268"/>
      <c r="AQ1" s="268"/>
      <c r="AR1" s="268"/>
      <c r="AS1" s="268"/>
      <c r="AT1" s="268"/>
      <c r="AU1" s="268"/>
      <c r="AV1" s="268"/>
      <c r="AW1" s="269"/>
      <c r="AX1" s="270"/>
      <c r="AY1" s="480" t="s">
        <v>151</v>
      </c>
      <c r="AZ1" s="480"/>
      <c r="BA1" s="480"/>
      <c r="BB1" s="480"/>
      <c r="BC1" s="480"/>
    </row>
    <row r="2" spans="1:55" ht="19.149999999999999" customHeight="1" thickBot="1">
      <c r="A2" s="272"/>
      <c r="B2" s="264" t="s">
        <v>152</v>
      </c>
      <c r="C2" s="265"/>
      <c r="D2" s="265"/>
      <c r="E2" s="265"/>
      <c r="F2" s="265"/>
      <c r="G2" s="265"/>
      <c r="H2" s="265"/>
      <c r="I2" s="265"/>
      <c r="J2" s="265"/>
      <c r="K2" s="265"/>
      <c r="L2" s="265"/>
      <c r="M2" s="265"/>
      <c r="N2" s="265"/>
      <c r="O2" s="265"/>
      <c r="P2" s="265"/>
      <c r="Q2" s="265"/>
      <c r="R2" s="265"/>
      <c r="S2" s="265"/>
      <c r="T2" s="265"/>
      <c r="U2" s="265"/>
      <c r="V2" s="265"/>
      <c r="W2" s="266"/>
      <c r="X2" s="266"/>
      <c r="Y2" s="266"/>
      <c r="Z2" s="266"/>
      <c r="AA2" s="266"/>
      <c r="AB2" s="273"/>
      <c r="AC2" s="273"/>
      <c r="AD2" s="273"/>
      <c r="AE2" s="274"/>
      <c r="AF2" s="274"/>
      <c r="AG2" s="274"/>
      <c r="AH2" s="274"/>
      <c r="AI2" s="274"/>
      <c r="AJ2" s="266"/>
      <c r="AK2" s="275"/>
      <c r="AL2" s="276"/>
      <c r="AM2" s="276"/>
      <c r="AN2" s="276"/>
      <c r="AO2" s="276"/>
      <c r="AP2" s="276"/>
      <c r="AQ2" s="276"/>
      <c r="AR2" s="276"/>
      <c r="AS2" s="276"/>
      <c r="AT2" s="276"/>
      <c r="AU2" s="276"/>
      <c r="AV2" s="276"/>
      <c r="AW2" s="277"/>
      <c r="AX2" s="270"/>
      <c r="AY2" s="278"/>
      <c r="AZ2" s="278"/>
      <c r="BA2" s="278"/>
      <c r="BB2" s="278"/>
      <c r="BC2" s="278"/>
    </row>
    <row r="3" spans="1:55" ht="6.75" customHeight="1">
      <c r="A3" s="264"/>
      <c r="B3" s="265"/>
      <c r="C3" s="265"/>
      <c r="D3" s="265"/>
      <c r="E3" s="265"/>
      <c r="F3" s="265"/>
      <c r="G3" s="265"/>
      <c r="H3" s="265"/>
      <c r="I3" s="265"/>
      <c r="J3" s="265"/>
      <c r="K3" s="265"/>
      <c r="L3" s="265"/>
      <c r="M3" s="265"/>
      <c r="N3" s="265"/>
      <c r="O3" s="265"/>
      <c r="P3" s="265"/>
      <c r="Q3" s="265"/>
      <c r="R3" s="265"/>
      <c r="S3" s="265"/>
      <c r="T3" s="265"/>
      <c r="U3" s="265"/>
      <c r="V3" s="265"/>
      <c r="W3" s="266"/>
      <c r="X3" s="266"/>
      <c r="Y3" s="266"/>
      <c r="Z3" s="266"/>
      <c r="AA3" s="266"/>
      <c r="AB3" s="274"/>
      <c r="AC3" s="274"/>
      <c r="AD3" s="274"/>
      <c r="AE3" s="274"/>
      <c r="AF3" s="274"/>
      <c r="AG3" s="274"/>
      <c r="AH3" s="274"/>
      <c r="AI3" s="274"/>
      <c r="AJ3" s="266"/>
      <c r="AK3" s="275"/>
      <c r="AL3" s="276"/>
      <c r="AM3" s="276"/>
      <c r="AN3" s="276"/>
      <c r="AO3" s="276"/>
      <c r="AP3" s="276"/>
      <c r="AQ3" s="276"/>
      <c r="AR3" s="276"/>
      <c r="AS3" s="276"/>
      <c r="AT3" s="276"/>
      <c r="AU3" s="276"/>
      <c r="AV3" s="276"/>
      <c r="AW3" s="277"/>
      <c r="AX3" s="270"/>
      <c r="AY3" s="278"/>
      <c r="AZ3" s="278"/>
      <c r="BA3" s="278"/>
      <c r="BB3" s="278"/>
      <c r="BC3" s="278"/>
    </row>
    <row r="4" spans="1:55" ht="13.5" customHeight="1">
      <c r="A4" s="279" t="s">
        <v>153</v>
      </c>
      <c r="B4" s="265"/>
      <c r="C4" s="265"/>
      <c r="D4" s="265"/>
      <c r="E4" s="265"/>
      <c r="F4" s="265"/>
      <c r="G4" s="265"/>
      <c r="H4" s="265"/>
      <c r="I4" s="265"/>
      <c r="J4" s="265"/>
      <c r="K4" s="265"/>
      <c r="L4" s="265"/>
      <c r="M4" s="265"/>
      <c r="N4" s="265"/>
      <c r="O4" s="265"/>
      <c r="P4" s="265"/>
      <c r="Q4" s="265"/>
      <c r="R4" s="265"/>
      <c r="S4" s="265"/>
      <c r="T4" s="265"/>
      <c r="U4" s="265"/>
      <c r="V4" s="265"/>
      <c r="W4" s="266"/>
      <c r="X4" s="266"/>
      <c r="Y4" s="266"/>
      <c r="Z4" s="266"/>
      <c r="AA4" s="266"/>
      <c r="AB4" s="274"/>
      <c r="AC4" s="274"/>
      <c r="AD4" s="274"/>
      <c r="AE4" s="274"/>
      <c r="AF4" s="274"/>
      <c r="AG4" s="274"/>
      <c r="AH4" s="274"/>
      <c r="AI4" s="274"/>
      <c r="AJ4" s="266"/>
      <c r="AK4" s="280"/>
      <c r="AL4" s="276"/>
      <c r="AM4" s="276"/>
      <c r="AN4" s="276"/>
      <c r="AO4" s="276"/>
      <c r="AP4" s="276"/>
      <c r="AQ4" s="276"/>
      <c r="AR4" s="276"/>
      <c r="AS4" s="276"/>
      <c r="AT4" s="276"/>
      <c r="AU4" s="276"/>
      <c r="AV4" s="276"/>
      <c r="AW4" s="277"/>
      <c r="AX4" s="270"/>
      <c r="AY4" s="278"/>
      <c r="AZ4" s="278"/>
      <c r="BA4" s="278"/>
      <c r="BB4" s="278"/>
      <c r="BC4" s="278"/>
    </row>
    <row r="5" spans="1:55" ht="6.75" customHeight="1">
      <c r="A5" s="264"/>
      <c r="B5" s="265"/>
      <c r="C5" s="265"/>
      <c r="D5" s="265"/>
      <c r="E5" s="265"/>
      <c r="F5" s="265"/>
      <c r="G5" s="265"/>
      <c r="H5" s="265"/>
      <c r="I5" s="265"/>
      <c r="J5" s="265"/>
      <c r="K5" s="265"/>
      <c r="L5" s="265"/>
      <c r="M5" s="265"/>
      <c r="N5" s="265"/>
      <c r="O5" s="265"/>
      <c r="P5" s="265"/>
      <c r="Q5" s="265"/>
      <c r="R5" s="265"/>
      <c r="S5" s="265"/>
      <c r="T5" s="265"/>
      <c r="U5" s="265"/>
      <c r="V5" s="265"/>
      <c r="W5" s="266"/>
      <c r="X5" s="266"/>
      <c r="Y5" s="266"/>
      <c r="Z5" s="266"/>
      <c r="AA5" s="266"/>
      <c r="AB5" s="274"/>
      <c r="AC5" s="274"/>
      <c r="AD5" s="274"/>
      <c r="AE5" s="274"/>
      <c r="AF5" s="274"/>
      <c r="AG5" s="274"/>
      <c r="AH5" s="274"/>
      <c r="AI5" s="274"/>
      <c r="AJ5" s="266"/>
      <c r="AK5" s="280"/>
      <c r="AL5" s="276"/>
      <c r="AM5" s="276"/>
      <c r="AN5" s="276"/>
      <c r="AO5" s="276"/>
      <c r="AP5" s="276"/>
      <c r="AQ5" s="276"/>
      <c r="AR5" s="276"/>
      <c r="AS5" s="276"/>
      <c r="AT5" s="276"/>
      <c r="AU5" s="276"/>
      <c r="AV5" s="276"/>
      <c r="AW5" s="277"/>
      <c r="AX5" s="270"/>
      <c r="AY5" s="278"/>
      <c r="AZ5" s="278"/>
      <c r="BA5" s="278"/>
      <c r="BB5" s="278"/>
      <c r="BC5" s="278"/>
    </row>
    <row r="6" spans="1:55" ht="14.25" customHeight="1">
      <c r="A6" s="481" t="s">
        <v>154</v>
      </c>
      <c r="B6" s="481"/>
      <c r="C6" s="481"/>
      <c r="D6" s="481"/>
      <c r="E6" s="481"/>
      <c r="F6" s="481"/>
      <c r="G6" s="481"/>
      <c r="H6" s="481"/>
      <c r="I6" s="481"/>
      <c r="J6" s="481"/>
      <c r="K6" s="481"/>
      <c r="L6" s="481"/>
      <c r="M6" s="481"/>
      <c r="N6" s="481"/>
      <c r="O6" s="481"/>
      <c r="P6" s="481"/>
      <c r="Q6" s="481"/>
      <c r="R6" s="481"/>
      <c r="S6" s="481"/>
      <c r="T6" s="481"/>
      <c r="U6" s="481"/>
      <c r="V6" s="481"/>
      <c r="W6" s="481"/>
      <c r="X6" s="481"/>
      <c r="Y6" s="481"/>
      <c r="Z6" s="481"/>
      <c r="AA6" s="481"/>
      <c r="AB6" s="481"/>
      <c r="AC6" s="481"/>
      <c r="AD6" s="481"/>
      <c r="AE6" s="481"/>
      <c r="AF6" s="481"/>
      <c r="AG6" s="481"/>
      <c r="AH6" s="481"/>
      <c r="AI6" s="481"/>
      <c r="AJ6" s="481"/>
      <c r="AK6" s="280"/>
      <c r="AL6" s="276"/>
      <c r="AM6" s="276"/>
      <c r="AN6" s="276"/>
      <c r="AO6" s="276"/>
      <c r="AP6" s="276"/>
      <c r="AQ6" s="276"/>
      <c r="AR6" s="276"/>
      <c r="AS6" s="276"/>
      <c r="AT6" s="276"/>
      <c r="AU6" s="276"/>
      <c r="AV6" s="276"/>
      <c r="AW6" s="277"/>
      <c r="AX6" s="270"/>
      <c r="AY6" s="278"/>
      <c r="AZ6" s="278"/>
      <c r="BA6" s="278"/>
      <c r="BB6" s="278"/>
      <c r="BC6" s="278"/>
    </row>
    <row r="7" spans="1:55" ht="19.149999999999999" customHeight="1" thickBot="1">
      <c r="A7" s="281" t="s">
        <v>155</v>
      </c>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82"/>
      <c r="AL7" s="283"/>
      <c r="AM7" s="283"/>
      <c r="AN7" s="283"/>
      <c r="AO7" s="283"/>
      <c r="AP7" s="283"/>
      <c r="AQ7" s="283"/>
      <c r="AR7" s="283"/>
      <c r="AS7" s="283"/>
      <c r="AT7" s="283"/>
      <c r="AU7" s="283"/>
      <c r="AV7" s="283"/>
      <c r="AW7" s="284"/>
      <c r="AY7" s="480"/>
      <c r="AZ7" s="480"/>
      <c r="BA7" s="480"/>
      <c r="BB7" s="480"/>
      <c r="BC7" s="480"/>
    </row>
    <row r="8" spans="1:55" s="286" customFormat="1" ht="13.5" customHeight="1">
      <c r="A8" s="482" t="s">
        <v>23</v>
      </c>
      <c r="B8" s="483"/>
      <c r="C8" s="483"/>
      <c r="D8" s="483"/>
      <c r="E8" s="483"/>
      <c r="F8" s="484"/>
      <c r="G8" s="485">
        <f>【ケアハウス】別記様式２!H16</f>
        <v>0</v>
      </c>
      <c r="H8" s="486"/>
      <c r="I8" s="486"/>
      <c r="J8" s="486"/>
      <c r="K8" s="486"/>
      <c r="L8" s="486"/>
      <c r="M8" s="486"/>
      <c r="N8" s="486"/>
      <c r="O8" s="486"/>
      <c r="P8" s="486"/>
      <c r="Q8" s="486"/>
      <c r="R8" s="486"/>
      <c r="S8" s="486"/>
      <c r="T8" s="486"/>
      <c r="U8" s="486"/>
      <c r="V8" s="486"/>
      <c r="W8" s="486"/>
      <c r="X8" s="486"/>
      <c r="Y8" s="486"/>
      <c r="Z8" s="486"/>
      <c r="AA8" s="486"/>
      <c r="AB8" s="486"/>
      <c r="AC8" s="486"/>
      <c r="AD8" s="486"/>
      <c r="AE8" s="486"/>
      <c r="AF8" s="486"/>
      <c r="AG8" s="486"/>
      <c r="AH8" s="486"/>
      <c r="AI8" s="487"/>
      <c r="AJ8" s="285"/>
    </row>
    <row r="9" spans="1:55" s="286" customFormat="1" ht="14.25" customHeight="1">
      <c r="A9" s="499" t="s">
        <v>156</v>
      </c>
      <c r="B9" s="500"/>
      <c r="C9" s="500"/>
      <c r="D9" s="500"/>
      <c r="E9" s="500"/>
      <c r="F9" s="501"/>
      <c r="G9" s="502">
        <f>【ケアハウス】別記様式２!H15</f>
        <v>0</v>
      </c>
      <c r="H9" s="503"/>
      <c r="I9" s="503"/>
      <c r="J9" s="503"/>
      <c r="K9" s="503"/>
      <c r="L9" s="503"/>
      <c r="M9" s="503"/>
      <c r="N9" s="503"/>
      <c r="O9" s="503"/>
      <c r="P9" s="503"/>
      <c r="Q9" s="503"/>
      <c r="R9" s="503"/>
      <c r="S9" s="503"/>
      <c r="T9" s="503"/>
      <c r="U9" s="503"/>
      <c r="V9" s="503"/>
      <c r="W9" s="503"/>
      <c r="X9" s="503"/>
      <c r="Y9" s="503"/>
      <c r="Z9" s="503"/>
      <c r="AA9" s="503"/>
      <c r="AB9" s="503"/>
      <c r="AC9" s="503"/>
      <c r="AD9" s="503"/>
      <c r="AE9" s="503"/>
      <c r="AF9" s="503"/>
      <c r="AG9" s="503"/>
      <c r="AH9" s="503"/>
      <c r="AI9" s="503"/>
      <c r="AJ9" s="285"/>
    </row>
    <row r="10" spans="1:55" s="286" customFormat="1" ht="14.25" customHeight="1">
      <c r="A10" s="499" t="s">
        <v>157</v>
      </c>
      <c r="B10" s="500"/>
      <c r="C10" s="500"/>
      <c r="D10" s="500"/>
      <c r="E10" s="500"/>
      <c r="F10" s="501"/>
      <c r="G10" s="502">
        <f>【ケアハウス】別記様式２!H12</f>
        <v>0</v>
      </c>
      <c r="H10" s="503"/>
      <c r="I10" s="503"/>
      <c r="J10" s="503"/>
      <c r="K10" s="503"/>
      <c r="L10" s="503"/>
      <c r="M10" s="503"/>
      <c r="N10" s="503"/>
      <c r="O10" s="503"/>
      <c r="P10" s="503"/>
      <c r="Q10" s="503"/>
      <c r="R10" s="503"/>
      <c r="S10" s="503"/>
      <c r="T10" s="503"/>
      <c r="U10" s="503"/>
      <c r="V10" s="503"/>
      <c r="W10" s="503"/>
      <c r="X10" s="503"/>
      <c r="Y10" s="503"/>
      <c r="Z10" s="503"/>
      <c r="AA10" s="503"/>
      <c r="AB10" s="503"/>
      <c r="AC10" s="503"/>
      <c r="AD10" s="503"/>
      <c r="AE10" s="503"/>
      <c r="AF10" s="503"/>
      <c r="AG10" s="503"/>
      <c r="AH10" s="503"/>
      <c r="AI10" s="503"/>
      <c r="AJ10" s="285"/>
    </row>
    <row r="11" spans="1:55" s="286" customFormat="1" ht="12.75" customHeight="1">
      <c r="A11" s="504" t="s">
        <v>158</v>
      </c>
      <c r="B11" s="505"/>
      <c r="C11" s="505"/>
      <c r="D11" s="505"/>
      <c r="E11" s="505"/>
      <c r="F11" s="506"/>
      <c r="G11" s="287" t="s">
        <v>159</v>
      </c>
      <c r="H11" s="513"/>
      <c r="I11" s="513"/>
      <c r="J11" s="513"/>
      <c r="K11" s="513"/>
      <c r="L11" s="513"/>
      <c r="M11" s="288"/>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65"/>
    </row>
    <row r="12" spans="1:55" s="286" customFormat="1" ht="16.5" customHeight="1">
      <c r="A12" s="507"/>
      <c r="B12" s="508"/>
      <c r="C12" s="508"/>
      <c r="D12" s="508"/>
      <c r="E12" s="508"/>
      <c r="F12" s="509"/>
      <c r="G12" s="514"/>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6"/>
      <c r="AJ12" s="285"/>
    </row>
    <row r="13" spans="1:55" s="286" customFormat="1" ht="13.5" customHeight="1">
      <c r="A13" s="510"/>
      <c r="B13" s="511"/>
      <c r="C13" s="511"/>
      <c r="D13" s="511"/>
      <c r="E13" s="511"/>
      <c r="F13" s="512"/>
      <c r="G13" s="517"/>
      <c r="H13" s="518"/>
      <c r="I13" s="518"/>
      <c r="J13" s="518"/>
      <c r="K13" s="518"/>
      <c r="L13" s="518"/>
      <c r="M13" s="518"/>
      <c r="N13" s="518"/>
      <c r="O13" s="518"/>
      <c r="P13" s="518"/>
      <c r="Q13" s="518"/>
      <c r="R13" s="518"/>
      <c r="S13" s="518"/>
      <c r="T13" s="518"/>
      <c r="U13" s="518"/>
      <c r="V13" s="518"/>
      <c r="W13" s="518"/>
      <c r="X13" s="518"/>
      <c r="Y13" s="518"/>
      <c r="Z13" s="518"/>
      <c r="AA13" s="518"/>
      <c r="AB13" s="518"/>
      <c r="AC13" s="518"/>
      <c r="AD13" s="518"/>
      <c r="AE13" s="518"/>
      <c r="AF13" s="518"/>
      <c r="AG13" s="518"/>
      <c r="AH13" s="518"/>
      <c r="AI13" s="519"/>
      <c r="AJ13" s="285"/>
    </row>
    <row r="14" spans="1:55" s="286" customFormat="1" ht="14.25" customHeight="1">
      <c r="A14" s="488"/>
      <c r="B14" s="488"/>
      <c r="C14" s="488"/>
      <c r="D14" s="488"/>
      <c r="E14" s="488"/>
      <c r="F14" s="488"/>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342"/>
    </row>
    <row r="15" spans="1:55" s="286" customFormat="1" ht="14.25" customHeight="1">
      <c r="A15" s="490" t="s">
        <v>160</v>
      </c>
      <c r="B15" s="491"/>
      <c r="C15" s="491"/>
      <c r="D15" s="491"/>
      <c r="E15" s="491"/>
      <c r="F15" s="491"/>
      <c r="G15" s="491"/>
      <c r="H15" s="491"/>
      <c r="I15" s="491"/>
      <c r="J15" s="492"/>
      <c r="K15" s="493">
        <f>処遇改善額!E4</f>
        <v>0</v>
      </c>
      <c r="L15" s="494"/>
      <c r="M15" s="494"/>
      <c r="N15" s="494"/>
      <c r="O15" s="494"/>
      <c r="P15" s="494"/>
      <c r="Q15" s="290" t="s">
        <v>161</v>
      </c>
      <c r="R15" s="495" t="s">
        <v>162</v>
      </c>
      <c r="S15" s="495"/>
      <c r="T15" s="495"/>
      <c r="U15" s="495"/>
      <c r="V15" s="495"/>
      <c r="W15" s="495"/>
      <c r="X15" s="495"/>
      <c r="Y15" s="495"/>
      <c r="Z15" s="495"/>
      <c r="AA15" s="495"/>
      <c r="AB15" s="495"/>
      <c r="AC15" s="496">
        <f>K15*54000</f>
        <v>0</v>
      </c>
      <c r="AD15" s="497"/>
      <c r="AE15" s="497"/>
      <c r="AF15" s="497"/>
      <c r="AG15" s="497"/>
      <c r="AH15" s="497"/>
      <c r="AI15" s="498"/>
      <c r="AJ15" s="285"/>
    </row>
    <row r="16" spans="1:55" s="286" customFormat="1" ht="13.5" customHeight="1">
      <c r="A16" s="530" t="s">
        <v>163</v>
      </c>
      <c r="B16" s="531"/>
      <c r="C16" s="531"/>
      <c r="D16" s="531"/>
      <c r="E16" s="531"/>
      <c r="F16" s="532"/>
      <c r="G16" s="533"/>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5"/>
      <c r="AJ16" s="285"/>
    </row>
    <row r="17" spans="1:48" s="286" customFormat="1">
      <c r="A17" s="536" t="s">
        <v>164</v>
      </c>
      <c r="B17" s="537"/>
      <c r="C17" s="537"/>
      <c r="D17" s="537"/>
      <c r="E17" s="537"/>
      <c r="F17" s="538"/>
      <c r="G17" s="539"/>
      <c r="H17" s="540"/>
      <c r="I17" s="540"/>
      <c r="J17" s="540"/>
      <c r="K17" s="540"/>
      <c r="L17" s="540"/>
      <c r="M17" s="540"/>
      <c r="N17" s="540"/>
      <c r="O17" s="540"/>
      <c r="P17" s="540"/>
      <c r="Q17" s="540"/>
      <c r="R17" s="540"/>
      <c r="S17" s="540"/>
      <c r="T17" s="540"/>
      <c r="U17" s="540"/>
      <c r="V17" s="540"/>
      <c r="W17" s="540"/>
      <c r="X17" s="540"/>
      <c r="Y17" s="540"/>
      <c r="Z17" s="540"/>
      <c r="AA17" s="540"/>
      <c r="AB17" s="540"/>
      <c r="AC17" s="540"/>
      <c r="AD17" s="540"/>
      <c r="AE17" s="540"/>
      <c r="AF17" s="540"/>
      <c r="AG17" s="540"/>
      <c r="AH17" s="540"/>
      <c r="AI17" s="541"/>
      <c r="AJ17" s="285"/>
    </row>
    <row r="18" spans="1:48" s="286" customFormat="1" ht="18.75" customHeight="1">
      <c r="A18" s="542" t="s">
        <v>165</v>
      </c>
      <c r="B18" s="543"/>
      <c r="C18" s="543"/>
      <c r="D18" s="543"/>
      <c r="E18" s="543"/>
      <c r="F18" s="544"/>
      <c r="G18" s="545" t="s">
        <v>166</v>
      </c>
      <c r="H18" s="546"/>
      <c r="I18" s="546"/>
      <c r="J18" s="547"/>
      <c r="K18" s="548"/>
      <c r="L18" s="549"/>
      <c r="M18" s="549"/>
      <c r="N18" s="549"/>
      <c r="O18" s="549"/>
      <c r="P18" s="549"/>
      <c r="Q18" s="549"/>
      <c r="R18" s="549"/>
      <c r="S18" s="549"/>
      <c r="T18" s="550"/>
      <c r="U18" s="542" t="s">
        <v>167</v>
      </c>
      <c r="V18" s="543"/>
      <c r="W18" s="543"/>
      <c r="X18" s="544"/>
      <c r="Y18" s="551"/>
      <c r="Z18" s="552"/>
      <c r="AA18" s="552"/>
      <c r="AB18" s="552"/>
      <c r="AC18" s="552"/>
      <c r="AD18" s="552"/>
      <c r="AE18" s="552"/>
      <c r="AF18" s="552"/>
      <c r="AG18" s="552"/>
      <c r="AH18" s="552"/>
      <c r="AI18" s="553"/>
      <c r="AJ18" s="285"/>
      <c r="AT18" s="291"/>
      <c r="AU18" s="291"/>
    </row>
    <row r="19" spans="1:48" s="286" customFormat="1" ht="7.15" customHeight="1" thickBot="1">
      <c r="A19" s="292"/>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65"/>
      <c r="AT19" s="291"/>
      <c r="AU19" s="291"/>
    </row>
    <row r="20" spans="1:48" ht="23.5" customHeight="1" thickBot="1">
      <c r="A20" s="293" t="s">
        <v>168</v>
      </c>
      <c r="B20" s="294"/>
      <c r="C20" s="294"/>
      <c r="D20" s="294"/>
      <c r="E20" s="294"/>
      <c r="F20" s="294"/>
      <c r="G20" s="294"/>
      <c r="H20" s="294"/>
      <c r="I20" s="294"/>
      <c r="J20" s="294"/>
      <c r="K20" s="294"/>
      <c r="L20" s="294"/>
      <c r="M20" s="294"/>
      <c r="N20" s="294"/>
      <c r="O20" s="295"/>
      <c r="P20" s="295"/>
      <c r="Q20" s="295"/>
      <c r="R20" s="295"/>
      <c r="S20" s="295"/>
      <c r="T20" s="295"/>
      <c r="U20" s="294"/>
      <c r="V20" s="294"/>
      <c r="W20" s="294"/>
      <c r="X20" s="294"/>
      <c r="Y20" s="294"/>
      <c r="Z20" s="294"/>
      <c r="AA20" s="294"/>
      <c r="AB20" s="294"/>
      <c r="AC20" s="294"/>
      <c r="AD20" s="294"/>
      <c r="AE20" s="294"/>
      <c r="AF20" s="294"/>
      <c r="AG20" s="294"/>
      <c r="AH20" s="520" t="str">
        <f>IF(G9="", "", IF(AND(OR(A22="✓", A23="✓", A24="✓"), OR(A26="✓",AND(A27="✓", M28&lt;&gt;""))), "○", "×"))</f>
        <v>×</v>
      </c>
      <c r="AI20" s="521"/>
      <c r="AK20" s="522" t="s">
        <v>169</v>
      </c>
      <c r="AL20" s="523"/>
      <c r="AM20" s="523"/>
      <c r="AN20" s="523"/>
      <c r="AO20" s="523"/>
      <c r="AP20" s="523"/>
      <c r="AQ20" s="523"/>
      <c r="AR20" s="523"/>
      <c r="AS20" s="523"/>
      <c r="AT20" s="523"/>
      <c r="AU20" s="523"/>
      <c r="AV20" s="524"/>
    </row>
    <row r="21" spans="1:48" ht="27.65" customHeight="1" thickBot="1">
      <c r="A21" s="525" t="s">
        <v>170</v>
      </c>
      <c r="B21" s="526"/>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7"/>
      <c r="AJ21" s="265"/>
      <c r="AR21" s="296"/>
    </row>
    <row r="22" spans="1:48" ht="19.899999999999999" customHeight="1">
      <c r="A22" s="297"/>
      <c r="B22" s="528" t="s">
        <v>171</v>
      </c>
      <c r="C22" s="528"/>
      <c r="D22" s="528"/>
      <c r="E22" s="528"/>
      <c r="F22" s="528"/>
      <c r="G22" s="528"/>
      <c r="H22" s="528"/>
      <c r="I22" s="528"/>
      <c r="J22" s="528"/>
      <c r="K22" s="528"/>
      <c r="L22" s="528"/>
      <c r="M22" s="528"/>
      <c r="N22" s="528"/>
      <c r="O22" s="528"/>
      <c r="P22" s="528"/>
      <c r="Q22" s="528"/>
      <c r="R22" s="528"/>
      <c r="S22" s="528"/>
      <c r="T22" s="528"/>
      <c r="U22" s="528"/>
      <c r="V22" s="528"/>
      <c r="W22" s="528"/>
      <c r="X22" s="528"/>
      <c r="Y22" s="528"/>
      <c r="Z22" s="528"/>
      <c r="AA22" s="528"/>
      <c r="AB22" s="528"/>
      <c r="AC22" s="528"/>
      <c r="AD22" s="528"/>
      <c r="AE22" s="528"/>
      <c r="AF22" s="528"/>
      <c r="AG22" s="528"/>
      <c r="AH22" s="528"/>
      <c r="AI22" s="529"/>
      <c r="AJ22" s="265"/>
      <c r="AR22" s="296"/>
    </row>
    <row r="23" spans="1:48" ht="19.899999999999999" customHeight="1">
      <c r="A23" s="298"/>
      <c r="B23" s="526" t="s">
        <v>172</v>
      </c>
      <c r="C23" s="526"/>
      <c r="D23" s="526"/>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7"/>
      <c r="AJ23" s="265"/>
      <c r="AR23" s="296"/>
    </row>
    <row r="24" spans="1:48" ht="19.899999999999999" customHeight="1" thickBot="1">
      <c r="A24" s="299"/>
      <c r="B24" s="526" t="s">
        <v>173</v>
      </c>
      <c r="C24" s="526"/>
      <c r="D24" s="526"/>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526"/>
      <c r="AH24" s="526"/>
      <c r="AI24" s="527"/>
      <c r="AJ24" s="265"/>
      <c r="AR24" s="296"/>
    </row>
    <row r="25" spans="1:48" ht="27.65" customHeight="1" thickBot="1">
      <c r="A25" s="568" t="s">
        <v>174</v>
      </c>
      <c r="B25" s="526"/>
      <c r="C25" s="526"/>
      <c r="D25" s="526"/>
      <c r="E25" s="526"/>
      <c r="F25" s="526"/>
      <c r="G25" s="526"/>
      <c r="H25" s="526"/>
      <c r="I25" s="526"/>
      <c r="J25" s="526"/>
      <c r="K25" s="526"/>
      <c r="L25" s="526"/>
      <c r="M25" s="526"/>
      <c r="N25" s="526"/>
      <c r="O25" s="526"/>
      <c r="P25" s="526"/>
      <c r="Q25" s="526"/>
      <c r="R25" s="526"/>
      <c r="S25" s="526"/>
      <c r="T25" s="526"/>
      <c r="U25" s="526"/>
      <c r="V25" s="526"/>
      <c r="W25" s="526"/>
      <c r="X25" s="526"/>
      <c r="Y25" s="526"/>
      <c r="Z25" s="526"/>
      <c r="AA25" s="526"/>
      <c r="AB25" s="526"/>
      <c r="AC25" s="526"/>
      <c r="AD25" s="526"/>
      <c r="AE25" s="526"/>
      <c r="AF25" s="526"/>
      <c r="AG25" s="526"/>
      <c r="AH25" s="526"/>
      <c r="AI25" s="527"/>
      <c r="AJ25" s="265"/>
      <c r="AR25" s="296"/>
    </row>
    <row r="26" spans="1:48" ht="19.899999999999999" customHeight="1">
      <c r="A26" s="297"/>
      <c r="B26" s="526" t="s">
        <v>175</v>
      </c>
      <c r="C26" s="526"/>
      <c r="D26" s="526"/>
      <c r="E26" s="526"/>
      <c r="F26" s="526"/>
      <c r="G26" s="526"/>
      <c r="H26" s="526"/>
      <c r="I26" s="526"/>
      <c r="J26" s="526"/>
      <c r="K26" s="526"/>
      <c r="L26" s="526"/>
      <c r="M26" s="526"/>
      <c r="N26" s="526"/>
      <c r="O26" s="526"/>
      <c r="P26" s="526"/>
      <c r="Q26" s="526"/>
      <c r="R26" s="526"/>
      <c r="S26" s="526"/>
      <c r="T26" s="526"/>
      <c r="U26" s="526"/>
      <c r="V26" s="526"/>
      <c r="W26" s="526"/>
      <c r="X26" s="526"/>
      <c r="Y26" s="526"/>
      <c r="Z26" s="526"/>
      <c r="AA26" s="526"/>
      <c r="AB26" s="526"/>
      <c r="AC26" s="526"/>
      <c r="AD26" s="526"/>
      <c r="AE26" s="526"/>
      <c r="AF26" s="526"/>
      <c r="AG26" s="526"/>
      <c r="AH26" s="526"/>
      <c r="AI26" s="527"/>
      <c r="AJ26" s="265"/>
      <c r="AR26" s="296"/>
    </row>
    <row r="27" spans="1:48" ht="19.899999999999999" customHeight="1" thickBot="1">
      <c r="A27" s="299"/>
      <c r="B27" s="569" t="s">
        <v>176</v>
      </c>
      <c r="C27" s="569"/>
      <c r="D27" s="569"/>
      <c r="E27" s="569"/>
      <c r="F27" s="569"/>
      <c r="G27" s="569"/>
      <c r="H27" s="569"/>
      <c r="I27" s="569"/>
      <c r="J27" s="569"/>
      <c r="K27" s="569"/>
      <c r="L27" s="569"/>
      <c r="M27" s="569"/>
      <c r="N27" s="569"/>
      <c r="O27" s="569"/>
      <c r="P27" s="569"/>
      <c r="Q27" s="569"/>
      <c r="R27" s="569"/>
      <c r="S27" s="569"/>
      <c r="T27" s="569"/>
      <c r="U27" s="569"/>
      <c r="V27" s="569"/>
      <c r="W27" s="569"/>
      <c r="X27" s="569"/>
      <c r="Y27" s="569"/>
      <c r="Z27" s="569"/>
      <c r="AA27" s="569"/>
      <c r="AB27" s="569"/>
      <c r="AC27" s="569"/>
      <c r="AD27" s="569"/>
      <c r="AE27" s="569"/>
      <c r="AF27" s="569"/>
      <c r="AG27" s="569"/>
      <c r="AH27" s="569"/>
      <c r="AI27" s="570"/>
      <c r="AJ27" s="265"/>
      <c r="AR27" s="296"/>
    </row>
    <row r="28" spans="1:48" ht="29.5" customHeight="1" thickBot="1">
      <c r="A28" s="571" t="s">
        <v>177</v>
      </c>
      <c r="B28" s="572"/>
      <c r="C28" s="572"/>
      <c r="D28" s="572"/>
      <c r="E28" s="572"/>
      <c r="F28" s="572"/>
      <c r="G28" s="572"/>
      <c r="H28" s="572"/>
      <c r="I28" s="572"/>
      <c r="J28" s="572"/>
      <c r="K28" s="572"/>
      <c r="L28" s="572"/>
      <c r="M28" s="573"/>
      <c r="N28" s="574"/>
      <c r="O28" s="574"/>
      <c r="P28" s="574"/>
      <c r="Q28" s="574"/>
      <c r="R28" s="574"/>
      <c r="S28" s="574"/>
      <c r="T28" s="574"/>
      <c r="U28" s="574"/>
      <c r="V28" s="574"/>
      <c r="W28" s="574"/>
      <c r="X28" s="574"/>
      <c r="Y28" s="574"/>
      <c r="Z28" s="574"/>
      <c r="AA28" s="574"/>
      <c r="AB28" s="574"/>
      <c r="AC28" s="574"/>
      <c r="AD28" s="574"/>
      <c r="AE28" s="574"/>
      <c r="AF28" s="574"/>
      <c r="AG28" s="574"/>
      <c r="AH28" s="574"/>
      <c r="AI28" s="575"/>
      <c r="AJ28" s="265"/>
      <c r="AR28" s="296"/>
    </row>
    <row r="29" spans="1:48" ht="107.5" customHeight="1">
      <c r="A29" s="576" t="s">
        <v>206</v>
      </c>
      <c r="B29" s="576"/>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265"/>
      <c r="AR29" s="296"/>
    </row>
    <row r="30" spans="1:48" ht="3.65" customHeight="1">
      <c r="A30" s="300"/>
      <c r="B30" s="300"/>
      <c r="C30" s="300"/>
      <c r="D30" s="300"/>
      <c r="E30" s="300"/>
      <c r="F30" s="300"/>
      <c r="G30" s="300"/>
      <c r="H30" s="300"/>
      <c r="I30" s="300"/>
      <c r="J30" s="300"/>
      <c r="K30" s="300"/>
      <c r="L30" s="300"/>
      <c r="M30" s="300"/>
      <c r="N30" s="300"/>
      <c r="O30" s="300"/>
      <c r="P30" s="300"/>
      <c r="Q30" s="300"/>
      <c r="R30" s="300"/>
      <c r="S30" s="300"/>
      <c r="T30" s="300"/>
      <c r="U30" s="300"/>
      <c r="V30" s="300"/>
      <c r="W30" s="300"/>
      <c r="X30" s="300"/>
      <c r="Y30" s="300"/>
      <c r="Z30" s="301"/>
      <c r="AA30" s="301"/>
      <c r="AB30" s="301"/>
      <c r="AC30" s="301"/>
      <c r="AD30" s="301"/>
      <c r="AE30" s="301"/>
      <c r="AF30" s="301"/>
      <c r="AG30" s="302"/>
      <c r="AH30" s="302"/>
      <c r="AI30" s="303"/>
      <c r="AJ30" s="265"/>
      <c r="AK30" s="266"/>
      <c r="AL30" s="266"/>
      <c r="AM30" s="266"/>
      <c r="AR30" s="296"/>
    </row>
    <row r="31" spans="1:48" ht="21.75" customHeight="1" thickBot="1">
      <c r="A31" s="554" t="s">
        <v>178</v>
      </c>
      <c r="B31" s="554"/>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c r="AE31" s="554"/>
      <c r="AF31" s="554"/>
      <c r="AG31" s="554"/>
      <c r="AH31" s="554"/>
      <c r="AI31" s="554"/>
      <c r="AJ31" s="266"/>
    </row>
    <row r="32" spans="1:48" ht="17.25" customHeight="1" thickBot="1">
      <c r="A32" s="528" t="s">
        <v>179</v>
      </c>
      <c r="B32" s="528"/>
      <c r="C32" s="528"/>
      <c r="D32" s="528"/>
      <c r="E32" s="528"/>
      <c r="F32" s="528"/>
      <c r="G32" s="528"/>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55"/>
      <c r="AH32" s="556" t="str" cm="1">
        <f t="array" ref="AH32">IF(G9="", "", IF(AND(PRODUCT((A35:A36="✓")*1), OR(A26="", AND(A26="✓", A34="✓"))),"○","×"))</f>
        <v>×</v>
      </c>
      <c r="AI32" s="557"/>
      <c r="AJ32" s="304"/>
      <c r="AK32" s="558" t="s">
        <v>180</v>
      </c>
      <c r="AL32" s="559"/>
      <c r="AM32" s="559"/>
      <c r="AN32" s="559"/>
      <c r="AO32" s="559"/>
      <c r="AP32" s="559"/>
      <c r="AQ32" s="559"/>
      <c r="AR32" s="559"/>
      <c r="AS32" s="559"/>
      <c r="AT32" s="559"/>
      <c r="AU32" s="559"/>
      <c r="AV32" s="560"/>
    </row>
    <row r="33" spans="1:52" ht="14.25" customHeight="1" thickBot="1">
      <c r="A33" s="561" t="s">
        <v>181</v>
      </c>
      <c r="B33" s="562"/>
      <c r="C33" s="562"/>
      <c r="D33" s="562"/>
      <c r="E33" s="562"/>
      <c r="F33" s="562"/>
      <c r="G33" s="562"/>
      <c r="H33" s="562"/>
      <c r="I33" s="562"/>
      <c r="J33" s="562"/>
      <c r="K33" s="562"/>
      <c r="L33" s="562"/>
      <c r="M33" s="562"/>
      <c r="N33" s="562"/>
      <c r="O33" s="562"/>
      <c r="P33" s="562"/>
      <c r="Q33" s="562"/>
      <c r="R33" s="562"/>
      <c r="S33" s="562"/>
      <c r="T33" s="562"/>
      <c r="U33" s="562"/>
      <c r="V33" s="562"/>
      <c r="W33" s="562"/>
      <c r="X33" s="562"/>
      <c r="Y33" s="562"/>
      <c r="Z33" s="563"/>
      <c r="AA33" s="564" t="s">
        <v>182</v>
      </c>
      <c r="AB33" s="565"/>
      <c r="AC33" s="565"/>
      <c r="AD33" s="565"/>
      <c r="AE33" s="565"/>
      <c r="AF33" s="565"/>
      <c r="AG33" s="565"/>
      <c r="AH33" s="566"/>
      <c r="AI33" s="567"/>
      <c r="AJ33" s="266"/>
      <c r="AL33" s="305"/>
    </row>
    <row r="34" spans="1:52" ht="27.65" customHeight="1">
      <c r="A34" s="297" t="s">
        <v>183</v>
      </c>
      <c r="B34" s="587" t="s">
        <v>184</v>
      </c>
      <c r="C34" s="587"/>
      <c r="D34" s="587"/>
      <c r="E34" s="587"/>
      <c r="F34" s="587"/>
      <c r="G34" s="587"/>
      <c r="H34" s="587"/>
      <c r="I34" s="587"/>
      <c r="J34" s="587"/>
      <c r="K34" s="587"/>
      <c r="L34" s="587"/>
      <c r="M34" s="587"/>
      <c r="N34" s="587"/>
      <c r="O34" s="587"/>
      <c r="P34" s="587"/>
      <c r="Q34" s="587"/>
      <c r="R34" s="587"/>
      <c r="S34" s="587"/>
      <c r="T34" s="587"/>
      <c r="U34" s="587"/>
      <c r="V34" s="587"/>
      <c r="W34" s="587"/>
      <c r="X34" s="587"/>
      <c r="Y34" s="587"/>
      <c r="Z34" s="588"/>
      <c r="AA34" s="589" t="s">
        <v>185</v>
      </c>
      <c r="AB34" s="589"/>
      <c r="AC34" s="589"/>
      <c r="AD34" s="589"/>
      <c r="AE34" s="589"/>
      <c r="AF34" s="589"/>
      <c r="AG34" s="589"/>
      <c r="AH34" s="589"/>
      <c r="AI34" s="589"/>
      <c r="AJ34" s="306"/>
    </row>
    <row r="35" spans="1:52" ht="28.15" customHeight="1">
      <c r="A35" s="298"/>
      <c r="B35" s="590" t="s">
        <v>186</v>
      </c>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1"/>
      <c r="AA35" s="592" t="s">
        <v>187</v>
      </c>
      <c r="AB35" s="592"/>
      <c r="AC35" s="592"/>
      <c r="AD35" s="592"/>
      <c r="AE35" s="592"/>
      <c r="AF35" s="592"/>
      <c r="AG35" s="592"/>
      <c r="AH35" s="592"/>
      <c r="AI35" s="592"/>
      <c r="AJ35" s="304"/>
    </row>
    <row r="36" spans="1:52" ht="16.149999999999999" customHeight="1">
      <c r="A36" s="298"/>
      <c r="B36" s="590" t="s">
        <v>188</v>
      </c>
      <c r="C36" s="590"/>
      <c r="D36" s="590"/>
      <c r="E36" s="590"/>
      <c r="F36" s="590"/>
      <c r="G36" s="590"/>
      <c r="H36" s="590"/>
      <c r="I36" s="590"/>
      <c r="J36" s="590"/>
      <c r="K36" s="590"/>
      <c r="L36" s="590"/>
      <c r="M36" s="590"/>
      <c r="N36" s="590"/>
      <c r="O36" s="590"/>
      <c r="P36" s="590"/>
      <c r="Q36" s="590"/>
      <c r="R36" s="590"/>
      <c r="S36" s="590"/>
      <c r="T36" s="590"/>
      <c r="U36" s="590"/>
      <c r="V36" s="590"/>
      <c r="W36" s="590"/>
      <c r="X36" s="590"/>
      <c r="Y36" s="590"/>
      <c r="Z36" s="591"/>
      <c r="AA36" s="593" t="s">
        <v>189</v>
      </c>
      <c r="AB36" s="593"/>
      <c r="AC36" s="593"/>
      <c r="AD36" s="593"/>
      <c r="AE36" s="593"/>
      <c r="AF36" s="593"/>
      <c r="AG36" s="593"/>
      <c r="AH36" s="593"/>
      <c r="AI36" s="593"/>
      <c r="AJ36" s="304"/>
      <c r="AK36" s="305"/>
      <c r="AL36" s="307"/>
    </row>
    <row r="37" spans="1:52" s="266" customFormat="1" ht="10.15" customHeight="1" thickBot="1">
      <c r="A37" s="304"/>
      <c r="B37" s="304"/>
      <c r="C37" s="308"/>
      <c r="D37" s="304"/>
      <c r="E37" s="304"/>
      <c r="F37" s="304"/>
      <c r="G37" s="304"/>
      <c r="H37" s="304"/>
      <c r="I37" s="304"/>
      <c r="J37" s="304"/>
      <c r="K37" s="304"/>
      <c r="L37" s="304"/>
      <c r="M37" s="304"/>
      <c r="N37" s="304"/>
      <c r="O37" s="304"/>
      <c r="P37" s="304"/>
      <c r="Q37" s="304"/>
      <c r="R37" s="304"/>
      <c r="S37" s="304"/>
      <c r="T37" s="304"/>
      <c r="U37" s="304"/>
      <c r="V37" s="304"/>
      <c r="W37" s="304"/>
      <c r="X37" s="304"/>
      <c r="Y37" s="304"/>
      <c r="Z37" s="308"/>
      <c r="AA37" s="308"/>
      <c r="AB37" s="308"/>
      <c r="AC37" s="308"/>
      <c r="AD37" s="308"/>
      <c r="AE37" s="308"/>
      <c r="AF37" s="308"/>
      <c r="AG37" s="308"/>
      <c r="AH37" s="308"/>
      <c r="AI37" s="304"/>
      <c r="AJ37" s="304"/>
    </row>
    <row r="38" spans="1:52" ht="25.9" customHeight="1" thickBot="1">
      <c r="A38" s="304"/>
      <c r="B38" s="304"/>
      <c r="C38" s="309"/>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520" t="str">
        <f>IF(G9="", "", IF(AND(B40="✓",G43&lt;&gt;"",J43&lt;&gt;""),"○","×"))</f>
        <v>×</v>
      </c>
      <c r="AI38" s="521"/>
      <c r="AJ38" s="309"/>
      <c r="AK38" s="577" t="s">
        <v>190</v>
      </c>
      <c r="AL38" s="578"/>
      <c r="AM38" s="578"/>
      <c r="AN38" s="578"/>
      <c r="AO38" s="578"/>
      <c r="AP38" s="578"/>
      <c r="AQ38" s="578"/>
      <c r="AR38" s="578"/>
      <c r="AS38" s="578"/>
      <c r="AT38" s="578"/>
      <c r="AU38" s="578"/>
      <c r="AV38" s="579"/>
      <c r="AW38" s="310"/>
    </row>
    <row r="39" spans="1:52" ht="10.15" customHeight="1" thickBot="1">
      <c r="A39" s="311"/>
      <c r="B39" s="312"/>
      <c r="C39" s="313"/>
      <c r="D39" s="313"/>
      <c r="E39" s="313"/>
      <c r="F39" s="313"/>
      <c r="G39" s="313"/>
      <c r="H39" s="313"/>
      <c r="I39" s="313"/>
      <c r="J39" s="313"/>
      <c r="K39" s="313"/>
      <c r="L39" s="313"/>
      <c r="M39" s="313"/>
      <c r="N39" s="313"/>
      <c r="O39" s="313"/>
      <c r="P39" s="313"/>
      <c r="Q39" s="313"/>
      <c r="R39" s="313"/>
      <c r="S39" s="313"/>
      <c r="T39" s="313"/>
      <c r="U39" s="313"/>
      <c r="V39" s="313"/>
      <c r="W39" s="313"/>
      <c r="X39" s="313"/>
      <c r="Y39" s="313"/>
      <c r="Z39" s="313"/>
      <c r="AA39" s="313"/>
      <c r="AB39" s="313"/>
      <c r="AC39" s="313"/>
      <c r="AD39" s="313"/>
      <c r="AE39" s="313"/>
      <c r="AF39" s="313"/>
      <c r="AG39" s="313"/>
      <c r="AH39" s="309"/>
      <c r="AI39" s="314"/>
      <c r="AJ39" s="309"/>
      <c r="AK39" s="315"/>
    </row>
    <row r="40" spans="1:52" ht="24.65" customHeight="1" thickBot="1">
      <c r="A40" s="316"/>
      <c r="B40" s="317"/>
      <c r="C40" s="580" t="s">
        <v>191</v>
      </c>
      <c r="D40" s="581"/>
      <c r="E40" s="581"/>
      <c r="F40" s="581"/>
      <c r="G40" s="581"/>
      <c r="H40" s="581"/>
      <c r="I40" s="581"/>
      <c r="J40" s="581"/>
      <c r="K40" s="581"/>
      <c r="L40" s="581"/>
      <c r="M40" s="581"/>
      <c r="N40" s="581"/>
      <c r="O40" s="581"/>
      <c r="P40" s="581"/>
      <c r="Q40" s="581"/>
      <c r="R40" s="581"/>
      <c r="S40" s="581"/>
      <c r="T40" s="581"/>
      <c r="U40" s="581"/>
      <c r="V40" s="581"/>
      <c r="W40" s="581"/>
      <c r="X40" s="581"/>
      <c r="Y40" s="581"/>
      <c r="Z40" s="581"/>
      <c r="AA40" s="581"/>
      <c r="AB40" s="581"/>
      <c r="AC40" s="581"/>
      <c r="AD40" s="581"/>
      <c r="AE40" s="581"/>
      <c r="AF40" s="581"/>
      <c r="AG40" s="581"/>
      <c r="AH40" s="581"/>
      <c r="AI40" s="318"/>
      <c r="AJ40" s="319"/>
    </row>
    <row r="41" spans="1:52" ht="6" customHeight="1">
      <c r="A41" s="316"/>
      <c r="B41" s="320"/>
      <c r="C41" s="309"/>
      <c r="D41" s="321"/>
      <c r="E41" s="321"/>
      <c r="F41" s="321"/>
      <c r="G41" s="321"/>
      <c r="H41" s="321"/>
      <c r="I41" s="321"/>
      <c r="J41" s="321"/>
      <c r="K41" s="321"/>
      <c r="L41" s="321"/>
      <c r="M41" s="321"/>
      <c r="N41" s="321"/>
      <c r="O41" s="321"/>
      <c r="P41" s="321"/>
      <c r="Q41" s="321"/>
      <c r="R41" s="321"/>
      <c r="S41" s="321"/>
      <c r="T41" s="321"/>
      <c r="U41" s="321"/>
      <c r="V41" s="321"/>
      <c r="W41" s="321"/>
      <c r="X41" s="321"/>
      <c r="Y41" s="321"/>
      <c r="Z41" s="321"/>
      <c r="AA41" s="321"/>
      <c r="AB41" s="321"/>
      <c r="AC41" s="321"/>
      <c r="AD41" s="321"/>
      <c r="AE41" s="321"/>
      <c r="AF41" s="321"/>
      <c r="AG41" s="321"/>
      <c r="AH41" s="321"/>
      <c r="AI41" s="318"/>
      <c r="AJ41" s="319"/>
    </row>
    <row r="42" spans="1:52" ht="9.65" customHeight="1" thickBot="1">
      <c r="A42" s="322"/>
      <c r="B42" s="308"/>
      <c r="C42" s="309"/>
      <c r="D42" s="304"/>
      <c r="E42" s="304"/>
      <c r="F42" s="304"/>
      <c r="G42" s="304"/>
      <c r="H42" s="304"/>
      <c r="I42" s="304"/>
      <c r="J42" s="304"/>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23"/>
      <c r="AJ42" s="309"/>
    </row>
    <row r="43" spans="1:52" s="307" customFormat="1" ht="17.5" customHeight="1" thickBot="1">
      <c r="A43" s="324"/>
      <c r="B43" s="325" t="s">
        <v>192</v>
      </c>
      <c r="C43" s="325"/>
      <c r="D43" s="582"/>
      <c r="E43" s="583"/>
      <c r="F43" s="325" t="s">
        <v>193</v>
      </c>
      <c r="G43" s="584"/>
      <c r="H43" s="585"/>
      <c r="I43" s="325" t="s">
        <v>194</v>
      </c>
      <c r="J43" s="584"/>
      <c r="K43" s="585"/>
      <c r="L43" s="325" t="s">
        <v>195</v>
      </c>
      <c r="M43" s="304"/>
      <c r="N43" s="582" t="s">
        <v>196</v>
      </c>
      <c r="O43" s="582"/>
      <c r="P43" s="582"/>
      <c r="Q43" s="586">
        <f>IF(G10="","",G10)</f>
        <v>0</v>
      </c>
      <c r="R43" s="586"/>
      <c r="S43" s="586"/>
      <c r="T43" s="586"/>
      <c r="U43" s="586"/>
      <c r="V43" s="586"/>
      <c r="W43" s="586"/>
      <c r="X43" s="586"/>
      <c r="Y43" s="586"/>
      <c r="Z43" s="586"/>
      <c r="AA43" s="586"/>
      <c r="AB43" s="586"/>
      <c r="AC43" s="586"/>
      <c r="AD43" s="586"/>
      <c r="AE43" s="586"/>
      <c r="AF43" s="586"/>
      <c r="AG43" s="586"/>
      <c r="AH43" s="586"/>
      <c r="AI43" s="323"/>
      <c r="AJ43" s="309"/>
    </row>
    <row r="44" spans="1:52" s="307" customFormat="1" ht="18" customHeight="1">
      <c r="A44" s="324"/>
      <c r="B44" s="326"/>
      <c r="C44" s="325"/>
      <c r="D44" s="325"/>
      <c r="E44" s="325"/>
      <c r="F44" s="325"/>
      <c r="G44" s="325"/>
      <c r="H44" s="325"/>
      <c r="I44" s="325"/>
      <c r="J44" s="325"/>
      <c r="K44" s="325"/>
      <c r="L44" s="325"/>
      <c r="M44" s="325"/>
      <c r="N44" s="603" t="s">
        <v>197</v>
      </c>
      <c r="O44" s="603"/>
      <c r="P44" s="603"/>
      <c r="Q44" s="604" t="s">
        <v>198</v>
      </c>
      <c r="R44" s="604"/>
      <c r="S44" s="605"/>
      <c r="T44" s="605"/>
      <c r="U44" s="605"/>
      <c r="V44" s="605"/>
      <c r="W44" s="605"/>
      <c r="X44" s="606" t="s">
        <v>101</v>
      </c>
      <c r="Y44" s="606"/>
      <c r="Z44" s="605"/>
      <c r="AA44" s="605"/>
      <c r="AB44" s="605"/>
      <c r="AC44" s="605"/>
      <c r="AD44" s="605"/>
      <c r="AE44" s="605"/>
      <c r="AF44" s="605"/>
      <c r="AG44" s="605"/>
      <c r="AH44" s="605"/>
      <c r="AI44" s="323"/>
      <c r="AJ44" s="309"/>
    </row>
    <row r="45" spans="1:52" s="307" customFormat="1" ht="10.15" customHeight="1">
      <c r="A45" s="327"/>
      <c r="B45" s="328"/>
      <c r="C45" s="329"/>
      <c r="D45" s="329"/>
      <c r="E45" s="329"/>
      <c r="F45" s="329"/>
      <c r="G45" s="329"/>
      <c r="H45" s="329"/>
      <c r="I45" s="329"/>
      <c r="J45" s="329"/>
      <c r="K45" s="329"/>
      <c r="L45" s="329"/>
      <c r="M45" s="329"/>
      <c r="N45" s="329"/>
      <c r="O45" s="329"/>
      <c r="P45" s="328"/>
      <c r="Q45" s="329"/>
      <c r="R45" s="330"/>
      <c r="S45" s="330"/>
      <c r="T45" s="330"/>
      <c r="U45" s="330"/>
      <c r="V45" s="330"/>
      <c r="W45" s="331"/>
      <c r="X45" s="331"/>
      <c r="Y45" s="331"/>
      <c r="Z45" s="331"/>
      <c r="AA45" s="331"/>
      <c r="AB45" s="331"/>
      <c r="AC45" s="331"/>
      <c r="AD45" s="331"/>
      <c r="AE45" s="331"/>
      <c r="AF45" s="331"/>
      <c r="AG45" s="331"/>
      <c r="AH45" s="331"/>
      <c r="AI45" s="332"/>
      <c r="AJ45" s="309"/>
    </row>
    <row r="46" spans="1:52" ht="42" customHeight="1">
      <c r="A46" s="607" t="s">
        <v>199</v>
      </c>
      <c r="B46" s="607"/>
      <c r="C46" s="607"/>
      <c r="D46" s="607"/>
      <c r="E46" s="607"/>
      <c r="F46" s="607"/>
      <c r="G46" s="607"/>
      <c r="H46" s="607"/>
      <c r="I46" s="607"/>
      <c r="J46" s="607"/>
      <c r="K46" s="607"/>
      <c r="L46" s="607"/>
      <c r="M46" s="607"/>
      <c r="N46" s="607"/>
      <c r="O46" s="607"/>
      <c r="P46" s="607"/>
      <c r="Q46" s="607"/>
      <c r="R46" s="607"/>
      <c r="S46" s="607"/>
      <c r="T46" s="607"/>
      <c r="U46" s="607"/>
      <c r="V46" s="607"/>
      <c r="W46" s="607"/>
      <c r="X46" s="607"/>
      <c r="Y46" s="607"/>
      <c r="Z46" s="607"/>
      <c r="AA46" s="607"/>
      <c r="AB46" s="607"/>
      <c r="AC46" s="607"/>
      <c r="AD46" s="607"/>
      <c r="AE46" s="607"/>
      <c r="AF46" s="607"/>
      <c r="AG46" s="607"/>
      <c r="AH46" s="607"/>
      <c r="AI46" s="607"/>
      <c r="AJ46" s="333"/>
      <c r="AK46" s="594"/>
      <c r="AL46" s="594"/>
      <c r="AM46" s="594"/>
      <c r="AN46" s="594"/>
      <c r="AO46" s="594"/>
      <c r="AP46" s="594"/>
      <c r="AQ46" s="594"/>
      <c r="AR46" s="594"/>
      <c r="AS46" s="594"/>
      <c r="AT46" s="594"/>
      <c r="AU46" s="594"/>
      <c r="AV46" s="594"/>
      <c r="AW46" s="334"/>
      <c r="AX46" s="334"/>
      <c r="AY46" s="334"/>
      <c r="AZ46" s="334"/>
    </row>
    <row r="47" spans="1:52" ht="4.1500000000000004" customHeight="1">
      <c r="A47" s="266"/>
      <c r="B47" s="335"/>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row>
    <row r="48" spans="1:52" ht="30" customHeight="1">
      <c r="A48" s="336" t="s">
        <v>200</v>
      </c>
      <c r="B48" s="335"/>
      <c r="C48" s="303"/>
      <c r="D48" s="303"/>
      <c r="E48" s="264"/>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c r="AF48" s="266"/>
      <c r="AG48" s="266"/>
      <c r="AH48" s="266"/>
      <c r="AI48" s="266"/>
      <c r="AJ48" s="266"/>
    </row>
    <row r="49" spans="1:36">
      <c r="A49" s="303" t="s">
        <v>201</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c r="AA49" s="303"/>
      <c r="AB49" s="303"/>
      <c r="AC49" s="303"/>
      <c r="AD49" s="303"/>
      <c r="AE49" s="303"/>
      <c r="AF49" s="303"/>
      <c r="AG49" s="303"/>
      <c r="AH49" s="303"/>
      <c r="AI49" s="303"/>
      <c r="AJ49" s="303"/>
    </row>
    <row r="50" spans="1:36" ht="10.5" customHeight="1">
      <c r="A50" s="337"/>
      <c r="B50" s="337"/>
      <c r="C50" s="337"/>
      <c r="D50" s="337"/>
      <c r="E50" s="337"/>
      <c r="F50" s="337"/>
      <c r="G50" s="337"/>
      <c r="H50" s="337"/>
      <c r="I50" s="337"/>
      <c r="J50" s="337"/>
      <c r="K50" s="337"/>
      <c r="L50" s="337"/>
      <c r="M50" s="337"/>
      <c r="N50" s="337"/>
      <c r="O50" s="337"/>
      <c r="P50" s="337"/>
      <c r="Q50" s="337"/>
      <c r="R50" s="337"/>
      <c r="S50" s="337"/>
      <c r="T50" s="337"/>
      <c r="U50" s="337"/>
      <c r="V50" s="337"/>
      <c r="W50" s="337"/>
      <c r="X50" s="337"/>
      <c r="Y50" s="337"/>
      <c r="Z50" s="337"/>
      <c r="AA50" s="337"/>
      <c r="AB50" s="337"/>
      <c r="AC50" s="337"/>
      <c r="AD50" s="337"/>
      <c r="AE50" s="337"/>
      <c r="AF50" s="337"/>
      <c r="AG50" s="337"/>
      <c r="AH50" s="337"/>
      <c r="AI50" s="337"/>
      <c r="AJ50" s="337"/>
    </row>
    <row r="51" spans="1:36" ht="15" customHeight="1">
      <c r="A51" s="595" t="s">
        <v>202</v>
      </c>
      <c r="B51" s="596"/>
      <c r="C51" s="596"/>
      <c r="D51" s="596"/>
      <c r="E51" s="596"/>
      <c r="F51" s="596"/>
      <c r="G51" s="596"/>
      <c r="H51" s="596"/>
      <c r="I51" s="596"/>
      <c r="J51" s="596"/>
      <c r="K51" s="596"/>
      <c r="L51" s="596"/>
      <c r="M51" s="596"/>
      <c r="N51" s="596"/>
      <c r="O51" s="596"/>
      <c r="P51" s="596"/>
      <c r="Q51" s="596"/>
      <c r="R51" s="596"/>
      <c r="S51" s="596"/>
      <c r="T51" s="596"/>
      <c r="U51" s="596"/>
      <c r="V51" s="596"/>
      <c r="W51" s="596"/>
      <c r="X51" s="596"/>
      <c r="Y51" s="596"/>
      <c r="Z51" s="596"/>
      <c r="AA51" s="596"/>
      <c r="AB51" s="596"/>
      <c r="AC51" s="596"/>
      <c r="AD51" s="596"/>
      <c r="AE51" s="596"/>
      <c r="AF51" s="596"/>
      <c r="AG51" s="596"/>
      <c r="AH51" s="596"/>
      <c r="AI51" s="596"/>
      <c r="AJ51" s="597"/>
    </row>
    <row r="52" spans="1:36">
      <c r="A52" s="598" t="s">
        <v>203</v>
      </c>
      <c r="B52" s="599"/>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600" t="str">
        <f>AH32</f>
        <v>×</v>
      </c>
      <c r="AF52" s="600"/>
      <c r="AG52" s="600"/>
      <c r="AH52" s="600"/>
      <c r="AI52" s="600"/>
      <c r="AJ52" s="600"/>
    </row>
    <row r="53" spans="1:36">
      <c r="A53" s="601" t="s">
        <v>204</v>
      </c>
      <c r="B53" s="602"/>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0" t="str">
        <f>AH38</f>
        <v>×</v>
      </c>
      <c r="AF53" s="600"/>
      <c r="AG53" s="600"/>
      <c r="AH53" s="600"/>
      <c r="AI53" s="600"/>
      <c r="AJ53" s="600"/>
    </row>
    <row r="54" spans="1:36" ht="14.5" customHeight="1">
      <c r="A54" s="338"/>
      <c r="B54" s="338"/>
      <c r="C54" s="338"/>
      <c r="D54" s="338"/>
      <c r="E54" s="338"/>
      <c r="F54" s="338"/>
      <c r="G54" s="338"/>
      <c r="H54" s="338"/>
      <c r="I54" s="338"/>
      <c r="J54" s="338"/>
      <c r="K54" s="338"/>
      <c r="L54" s="339"/>
      <c r="M54" s="338"/>
      <c r="N54" s="338"/>
      <c r="O54" s="338"/>
      <c r="P54" s="338"/>
      <c r="Q54" s="338"/>
      <c r="R54" s="338"/>
      <c r="S54" s="338"/>
      <c r="T54" s="338"/>
      <c r="U54" s="338"/>
      <c r="V54" s="338"/>
      <c r="W54" s="338"/>
      <c r="X54" s="338"/>
      <c r="Y54" s="338"/>
      <c r="Z54" s="338"/>
      <c r="AA54" s="338"/>
      <c r="AB54" s="338"/>
      <c r="AC54" s="338"/>
      <c r="AD54" s="338"/>
      <c r="AE54" s="338"/>
      <c r="AF54" s="338"/>
      <c r="AG54" s="338"/>
      <c r="AH54" s="338"/>
      <c r="AI54" s="338"/>
      <c r="AJ54" s="338"/>
    </row>
    <row r="55" spans="1:36" ht="24.65" customHeight="1"/>
    <row r="56" spans="1:36" ht="24.65" customHeight="1"/>
    <row r="57" spans="1:36" ht="61.15" customHeight="1"/>
    <row r="58" spans="1:36" s="340" customFormat="1" ht="29.5" customHeight="1"/>
    <row r="59" spans="1:36" ht="13.9" customHeight="1"/>
    <row r="60" spans="1:36" ht="13.9" customHeight="1"/>
    <row r="61" spans="1:36" ht="13.9" customHeight="1">
      <c r="A61" s="608"/>
      <c r="B61" s="608"/>
      <c r="C61" s="609"/>
      <c r="D61" s="609"/>
      <c r="E61" s="609"/>
      <c r="F61" s="609"/>
      <c r="G61" s="609"/>
      <c r="H61" s="610"/>
      <c r="I61" s="610"/>
      <c r="J61" s="610"/>
      <c r="K61" s="610"/>
      <c r="L61" s="610"/>
      <c r="M61" s="610"/>
      <c r="N61" s="610"/>
      <c r="O61" s="610"/>
      <c r="P61" s="610"/>
      <c r="Q61" s="610"/>
      <c r="R61" s="610"/>
      <c r="S61" s="610"/>
      <c r="T61" s="611"/>
      <c r="U61" s="611"/>
      <c r="V61" s="611"/>
      <c r="W61" s="611"/>
      <c r="X61" s="611"/>
      <c r="Y61" s="611"/>
      <c r="Z61" s="611"/>
      <c r="AA61" s="611"/>
      <c r="AB61" s="611"/>
      <c r="AC61" s="611"/>
      <c r="AD61" s="611"/>
      <c r="AE61" s="611"/>
      <c r="AF61" s="611"/>
      <c r="AG61" s="611"/>
      <c r="AH61" s="611"/>
      <c r="AI61" s="611"/>
      <c r="AJ61" s="611"/>
    </row>
    <row r="62" spans="1:36" ht="13.9" customHeight="1">
      <c r="A62" s="608"/>
      <c r="B62" s="608"/>
      <c r="C62" s="609"/>
      <c r="D62" s="609"/>
      <c r="E62" s="609"/>
      <c r="F62" s="609"/>
      <c r="G62" s="609"/>
      <c r="H62" s="610"/>
      <c r="I62" s="610"/>
      <c r="J62" s="610"/>
      <c r="K62" s="610"/>
      <c r="L62" s="610"/>
      <c r="M62" s="610"/>
      <c r="N62" s="610"/>
      <c r="O62" s="610"/>
      <c r="P62" s="610"/>
      <c r="Q62" s="610"/>
      <c r="R62" s="610"/>
      <c r="S62" s="610"/>
      <c r="T62" s="611"/>
      <c r="U62" s="611"/>
      <c r="V62" s="611"/>
      <c r="W62" s="611"/>
      <c r="X62" s="611"/>
      <c r="Y62" s="611"/>
      <c r="Z62" s="611"/>
      <c r="AA62" s="611"/>
      <c r="AB62" s="611"/>
      <c r="AC62" s="611"/>
      <c r="AD62" s="611"/>
      <c r="AE62" s="611"/>
      <c r="AF62" s="611"/>
      <c r="AG62" s="611"/>
      <c r="AH62" s="611"/>
      <c r="AI62" s="611"/>
      <c r="AJ62" s="611"/>
    </row>
    <row r="63" spans="1:36" ht="13.9" customHeight="1">
      <c r="A63" s="608"/>
      <c r="B63" s="608"/>
      <c r="C63" s="609"/>
      <c r="D63" s="609"/>
      <c r="E63" s="609"/>
      <c r="F63" s="609"/>
      <c r="G63" s="609"/>
      <c r="H63" s="610"/>
      <c r="I63" s="610"/>
      <c r="J63" s="610"/>
      <c r="K63" s="610"/>
      <c r="L63" s="610"/>
      <c r="M63" s="610"/>
      <c r="N63" s="610"/>
      <c r="O63" s="610"/>
      <c r="P63" s="610"/>
      <c r="Q63" s="610"/>
      <c r="R63" s="610"/>
      <c r="S63" s="610"/>
      <c r="T63" s="611"/>
      <c r="U63" s="611"/>
      <c r="V63" s="611"/>
      <c r="W63" s="611"/>
      <c r="X63" s="611"/>
      <c r="Y63" s="611"/>
      <c r="Z63" s="611"/>
      <c r="AA63" s="611"/>
      <c r="AB63" s="611"/>
      <c r="AC63" s="611"/>
      <c r="AD63" s="611"/>
      <c r="AE63" s="611"/>
      <c r="AF63" s="611"/>
      <c r="AG63" s="611"/>
      <c r="AH63" s="611"/>
      <c r="AI63" s="611"/>
      <c r="AJ63" s="611"/>
    </row>
    <row r="64" spans="1:36" ht="13.9" customHeight="1">
      <c r="A64" s="608"/>
      <c r="B64" s="608"/>
      <c r="C64" s="609"/>
      <c r="D64" s="609"/>
      <c r="E64" s="609"/>
      <c r="F64" s="609"/>
      <c r="G64" s="609"/>
      <c r="H64" s="610"/>
      <c r="I64" s="610"/>
      <c r="J64" s="610"/>
      <c r="K64" s="610"/>
      <c r="L64" s="610"/>
      <c r="M64" s="610"/>
      <c r="N64" s="610"/>
      <c r="O64" s="610"/>
      <c r="P64" s="610"/>
      <c r="Q64" s="610"/>
      <c r="R64" s="610"/>
      <c r="S64" s="610"/>
      <c r="T64" s="611"/>
      <c r="U64" s="611"/>
      <c r="V64" s="611"/>
      <c r="W64" s="611"/>
      <c r="X64" s="611"/>
      <c r="Y64" s="611"/>
      <c r="Z64" s="611"/>
      <c r="AA64" s="611"/>
      <c r="AB64" s="611"/>
      <c r="AC64" s="611"/>
      <c r="AD64" s="611"/>
      <c r="AE64" s="611"/>
      <c r="AF64" s="611"/>
      <c r="AG64" s="611"/>
      <c r="AH64" s="611"/>
      <c r="AI64" s="611"/>
      <c r="AJ64" s="611"/>
    </row>
    <row r="65" spans="1:36" ht="13.9" customHeight="1">
      <c r="A65" s="608"/>
      <c r="B65" s="608"/>
      <c r="C65" s="609"/>
      <c r="D65" s="609"/>
      <c r="E65" s="609"/>
      <c r="F65" s="609"/>
      <c r="G65" s="609"/>
      <c r="H65" s="610"/>
      <c r="I65" s="610"/>
      <c r="J65" s="610"/>
      <c r="K65" s="610"/>
      <c r="L65" s="610"/>
      <c r="M65" s="610"/>
      <c r="N65" s="610"/>
      <c r="O65" s="610"/>
      <c r="P65" s="610"/>
      <c r="Q65" s="610"/>
      <c r="R65" s="610"/>
      <c r="S65" s="610"/>
      <c r="T65" s="611"/>
      <c r="U65" s="611"/>
      <c r="V65" s="611"/>
      <c r="W65" s="611"/>
      <c r="X65" s="611"/>
      <c r="Y65" s="611"/>
      <c r="Z65" s="611"/>
      <c r="AA65" s="611"/>
      <c r="AB65" s="611"/>
      <c r="AC65" s="611"/>
      <c r="AD65" s="611"/>
      <c r="AE65" s="611"/>
      <c r="AF65" s="611"/>
      <c r="AG65" s="611"/>
      <c r="AH65" s="611"/>
      <c r="AI65" s="611"/>
      <c r="AJ65" s="611"/>
    </row>
    <row r="66" spans="1:36" ht="13.9" customHeight="1">
      <c r="A66" s="608"/>
      <c r="B66" s="608"/>
      <c r="C66" s="609"/>
      <c r="D66" s="609"/>
      <c r="E66" s="609"/>
      <c r="F66" s="609"/>
      <c r="G66" s="609"/>
      <c r="H66" s="610"/>
      <c r="I66" s="610"/>
      <c r="J66" s="610"/>
      <c r="K66" s="610"/>
      <c r="L66" s="610"/>
      <c r="M66" s="610"/>
      <c r="N66" s="610"/>
      <c r="O66" s="610"/>
      <c r="P66" s="610"/>
      <c r="Q66" s="610"/>
      <c r="R66" s="610"/>
      <c r="S66" s="610"/>
      <c r="T66" s="611"/>
      <c r="U66" s="611"/>
      <c r="V66" s="611"/>
      <c r="W66" s="611"/>
      <c r="X66" s="611"/>
      <c r="Y66" s="611"/>
      <c r="Z66" s="611"/>
      <c r="AA66" s="611"/>
      <c r="AB66" s="611"/>
      <c r="AC66" s="611"/>
      <c r="AD66" s="611"/>
      <c r="AE66" s="611"/>
      <c r="AF66" s="611"/>
      <c r="AG66" s="611"/>
      <c r="AH66" s="611"/>
      <c r="AI66" s="611"/>
      <c r="AJ66" s="611"/>
    </row>
    <row r="67" spans="1:36" ht="13.9" customHeight="1">
      <c r="A67" s="608"/>
      <c r="B67" s="608"/>
      <c r="C67" s="609"/>
      <c r="D67" s="609"/>
      <c r="E67" s="609"/>
      <c r="F67" s="609"/>
      <c r="G67" s="609"/>
      <c r="H67" s="610"/>
      <c r="I67" s="610"/>
      <c r="J67" s="610"/>
      <c r="K67" s="610"/>
      <c r="L67" s="610"/>
      <c r="M67" s="610"/>
      <c r="N67" s="610"/>
      <c r="O67" s="610"/>
      <c r="P67" s="610"/>
      <c r="Q67" s="610"/>
      <c r="R67" s="610"/>
      <c r="S67" s="610"/>
      <c r="T67" s="611"/>
      <c r="U67" s="611"/>
      <c r="V67" s="611"/>
      <c r="W67" s="611"/>
      <c r="X67" s="611"/>
      <c r="Y67" s="611"/>
      <c r="Z67" s="611"/>
      <c r="AA67" s="611"/>
      <c r="AB67" s="611"/>
      <c r="AC67" s="611"/>
      <c r="AD67" s="611"/>
      <c r="AE67" s="611"/>
      <c r="AF67" s="611"/>
      <c r="AG67" s="611"/>
      <c r="AH67" s="611"/>
      <c r="AI67" s="611"/>
      <c r="AJ67" s="611"/>
    </row>
    <row r="68" spans="1:36" ht="13.9" customHeight="1">
      <c r="A68" s="608"/>
      <c r="B68" s="608"/>
      <c r="C68" s="609"/>
      <c r="D68" s="609"/>
      <c r="E68" s="609"/>
      <c r="F68" s="609"/>
      <c r="G68" s="609"/>
      <c r="H68" s="610"/>
      <c r="I68" s="610"/>
      <c r="J68" s="610"/>
      <c r="K68" s="610"/>
      <c r="L68" s="610"/>
      <c r="M68" s="610"/>
      <c r="N68" s="610"/>
      <c r="O68" s="610"/>
      <c r="P68" s="610"/>
      <c r="Q68" s="610"/>
      <c r="R68" s="610"/>
      <c r="S68" s="610"/>
      <c r="T68" s="611"/>
      <c r="U68" s="611"/>
      <c r="V68" s="611"/>
      <c r="W68" s="611"/>
      <c r="X68" s="611"/>
      <c r="Y68" s="611"/>
      <c r="Z68" s="611"/>
      <c r="AA68" s="611"/>
      <c r="AB68" s="611"/>
      <c r="AC68" s="611"/>
      <c r="AD68" s="611"/>
      <c r="AE68" s="611"/>
      <c r="AF68" s="611"/>
      <c r="AG68" s="611"/>
      <c r="AH68" s="611"/>
      <c r="AI68" s="611"/>
      <c r="AJ68" s="611"/>
    </row>
    <row r="69" spans="1:36" ht="13.9" customHeight="1">
      <c r="A69" s="608"/>
      <c r="B69" s="608"/>
      <c r="C69" s="609"/>
      <c r="D69" s="609"/>
      <c r="E69" s="609"/>
      <c r="F69" s="609"/>
      <c r="G69" s="609"/>
      <c r="H69" s="610"/>
      <c r="I69" s="610"/>
      <c r="J69" s="610"/>
      <c r="K69" s="610"/>
      <c r="L69" s="610"/>
      <c r="M69" s="610"/>
      <c r="N69" s="610"/>
      <c r="O69" s="610"/>
      <c r="P69" s="610"/>
      <c r="Q69" s="610"/>
      <c r="R69" s="610"/>
      <c r="S69" s="610"/>
      <c r="T69" s="611"/>
      <c r="U69" s="611"/>
      <c r="V69" s="611"/>
      <c r="W69" s="611"/>
      <c r="X69" s="611"/>
      <c r="Y69" s="611"/>
      <c r="Z69" s="611"/>
      <c r="AA69" s="611"/>
      <c r="AB69" s="611"/>
      <c r="AC69" s="611"/>
      <c r="AD69" s="611"/>
      <c r="AE69" s="611"/>
      <c r="AF69" s="611"/>
      <c r="AG69" s="611"/>
      <c r="AH69" s="611"/>
      <c r="AI69" s="611"/>
      <c r="AJ69" s="611"/>
    </row>
    <row r="70" spans="1:36" ht="13.9" customHeight="1">
      <c r="A70" s="608"/>
      <c r="B70" s="608"/>
      <c r="C70" s="609"/>
      <c r="D70" s="609"/>
      <c r="E70" s="609"/>
      <c r="F70" s="609"/>
      <c r="G70" s="609"/>
      <c r="H70" s="610"/>
      <c r="I70" s="610"/>
      <c r="J70" s="610"/>
      <c r="K70" s="610"/>
      <c r="L70" s="610"/>
      <c r="M70" s="610"/>
      <c r="N70" s="610"/>
      <c r="O70" s="610"/>
      <c r="P70" s="610"/>
      <c r="Q70" s="610"/>
      <c r="R70" s="610"/>
      <c r="S70" s="610"/>
      <c r="T70" s="611"/>
      <c r="U70" s="611"/>
      <c r="V70" s="611"/>
      <c r="W70" s="611"/>
      <c r="X70" s="611"/>
      <c r="Y70" s="611"/>
      <c r="Z70" s="611"/>
      <c r="AA70" s="611"/>
      <c r="AB70" s="611"/>
      <c r="AC70" s="611"/>
      <c r="AD70" s="611"/>
      <c r="AE70" s="611"/>
      <c r="AF70" s="611"/>
      <c r="AG70" s="611"/>
      <c r="AH70" s="611"/>
      <c r="AI70" s="611"/>
      <c r="AJ70" s="611"/>
    </row>
    <row r="71" spans="1:36" ht="13.9" customHeight="1">
      <c r="A71" s="608"/>
      <c r="B71" s="608"/>
      <c r="C71" s="609"/>
      <c r="D71" s="609"/>
      <c r="E71" s="609"/>
      <c r="F71" s="609"/>
      <c r="G71" s="609"/>
      <c r="H71" s="610"/>
      <c r="I71" s="610"/>
      <c r="J71" s="610"/>
      <c r="K71" s="610"/>
      <c r="L71" s="610"/>
      <c r="M71" s="610"/>
      <c r="N71" s="610"/>
      <c r="O71" s="610"/>
      <c r="P71" s="610"/>
      <c r="Q71" s="610"/>
      <c r="R71" s="610"/>
      <c r="S71" s="610"/>
      <c r="T71" s="611"/>
      <c r="U71" s="611"/>
      <c r="V71" s="611"/>
      <c r="W71" s="611"/>
      <c r="X71" s="611"/>
      <c r="Y71" s="611"/>
      <c r="Z71" s="611"/>
      <c r="AA71" s="611"/>
      <c r="AB71" s="611"/>
      <c r="AC71" s="611"/>
      <c r="AD71" s="611"/>
      <c r="AE71" s="611"/>
      <c r="AF71" s="611"/>
      <c r="AG71" s="611"/>
      <c r="AH71" s="611"/>
      <c r="AI71" s="611"/>
      <c r="AJ71" s="611"/>
    </row>
    <row r="72" spans="1:36" ht="13.9" customHeight="1">
      <c r="A72" s="608"/>
      <c r="B72" s="608"/>
      <c r="C72" s="609"/>
      <c r="D72" s="609"/>
      <c r="E72" s="609"/>
      <c r="F72" s="609"/>
      <c r="G72" s="609"/>
      <c r="H72" s="610"/>
      <c r="I72" s="610"/>
      <c r="J72" s="610"/>
      <c r="K72" s="610"/>
      <c r="L72" s="610"/>
      <c r="M72" s="610"/>
      <c r="N72" s="610"/>
      <c r="O72" s="610"/>
      <c r="P72" s="610"/>
      <c r="Q72" s="610"/>
      <c r="R72" s="610"/>
      <c r="S72" s="610"/>
      <c r="T72" s="611"/>
      <c r="U72" s="611"/>
      <c r="V72" s="611"/>
      <c r="W72" s="611"/>
      <c r="X72" s="611"/>
      <c r="Y72" s="611"/>
      <c r="Z72" s="611"/>
      <c r="AA72" s="611"/>
      <c r="AB72" s="611"/>
      <c r="AC72" s="611"/>
      <c r="AD72" s="611"/>
      <c r="AE72" s="611"/>
      <c r="AF72" s="611"/>
      <c r="AG72" s="611"/>
      <c r="AH72" s="611"/>
      <c r="AI72" s="611"/>
      <c r="AJ72" s="611"/>
    </row>
    <row r="73" spans="1:36" ht="13.9" customHeight="1">
      <c r="A73" s="608"/>
      <c r="B73" s="608"/>
      <c r="C73" s="609"/>
      <c r="D73" s="609"/>
      <c r="E73" s="609"/>
      <c r="F73" s="609"/>
      <c r="G73" s="609"/>
      <c r="H73" s="610"/>
      <c r="I73" s="610"/>
      <c r="J73" s="610"/>
      <c r="K73" s="610"/>
      <c r="L73" s="610"/>
      <c r="M73" s="610"/>
      <c r="N73" s="610"/>
      <c r="O73" s="610"/>
      <c r="P73" s="610"/>
      <c r="Q73" s="610"/>
      <c r="R73" s="610"/>
      <c r="S73" s="610"/>
      <c r="T73" s="611"/>
      <c r="U73" s="611"/>
      <c r="V73" s="611"/>
      <c r="W73" s="611"/>
      <c r="X73" s="611"/>
      <c r="Y73" s="611"/>
      <c r="Z73" s="611"/>
      <c r="AA73" s="611"/>
      <c r="AB73" s="611"/>
      <c r="AC73" s="611"/>
      <c r="AD73" s="611"/>
      <c r="AE73" s="611"/>
      <c r="AF73" s="611"/>
      <c r="AG73" s="611"/>
      <c r="AH73" s="611"/>
      <c r="AI73" s="611"/>
      <c r="AJ73" s="611"/>
    </row>
    <row r="74" spans="1:36" ht="13.9" customHeight="1">
      <c r="A74" s="608"/>
      <c r="B74" s="608"/>
      <c r="C74" s="609"/>
      <c r="D74" s="609"/>
      <c r="E74" s="609"/>
      <c r="F74" s="609"/>
      <c r="G74" s="609"/>
      <c r="H74" s="610"/>
      <c r="I74" s="610"/>
      <c r="J74" s="610"/>
      <c r="K74" s="610"/>
      <c r="L74" s="610"/>
      <c r="M74" s="610"/>
      <c r="N74" s="610"/>
      <c r="O74" s="610"/>
      <c r="P74" s="610"/>
      <c r="Q74" s="610"/>
      <c r="R74" s="610"/>
      <c r="S74" s="610"/>
      <c r="T74" s="611"/>
      <c r="U74" s="611"/>
      <c r="V74" s="611"/>
      <c r="W74" s="611"/>
      <c r="X74" s="611"/>
      <c r="Y74" s="611"/>
      <c r="Z74" s="611"/>
      <c r="AA74" s="611"/>
      <c r="AB74" s="611"/>
      <c r="AC74" s="611"/>
      <c r="AD74" s="611"/>
      <c r="AE74" s="611"/>
      <c r="AF74" s="611"/>
      <c r="AG74" s="611"/>
      <c r="AH74" s="611"/>
      <c r="AI74" s="611"/>
      <c r="AJ74" s="611"/>
    </row>
    <row r="75" spans="1:36" ht="13.9" customHeight="1">
      <c r="A75" s="608"/>
      <c r="B75" s="608"/>
      <c r="C75" s="609"/>
      <c r="D75" s="609"/>
      <c r="E75" s="609"/>
      <c r="F75" s="609"/>
      <c r="G75" s="609"/>
      <c r="H75" s="610"/>
      <c r="I75" s="610"/>
      <c r="J75" s="610"/>
      <c r="K75" s="610"/>
      <c r="L75" s="610"/>
      <c r="M75" s="610"/>
      <c r="N75" s="610"/>
      <c r="O75" s="610"/>
      <c r="P75" s="610"/>
      <c r="Q75" s="610"/>
      <c r="R75" s="610"/>
      <c r="S75" s="610"/>
      <c r="T75" s="611"/>
      <c r="U75" s="611"/>
      <c r="V75" s="611"/>
      <c r="W75" s="611"/>
      <c r="X75" s="611"/>
      <c r="Y75" s="611"/>
      <c r="Z75" s="611"/>
      <c r="AA75" s="611"/>
      <c r="AB75" s="611"/>
      <c r="AC75" s="611"/>
      <c r="AD75" s="611"/>
      <c r="AE75" s="611"/>
      <c r="AF75" s="611"/>
      <c r="AG75" s="611"/>
      <c r="AH75" s="611"/>
      <c r="AI75" s="611"/>
      <c r="AJ75" s="611"/>
    </row>
    <row r="76" spans="1:36" ht="13.9" customHeight="1">
      <c r="A76" s="608"/>
      <c r="B76" s="608"/>
      <c r="C76" s="609"/>
      <c r="D76" s="609"/>
      <c r="E76" s="609"/>
      <c r="F76" s="609"/>
      <c r="G76" s="609"/>
      <c r="H76" s="610"/>
      <c r="I76" s="610"/>
      <c r="J76" s="610"/>
      <c r="K76" s="610"/>
      <c r="L76" s="610"/>
      <c r="M76" s="610"/>
      <c r="N76" s="610"/>
      <c r="O76" s="610"/>
      <c r="P76" s="610"/>
      <c r="Q76" s="610"/>
      <c r="R76" s="610"/>
      <c r="S76" s="610"/>
      <c r="T76" s="611"/>
      <c r="U76" s="611"/>
      <c r="V76" s="611"/>
      <c r="W76" s="611"/>
      <c r="X76" s="611"/>
      <c r="Y76" s="611"/>
      <c r="Z76" s="611"/>
      <c r="AA76" s="611"/>
      <c r="AB76" s="611"/>
      <c r="AC76" s="611"/>
      <c r="AD76" s="611"/>
      <c r="AE76" s="611"/>
      <c r="AF76" s="611"/>
      <c r="AG76" s="611"/>
      <c r="AH76" s="611"/>
      <c r="AI76" s="611"/>
      <c r="AJ76" s="611"/>
    </row>
    <row r="77" spans="1:36" ht="13.9" customHeight="1">
      <c r="A77" s="608"/>
      <c r="B77" s="608"/>
      <c r="C77" s="609"/>
      <c r="D77" s="609"/>
      <c r="E77" s="609"/>
      <c r="F77" s="609"/>
      <c r="G77" s="609"/>
      <c r="H77" s="610"/>
      <c r="I77" s="610"/>
      <c r="J77" s="610"/>
      <c r="K77" s="610"/>
      <c r="L77" s="610"/>
      <c r="M77" s="610"/>
      <c r="N77" s="610"/>
      <c r="O77" s="610"/>
      <c r="P77" s="610"/>
      <c r="Q77" s="610"/>
      <c r="R77" s="610"/>
      <c r="S77" s="610"/>
      <c r="T77" s="611"/>
      <c r="U77" s="611"/>
      <c r="V77" s="611"/>
      <c r="W77" s="611"/>
      <c r="X77" s="611"/>
      <c r="Y77" s="611"/>
      <c r="Z77" s="611"/>
      <c r="AA77" s="611"/>
      <c r="AB77" s="611"/>
      <c r="AC77" s="611"/>
      <c r="AD77" s="611"/>
      <c r="AE77" s="611"/>
      <c r="AF77" s="611"/>
      <c r="AG77" s="611"/>
      <c r="AH77" s="611"/>
      <c r="AI77" s="611"/>
      <c r="AJ77" s="611"/>
    </row>
    <row r="78" spans="1:36" ht="13.9" customHeight="1">
      <c r="A78" s="608"/>
      <c r="B78" s="608"/>
      <c r="C78" s="609"/>
      <c r="D78" s="609"/>
      <c r="E78" s="609"/>
      <c r="F78" s="609"/>
      <c r="G78" s="609"/>
      <c r="H78" s="610"/>
      <c r="I78" s="610"/>
      <c r="J78" s="610"/>
      <c r="K78" s="610"/>
      <c r="L78" s="610"/>
      <c r="M78" s="610"/>
      <c r="N78" s="610"/>
      <c r="O78" s="610"/>
      <c r="P78" s="610"/>
      <c r="Q78" s="610"/>
      <c r="R78" s="610"/>
      <c r="S78" s="610"/>
      <c r="T78" s="611"/>
      <c r="U78" s="611"/>
      <c r="V78" s="611"/>
      <c r="W78" s="611"/>
      <c r="X78" s="611"/>
      <c r="Y78" s="611"/>
      <c r="Z78" s="611"/>
      <c r="AA78" s="611"/>
      <c r="AB78" s="611"/>
      <c r="AC78" s="611"/>
      <c r="AD78" s="611"/>
      <c r="AE78" s="611"/>
      <c r="AF78" s="611"/>
      <c r="AG78" s="611"/>
      <c r="AH78" s="611"/>
      <c r="AI78" s="611"/>
      <c r="AJ78" s="611"/>
    </row>
    <row r="79" spans="1:36" ht="13.9" customHeight="1">
      <c r="A79" s="608"/>
      <c r="B79" s="608"/>
      <c r="C79" s="609"/>
      <c r="D79" s="609"/>
      <c r="E79" s="609"/>
      <c r="F79" s="609"/>
      <c r="G79" s="609"/>
      <c r="H79" s="610"/>
      <c r="I79" s="610"/>
      <c r="J79" s="610"/>
      <c r="K79" s="610"/>
      <c r="L79" s="610"/>
      <c r="M79" s="610"/>
      <c r="N79" s="610"/>
      <c r="O79" s="610"/>
      <c r="P79" s="610"/>
      <c r="Q79" s="610"/>
      <c r="R79" s="610"/>
      <c r="S79" s="610"/>
      <c r="T79" s="611"/>
      <c r="U79" s="611"/>
      <c r="V79" s="611"/>
      <c r="W79" s="611"/>
      <c r="X79" s="611"/>
      <c r="Y79" s="611"/>
      <c r="Z79" s="611"/>
      <c r="AA79" s="611"/>
      <c r="AB79" s="611"/>
      <c r="AC79" s="611"/>
      <c r="AD79" s="611"/>
      <c r="AE79" s="611"/>
      <c r="AF79" s="611"/>
      <c r="AG79" s="611"/>
      <c r="AH79" s="611"/>
      <c r="AI79" s="611"/>
      <c r="AJ79" s="611"/>
    </row>
    <row r="80" spans="1:36" ht="13.9" customHeight="1">
      <c r="A80" s="608"/>
      <c r="B80" s="608"/>
      <c r="C80" s="609"/>
      <c r="D80" s="609"/>
      <c r="E80" s="609"/>
      <c r="F80" s="609"/>
      <c r="G80" s="609"/>
      <c r="H80" s="610"/>
      <c r="I80" s="610"/>
      <c r="J80" s="610"/>
      <c r="K80" s="610"/>
      <c r="L80" s="610"/>
      <c r="M80" s="610"/>
      <c r="N80" s="610"/>
      <c r="O80" s="610"/>
      <c r="P80" s="610"/>
      <c r="Q80" s="610"/>
      <c r="R80" s="610"/>
      <c r="S80" s="610"/>
      <c r="T80" s="611"/>
      <c r="U80" s="611"/>
      <c r="V80" s="611"/>
      <c r="W80" s="611"/>
      <c r="X80" s="611"/>
      <c r="Y80" s="611"/>
      <c r="Z80" s="611"/>
      <c r="AA80" s="611"/>
      <c r="AB80" s="611"/>
      <c r="AC80" s="611"/>
      <c r="AD80" s="611"/>
      <c r="AE80" s="611"/>
      <c r="AF80" s="611"/>
      <c r="AG80" s="611"/>
      <c r="AH80" s="611"/>
      <c r="AI80" s="611"/>
      <c r="AJ80" s="611"/>
    </row>
    <row r="81" spans="1:36" ht="13.9" customHeight="1">
      <c r="A81" s="608"/>
      <c r="B81" s="608"/>
      <c r="C81" s="609"/>
      <c r="D81" s="609"/>
      <c r="E81" s="609"/>
      <c r="F81" s="609"/>
      <c r="G81" s="609"/>
      <c r="H81" s="610"/>
      <c r="I81" s="610"/>
      <c r="J81" s="610"/>
      <c r="K81" s="610"/>
      <c r="L81" s="610"/>
      <c r="M81" s="610"/>
      <c r="N81" s="610"/>
      <c r="O81" s="610"/>
      <c r="P81" s="610"/>
      <c r="Q81" s="610"/>
      <c r="R81" s="610"/>
      <c r="S81" s="610"/>
      <c r="T81" s="611"/>
      <c r="U81" s="611"/>
      <c r="V81" s="611"/>
      <c r="W81" s="611"/>
      <c r="X81" s="611"/>
      <c r="Y81" s="611"/>
      <c r="Z81" s="611"/>
      <c r="AA81" s="611"/>
      <c r="AB81" s="611"/>
      <c r="AC81" s="611"/>
      <c r="AD81" s="611"/>
      <c r="AE81" s="611"/>
      <c r="AF81" s="611"/>
      <c r="AG81" s="611"/>
      <c r="AH81" s="611"/>
      <c r="AI81" s="611"/>
      <c r="AJ81" s="611"/>
    </row>
    <row r="82" spans="1:36" ht="13.9" customHeight="1">
      <c r="A82" s="608"/>
      <c r="B82" s="608"/>
      <c r="C82" s="609"/>
      <c r="D82" s="609"/>
      <c r="E82" s="609"/>
      <c r="F82" s="609"/>
      <c r="G82" s="609"/>
      <c r="H82" s="610"/>
      <c r="I82" s="610"/>
      <c r="J82" s="610"/>
      <c r="K82" s="610"/>
      <c r="L82" s="610"/>
      <c r="M82" s="610"/>
      <c r="N82" s="610"/>
      <c r="O82" s="610"/>
      <c r="P82" s="610"/>
      <c r="Q82" s="610"/>
      <c r="R82" s="610"/>
      <c r="S82" s="610"/>
      <c r="T82" s="611"/>
      <c r="U82" s="611"/>
      <c r="V82" s="611"/>
      <c r="W82" s="611"/>
      <c r="X82" s="611"/>
      <c r="Y82" s="611"/>
      <c r="Z82" s="611"/>
      <c r="AA82" s="611"/>
      <c r="AB82" s="611"/>
      <c r="AC82" s="611"/>
      <c r="AD82" s="611"/>
      <c r="AE82" s="611"/>
      <c r="AF82" s="611"/>
      <c r="AG82" s="611"/>
      <c r="AH82" s="611"/>
      <c r="AI82" s="611"/>
      <c r="AJ82" s="611"/>
    </row>
    <row r="83" spans="1:36" ht="13.9" customHeight="1">
      <c r="A83" s="608"/>
      <c r="B83" s="608"/>
      <c r="C83" s="609"/>
      <c r="D83" s="609"/>
      <c r="E83" s="609"/>
      <c r="F83" s="609"/>
      <c r="G83" s="609"/>
      <c r="H83" s="610"/>
      <c r="I83" s="610"/>
      <c r="J83" s="610"/>
      <c r="K83" s="610"/>
      <c r="L83" s="610"/>
      <c r="M83" s="610"/>
      <c r="N83" s="610"/>
      <c r="O83" s="610"/>
      <c r="P83" s="610"/>
      <c r="Q83" s="610"/>
      <c r="R83" s="610"/>
      <c r="S83" s="610"/>
      <c r="T83" s="611"/>
      <c r="U83" s="611"/>
      <c r="V83" s="611"/>
      <c r="W83" s="611"/>
      <c r="X83" s="611"/>
      <c r="Y83" s="611"/>
      <c r="Z83" s="611"/>
      <c r="AA83" s="611"/>
      <c r="AB83" s="611"/>
      <c r="AC83" s="611"/>
      <c r="AD83" s="611"/>
      <c r="AE83" s="611"/>
      <c r="AF83" s="611"/>
      <c r="AG83" s="611"/>
      <c r="AH83" s="611"/>
      <c r="AI83" s="611"/>
      <c r="AJ83" s="611"/>
    </row>
    <row r="84" spans="1:36" ht="13.9" customHeight="1">
      <c r="A84" s="608"/>
      <c r="B84" s="608"/>
      <c r="C84" s="609"/>
      <c r="D84" s="609"/>
      <c r="E84" s="609"/>
      <c r="F84" s="609"/>
      <c r="G84" s="609"/>
      <c r="H84" s="610"/>
      <c r="I84" s="610"/>
      <c r="J84" s="610"/>
      <c r="K84" s="610"/>
      <c r="L84" s="610"/>
      <c r="M84" s="610"/>
      <c r="N84" s="610"/>
      <c r="O84" s="610"/>
      <c r="P84" s="610"/>
      <c r="Q84" s="610"/>
      <c r="R84" s="610"/>
      <c r="S84" s="610"/>
      <c r="T84" s="611"/>
      <c r="U84" s="611"/>
      <c r="V84" s="611"/>
      <c r="W84" s="611"/>
      <c r="X84" s="611"/>
      <c r="Y84" s="611"/>
      <c r="Z84" s="611"/>
      <c r="AA84" s="611"/>
      <c r="AB84" s="611"/>
      <c r="AC84" s="611"/>
      <c r="AD84" s="611"/>
      <c r="AE84" s="611"/>
      <c r="AF84" s="611"/>
      <c r="AG84" s="611"/>
      <c r="AH84" s="611"/>
      <c r="AI84" s="611"/>
      <c r="AJ84" s="611"/>
    </row>
    <row r="85" spans="1:36" ht="13.9" customHeight="1">
      <c r="A85" s="608"/>
      <c r="B85" s="608"/>
      <c r="C85" s="609"/>
      <c r="D85" s="609"/>
      <c r="E85" s="609"/>
      <c r="F85" s="609"/>
      <c r="G85" s="609"/>
      <c r="H85" s="610"/>
      <c r="I85" s="610"/>
      <c r="J85" s="610"/>
      <c r="K85" s="610"/>
      <c r="L85" s="610"/>
      <c r="M85" s="610"/>
      <c r="N85" s="610"/>
      <c r="O85" s="610"/>
      <c r="P85" s="610"/>
      <c r="Q85" s="610"/>
      <c r="R85" s="610"/>
      <c r="S85" s="610"/>
      <c r="T85" s="611"/>
      <c r="U85" s="611"/>
      <c r="V85" s="611"/>
      <c r="W85" s="611"/>
      <c r="X85" s="611"/>
      <c r="Y85" s="611"/>
      <c r="Z85" s="611"/>
      <c r="AA85" s="611"/>
      <c r="AB85" s="611"/>
      <c r="AC85" s="611"/>
      <c r="AD85" s="611"/>
      <c r="AE85" s="611"/>
      <c r="AF85" s="611"/>
      <c r="AG85" s="611"/>
      <c r="AH85" s="611"/>
      <c r="AI85" s="611"/>
      <c r="AJ85" s="611"/>
    </row>
    <row r="86" spans="1:36" ht="13.9" customHeight="1">
      <c r="A86" s="608"/>
      <c r="B86" s="608"/>
      <c r="C86" s="609"/>
      <c r="D86" s="609"/>
      <c r="E86" s="609"/>
      <c r="F86" s="609"/>
      <c r="G86" s="609"/>
      <c r="H86" s="610"/>
      <c r="I86" s="610"/>
      <c r="J86" s="610"/>
      <c r="K86" s="610"/>
      <c r="L86" s="610"/>
      <c r="M86" s="610"/>
      <c r="N86" s="610"/>
      <c r="O86" s="610"/>
      <c r="P86" s="610"/>
      <c r="Q86" s="610"/>
      <c r="R86" s="610"/>
      <c r="S86" s="610"/>
      <c r="T86" s="611"/>
      <c r="U86" s="611"/>
      <c r="V86" s="611"/>
      <c r="W86" s="611"/>
      <c r="X86" s="611"/>
      <c r="Y86" s="611"/>
      <c r="Z86" s="611"/>
      <c r="AA86" s="611"/>
      <c r="AB86" s="611"/>
      <c r="AC86" s="611"/>
      <c r="AD86" s="611"/>
      <c r="AE86" s="611"/>
      <c r="AF86" s="611"/>
      <c r="AG86" s="611"/>
      <c r="AH86" s="611"/>
      <c r="AI86" s="611"/>
      <c r="AJ86" s="611"/>
    </row>
    <row r="87" spans="1:36" ht="13.9" customHeight="1">
      <c r="A87" s="608"/>
      <c r="B87" s="608"/>
      <c r="C87" s="609"/>
      <c r="D87" s="609"/>
      <c r="E87" s="609"/>
      <c r="F87" s="609"/>
      <c r="G87" s="609"/>
      <c r="H87" s="610"/>
      <c r="I87" s="610"/>
      <c r="J87" s="610"/>
      <c r="K87" s="610"/>
      <c r="L87" s="610"/>
      <c r="M87" s="610"/>
      <c r="N87" s="610"/>
      <c r="O87" s="610"/>
      <c r="P87" s="610"/>
      <c r="Q87" s="610"/>
      <c r="R87" s="610"/>
      <c r="S87" s="610"/>
      <c r="T87" s="611"/>
      <c r="U87" s="611"/>
      <c r="V87" s="611"/>
      <c r="W87" s="611"/>
      <c r="X87" s="611"/>
      <c r="Y87" s="611"/>
      <c r="Z87" s="611"/>
      <c r="AA87" s="611"/>
      <c r="AB87" s="611"/>
      <c r="AC87" s="611"/>
      <c r="AD87" s="611"/>
      <c r="AE87" s="611"/>
      <c r="AF87" s="611"/>
      <c r="AG87" s="611"/>
      <c r="AH87" s="611"/>
      <c r="AI87" s="611"/>
      <c r="AJ87" s="611"/>
    </row>
    <row r="88" spans="1:36" ht="13.9" customHeight="1">
      <c r="A88" s="608"/>
      <c r="B88" s="608"/>
      <c r="C88" s="609"/>
      <c r="D88" s="609"/>
      <c r="E88" s="609"/>
      <c r="F88" s="609"/>
      <c r="G88" s="609"/>
      <c r="H88" s="610"/>
      <c r="I88" s="610"/>
      <c r="J88" s="610"/>
      <c r="K88" s="610"/>
      <c r="L88" s="610"/>
      <c r="M88" s="610"/>
      <c r="N88" s="610"/>
      <c r="O88" s="610"/>
      <c r="P88" s="610"/>
      <c r="Q88" s="610"/>
      <c r="R88" s="610"/>
      <c r="S88" s="610"/>
      <c r="T88" s="611"/>
      <c r="U88" s="611"/>
      <c r="V88" s="611"/>
      <c r="W88" s="611"/>
      <c r="X88" s="611"/>
      <c r="Y88" s="611"/>
      <c r="Z88" s="611"/>
      <c r="AA88" s="611"/>
      <c r="AB88" s="611"/>
      <c r="AC88" s="611"/>
      <c r="AD88" s="611"/>
      <c r="AE88" s="611"/>
      <c r="AF88" s="611"/>
      <c r="AG88" s="611"/>
      <c r="AH88" s="611"/>
      <c r="AI88" s="611"/>
      <c r="AJ88" s="611"/>
    </row>
    <row r="89" spans="1:36" ht="13.9" customHeight="1">
      <c r="A89" s="608"/>
      <c r="B89" s="608"/>
      <c r="C89" s="609"/>
      <c r="D89" s="609"/>
      <c r="E89" s="609"/>
      <c r="F89" s="609"/>
      <c r="G89" s="609"/>
      <c r="H89" s="610"/>
      <c r="I89" s="610"/>
      <c r="J89" s="610"/>
      <c r="K89" s="610"/>
      <c r="L89" s="610"/>
      <c r="M89" s="610"/>
      <c r="N89" s="610"/>
      <c r="O89" s="610"/>
      <c r="P89" s="610"/>
      <c r="Q89" s="610"/>
      <c r="R89" s="610"/>
      <c r="S89" s="610"/>
      <c r="T89" s="611"/>
      <c r="U89" s="611"/>
      <c r="V89" s="611"/>
      <c r="W89" s="611"/>
      <c r="X89" s="611"/>
      <c r="Y89" s="611"/>
      <c r="Z89" s="611"/>
      <c r="AA89" s="611"/>
      <c r="AB89" s="611"/>
      <c r="AC89" s="611"/>
      <c r="AD89" s="611"/>
      <c r="AE89" s="611"/>
      <c r="AF89" s="611"/>
      <c r="AG89" s="611"/>
      <c r="AH89" s="611"/>
      <c r="AI89" s="611"/>
      <c r="AJ89" s="611"/>
    </row>
    <row r="90" spans="1:36" ht="13.9" customHeight="1">
      <c r="A90" s="608"/>
      <c r="B90" s="608"/>
      <c r="C90" s="609"/>
      <c r="D90" s="609"/>
      <c r="E90" s="609"/>
      <c r="F90" s="609"/>
      <c r="G90" s="609"/>
      <c r="H90" s="610"/>
      <c r="I90" s="610"/>
      <c r="J90" s="610"/>
      <c r="K90" s="610"/>
      <c r="L90" s="610"/>
      <c r="M90" s="610"/>
      <c r="N90" s="610"/>
      <c r="O90" s="610"/>
      <c r="P90" s="610"/>
      <c r="Q90" s="610"/>
      <c r="R90" s="610"/>
      <c r="S90" s="610"/>
      <c r="T90" s="611"/>
      <c r="U90" s="611"/>
      <c r="V90" s="611"/>
      <c r="W90" s="611"/>
      <c r="X90" s="611"/>
      <c r="Y90" s="611"/>
      <c r="Z90" s="611"/>
      <c r="AA90" s="611"/>
      <c r="AB90" s="611"/>
      <c r="AC90" s="611"/>
      <c r="AD90" s="611"/>
      <c r="AE90" s="611"/>
      <c r="AF90" s="611"/>
      <c r="AG90" s="611"/>
      <c r="AH90" s="611"/>
      <c r="AI90" s="611"/>
      <c r="AJ90" s="611"/>
    </row>
    <row r="91" spans="1:36" ht="13.9" customHeight="1">
      <c r="A91" s="608"/>
      <c r="B91" s="608"/>
      <c r="C91" s="609"/>
      <c r="D91" s="609"/>
      <c r="E91" s="609"/>
      <c r="F91" s="609"/>
      <c r="G91" s="609"/>
      <c r="H91" s="610"/>
      <c r="I91" s="610"/>
      <c r="J91" s="610"/>
      <c r="K91" s="610"/>
      <c r="L91" s="610"/>
      <c r="M91" s="610"/>
      <c r="N91" s="610"/>
      <c r="O91" s="610"/>
      <c r="P91" s="610"/>
      <c r="Q91" s="610"/>
      <c r="R91" s="610"/>
      <c r="S91" s="610"/>
      <c r="T91" s="611"/>
      <c r="U91" s="611"/>
      <c r="V91" s="611"/>
      <c r="W91" s="611"/>
      <c r="X91" s="611"/>
      <c r="Y91" s="611"/>
      <c r="Z91" s="611"/>
      <c r="AA91" s="611"/>
      <c r="AB91" s="611"/>
      <c r="AC91" s="611"/>
      <c r="AD91" s="611"/>
      <c r="AE91" s="611"/>
      <c r="AF91" s="611"/>
      <c r="AG91" s="611"/>
      <c r="AH91" s="611"/>
      <c r="AI91" s="611"/>
      <c r="AJ91" s="611"/>
    </row>
    <row r="92" spans="1:36" ht="13.9" customHeight="1">
      <c r="A92" s="608"/>
      <c r="B92" s="608"/>
      <c r="C92" s="609"/>
      <c r="D92" s="609"/>
      <c r="E92" s="609"/>
      <c r="F92" s="609"/>
      <c r="G92" s="609"/>
      <c r="H92" s="610"/>
      <c r="I92" s="610"/>
      <c r="J92" s="610"/>
      <c r="K92" s="610"/>
      <c r="L92" s="610"/>
      <c r="M92" s="610"/>
      <c r="N92" s="610"/>
      <c r="O92" s="610"/>
      <c r="P92" s="610"/>
      <c r="Q92" s="610"/>
      <c r="R92" s="610"/>
      <c r="S92" s="610"/>
      <c r="T92" s="611"/>
      <c r="U92" s="611"/>
      <c r="V92" s="611"/>
      <c r="W92" s="611"/>
      <c r="X92" s="611"/>
      <c r="Y92" s="611"/>
      <c r="Z92" s="611"/>
      <c r="AA92" s="611"/>
      <c r="AB92" s="611"/>
      <c r="AC92" s="611"/>
      <c r="AD92" s="611"/>
      <c r="AE92" s="611"/>
      <c r="AF92" s="611"/>
      <c r="AG92" s="611"/>
      <c r="AH92" s="611"/>
      <c r="AI92" s="611"/>
      <c r="AJ92" s="611"/>
    </row>
    <row r="93" spans="1:36" ht="13.9" customHeight="1">
      <c r="A93" s="608"/>
      <c r="B93" s="608"/>
      <c r="C93" s="609"/>
      <c r="D93" s="609"/>
      <c r="E93" s="609"/>
      <c r="F93" s="609"/>
      <c r="G93" s="609"/>
      <c r="H93" s="610"/>
      <c r="I93" s="610"/>
      <c r="J93" s="610"/>
      <c r="K93" s="610"/>
      <c r="L93" s="610"/>
      <c r="M93" s="610"/>
      <c r="N93" s="610"/>
      <c r="O93" s="610"/>
      <c r="P93" s="610"/>
      <c r="Q93" s="610"/>
      <c r="R93" s="610"/>
      <c r="S93" s="610"/>
      <c r="T93" s="611"/>
      <c r="U93" s="611"/>
      <c r="V93" s="611"/>
      <c r="W93" s="611"/>
      <c r="X93" s="611"/>
      <c r="Y93" s="611"/>
      <c r="Z93" s="611"/>
      <c r="AA93" s="611"/>
      <c r="AB93" s="611"/>
      <c r="AC93" s="611"/>
      <c r="AD93" s="611"/>
      <c r="AE93" s="611"/>
      <c r="AF93" s="611"/>
      <c r="AG93" s="611"/>
      <c r="AH93" s="611"/>
      <c r="AI93" s="611"/>
      <c r="AJ93" s="611"/>
    </row>
    <row r="94" spans="1:36" ht="13.9" customHeight="1">
      <c r="A94" s="608"/>
      <c r="B94" s="608"/>
      <c r="C94" s="609"/>
      <c r="D94" s="609"/>
      <c r="E94" s="609"/>
      <c r="F94" s="609"/>
      <c r="G94" s="609"/>
      <c r="H94" s="610"/>
      <c r="I94" s="610"/>
      <c r="J94" s="610"/>
      <c r="K94" s="610"/>
      <c r="L94" s="610"/>
      <c r="M94" s="610"/>
      <c r="N94" s="610"/>
      <c r="O94" s="610"/>
      <c r="P94" s="610"/>
      <c r="Q94" s="610"/>
      <c r="R94" s="610"/>
      <c r="S94" s="610"/>
      <c r="T94" s="611"/>
      <c r="U94" s="611"/>
      <c r="V94" s="611"/>
      <c r="W94" s="611"/>
      <c r="X94" s="611"/>
      <c r="Y94" s="611"/>
      <c r="Z94" s="611"/>
      <c r="AA94" s="611"/>
      <c r="AB94" s="611"/>
      <c r="AC94" s="611"/>
      <c r="AD94" s="611"/>
      <c r="AE94" s="611"/>
      <c r="AF94" s="611"/>
      <c r="AG94" s="611"/>
      <c r="AH94" s="611"/>
      <c r="AI94" s="611"/>
      <c r="AJ94" s="611"/>
    </row>
    <row r="95" spans="1:36" ht="13.9" customHeight="1">
      <c r="A95" s="608"/>
      <c r="B95" s="608"/>
      <c r="C95" s="609"/>
      <c r="D95" s="609"/>
      <c r="E95" s="609"/>
      <c r="F95" s="609"/>
      <c r="G95" s="609"/>
      <c r="H95" s="610"/>
      <c r="I95" s="610"/>
      <c r="J95" s="610"/>
      <c r="K95" s="610"/>
      <c r="L95" s="610"/>
      <c r="M95" s="610"/>
      <c r="N95" s="610"/>
      <c r="O95" s="610"/>
      <c r="P95" s="610"/>
      <c r="Q95" s="610"/>
      <c r="R95" s="610"/>
      <c r="S95" s="610"/>
      <c r="T95" s="611"/>
      <c r="U95" s="611"/>
      <c r="V95" s="611"/>
      <c r="W95" s="611"/>
      <c r="X95" s="611"/>
      <c r="Y95" s="611"/>
      <c r="Z95" s="611"/>
      <c r="AA95" s="611"/>
      <c r="AB95" s="611"/>
      <c r="AC95" s="611"/>
      <c r="AD95" s="611"/>
      <c r="AE95" s="611"/>
      <c r="AF95" s="611"/>
      <c r="AG95" s="611"/>
      <c r="AH95" s="611"/>
      <c r="AI95" s="611"/>
      <c r="AJ95" s="611"/>
    </row>
    <row r="96" spans="1:36" ht="13.9" customHeight="1">
      <c r="A96" s="608"/>
      <c r="B96" s="608"/>
      <c r="C96" s="609"/>
      <c r="D96" s="609"/>
      <c r="E96" s="609"/>
      <c r="F96" s="609"/>
      <c r="G96" s="609"/>
      <c r="H96" s="610"/>
      <c r="I96" s="610"/>
      <c r="J96" s="610"/>
      <c r="K96" s="610"/>
      <c r="L96" s="610"/>
      <c r="M96" s="610"/>
      <c r="N96" s="610"/>
      <c r="O96" s="610"/>
      <c r="P96" s="610"/>
      <c r="Q96" s="610"/>
      <c r="R96" s="610"/>
      <c r="S96" s="610"/>
      <c r="T96" s="611"/>
      <c r="U96" s="611"/>
      <c r="V96" s="611"/>
      <c r="W96" s="611"/>
      <c r="X96" s="611"/>
      <c r="Y96" s="611"/>
      <c r="Z96" s="611"/>
      <c r="AA96" s="611"/>
      <c r="AB96" s="611"/>
      <c r="AC96" s="611"/>
      <c r="AD96" s="611"/>
      <c r="AE96" s="611"/>
      <c r="AF96" s="611"/>
      <c r="AG96" s="611"/>
      <c r="AH96" s="611"/>
      <c r="AI96" s="611"/>
      <c r="AJ96" s="611"/>
    </row>
    <row r="97" spans="1:36" ht="13.9" customHeight="1">
      <c r="A97" s="608"/>
      <c r="B97" s="608"/>
      <c r="C97" s="609"/>
      <c r="D97" s="609"/>
      <c r="E97" s="609"/>
      <c r="F97" s="609"/>
      <c r="G97" s="609"/>
      <c r="H97" s="610"/>
      <c r="I97" s="610"/>
      <c r="J97" s="610"/>
      <c r="K97" s="610"/>
      <c r="L97" s="610"/>
      <c r="M97" s="610"/>
      <c r="N97" s="610"/>
      <c r="O97" s="610"/>
      <c r="P97" s="610"/>
      <c r="Q97" s="610"/>
      <c r="R97" s="610"/>
      <c r="S97" s="610"/>
      <c r="T97" s="611"/>
      <c r="U97" s="611"/>
      <c r="V97" s="611"/>
      <c r="W97" s="611"/>
      <c r="X97" s="611"/>
      <c r="Y97" s="611"/>
      <c r="Z97" s="611"/>
      <c r="AA97" s="611"/>
      <c r="AB97" s="611"/>
      <c r="AC97" s="611"/>
      <c r="AD97" s="611"/>
      <c r="AE97" s="611"/>
      <c r="AF97" s="611"/>
      <c r="AG97" s="611"/>
      <c r="AH97" s="611"/>
      <c r="AI97" s="611"/>
      <c r="AJ97" s="611"/>
    </row>
    <row r="98" spans="1:36" ht="13.9" customHeight="1">
      <c r="A98" s="608"/>
      <c r="B98" s="608"/>
      <c r="C98" s="609"/>
      <c r="D98" s="609"/>
      <c r="E98" s="609"/>
      <c r="F98" s="609"/>
      <c r="G98" s="609"/>
      <c r="H98" s="610"/>
      <c r="I98" s="610"/>
      <c r="J98" s="610"/>
      <c r="K98" s="610"/>
      <c r="L98" s="610"/>
      <c r="M98" s="610"/>
      <c r="N98" s="610"/>
      <c r="O98" s="610"/>
      <c r="P98" s="610"/>
      <c r="Q98" s="610"/>
      <c r="R98" s="610"/>
      <c r="S98" s="610"/>
      <c r="T98" s="611"/>
      <c r="U98" s="611"/>
      <c r="V98" s="611"/>
      <c r="W98" s="611"/>
      <c r="X98" s="611"/>
      <c r="Y98" s="611"/>
      <c r="Z98" s="611"/>
      <c r="AA98" s="611"/>
      <c r="AB98" s="611"/>
      <c r="AC98" s="611"/>
      <c r="AD98" s="611"/>
      <c r="AE98" s="611"/>
      <c r="AF98" s="611"/>
      <c r="AG98" s="611"/>
      <c r="AH98" s="611"/>
      <c r="AI98" s="611"/>
      <c r="AJ98" s="611"/>
    </row>
    <row r="99" spans="1:36" ht="13.9" customHeight="1">
      <c r="A99" s="608"/>
      <c r="B99" s="608"/>
      <c r="C99" s="609"/>
      <c r="D99" s="609"/>
      <c r="E99" s="609"/>
      <c r="F99" s="609"/>
      <c r="G99" s="609"/>
      <c r="H99" s="610"/>
      <c r="I99" s="610"/>
      <c r="J99" s="610"/>
      <c r="K99" s="610"/>
      <c r="L99" s="610"/>
      <c r="M99" s="610"/>
      <c r="N99" s="610"/>
      <c r="O99" s="610"/>
      <c r="P99" s="610"/>
      <c r="Q99" s="610"/>
      <c r="R99" s="610"/>
      <c r="S99" s="610"/>
      <c r="T99" s="611"/>
      <c r="U99" s="611"/>
      <c r="V99" s="611"/>
      <c r="W99" s="611"/>
      <c r="X99" s="611"/>
      <c r="Y99" s="611"/>
      <c r="Z99" s="611"/>
      <c r="AA99" s="611"/>
      <c r="AB99" s="611"/>
      <c r="AC99" s="611"/>
      <c r="AD99" s="611"/>
      <c r="AE99" s="611"/>
      <c r="AF99" s="611"/>
      <c r="AG99" s="611"/>
      <c r="AH99" s="611"/>
      <c r="AI99" s="611"/>
      <c r="AJ99" s="611"/>
    </row>
    <row r="100" spans="1:36" ht="13.9" customHeight="1">
      <c r="A100" s="608"/>
      <c r="B100" s="608"/>
      <c r="C100" s="609"/>
      <c r="D100" s="609"/>
      <c r="E100" s="609"/>
      <c r="F100" s="609"/>
      <c r="G100" s="609"/>
      <c r="H100" s="610"/>
      <c r="I100" s="610"/>
      <c r="J100" s="610"/>
      <c r="K100" s="610"/>
      <c r="L100" s="610"/>
      <c r="M100" s="610"/>
      <c r="N100" s="610"/>
      <c r="O100" s="610"/>
      <c r="P100" s="610"/>
      <c r="Q100" s="610"/>
      <c r="R100" s="610"/>
      <c r="S100" s="610"/>
      <c r="T100" s="611"/>
      <c r="U100" s="611"/>
      <c r="V100" s="611"/>
      <c r="W100" s="611"/>
      <c r="X100" s="611"/>
      <c r="Y100" s="611"/>
      <c r="Z100" s="611"/>
      <c r="AA100" s="611"/>
      <c r="AB100" s="611"/>
      <c r="AC100" s="611"/>
      <c r="AD100" s="611"/>
      <c r="AE100" s="611"/>
      <c r="AF100" s="611"/>
      <c r="AG100" s="611"/>
      <c r="AH100" s="611"/>
      <c r="AI100" s="611"/>
      <c r="AJ100" s="611"/>
    </row>
    <row r="101" spans="1:36" ht="13.9" customHeight="1">
      <c r="A101" s="608"/>
      <c r="B101" s="608"/>
      <c r="C101" s="609"/>
      <c r="D101" s="609"/>
      <c r="E101" s="609"/>
      <c r="F101" s="609"/>
      <c r="G101" s="609"/>
      <c r="H101" s="610"/>
      <c r="I101" s="610"/>
      <c r="J101" s="610"/>
      <c r="K101" s="610"/>
      <c r="L101" s="610"/>
      <c r="M101" s="610"/>
      <c r="N101" s="610"/>
      <c r="O101" s="610"/>
      <c r="P101" s="610"/>
      <c r="Q101" s="610"/>
      <c r="R101" s="610"/>
      <c r="S101" s="610"/>
      <c r="T101" s="611"/>
      <c r="U101" s="611"/>
      <c r="V101" s="611"/>
      <c r="W101" s="611"/>
      <c r="X101" s="611"/>
      <c r="Y101" s="611"/>
      <c r="Z101" s="611"/>
      <c r="AA101" s="611"/>
      <c r="AB101" s="611"/>
      <c r="AC101" s="611"/>
      <c r="AD101" s="611"/>
      <c r="AE101" s="611"/>
      <c r="AF101" s="611"/>
      <c r="AG101" s="611"/>
      <c r="AH101" s="611"/>
      <c r="AI101" s="611"/>
      <c r="AJ101" s="611"/>
    </row>
    <row r="102" spans="1:36" ht="13.9" customHeight="1">
      <c r="A102" s="608"/>
      <c r="B102" s="608"/>
      <c r="C102" s="609"/>
      <c r="D102" s="609"/>
      <c r="E102" s="609"/>
      <c r="F102" s="609"/>
      <c r="G102" s="609"/>
      <c r="H102" s="610"/>
      <c r="I102" s="610"/>
      <c r="J102" s="610"/>
      <c r="K102" s="610"/>
      <c r="L102" s="610"/>
      <c r="M102" s="610"/>
      <c r="N102" s="610"/>
      <c r="O102" s="610"/>
      <c r="P102" s="610"/>
      <c r="Q102" s="610"/>
      <c r="R102" s="610"/>
      <c r="S102" s="610"/>
      <c r="T102" s="611"/>
      <c r="U102" s="611"/>
      <c r="V102" s="611"/>
      <c r="W102" s="611"/>
      <c r="X102" s="611"/>
      <c r="Y102" s="611"/>
      <c r="Z102" s="611"/>
      <c r="AA102" s="611"/>
      <c r="AB102" s="611"/>
      <c r="AC102" s="611"/>
      <c r="AD102" s="611"/>
      <c r="AE102" s="611"/>
      <c r="AF102" s="611"/>
      <c r="AG102" s="611"/>
      <c r="AH102" s="611"/>
      <c r="AI102" s="611"/>
      <c r="AJ102" s="611"/>
    </row>
    <row r="103" spans="1:36" ht="13.9" customHeight="1">
      <c r="A103" s="608"/>
      <c r="B103" s="608"/>
      <c r="C103" s="609"/>
      <c r="D103" s="609"/>
      <c r="E103" s="609"/>
      <c r="F103" s="609"/>
      <c r="G103" s="609"/>
      <c r="H103" s="610"/>
      <c r="I103" s="610"/>
      <c r="J103" s="610"/>
      <c r="K103" s="610"/>
      <c r="L103" s="610"/>
      <c r="M103" s="610"/>
      <c r="N103" s="610"/>
      <c r="O103" s="610"/>
      <c r="P103" s="610"/>
      <c r="Q103" s="610"/>
      <c r="R103" s="610"/>
      <c r="S103" s="610"/>
      <c r="T103" s="611"/>
      <c r="U103" s="611"/>
      <c r="V103" s="611"/>
      <c r="W103" s="611"/>
      <c r="X103" s="611"/>
      <c r="Y103" s="611"/>
      <c r="Z103" s="611"/>
      <c r="AA103" s="611"/>
      <c r="AB103" s="611"/>
      <c r="AC103" s="611"/>
      <c r="AD103" s="611"/>
      <c r="AE103" s="611"/>
      <c r="AF103" s="611"/>
      <c r="AG103" s="611"/>
      <c r="AH103" s="611"/>
      <c r="AI103" s="611"/>
      <c r="AJ103" s="611"/>
    </row>
    <row r="104" spans="1:36" ht="13.9" customHeight="1">
      <c r="A104" s="608"/>
      <c r="B104" s="608"/>
      <c r="C104" s="609"/>
      <c r="D104" s="609"/>
      <c r="E104" s="609"/>
      <c r="F104" s="609"/>
      <c r="G104" s="609"/>
      <c r="H104" s="610"/>
      <c r="I104" s="610"/>
      <c r="J104" s="610"/>
      <c r="K104" s="610"/>
      <c r="L104" s="610"/>
      <c r="M104" s="610"/>
      <c r="N104" s="610"/>
      <c r="O104" s="610"/>
      <c r="P104" s="610"/>
      <c r="Q104" s="610"/>
      <c r="R104" s="610"/>
      <c r="S104" s="610"/>
      <c r="T104" s="611"/>
      <c r="U104" s="611"/>
      <c r="V104" s="611"/>
      <c r="W104" s="611"/>
      <c r="X104" s="611"/>
      <c r="Y104" s="611"/>
      <c r="Z104" s="611"/>
      <c r="AA104" s="611"/>
      <c r="AB104" s="611"/>
      <c r="AC104" s="611"/>
      <c r="AD104" s="611"/>
      <c r="AE104" s="611"/>
      <c r="AF104" s="611"/>
      <c r="AG104" s="611"/>
      <c r="AH104" s="611"/>
      <c r="AI104" s="611"/>
      <c r="AJ104" s="611"/>
    </row>
    <row r="105" spans="1:36" ht="13.9" customHeight="1">
      <c r="A105" s="608"/>
      <c r="B105" s="608"/>
      <c r="C105" s="609"/>
      <c r="D105" s="609"/>
      <c r="E105" s="609"/>
      <c r="F105" s="609"/>
      <c r="G105" s="609"/>
      <c r="H105" s="341"/>
      <c r="I105" s="341"/>
      <c r="J105" s="341"/>
      <c r="K105" s="341"/>
      <c r="L105" s="341"/>
      <c r="M105" s="341"/>
      <c r="N105" s="341"/>
      <c r="O105" s="341"/>
      <c r="P105" s="341"/>
      <c r="Q105" s="341"/>
      <c r="R105" s="341"/>
      <c r="S105" s="341"/>
      <c r="T105" s="341"/>
      <c r="U105" s="341"/>
      <c r="V105" s="341"/>
      <c r="W105" s="341"/>
      <c r="X105" s="341"/>
      <c r="Y105" s="341"/>
      <c r="Z105" s="341"/>
      <c r="AA105" s="341"/>
      <c r="AB105" s="341"/>
      <c r="AC105" s="341"/>
      <c r="AD105" s="341"/>
      <c r="AE105" s="341"/>
      <c r="AF105" s="341"/>
      <c r="AG105" s="341"/>
      <c r="AH105" s="341"/>
      <c r="AI105" s="341"/>
      <c r="AJ105" s="266"/>
    </row>
    <row r="106" spans="1:36">
      <c r="A106" s="266"/>
      <c r="B106" s="266"/>
      <c r="C106" s="266"/>
      <c r="D106" s="266"/>
      <c r="E106" s="266"/>
      <c r="F106" s="266"/>
      <c r="G106" s="266"/>
      <c r="H106" s="266"/>
      <c r="I106" s="266"/>
      <c r="J106" s="266"/>
      <c r="K106" s="266"/>
      <c r="L106" s="266"/>
      <c r="M106" s="266"/>
      <c r="N106" s="266"/>
      <c r="O106" s="266"/>
      <c r="P106" s="266"/>
      <c r="Q106" s="266"/>
      <c r="R106" s="266"/>
      <c r="S106" s="266"/>
      <c r="T106" s="266"/>
      <c r="U106" s="266"/>
      <c r="V106" s="266"/>
      <c r="W106" s="266"/>
      <c r="X106" s="266"/>
      <c r="Y106" s="266"/>
      <c r="Z106" s="266"/>
      <c r="AA106" s="266"/>
      <c r="AB106" s="266"/>
      <c r="AC106" s="266"/>
      <c r="AD106" s="266"/>
      <c r="AE106" s="266"/>
      <c r="AF106" s="266"/>
      <c r="AG106" s="266"/>
      <c r="AH106" s="266"/>
      <c r="AI106" s="266"/>
      <c r="AJ106" s="266"/>
    </row>
  </sheetData>
  <sheetProtection selectLockedCells="1" autoFilter="0"/>
  <mergeCells count="295">
    <mergeCell ref="A105:B105"/>
    <mergeCell ref="C105:G105"/>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61:B61"/>
    <mergeCell ref="C61:G61"/>
    <mergeCell ref="H61:S61"/>
    <mergeCell ref="T61:AD61"/>
    <mergeCell ref="AE61:AJ61"/>
    <mergeCell ref="A62:B62"/>
    <mergeCell ref="C62:G62"/>
    <mergeCell ref="H62:S62"/>
    <mergeCell ref="T62:AD62"/>
    <mergeCell ref="AE62:AJ62"/>
    <mergeCell ref="AK46:AV46"/>
    <mergeCell ref="A51:AJ51"/>
    <mergeCell ref="A52:AD52"/>
    <mergeCell ref="AE52:AJ52"/>
    <mergeCell ref="A53:AD53"/>
    <mergeCell ref="AE53:AJ53"/>
    <mergeCell ref="N44:P44"/>
    <mergeCell ref="Q44:R44"/>
    <mergeCell ref="S44:W44"/>
    <mergeCell ref="X44:Y44"/>
    <mergeCell ref="Z44:AH44"/>
    <mergeCell ref="A46:AI46"/>
    <mergeCell ref="AH38:AI38"/>
    <mergeCell ref="AK38:AV38"/>
    <mergeCell ref="C40:AH40"/>
    <mergeCell ref="D43:E43"/>
    <mergeCell ref="G43:H43"/>
    <mergeCell ref="J43:K43"/>
    <mergeCell ref="N43:P43"/>
    <mergeCell ref="Q43:AH43"/>
    <mergeCell ref="B34:Z34"/>
    <mergeCell ref="AA34:AI34"/>
    <mergeCell ref="B35:Z35"/>
    <mergeCell ref="AA35:AI35"/>
    <mergeCell ref="B36:Z36"/>
    <mergeCell ref="AA36:AI36"/>
    <mergeCell ref="A31:AI31"/>
    <mergeCell ref="A32:AG32"/>
    <mergeCell ref="AH32:AI32"/>
    <mergeCell ref="AK32:AV32"/>
    <mergeCell ref="A33:Z33"/>
    <mergeCell ref="AA33:AI33"/>
    <mergeCell ref="A25:AI25"/>
    <mergeCell ref="B26:AI26"/>
    <mergeCell ref="B27:AI27"/>
    <mergeCell ref="A28:L28"/>
    <mergeCell ref="M28:AI28"/>
    <mergeCell ref="A29:AI29"/>
    <mergeCell ref="AH20:AI20"/>
    <mergeCell ref="AK20:AV20"/>
    <mergeCell ref="A21:AI21"/>
    <mergeCell ref="B22:AI22"/>
    <mergeCell ref="B23:AI23"/>
    <mergeCell ref="B24:AI24"/>
    <mergeCell ref="A16:F16"/>
    <mergeCell ref="G16:AI16"/>
    <mergeCell ref="A17:F17"/>
    <mergeCell ref="G17:AI17"/>
    <mergeCell ref="A18:F18"/>
    <mergeCell ref="G18:J18"/>
    <mergeCell ref="K18:T18"/>
    <mergeCell ref="U18:X18"/>
    <mergeCell ref="Y18:AI18"/>
    <mergeCell ref="A15:J15"/>
    <mergeCell ref="K15:P15"/>
    <mergeCell ref="R15:AB15"/>
    <mergeCell ref="AC15:AI15"/>
    <mergeCell ref="A9:F9"/>
    <mergeCell ref="G9:AI9"/>
    <mergeCell ref="A10:F10"/>
    <mergeCell ref="G10:AI10"/>
    <mergeCell ref="A11:F13"/>
    <mergeCell ref="H11:L11"/>
    <mergeCell ref="G12:AI13"/>
    <mergeCell ref="AB1:AD1"/>
    <mergeCell ref="AE1:AI1"/>
    <mergeCell ref="AY1:BC1"/>
    <mergeCell ref="A6:AJ6"/>
    <mergeCell ref="AY7:BC7"/>
    <mergeCell ref="A8:F8"/>
    <mergeCell ref="G8:AI8"/>
    <mergeCell ref="A14:F14"/>
    <mergeCell ref="G14:AI14"/>
  </mergeCells>
  <phoneticPr fontId="6"/>
  <conditionalFormatting sqref="A14:AI14">
    <cfRule type="expression" dxfId="7" priority="4">
      <formula>#REF!&lt;&gt;""</formula>
    </cfRule>
  </conditionalFormatting>
  <conditionalFormatting sqref="A28:AI28">
    <cfRule type="expression" dxfId="6" priority="6">
      <formula>AND($G$9&lt;&gt;"", $A$27="")</formula>
    </cfRule>
  </conditionalFormatting>
  <conditionalFormatting sqref="A29:AI29">
    <cfRule type="expression" dxfId="5" priority="2">
      <formula>#REF!&lt;&gt;""</formula>
    </cfRule>
  </conditionalFormatting>
  <conditionalFormatting sqref="A34:AI34">
    <cfRule type="expression" dxfId="4" priority="9">
      <formula>AND($G$9&lt;&gt;"", $A$26="")</formula>
    </cfRule>
  </conditionalFormatting>
  <conditionalFormatting sqref="A1:AJ53">
    <cfRule type="expression" dxfId="3" priority="1">
      <formula>$A$2="✓"</formula>
    </cfRule>
  </conditionalFormatting>
  <conditionalFormatting sqref="A7:AJ11 A12:G12 AJ12:AJ15 A13:F13 A15 A16:AJ28 AJ29 A30:AJ54">
    <cfRule type="expression" dxfId="2" priority="7">
      <formula>#REF!&lt;&gt;""</formula>
    </cfRule>
  </conditionalFormatting>
  <conditionalFormatting sqref="Z27">
    <cfRule type="expression" dxfId="1" priority="10">
      <formula>$Z$26&gt;0</formula>
    </cfRule>
  </conditionalFormatting>
  <conditionalFormatting sqref="AK1:AW7">
    <cfRule type="expression" dxfId="0" priority="8">
      <formula>$AK$1=""</formula>
    </cfRule>
  </conditionalFormatting>
  <dataValidations count="4">
    <dataValidation imeMode="halfAlpha" allowBlank="1" showInputMessage="1" showErrorMessage="1" sqref="J43:K43 D43:E43 G43:H43 A18 K18" xr:uid="{7721DD33-C422-4B99-B23C-9986E11645B8}"/>
    <dataValidation imeMode="hiragana" allowBlank="1" showInputMessage="1" showErrorMessage="1" sqref="W45 S44" xr:uid="{EEC65038-C893-48DE-A80D-A8F586649E0C}"/>
    <dataValidation type="list" allowBlank="1" showInputMessage="1" showErrorMessage="1" sqref="A22:A24 A26:A27 A34:A36 B40 A1:A2" xr:uid="{E14486CF-3CF1-4DDB-B199-2A5D0A662FF8}">
      <formula1>"✓"</formula1>
    </dataValidation>
    <dataValidation type="list" allowBlank="1" showInputMessage="1" showErrorMessage="1" sqref="M28:AI28" xr:uid="{C32C51AC-CBF1-4484-9D26-5801CBA1F9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s>
  <printOptions horizontalCentered="1"/>
  <pageMargins left="0.55118110236220474" right="0.55118110236220474" top="0.82677165354330717" bottom="0.23622047244094491" header="0.51181102362204722" footer="0.35433070866141736"/>
  <pageSetup paperSize="9" scale="82"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6CD8094318A7E4B94AAAE07EC3017DD" ma:contentTypeVersion="1" ma:contentTypeDescription="新しいドキュメントを作成します。" ma:contentTypeScope="" ma:versionID="6954d57f75f27d5879dade6c9b49f5e7">
  <xsd:schema xmlns:xsd="http://www.w3.org/2001/XMLSchema" xmlns:p="http://schemas.microsoft.com/office/2006/metadata/properties" targetNamespace="http://schemas.microsoft.com/office/2006/metadata/properties" ma:root="true" ma:fieldsID="a9fa1c1555d9a3e298d322dc7b904795">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更新"/>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817DD0-DFBB-46EA-A56F-25CE2B8138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877E3714-1B5C-44A2-825E-686CE4D38CEE}">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46ABF577-23CC-4F43-ACEF-099C540D179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【ケアハウス】別記様式２</vt:lpstr>
      <vt:lpstr>別表１</vt:lpstr>
      <vt:lpstr>別表２</vt:lpstr>
      <vt:lpstr>別表３</vt:lpstr>
      <vt:lpstr>別表4</vt:lpstr>
      <vt:lpstr>処遇改善計画書</vt:lpstr>
      <vt:lpstr>処遇改善額</vt:lpstr>
      <vt:lpstr>介護人材確保・職場環境改善等加算</vt:lpstr>
      <vt:lpstr>【ケアハウス】別記様式２!Print_Area</vt:lpstr>
      <vt:lpstr>介護人材確保・職場環境改善等加算!Print_Area</vt:lpstr>
      <vt:lpstr>処遇改善額!Print_Area</vt:lpstr>
      <vt:lpstr>処遇改善計画書!Print_Area</vt:lpstr>
      <vt:lpstr>別表２!Print_Area</vt:lpstr>
      <vt:lpstr>別表３!Print_Area</vt:lpstr>
      <vt:lpstr>別表4!Print_Area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高齢介護課</dc:creator>
  <cp:lastModifiedBy>高齢介護課</cp:lastModifiedBy>
  <dcterms:created xsi:type="dcterms:W3CDTF">2025-09-22T06:37:22Z</dcterms:created>
  <dcterms:modified xsi:type="dcterms:W3CDTF">2026-01-26T02:51:45Z</dcterms:modified>
</cp:coreProperties>
</file>