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k13sv01\FileSV\総務部\総務課\統計係\新ホームページ資料\②統計書\【作業中】HP用　統計書2024\9\"/>
    </mc:Choice>
  </mc:AlternateContent>
  <xr:revisionPtr revIDLastSave="0" documentId="13_ncr:1_{EAE10725-DA84-410B-88D5-753073F5444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0" sheetId="1" r:id="rId1"/>
  </sheets>
  <definedNames>
    <definedName name="_Regression_Int" localSheetId="0" hidden="1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D28" i="1" s="1"/>
  <c r="F27" i="1"/>
  <c r="D27" i="1" s="1"/>
  <c r="F26" i="1"/>
  <c r="D26" i="1"/>
  <c r="F25" i="1"/>
  <c r="D25" i="1" s="1"/>
  <c r="F24" i="1"/>
  <c r="D24" i="1" s="1"/>
  <c r="F23" i="1"/>
  <c r="D23" i="1" s="1"/>
  <c r="F22" i="1"/>
  <c r="D22" i="1" s="1"/>
  <c r="E22" i="1" s="1"/>
  <c r="F20" i="1"/>
  <c r="D20" i="1" s="1"/>
  <c r="F19" i="1"/>
  <c r="D19" i="1" s="1"/>
  <c r="F18" i="1"/>
  <c r="D18" i="1"/>
  <c r="F17" i="1"/>
  <c r="D17" i="1" s="1"/>
  <c r="F16" i="1"/>
  <c r="D16" i="1" s="1"/>
  <c r="F15" i="1"/>
  <c r="D15" i="1" s="1"/>
  <c r="F14" i="1"/>
  <c r="D14" i="1" s="1"/>
  <c r="F13" i="1"/>
  <c r="D13" i="1" s="1"/>
  <c r="F12" i="1"/>
  <c r="D12" i="1" s="1"/>
  <c r="F11" i="1"/>
  <c r="D11" i="1" s="1"/>
  <c r="D10" i="1"/>
  <c r="H9" i="1"/>
  <c r="D9" i="1"/>
  <c r="H8" i="1"/>
  <c r="D8" i="1"/>
  <c r="H7" i="1"/>
  <c r="D7" i="1"/>
  <c r="F6" i="1"/>
  <c r="D6" i="1" s="1"/>
  <c r="E27" i="1" l="1"/>
  <c r="E15" i="1"/>
  <c r="E18" i="1"/>
  <c r="E24" i="1"/>
  <c r="E13" i="1"/>
  <c r="E11" i="1"/>
  <c r="E14" i="1"/>
  <c r="E19" i="1"/>
  <c r="E23" i="1"/>
  <c r="E28" i="1"/>
  <c r="E16" i="1"/>
  <c r="E25" i="1"/>
  <c r="E17" i="1"/>
  <c r="E26" i="1"/>
  <c r="E12" i="1"/>
  <c r="E20" i="1"/>
</calcChain>
</file>

<file path=xl/sharedStrings.xml><?xml version="1.0" encoding="utf-8"?>
<sst xmlns="http://schemas.openxmlformats.org/spreadsheetml/2006/main" count="82" uniqueCount="58">
  <si>
    <t>昭 和</t>
  </si>
  <si>
    <t>５５</t>
  </si>
  <si>
    <t>６０</t>
  </si>
  <si>
    <t>７</t>
  </si>
  <si>
    <t>１２</t>
  </si>
  <si>
    <t>資料：</t>
  </si>
  <si>
    <t>１６</t>
  </si>
  <si>
    <t>１８</t>
  </si>
  <si>
    <t>１９</t>
  </si>
  <si>
    <t>２０</t>
  </si>
  <si>
    <t>２１</t>
  </si>
  <si>
    <t>２２</t>
    <phoneticPr fontId="1"/>
  </si>
  <si>
    <t>１３</t>
    <phoneticPr fontId="1"/>
  </si>
  <si>
    <t>２４</t>
    <phoneticPr fontId="1"/>
  </si>
  <si>
    <t>２５</t>
  </si>
  <si>
    <t>２７</t>
  </si>
  <si>
    <t>２８</t>
  </si>
  <si>
    <t>元</t>
    <rPh sb="0" eb="1">
      <t>ゲン</t>
    </rPh>
    <phoneticPr fontId="1"/>
  </si>
  <si>
    <t>２９</t>
    <phoneticPr fontId="1"/>
  </si>
  <si>
    <t>３</t>
  </si>
  <si>
    <t>４</t>
  </si>
  <si>
    <t>１５</t>
    <phoneticPr fontId="1"/>
  </si>
  <si>
    <t>２３</t>
    <phoneticPr fontId="1"/>
  </si>
  <si>
    <t>２６</t>
    <phoneticPr fontId="1"/>
  </si>
  <si>
    <t>２</t>
    <phoneticPr fontId="1"/>
  </si>
  <si>
    <t>環境部環境保全課</t>
    <rPh sb="0" eb="3">
      <t>カンキョウブ</t>
    </rPh>
    <rPh sb="5" eb="8">
      <t>ホゼンカ</t>
    </rPh>
    <phoneticPr fontId="1"/>
  </si>
  <si>
    <t>１０．　公　害　苦　情　受　付　件　数</t>
    <phoneticPr fontId="1"/>
  </si>
  <si>
    <t>年　　　　　　度</t>
  </si>
  <si>
    <t>総　計</t>
  </si>
  <si>
    <t>年 度</t>
    <phoneticPr fontId="1"/>
  </si>
  <si>
    <t>-</t>
  </si>
  <si>
    <t>平 成</t>
    <phoneticPr fontId="1"/>
  </si>
  <si>
    <t>１４</t>
    <phoneticPr fontId="1"/>
  </si>
  <si>
    <t>１７</t>
    <phoneticPr fontId="1"/>
  </si>
  <si>
    <t>-</t>
    <phoneticPr fontId="1"/>
  </si>
  <si>
    <t>-</t>
    <phoneticPr fontId="1"/>
  </si>
  <si>
    <t>３０</t>
    <phoneticPr fontId="1"/>
  </si>
  <si>
    <t>令 和</t>
    <rPh sb="0" eb="1">
      <t>レイ</t>
    </rPh>
    <rPh sb="2" eb="3">
      <t>ワ</t>
    </rPh>
    <phoneticPr fontId="1"/>
  </si>
  <si>
    <t>前年度</t>
    <rPh sb="0" eb="3">
      <t>ゼンネンド</t>
    </rPh>
    <phoneticPr fontId="1"/>
  </si>
  <si>
    <t>比</t>
    <rPh sb="0" eb="1">
      <t>ヒ</t>
    </rPh>
    <phoneticPr fontId="1"/>
  </si>
  <si>
    <t>騒　音</t>
    <rPh sb="0" eb="1">
      <t>ソウ</t>
    </rPh>
    <rPh sb="2" eb="3">
      <t>オト</t>
    </rPh>
    <phoneticPr fontId="1"/>
  </si>
  <si>
    <t>計</t>
    <rPh sb="0" eb="1">
      <t>ケイ</t>
    </rPh>
    <phoneticPr fontId="1"/>
  </si>
  <si>
    <t>カラオケ</t>
    <phoneticPr fontId="1"/>
  </si>
  <si>
    <t>その他</t>
    <rPh sb="2" eb="3">
      <t>タ</t>
    </rPh>
    <phoneticPr fontId="1"/>
  </si>
  <si>
    <t>その他</t>
    <phoneticPr fontId="1"/>
  </si>
  <si>
    <t>ばい煙</t>
    <rPh sb="2" eb="3">
      <t>エン</t>
    </rPh>
    <phoneticPr fontId="1"/>
  </si>
  <si>
    <t>粉  じ  ん
又はガス</t>
    <rPh sb="0" eb="1">
      <t>フン</t>
    </rPh>
    <rPh sb="8" eb="9">
      <t>マタ</t>
    </rPh>
    <phoneticPr fontId="1"/>
  </si>
  <si>
    <t>悪　臭</t>
    <rPh sb="0" eb="1">
      <t>アク</t>
    </rPh>
    <rPh sb="2" eb="3">
      <t>シュウ</t>
    </rPh>
    <phoneticPr fontId="1"/>
  </si>
  <si>
    <t>振　動</t>
    <rPh sb="0" eb="1">
      <t>シン</t>
    </rPh>
    <rPh sb="2" eb="3">
      <t>ドウ</t>
    </rPh>
    <phoneticPr fontId="1"/>
  </si>
  <si>
    <t>水　質</t>
    <rPh sb="0" eb="1">
      <t>スイ</t>
    </rPh>
    <rPh sb="2" eb="3">
      <t>シツ</t>
    </rPh>
    <phoneticPr fontId="1"/>
  </si>
  <si>
    <t>-</t>
    <phoneticPr fontId="1"/>
  </si>
  <si>
    <t>-</t>
    <phoneticPr fontId="1"/>
  </si>
  <si>
    <t>-</t>
    <phoneticPr fontId="1"/>
  </si>
  <si>
    <t>件</t>
    <phoneticPr fontId="1"/>
  </si>
  <si>
    <t>％</t>
    <phoneticPr fontId="1"/>
  </si>
  <si>
    <t>件</t>
    <phoneticPr fontId="1"/>
  </si>
  <si>
    <t>５</t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</si>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</sst>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9" formatCode="0_ "/>
  </numFmts>
  <fonts count="9" x14ac:knownFonts="1">
    <font>
      <sz val="14"/>
      <name val="ＭＳ 明朝"/>
      <family val="1"/>
      <charset val="128"/>
    </font>
    <font>
      <sz val="10"/>
      <name val="Arial"/>
      <family val="2"/>
    </font>
    <font>
      <b/>
      <sz val="12"/>
      <name val="Arial"/>
      <family val="2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1" applyNumberFormat="0" applyAlignment="0" applyProtection="0">
      <alignment horizontal="left" vertical="center"/>
    </xf>
    <xf numFmtId="0" fontId="2" fillId="0" borderId="2">
      <alignment horizontal="left" vertical="center"/>
    </xf>
    <xf numFmtId="38" fontId="7" fillId="0" borderId="0" applyFont="0" applyFill="0" applyBorder="0" applyAlignment="0" applyProtection="0">
      <alignment vertical="center"/>
    </xf>
  </cellStyleXfs>
  <cellXfs count="80">
    <xf numFmtId="0" fontId="0" fillId="0" borderId="0" xfId="0"/>
    <xf numFmtId="0" fontId="3" fillId="0" borderId="0" xfId="0" applyFont="1" applyFill="1"/>
    <xf numFmtId="0" fontId="4" fillId="0" borderId="0" xfId="0" applyFont="1" applyFill="1" applyAlignment="1" applyProtection="1">
      <alignment horizontal="left"/>
    </xf>
    <xf numFmtId="0" fontId="5" fillId="0" borderId="3" xfId="0" applyFont="1" applyFill="1" applyBorder="1"/>
    <xf numFmtId="0" fontId="5" fillId="0" borderId="0" xfId="0" applyFont="1" applyFill="1"/>
    <xf numFmtId="0" fontId="5" fillId="0" borderId="9" xfId="0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right"/>
    </xf>
    <xf numFmtId="37" fontId="5" fillId="0" borderId="0" xfId="0" applyNumberFormat="1" applyFont="1" applyFill="1" applyProtection="1"/>
    <xf numFmtId="0" fontId="5" fillId="0" borderId="0" xfId="0" quotePrefix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3" fillId="0" borderId="3" xfId="0" applyFont="1" applyFill="1" applyBorder="1"/>
    <xf numFmtId="0" fontId="5" fillId="0" borderId="16" xfId="0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left"/>
    </xf>
    <xf numFmtId="0" fontId="5" fillId="0" borderId="8" xfId="0" applyNumberFormat="1" applyFont="1" applyFill="1" applyBorder="1"/>
    <xf numFmtId="0" fontId="5" fillId="0" borderId="0" xfId="0" applyNumberFormat="1" applyFont="1" applyFill="1" applyBorder="1" applyAlignment="1">
      <alignment horizontal="right"/>
    </xf>
    <xf numFmtId="0" fontId="5" fillId="0" borderId="0" xfId="3" applyNumberFormat="1" applyFont="1" applyFill="1" applyBorder="1" applyAlignment="1"/>
    <xf numFmtId="0" fontId="5" fillId="0" borderId="0" xfId="3" quotePrefix="1" applyNumberFormat="1" applyFont="1" applyFill="1" applyBorder="1" applyAlignment="1">
      <alignment horizontal="right"/>
    </xf>
    <xf numFmtId="0" fontId="5" fillId="0" borderId="0" xfId="0" applyNumberFormat="1" applyFont="1" applyFill="1"/>
    <xf numFmtId="0" fontId="5" fillId="0" borderId="0" xfId="3" applyNumberFormat="1" applyFont="1" applyFill="1" applyAlignment="1"/>
    <xf numFmtId="0" fontId="5" fillId="0" borderId="0" xfId="0" applyNumberFormat="1" applyFont="1" applyFill="1" applyAlignment="1">
      <alignment horizontal="right"/>
    </xf>
    <xf numFmtId="0" fontId="5" fillId="0" borderId="0" xfId="0" applyFont="1" applyFill="1" applyBorder="1"/>
    <xf numFmtId="179" fontId="5" fillId="0" borderId="0" xfId="0" applyNumberFormat="1" applyFont="1" applyFill="1" applyBorder="1"/>
    <xf numFmtId="0" fontId="5" fillId="0" borderId="0" xfId="0" quotePrefix="1" applyNumberFormat="1" applyFont="1" applyFill="1" applyAlignment="1">
      <alignment horizontal="right"/>
    </xf>
    <xf numFmtId="0" fontId="5" fillId="0" borderId="0" xfId="0" quotePrefix="1" applyFont="1" applyFill="1" applyBorder="1" applyAlignment="1" applyProtection="1"/>
    <xf numFmtId="0" fontId="5" fillId="0" borderId="0" xfId="3" applyNumberFormat="1" applyFont="1" applyFill="1" applyAlignment="1">
      <alignment horizontal="right"/>
    </xf>
    <xf numFmtId="0" fontId="5" fillId="0" borderId="17" xfId="0" quotePrefix="1" applyFont="1" applyFill="1" applyBorder="1" applyAlignment="1" applyProtection="1"/>
    <xf numFmtId="0" fontId="5" fillId="0" borderId="0" xfId="0" applyNumberFormat="1" applyFont="1" applyFill="1" applyBorder="1"/>
    <xf numFmtId="0" fontId="5" fillId="0" borderId="0" xfId="3" applyNumberFormat="1" applyFont="1" applyFill="1" applyBorder="1" applyAlignment="1">
      <alignment horizontal="right"/>
    </xf>
    <xf numFmtId="0" fontId="5" fillId="0" borderId="17" xfId="0" quotePrefix="1" applyFont="1" applyFill="1" applyBorder="1" applyAlignment="1" applyProtection="1">
      <alignment horizontal="left"/>
    </xf>
    <xf numFmtId="0" fontId="5" fillId="0" borderId="18" xfId="0" quotePrefix="1" applyFont="1" applyFill="1" applyBorder="1" applyAlignment="1">
      <alignment horizontal="center"/>
    </xf>
    <xf numFmtId="0" fontId="5" fillId="0" borderId="3" xfId="0" applyNumberFormat="1" applyFont="1" applyFill="1" applyBorder="1"/>
    <xf numFmtId="0" fontId="5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8" fillId="0" borderId="0" xfId="0" applyNumberFormat="1" applyFont="1" applyFill="1" applyAlignment="1">
      <alignment horizontal="right"/>
    </xf>
    <xf numFmtId="0" fontId="8" fillId="0" borderId="0" xfId="0" applyFont="1" applyFill="1" applyAlignment="1"/>
    <xf numFmtId="0" fontId="5" fillId="0" borderId="0" xfId="0" quotePrefix="1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Fill="1" applyAlignment="1"/>
    <xf numFmtId="0" fontId="6" fillId="0" borderId="0" xfId="0" applyFont="1" applyFill="1" applyAlignment="1"/>
    <xf numFmtId="0" fontId="5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0" fillId="0" borderId="0" xfId="0" applyAlignment="1"/>
    <xf numFmtId="0" fontId="5" fillId="0" borderId="1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distributed" vertical="center" justifyLastLine="1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5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right"/>
    </xf>
    <xf numFmtId="176" fontId="5" fillId="0" borderId="8" xfId="0" applyNumberFormat="1" applyFont="1" applyFill="1" applyBorder="1" applyAlignment="1"/>
    <xf numFmtId="176" fontId="0" fillId="0" borderId="0" xfId="0" applyNumberFormat="1" applyAlignment="1"/>
    <xf numFmtId="179" fontId="5" fillId="0" borderId="0" xfId="3" applyNumberFormat="1" applyFont="1" applyFill="1" applyBorder="1" applyAlignment="1"/>
    <xf numFmtId="179" fontId="0" fillId="0" borderId="0" xfId="0" applyNumberFormat="1" applyAlignment="1"/>
    <xf numFmtId="0" fontId="5" fillId="0" borderId="0" xfId="3" quotePrefix="1" applyNumberFormat="1" applyFont="1" applyFill="1" applyBorder="1" applyAlignment="1">
      <alignment horizontal="right"/>
    </xf>
    <xf numFmtId="179" fontId="5" fillId="0" borderId="8" xfId="0" applyNumberFormat="1" applyFont="1" applyFill="1" applyBorder="1" applyAlignment="1"/>
    <xf numFmtId="176" fontId="5" fillId="0" borderId="0" xfId="3" applyNumberFormat="1" applyFont="1" applyFill="1" applyBorder="1" applyAlignment="1"/>
  </cellXfs>
  <cellStyles count="4">
    <cellStyle name="Header1" xfId="1" xr:uid="{00000000-0005-0000-0000-000000000000}"/>
    <cellStyle name="Header2" xfId="2" xr:uid="{00000000-0005-0000-0000-000001000000}"/>
    <cellStyle name="桁区切り" xfId="3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Y36"/>
  <sheetViews>
    <sheetView showGridLines="0" tabSelected="1" zoomScale="75" zoomScaleNormal="75" workbookViewId="0"/>
  </sheetViews>
  <sheetFormatPr defaultColWidth="17.59765625" defaultRowHeight="13.5" x14ac:dyDescent="0.15"/>
  <cols>
    <col min="1" max="1" width="4.8984375" style="1" customWidth="1"/>
    <col min="2" max="2" width="3.8984375" style="1" customWidth="1"/>
    <col min="3" max="31" width="4.69921875" style="1" customWidth="1"/>
    <col min="32" max="16384" width="17.59765625" style="1"/>
  </cols>
  <sheetData>
    <row r="1" spans="1:25" ht="24.95" customHeight="1" x14ac:dyDescent="0.2">
      <c r="A1" s="4"/>
      <c r="B1" s="4"/>
      <c r="C1" s="4"/>
      <c r="D1" s="2" t="s">
        <v>26</v>
      </c>
      <c r="E1" s="4"/>
      <c r="F1" s="4"/>
      <c r="G1" s="4"/>
      <c r="H1" s="4"/>
      <c r="I1" s="4"/>
      <c r="J1" s="4"/>
      <c r="K1" s="4"/>
      <c r="L1" s="4"/>
      <c r="M1" s="4"/>
      <c r="N1" s="4"/>
    </row>
    <row r="2" spans="1:25" ht="19.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1"/>
    </row>
    <row r="3" spans="1:25" ht="24.95" customHeight="1" x14ac:dyDescent="0.15">
      <c r="A3" s="40" t="s">
        <v>27</v>
      </c>
      <c r="B3" s="41"/>
      <c r="C3" s="42"/>
      <c r="D3" s="45" t="s">
        <v>28</v>
      </c>
      <c r="E3" s="57"/>
      <c r="F3" s="60" t="s">
        <v>38</v>
      </c>
      <c r="G3" s="61"/>
      <c r="H3" s="60" t="s">
        <v>40</v>
      </c>
      <c r="I3" s="65"/>
      <c r="J3" s="65"/>
      <c r="K3" s="65"/>
      <c r="L3" s="65"/>
      <c r="M3" s="61"/>
      <c r="N3" s="45" t="s">
        <v>48</v>
      </c>
      <c r="O3" s="66"/>
      <c r="P3" s="48" t="s">
        <v>45</v>
      </c>
      <c r="Q3" s="49"/>
      <c r="R3" s="51" t="s">
        <v>46</v>
      </c>
      <c r="S3" s="52"/>
      <c r="T3" s="48" t="s">
        <v>47</v>
      </c>
      <c r="U3" s="49"/>
      <c r="V3" s="48" t="s">
        <v>49</v>
      </c>
      <c r="W3" s="49"/>
      <c r="X3" s="48" t="s">
        <v>44</v>
      </c>
      <c r="Y3" s="55"/>
    </row>
    <row r="4" spans="1:25" ht="24.95" customHeight="1" x14ac:dyDescent="0.15">
      <c r="A4" s="43"/>
      <c r="B4" s="43"/>
      <c r="C4" s="44"/>
      <c r="D4" s="46"/>
      <c r="E4" s="58"/>
      <c r="F4" s="59" t="s">
        <v>39</v>
      </c>
      <c r="G4" s="54"/>
      <c r="H4" s="62" t="s">
        <v>41</v>
      </c>
      <c r="I4" s="63"/>
      <c r="J4" s="62" t="s">
        <v>42</v>
      </c>
      <c r="K4" s="63"/>
      <c r="L4" s="62" t="s">
        <v>43</v>
      </c>
      <c r="M4" s="64"/>
      <c r="N4" s="56"/>
      <c r="O4" s="67"/>
      <c r="P4" s="50"/>
      <c r="Q4" s="50"/>
      <c r="R4" s="53"/>
      <c r="S4" s="54"/>
      <c r="T4" s="50"/>
      <c r="U4" s="50"/>
      <c r="V4" s="50"/>
      <c r="W4" s="50"/>
      <c r="X4" s="50"/>
      <c r="Y4" s="56"/>
    </row>
    <row r="5" spans="1:25" ht="24.95" customHeight="1" x14ac:dyDescent="0.15">
      <c r="A5" s="10"/>
      <c r="B5" s="4"/>
      <c r="C5" s="12"/>
      <c r="D5" s="7"/>
      <c r="E5" s="5" t="s">
        <v>55</v>
      </c>
      <c r="F5" s="7"/>
      <c r="G5" s="7" t="s">
        <v>54</v>
      </c>
      <c r="H5" s="7"/>
      <c r="I5" s="7" t="s">
        <v>53</v>
      </c>
      <c r="J5" s="7"/>
      <c r="K5" s="7"/>
      <c r="L5" s="7"/>
      <c r="M5" s="7"/>
      <c r="N5" s="7"/>
    </row>
    <row r="6" spans="1:25" ht="24.95" hidden="1" customHeight="1" x14ac:dyDescent="0.15">
      <c r="A6" s="6" t="s">
        <v>0</v>
      </c>
      <c r="B6" s="9" t="s">
        <v>1</v>
      </c>
      <c r="C6" s="13" t="s">
        <v>29</v>
      </c>
      <c r="D6" s="14">
        <f>SUM(I6:N6)+F6</f>
        <v>335</v>
      </c>
      <c r="E6" s="15" t="s">
        <v>30</v>
      </c>
      <c r="F6" s="16">
        <f>SUM(G6:H6)</f>
        <v>173</v>
      </c>
      <c r="G6" s="17">
        <v>58</v>
      </c>
      <c r="H6" s="17">
        <v>115</v>
      </c>
      <c r="I6" s="16">
        <v>19</v>
      </c>
      <c r="J6" s="18">
        <v>38</v>
      </c>
      <c r="K6" s="19">
        <v>24</v>
      </c>
      <c r="L6" s="18">
        <v>38</v>
      </c>
      <c r="M6" s="18">
        <v>43</v>
      </c>
      <c r="N6" s="20" t="s">
        <v>30</v>
      </c>
    </row>
    <row r="7" spans="1:25" ht="24.95" hidden="1" customHeight="1" x14ac:dyDescent="0.15">
      <c r="A7" s="4"/>
      <c r="B7" s="9" t="s">
        <v>2</v>
      </c>
      <c r="C7" s="21"/>
      <c r="D7" s="14">
        <f>SUM(I7:N7)+F7</f>
        <v>239</v>
      </c>
      <c r="E7" s="22">
        <v>105</v>
      </c>
      <c r="F7" s="16">
        <v>85</v>
      </c>
      <c r="G7" s="17">
        <v>21</v>
      </c>
      <c r="H7" s="17">
        <f>F7-G7</f>
        <v>64</v>
      </c>
      <c r="I7" s="16">
        <v>16</v>
      </c>
      <c r="J7" s="18">
        <v>43</v>
      </c>
      <c r="K7" s="19">
        <v>14</v>
      </c>
      <c r="L7" s="18">
        <v>38</v>
      </c>
      <c r="M7" s="18">
        <v>43</v>
      </c>
      <c r="N7" s="20" t="s">
        <v>30</v>
      </c>
    </row>
    <row r="8" spans="1:25" ht="24.95" hidden="1" customHeight="1" x14ac:dyDescent="0.15">
      <c r="A8" s="6" t="s">
        <v>31</v>
      </c>
      <c r="B8" s="23" t="s">
        <v>24</v>
      </c>
      <c r="C8" s="13"/>
      <c r="D8" s="14">
        <f>SUM(I8:N8)+F8</f>
        <v>219</v>
      </c>
      <c r="E8" s="22">
        <v>91</v>
      </c>
      <c r="F8" s="16">
        <v>110</v>
      </c>
      <c r="G8" s="17">
        <v>11</v>
      </c>
      <c r="H8" s="17">
        <f>F8-G8</f>
        <v>99</v>
      </c>
      <c r="I8" s="16">
        <v>18</v>
      </c>
      <c r="J8" s="18">
        <v>38</v>
      </c>
      <c r="K8" s="19">
        <v>11</v>
      </c>
      <c r="L8" s="18">
        <v>24</v>
      </c>
      <c r="M8" s="18">
        <v>18</v>
      </c>
      <c r="N8" s="20" t="s">
        <v>30</v>
      </c>
    </row>
    <row r="9" spans="1:25" ht="24.95" hidden="1" customHeight="1" x14ac:dyDescent="0.15">
      <c r="A9" s="4"/>
      <c r="B9" s="9" t="s">
        <v>3</v>
      </c>
      <c r="C9" s="24"/>
      <c r="D9" s="14">
        <f>SUM(I9:N9)+F9</f>
        <v>129</v>
      </c>
      <c r="E9" s="22">
        <v>102</v>
      </c>
      <c r="F9" s="16">
        <v>58</v>
      </c>
      <c r="G9" s="17">
        <v>4</v>
      </c>
      <c r="H9" s="17">
        <f>F9-G9</f>
        <v>54</v>
      </c>
      <c r="I9" s="16">
        <v>20</v>
      </c>
      <c r="J9" s="18">
        <v>16</v>
      </c>
      <c r="K9" s="25">
        <v>4</v>
      </c>
      <c r="L9" s="20">
        <v>9</v>
      </c>
      <c r="M9" s="18">
        <v>22</v>
      </c>
      <c r="N9" s="20" t="s">
        <v>30</v>
      </c>
    </row>
    <row r="10" spans="1:25" ht="24.95" hidden="1" customHeight="1" x14ac:dyDescent="0.15">
      <c r="A10" s="4"/>
      <c r="B10" s="9" t="s">
        <v>4</v>
      </c>
      <c r="C10" s="26"/>
      <c r="D10" s="18">
        <f t="shared" ref="D10:D15" si="0">SUM(I10:N10)+F10</f>
        <v>151</v>
      </c>
      <c r="E10" s="22">
        <v>118</v>
      </c>
      <c r="F10" s="16">
        <v>49</v>
      </c>
      <c r="G10" s="17">
        <v>7</v>
      </c>
      <c r="H10" s="17">
        <v>42</v>
      </c>
      <c r="I10" s="16">
        <v>13</v>
      </c>
      <c r="J10" s="18">
        <v>39</v>
      </c>
      <c r="K10" s="25">
        <v>2</v>
      </c>
      <c r="L10" s="20">
        <v>35</v>
      </c>
      <c r="M10" s="18">
        <v>12</v>
      </c>
      <c r="N10" s="20">
        <v>1</v>
      </c>
    </row>
    <row r="11" spans="1:25" ht="24.95" hidden="1" customHeight="1" x14ac:dyDescent="0.15">
      <c r="A11" s="4"/>
      <c r="B11" s="9" t="s">
        <v>12</v>
      </c>
      <c r="C11" s="26"/>
      <c r="D11" s="14">
        <f t="shared" si="0"/>
        <v>147</v>
      </c>
      <c r="E11" s="22">
        <f>D11/D10*100</f>
        <v>97.350993377483448</v>
      </c>
      <c r="F11" s="16">
        <f t="shared" ref="F11:F28" si="1">SUM(G11:H11)</f>
        <v>42</v>
      </c>
      <c r="G11" s="17">
        <v>5</v>
      </c>
      <c r="H11" s="17">
        <v>37</v>
      </c>
      <c r="I11" s="16">
        <v>19</v>
      </c>
      <c r="J11" s="18">
        <v>40</v>
      </c>
      <c r="K11" s="25">
        <v>3</v>
      </c>
      <c r="L11" s="20">
        <v>28</v>
      </c>
      <c r="M11" s="18">
        <v>15</v>
      </c>
      <c r="N11" s="20" t="s">
        <v>30</v>
      </c>
    </row>
    <row r="12" spans="1:25" ht="24.95" hidden="1" customHeight="1" x14ac:dyDescent="0.15">
      <c r="A12" s="4"/>
      <c r="B12" s="9" t="s">
        <v>32</v>
      </c>
      <c r="C12" s="26"/>
      <c r="D12" s="14">
        <f t="shared" si="0"/>
        <v>149</v>
      </c>
      <c r="E12" s="22">
        <f t="shared" ref="E12:E28" si="2">D12/D11*100</f>
        <v>101.36054421768708</v>
      </c>
      <c r="F12" s="16">
        <f t="shared" si="1"/>
        <v>40</v>
      </c>
      <c r="G12" s="17">
        <v>5</v>
      </c>
      <c r="H12" s="17">
        <v>35</v>
      </c>
      <c r="I12" s="16">
        <v>12</v>
      </c>
      <c r="J12" s="18">
        <v>46</v>
      </c>
      <c r="K12" s="25">
        <v>11</v>
      </c>
      <c r="L12" s="20">
        <v>30</v>
      </c>
      <c r="M12" s="18">
        <v>10</v>
      </c>
      <c r="N12" s="20" t="s">
        <v>30</v>
      </c>
    </row>
    <row r="13" spans="1:25" ht="24.95" hidden="1" customHeight="1" x14ac:dyDescent="0.15">
      <c r="A13" s="4"/>
      <c r="B13" s="9" t="s">
        <v>21</v>
      </c>
      <c r="C13" s="26"/>
      <c r="D13" s="14">
        <f t="shared" si="0"/>
        <v>144</v>
      </c>
      <c r="E13" s="22">
        <f t="shared" si="2"/>
        <v>96.644295302013433</v>
      </c>
      <c r="F13" s="16">
        <f t="shared" si="1"/>
        <v>37</v>
      </c>
      <c r="G13" s="17">
        <v>2</v>
      </c>
      <c r="H13" s="17">
        <v>35</v>
      </c>
      <c r="I13" s="16">
        <v>11</v>
      </c>
      <c r="J13" s="18">
        <v>56</v>
      </c>
      <c r="K13" s="25">
        <v>7</v>
      </c>
      <c r="L13" s="20">
        <v>26</v>
      </c>
      <c r="M13" s="18">
        <v>7</v>
      </c>
      <c r="N13" s="20" t="s">
        <v>30</v>
      </c>
    </row>
    <row r="14" spans="1:25" ht="24.95" hidden="1" customHeight="1" x14ac:dyDescent="0.15">
      <c r="A14" s="4"/>
      <c r="B14" s="9" t="s">
        <v>6</v>
      </c>
      <c r="C14" s="26"/>
      <c r="D14" s="14">
        <f>SUM(I14:N14)+F14</f>
        <v>110</v>
      </c>
      <c r="E14" s="22">
        <f t="shared" si="2"/>
        <v>76.388888888888886</v>
      </c>
      <c r="F14" s="16">
        <f t="shared" si="1"/>
        <v>32</v>
      </c>
      <c r="G14" s="17">
        <v>3</v>
      </c>
      <c r="H14" s="17">
        <v>29</v>
      </c>
      <c r="I14" s="16">
        <v>9</v>
      </c>
      <c r="J14" s="18">
        <v>27</v>
      </c>
      <c r="K14" s="25">
        <v>7</v>
      </c>
      <c r="L14" s="20">
        <v>24</v>
      </c>
      <c r="M14" s="18">
        <v>11</v>
      </c>
      <c r="N14" s="20" t="s">
        <v>30</v>
      </c>
    </row>
    <row r="15" spans="1:25" ht="24.95" hidden="1" customHeight="1" x14ac:dyDescent="0.15">
      <c r="A15" s="4"/>
      <c r="B15" s="9" t="s">
        <v>33</v>
      </c>
      <c r="C15" s="26"/>
      <c r="D15" s="14">
        <f t="shared" si="0"/>
        <v>129</v>
      </c>
      <c r="E15" s="22">
        <f t="shared" si="2"/>
        <v>117.27272727272727</v>
      </c>
      <c r="F15" s="16">
        <f t="shared" si="1"/>
        <v>44</v>
      </c>
      <c r="G15" s="17">
        <v>2</v>
      </c>
      <c r="H15" s="17">
        <v>42</v>
      </c>
      <c r="I15" s="16">
        <v>4</v>
      </c>
      <c r="J15" s="18">
        <v>29</v>
      </c>
      <c r="K15" s="25">
        <v>12</v>
      </c>
      <c r="L15" s="20">
        <v>27</v>
      </c>
      <c r="M15" s="18">
        <v>13</v>
      </c>
      <c r="N15" s="20" t="s">
        <v>30</v>
      </c>
    </row>
    <row r="16" spans="1:25" ht="24.95" hidden="1" customHeight="1" x14ac:dyDescent="0.15">
      <c r="A16" s="4"/>
      <c r="B16" s="9" t="s">
        <v>7</v>
      </c>
      <c r="C16" s="26"/>
      <c r="D16" s="14">
        <f t="shared" ref="D16:D23" si="3">SUM(I16:N16)+F16</f>
        <v>99</v>
      </c>
      <c r="E16" s="22">
        <f>D16/D15*100</f>
        <v>76.744186046511629</v>
      </c>
      <c r="F16" s="16">
        <f t="shared" si="1"/>
        <v>40</v>
      </c>
      <c r="G16" s="17">
        <v>3</v>
      </c>
      <c r="H16" s="17">
        <v>37</v>
      </c>
      <c r="I16" s="16">
        <v>10</v>
      </c>
      <c r="J16" s="18">
        <v>21</v>
      </c>
      <c r="K16" s="25">
        <v>6</v>
      </c>
      <c r="L16" s="20">
        <v>11</v>
      </c>
      <c r="M16" s="18">
        <v>11</v>
      </c>
      <c r="N16" s="20" t="s">
        <v>34</v>
      </c>
    </row>
    <row r="17" spans="1:25" ht="24.95" hidden="1" customHeight="1" x14ac:dyDescent="0.15">
      <c r="A17" s="4"/>
      <c r="B17" s="9" t="s">
        <v>8</v>
      </c>
      <c r="C17" s="26"/>
      <c r="D17" s="27">
        <f t="shared" si="3"/>
        <v>98</v>
      </c>
      <c r="E17" s="22">
        <f t="shared" si="2"/>
        <v>98.98989898989899</v>
      </c>
      <c r="F17" s="16">
        <f t="shared" si="1"/>
        <v>41</v>
      </c>
      <c r="G17" s="17">
        <v>5</v>
      </c>
      <c r="H17" s="17">
        <v>36</v>
      </c>
      <c r="I17" s="16">
        <v>19</v>
      </c>
      <c r="J17" s="18">
        <v>17</v>
      </c>
      <c r="K17" s="25">
        <v>4</v>
      </c>
      <c r="L17" s="20">
        <v>5</v>
      </c>
      <c r="M17" s="18">
        <v>12</v>
      </c>
      <c r="N17" s="20" t="s">
        <v>35</v>
      </c>
    </row>
    <row r="18" spans="1:25" ht="24.95" hidden="1" customHeight="1" x14ac:dyDescent="0.15">
      <c r="A18" s="4"/>
      <c r="B18" s="9" t="s">
        <v>9</v>
      </c>
      <c r="C18" s="26"/>
      <c r="D18" s="27">
        <f t="shared" si="3"/>
        <v>81</v>
      </c>
      <c r="E18" s="22">
        <f t="shared" si="2"/>
        <v>82.653061224489804</v>
      </c>
      <c r="F18" s="16">
        <f t="shared" si="1"/>
        <v>36</v>
      </c>
      <c r="G18" s="28" t="s">
        <v>34</v>
      </c>
      <c r="H18" s="17">
        <v>36</v>
      </c>
      <c r="I18" s="16">
        <v>7</v>
      </c>
      <c r="J18" s="18">
        <v>15</v>
      </c>
      <c r="K18" s="25">
        <v>6</v>
      </c>
      <c r="L18" s="20">
        <v>7</v>
      </c>
      <c r="M18" s="18">
        <v>10</v>
      </c>
      <c r="N18" s="20" t="s">
        <v>34</v>
      </c>
    </row>
    <row r="19" spans="1:25" ht="24.95" hidden="1" customHeight="1" x14ac:dyDescent="0.15">
      <c r="A19" s="4"/>
      <c r="B19" s="9" t="s">
        <v>10</v>
      </c>
      <c r="C19" s="26"/>
      <c r="D19" s="27">
        <f t="shared" si="3"/>
        <v>115</v>
      </c>
      <c r="E19" s="22">
        <f t="shared" si="2"/>
        <v>141.97530864197532</v>
      </c>
      <c r="F19" s="16">
        <f t="shared" si="1"/>
        <v>40</v>
      </c>
      <c r="G19" s="17">
        <v>4</v>
      </c>
      <c r="H19" s="17">
        <v>36</v>
      </c>
      <c r="I19" s="16">
        <v>13</v>
      </c>
      <c r="J19" s="18">
        <v>34</v>
      </c>
      <c r="K19" s="25">
        <v>6</v>
      </c>
      <c r="L19" s="20">
        <v>7</v>
      </c>
      <c r="M19" s="18">
        <v>13</v>
      </c>
      <c r="N19" s="20">
        <v>2</v>
      </c>
    </row>
    <row r="20" spans="1:25" ht="24.95" hidden="1" customHeight="1" x14ac:dyDescent="0.15">
      <c r="A20" s="4"/>
      <c r="B20" s="9" t="s">
        <v>11</v>
      </c>
      <c r="C20" s="26"/>
      <c r="D20" s="27">
        <f t="shared" si="3"/>
        <v>91</v>
      </c>
      <c r="E20" s="22">
        <f t="shared" si="2"/>
        <v>79.130434782608688</v>
      </c>
      <c r="F20" s="16">
        <f t="shared" si="1"/>
        <v>37</v>
      </c>
      <c r="G20" s="17">
        <v>3</v>
      </c>
      <c r="H20" s="17">
        <v>34</v>
      </c>
      <c r="I20" s="16">
        <v>11</v>
      </c>
      <c r="J20" s="18">
        <v>17</v>
      </c>
      <c r="K20" s="25">
        <v>7</v>
      </c>
      <c r="L20" s="20">
        <v>10</v>
      </c>
      <c r="M20" s="18">
        <v>9</v>
      </c>
      <c r="N20" s="20" t="s">
        <v>34</v>
      </c>
    </row>
    <row r="21" spans="1:25" ht="24.95" hidden="1" customHeight="1" x14ac:dyDescent="0.15">
      <c r="A21" s="4"/>
      <c r="B21" s="9"/>
      <c r="C21" s="26"/>
      <c r="D21" s="18"/>
      <c r="E21" s="22"/>
      <c r="F21" s="16"/>
      <c r="G21" s="17"/>
      <c r="H21" s="17"/>
      <c r="I21" s="16"/>
      <c r="J21" s="18"/>
      <c r="K21" s="25"/>
      <c r="L21" s="20"/>
      <c r="M21" s="18"/>
      <c r="N21" s="20"/>
    </row>
    <row r="22" spans="1:25" ht="24.95" hidden="1" customHeight="1" x14ac:dyDescent="0.15">
      <c r="A22" s="4"/>
      <c r="B22" s="9" t="s">
        <v>22</v>
      </c>
      <c r="C22" s="26"/>
      <c r="D22" s="27">
        <f t="shared" si="3"/>
        <v>197</v>
      </c>
      <c r="E22" s="22">
        <f>D22/D20*100</f>
        <v>216.48351648351647</v>
      </c>
      <c r="F22" s="16">
        <f t="shared" si="1"/>
        <v>45</v>
      </c>
      <c r="G22" s="17">
        <v>4</v>
      </c>
      <c r="H22" s="17">
        <v>41</v>
      </c>
      <c r="I22" s="16">
        <v>11</v>
      </c>
      <c r="J22" s="18">
        <v>104</v>
      </c>
      <c r="K22" s="25">
        <v>8</v>
      </c>
      <c r="L22" s="20">
        <v>18</v>
      </c>
      <c r="M22" s="18">
        <v>11</v>
      </c>
      <c r="N22" s="20" t="s">
        <v>35</v>
      </c>
    </row>
    <row r="23" spans="1:25" ht="24.95" hidden="1" customHeight="1" x14ac:dyDescent="0.15">
      <c r="A23" s="4"/>
      <c r="B23" s="9" t="s">
        <v>13</v>
      </c>
      <c r="C23" s="26"/>
      <c r="D23" s="27">
        <f t="shared" si="3"/>
        <v>213</v>
      </c>
      <c r="E23" s="22">
        <f t="shared" si="2"/>
        <v>108.12182741116752</v>
      </c>
      <c r="F23" s="16">
        <f t="shared" si="1"/>
        <v>31</v>
      </c>
      <c r="G23" s="17">
        <v>2</v>
      </c>
      <c r="H23" s="17">
        <v>29</v>
      </c>
      <c r="I23" s="16">
        <v>7</v>
      </c>
      <c r="J23" s="18">
        <v>129</v>
      </c>
      <c r="K23" s="25">
        <v>12</v>
      </c>
      <c r="L23" s="20">
        <v>26</v>
      </c>
      <c r="M23" s="18">
        <v>7</v>
      </c>
      <c r="N23" s="20">
        <v>1</v>
      </c>
    </row>
    <row r="24" spans="1:25" ht="24.95" hidden="1" customHeight="1" x14ac:dyDescent="0.15">
      <c r="A24" s="4"/>
      <c r="B24" s="9" t="s">
        <v>14</v>
      </c>
      <c r="C24" s="26"/>
      <c r="D24" s="27">
        <f t="shared" ref="D24:D28" si="4">SUM(I24:N24)+F24</f>
        <v>214</v>
      </c>
      <c r="E24" s="22">
        <f t="shared" si="2"/>
        <v>100.46948356807512</v>
      </c>
      <c r="F24" s="16">
        <f t="shared" si="1"/>
        <v>48</v>
      </c>
      <c r="G24" s="17">
        <v>4</v>
      </c>
      <c r="H24" s="17">
        <v>44</v>
      </c>
      <c r="I24" s="16">
        <v>10</v>
      </c>
      <c r="J24" s="18">
        <v>106</v>
      </c>
      <c r="K24" s="25">
        <v>21</v>
      </c>
      <c r="L24" s="20">
        <v>17</v>
      </c>
      <c r="M24" s="18">
        <v>12</v>
      </c>
      <c r="N24" s="20" t="s">
        <v>34</v>
      </c>
    </row>
    <row r="25" spans="1:25" ht="24.95" hidden="1" customHeight="1" x14ac:dyDescent="0.15">
      <c r="A25" s="4"/>
      <c r="B25" s="9" t="s">
        <v>23</v>
      </c>
      <c r="C25" s="26"/>
      <c r="D25" s="27">
        <f t="shared" si="4"/>
        <v>231</v>
      </c>
      <c r="E25" s="22">
        <f t="shared" si="2"/>
        <v>107.94392523364486</v>
      </c>
      <c r="F25" s="16">
        <f t="shared" si="1"/>
        <v>45</v>
      </c>
      <c r="G25" s="17">
        <v>4</v>
      </c>
      <c r="H25" s="17">
        <v>41</v>
      </c>
      <c r="I25" s="16">
        <v>8</v>
      </c>
      <c r="J25" s="18">
        <v>125</v>
      </c>
      <c r="K25" s="25">
        <v>20</v>
      </c>
      <c r="L25" s="20">
        <v>22</v>
      </c>
      <c r="M25" s="18">
        <v>11</v>
      </c>
      <c r="N25" s="20" t="s">
        <v>35</v>
      </c>
    </row>
    <row r="26" spans="1:25" ht="24.95" hidden="1" customHeight="1" x14ac:dyDescent="0.15">
      <c r="A26" s="4"/>
      <c r="B26" s="9" t="s">
        <v>15</v>
      </c>
      <c r="C26" s="26"/>
      <c r="D26" s="27">
        <f t="shared" si="4"/>
        <v>213</v>
      </c>
      <c r="E26" s="22">
        <f t="shared" si="2"/>
        <v>92.20779220779221</v>
      </c>
      <c r="F26" s="16">
        <f t="shared" si="1"/>
        <v>41</v>
      </c>
      <c r="G26" s="17">
        <v>3</v>
      </c>
      <c r="H26" s="17">
        <v>38</v>
      </c>
      <c r="I26" s="16">
        <v>5</v>
      </c>
      <c r="J26" s="18">
        <v>109</v>
      </c>
      <c r="K26" s="25">
        <v>12</v>
      </c>
      <c r="L26" s="20">
        <v>25</v>
      </c>
      <c r="M26" s="18">
        <v>21</v>
      </c>
      <c r="N26" s="20" t="s">
        <v>34</v>
      </c>
    </row>
    <row r="27" spans="1:25" ht="24.95" hidden="1" customHeight="1" x14ac:dyDescent="0.15">
      <c r="A27" s="4"/>
      <c r="B27" s="9" t="s">
        <v>16</v>
      </c>
      <c r="C27" s="26"/>
      <c r="D27" s="27">
        <f t="shared" si="4"/>
        <v>231</v>
      </c>
      <c r="E27" s="22">
        <f t="shared" si="2"/>
        <v>108.45070422535213</v>
      </c>
      <c r="F27" s="16">
        <f t="shared" si="1"/>
        <v>39</v>
      </c>
      <c r="G27" s="17">
        <v>1</v>
      </c>
      <c r="H27" s="17">
        <v>38</v>
      </c>
      <c r="I27" s="28">
        <v>9</v>
      </c>
      <c r="J27" s="20">
        <v>112</v>
      </c>
      <c r="K27" s="25">
        <v>24</v>
      </c>
      <c r="L27" s="20">
        <v>24</v>
      </c>
      <c r="M27" s="20">
        <v>23</v>
      </c>
      <c r="N27" s="20" t="s">
        <v>34</v>
      </c>
    </row>
    <row r="28" spans="1:25" ht="24.95" hidden="1" customHeight="1" x14ac:dyDescent="0.15">
      <c r="A28" s="4"/>
      <c r="B28" s="9" t="s">
        <v>18</v>
      </c>
      <c r="C28" s="26"/>
      <c r="D28" s="27">
        <f t="shared" si="4"/>
        <v>217</v>
      </c>
      <c r="E28" s="22">
        <f t="shared" si="2"/>
        <v>93.939393939393938</v>
      </c>
      <c r="F28" s="16">
        <f t="shared" si="1"/>
        <v>39</v>
      </c>
      <c r="G28" s="17">
        <v>2</v>
      </c>
      <c r="H28" s="17">
        <v>37</v>
      </c>
      <c r="I28" s="28">
        <v>9</v>
      </c>
      <c r="J28" s="20">
        <v>102</v>
      </c>
      <c r="K28" s="25">
        <v>21</v>
      </c>
      <c r="L28" s="20">
        <v>16</v>
      </c>
      <c r="M28" s="20">
        <v>30</v>
      </c>
      <c r="N28" s="20" t="s">
        <v>34</v>
      </c>
    </row>
    <row r="29" spans="1:25" ht="24.95" customHeight="1" x14ac:dyDescent="0.2">
      <c r="A29" s="4" t="s">
        <v>31</v>
      </c>
      <c r="B29" s="9" t="s">
        <v>36</v>
      </c>
      <c r="C29" s="29" t="s">
        <v>29</v>
      </c>
      <c r="D29" s="78">
        <v>235</v>
      </c>
      <c r="E29" s="47"/>
      <c r="F29" s="79">
        <v>108</v>
      </c>
      <c r="G29" s="74"/>
      <c r="H29" s="77">
        <v>39</v>
      </c>
      <c r="I29" s="37"/>
      <c r="J29" s="71">
        <v>5</v>
      </c>
      <c r="K29" s="37"/>
      <c r="L29" s="71">
        <v>34</v>
      </c>
      <c r="M29" s="37"/>
      <c r="N29" s="71">
        <v>3</v>
      </c>
      <c r="O29" s="68"/>
      <c r="P29" s="38">
        <v>128</v>
      </c>
      <c r="Q29" s="68"/>
      <c r="R29" s="38">
        <v>18</v>
      </c>
      <c r="S29" s="68"/>
      <c r="T29" s="38">
        <v>31</v>
      </c>
      <c r="U29" s="68"/>
      <c r="V29" s="38">
        <v>16</v>
      </c>
      <c r="W29" s="68"/>
      <c r="X29" s="69" t="s">
        <v>50</v>
      </c>
      <c r="Y29" s="69"/>
    </row>
    <row r="30" spans="1:25" ht="24.95" customHeight="1" x14ac:dyDescent="0.2">
      <c r="A30" s="6" t="s">
        <v>37</v>
      </c>
      <c r="B30" s="9" t="s">
        <v>17</v>
      </c>
      <c r="C30" s="26"/>
      <c r="D30" s="78">
        <v>207</v>
      </c>
      <c r="E30" s="47"/>
      <c r="F30" s="79">
        <v>88</v>
      </c>
      <c r="G30" s="74"/>
      <c r="H30" s="77">
        <v>38</v>
      </c>
      <c r="I30" s="37"/>
      <c r="J30" s="71">
        <v>2</v>
      </c>
      <c r="K30" s="37"/>
      <c r="L30" s="71">
        <v>36</v>
      </c>
      <c r="M30" s="37"/>
      <c r="N30" s="71">
        <v>11</v>
      </c>
      <c r="O30" s="68"/>
      <c r="P30" s="38">
        <v>97</v>
      </c>
      <c r="Q30" s="68"/>
      <c r="R30" s="38">
        <v>23</v>
      </c>
      <c r="S30" s="68"/>
      <c r="T30" s="38">
        <v>25</v>
      </c>
      <c r="U30" s="68"/>
      <c r="V30" s="38">
        <v>13</v>
      </c>
      <c r="W30" s="68"/>
      <c r="X30" s="69" t="s">
        <v>51</v>
      </c>
      <c r="Y30" s="69"/>
    </row>
    <row r="31" spans="1:25" ht="24.95" customHeight="1" x14ac:dyDescent="0.2">
      <c r="A31" s="6"/>
      <c r="B31" s="9" t="s">
        <v>24</v>
      </c>
      <c r="C31" s="26"/>
      <c r="D31" s="78">
        <v>230</v>
      </c>
      <c r="E31" s="47"/>
      <c r="F31" s="79">
        <v>111</v>
      </c>
      <c r="G31" s="74"/>
      <c r="H31" s="77">
        <v>52</v>
      </c>
      <c r="I31" s="37"/>
      <c r="J31" s="71">
        <v>5</v>
      </c>
      <c r="K31" s="37"/>
      <c r="L31" s="71">
        <v>47</v>
      </c>
      <c r="M31" s="37"/>
      <c r="N31" s="71">
        <v>14</v>
      </c>
      <c r="O31" s="68"/>
      <c r="P31" s="38">
        <v>104</v>
      </c>
      <c r="Q31" s="68"/>
      <c r="R31" s="38">
        <v>16</v>
      </c>
      <c r="S31" s="68"/>
      <c r="T31" s="38">
        <v>34</v>
      </c>
      <c r="U31" s="68"/>
      <c r="V31" s="38">
        <v>10</v>
      </c>
      <c r="W31" s="68"/>
      <c r="X31" s="69" t="s">
        <v>52</v>
      </c>
      <c r="Y31" s="69"/>
    </row>
    <row r="32" spans="1:25" ht="24.95" customHeight="1" x14ac:dyDescent="0.2">
      <c r="A32" s="6"/>
      <c r="B32" s="9" t="s">
        <v>19</v>
      </c>
      <c r="C32" s="26"/>
      <c r="D32" s="78">
        <v>205</v>
      </c>
      <c r="E32" s="47"/>
      <c r="F32" s="79">
        <v>89</v>
      </c>
      <c r="G32" s="74"/>
      <c r="H32" s="77">
        <v>67</v>
      </c>
      <c r="I32" s="37"/>
      <c r="J32" s="36" t="s">
        <v>51</v>
      </c>
      <c r="K32" s="37"/>
      <c r="L32" s="71">
        <v>67</v>
      </c>
      <c r="M32" s="37"/>
      <c r="N32" s="71">
        <v>11</v>
      </c>
      <c r="O32" s="68"/>
      <c r="P32" s="38">
        <v>78</v>
      </c>
      <c r="Q32" s="68"/>
      <c r="R32" s="38">
        <v>13</v>
      </c>
      <c r="S32" s="68"/>
      <c r="T32" s="38">
        <v>25</v>
      </c>
      <c r="U32" s="68"/>
      <c r="V32" s="38">
        <v>11</v>
      </c>
      <c r="W32" s="68"/>
      <c r="X32" s="69" t="s">
        <v>52</v>
      </c>
      <c r="Y32" s="69"/>
    </row>
    <row r="33" spans="1:25" ht="24.95" customHeight="1" x14ac:dyDescent="0.2">
      <c r="A33" s="6"/>
      <c r="B33" s="9" t="s">
        <v>20</v>
      </c>
      <c r="C33" s="26"/>
      <c r="D33" s="78">
        <v>159</v>
      </c>
      <c r="E33" s="47"/>
      <c r="F33" s="79">
        <v>78</v>
      </c>
      <c r="G33" s="74"/>
      <c r="H33" s="77">
        <v>44</v>
      </c>
      <c r="I33" s="37"/>
      <c r="J33" s="71">
        <v>2</v>
      </c>
      <c r="K33" s="72"/>
      <c r="L33" s="71">
        <v>42</v>
      </c>
      <c r="M33" s="72"/>
      <c r="N33" s="71">
        <v>2</v>
      </c>
      <c r="O33" s="39"/>
      <c r="P33" s="38">
        <v>62</v>
      </c>
      <c r="Q33" s="39"/>
      <c r="R33" s="38">
        <v>18</v>
      </c>
      <c r="S33" s="39"/>
      <c r="T33" s="38">
        <v>24</v>
      </c>
      <c r="U33" s="39"/>
      <c r="V33" s="38">
        <v>9</v>
      </c>
      <c r="W33" s="39"/>
      <c r="X33" s="69" t="s">
        <v>57</v>
      </c>
      <c r="Y33" s="70"/>
    </row>
    <row r="34" spans="1:25" ht="24.95" customHeight="1" x14ac:dyDescent="0.2">
      <c r="A34" s="6"/>
      <c r="B34" s="9" t="s">
        <v>56</v>
      </c>
      <c r="C34" s="26"/>
      <c r="D34" s="73">
        <v>171</v>
      </c>
      <c r="E34" s="74"/>
      <c r="F34" s="75">
        <v>107.54716981132076</v>
      </c>
      <c r="G34" s="76"/>
      <c r="H34" s="77">
        <v>57</v>
      </c>
      <c r="I34" s="37"/>
      <c r="J34" s="32"/>
      <c r="K34" s="33">
        <v>4</v>
      </c>
      <c r="L34" s="34"/>
      <c r="M34" s="33">
        <v>53</v>
      </c>
      <c r="N34" s="34"/>
      <c r="O34" s="35">
        <v>6</v>
      </c>
      <c r="P34" s="35"/>
      <c r="Q34" s="35">
        <v>62</v>
      </c>
      <c r="R34" s="35"/>
      <c r="S34" s="35">
        <v>15</v>
      </c>
      <c r="T34" s="35"/>
      <c r="U34" s="35">
        <v>21</v>
      </c>
      <c r="V34" s="35"/>
      <c r="W34" s="35">
        <v>10</v>
      </c>
      <c r="X34" s="35"/>
      <c r="Y34" s="33" t="s">
        <v>57</v>
      </c>
    </row>
    <row r="35" spans="1:25" ht="10.5" customHeight="1" thickBot="1" x14ac:dyDescent="0.2">
      <c r="A35" s="3"/>
      <c r="B35" s="3"/>
      <c r="C35" s="30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 spans="1:25" ht="24.95" customHeight="1" x14ac:dyDescent="0.15">
      <c r="A36" s="4"/>
      <c r="B36" s="4"/>
      <c r="C36" s="7" t="s">
        <v>5</v>
      </c>
      <c r="D36" s="8" t="s">
        <v>25</v>
      </c>
      <c r="E36" s="4"/>
      <c r="F36" s="4"/>
      <c r="G36" s="8"/>
      <c r="H36" s="8"/>
      <c r="I36" s="4"/>
      <c r="J36" s="4"/>
      <c r="K36" s="4"/>
      <c r="L36" s="4"/>
      <c r="M36" s="4"/>
      <c r="N36" s="4"/>
    </row>
  </sheetData>
  <mergeCells count="72">
    <mergeCell ref="D34:E34"/>
    <mergeCell ref="F34:G34"/>
    <mergeCell ref="H34:I34"/>
    <mergeCell ref="D33:E33"/>
    <mergeCell ref="F29:G29"/>
    <mergeCell ref="F30:G30"/>
    <mergeCell ref="F31:G31"/>
    <mergeCell ref="F32:G32"/>
    <mergeCell ref="F33:G33"/>
    <mergeCell ref="J33:K33"/>
    <mergeCell ref="H29:I29"/>
    <mergeCell ref="H30:I30"/>
    <mergeCell ref="H31:I31"/>
    <mergeCell ref="H32:I32"/>
    <mergeCell ref="H33:I33"/>
    <mergeCell ref="D32:E32"/>
    <mergeCell ref="D31:E31"/>
    <mergeCell ref="D30:E30"/>
    <mergeCell ref="D29:E29"/>
    <mergeCell ref="J29:K29"/>
    <mergeCell ref="J30:K30"/>
    <mergeCell ref="J31:K31"/>
    <mergeCell ref="N33:O33"/>
    <mergeCell ref="L29:M29"/>
    <mergeCell ref="L30:M30"/>
    <mergeCell ref="L31:M31"/>
    <mergeCell ref="L32:M32"/>
    <mergeCell ref="L33:M33"/>
    <mergeCell ref="P29:Q29"/>
    <mergeCell ref="P30:Q30"/>
    <mergeCell ref="P31:Q31"/>
    <mergeCell ref="P32:Q32"/>
    <mergeCell ref="P33:Q33"/>
    <mergeCell ref="N29:O29"/>
    <mergeCell ref="N30:O30"/>
    <mergeCell ref="N31:O31"/>
    <mergeCell ref="N32:O32"/>
    <mergeCell ref="R29:S29"/>
    <mergeCell ref="R30:S30"/>
    <mergeCell ref="R31:S31"/>
    <mergeCell ref="R32:S32"/>
    <mergeCell ref="R33:S33"/>
    <mergeCell ref="T29:U29"/>
    <mergeCell ref="T30:U30"/>
    <mergeCell ref="T31:U31"/>
    <mergeCell ref="T32:U32"/>
    <mergeCell ref="T33:U33"/>
    <mergeCell ref="V29:W29"/>
    <mergeCell ref="V30:W30"/>
    <mergeCell ref="V31:W31"/>
    <mergeCell ref="V32:W32"/>
    <mergeCell ref="V33:W33"/>
    <mergeCell ref="X29:Y29"/>
    <mergeCell ref="X30:Y30"/>
    <mergeCell ref="X31:Y31"/>
    <mergeCell ref="X32:Y32"/>
    <mergeCell ref="X33:Y33"/>
    <mergeCell ref="V3:W4"/>
    <mergeCell ref="X3:Y4"/>
    <mergeCell ref="D3:E4"/>
    <mergeCell ref="F4:G4"/>
    <mergeCell ref="F3:G3"/>
    <mergeCell ref="H4:I4"/>
    <mergeCell ref="J4:K4"/>
    <mergeCell ref="L4:M4"/>
    <mergeCell ref="H3:M3"/>
    <mergeCell ref="N3:O4"/>
    <mergeCell ref="J32:K32"/>
    <mergeCell ref="A3:C4"/>
    <mergeCell ref="P3:Q4"/>
    <mergeCell ref="R3:S4"/>
    <mergeCell ref="T3:U4"/>
  </mergeCells>
  <phoneticPr fontId="1"/>
  <pageMargins left="0.70866141732283472" right="0.51181102362204722" top="0.78740157480314965" bottom="0.78740157480314965" header="0.51181102362204722" footer="0.51181102362204722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八尾市役所</dc:creator>
  <cp:lastModifiedBy>辻田　英一郎</cp:lastModifiedBy>
  <cp:lastPrinted>2023-05-02T04:32:02Z</cp:lastPrinted>
  <dcterms:created xsi:type="dcterms:W3CDTF">2002-08-29T02:45:08Z</dcterms:created>
  <dcterms:modified xsi:type="dcterms:W3CDTF">2025-02-03T06:34:09Z</dcterms:modified>
</cp:coreProperties>
</file>