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k13sv01\FileSV\建築部\住宅管理課\旧住宅整備課\住宅整備課\2.機能更新チーム\☆西郡住宅\N第２グループ（14～16,17～18）\●建替え関係\HP用ファイル\入札説明書等に対する質問への回答\様式\"/>
    </mc:Choice>
  </mc:AlternateContent>
  <bookViews>
    <workbookView xWindow="4590" yWindow="285" windowWidth="22560" windowHeight="13965"/>
  </bookViews>
  <sheets>
    <sheet name="入札内訳書" sheetId="1" r:id="rId1"/>
    <sheet name="移転支援実費（様式E-02 計算用）" sheetId="2" r:id="rId2"/>
    <sheet name="金利計算シート（様式E-02計算用）※要提出" sheetId="3" r:id="rId3"/>
  </sheets>
  <externalReferences>
    <externalReference r:id="rId4"/>
  </externalReferences>
  <definedNames>
    <definedName name="_xlnm.Print_Area" localSheetId="1">'移転支援実費（様式E-02 計算用）'!$A$1:$G$22</definedName>
    <definedName name="_xlnm.Print_Area" localSheetId="2">'金利計算シート（様式E-02計算用）※要提出'!$A$1:$J$44</definedName>
    <definedName name="_xlnm.Print_Area" localSheetId="0">入札内訳書!$A$1:$X$165</definedName>
    <definedName name="_xlnm.Print_Titles" localSheetId="0">入札内訳書!$1:$1</definedName>
    <definedName name="Q_台帳団地敷地ごと地域地区">#REF!</definedName>
    <definedName name="Q_台帳棟別住戸の面積図面番号入力">#REF!</definedName>
    <definedName name="クエリ18">#REF!</definedName>
    <definedName name="実施項目略">[1]実施項目!$I$11:$I$30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8" i="2" l="1"/>
  <c r="G17" i="2"/>
  <c r="G16" i="2"/>
  <c r="C11" i="3"/>
  <c r="E11" i="2"/>
  <c r="E10" i="2"/>
  <c r="C10" i="3" s="1"/>
  <c r="E9" i="2"/>
  <c r="C32" i="3" s="1"/>
  <c r="E8" i="2"/>
  <c r="C30" i="3" s="1"/>
  <c r="H32" i="3"/>
  <c r="E7" i="2"/>
  <c r="C9" i="3" s="1"/>
  <c r="G32" i="3"/>
  <c r="F32" i="3"/>
  <c r="E32" i="3"/>
  <c r="I29" i="3"/>
  <c r="H26" i="3"/>
  <c r="G26" i="3"/>
  <c r="D26" i="3"/>
  <c r="I23" i="3"/>
  <c r="G20" i="3"/>
  <c r="F20" i="3"/>
  <c r="I17" i="3"/>
  <c r="I15" i="3"/>
  <c r="I14" i="3"/>
  <c r="I13" i="3"/>
  <c r="C6" i="3"/>
  <c r="D20" i="3" l="1"/>
  <c r="C26" i="3"/>
  <c r="C20" i="3"/>
  <c r="H20" i="3"/>
  <c r="H21" i="3" s="1"/>
  <c r="F26" i="3"/>
  <c r="G30" i="3"/>
  <c r="G31" i="3" s="1"/>
  <c r="G33" i="3" s="1"/>
  <c r="G34" i="3" s="1"/>
  <c r="C18" i="3"/>
  <c r="F30" i="3"/>
  <c r="F31" i="3" s="1"/>
  <c r="F33" i="3" s="1"/>
  <c r="F34" i="3" s="1"/>
  <c r="G18" i="3"/>
  <c r="G19" i="3" s="1"/>
  <c r="F24" i="3"/>
  <c r="F25" i="3" s="1"/>
  <c r="F27" i="3" s="1"/>
  <c r="F28" i="3" s="1"/>
  <c r="H18" i="3"/>
  <c r="H19" i="3" s="1"/>
  <c r="D18" i="3"/>
  <c r="D19" i="3" s="1"/>
  <c r="E20" i="3"/>
  <c r="E26" i="3"/>
  <c r="D32" i="3"/>
  <c r="I32" i="3" s="1"/>
  <c r="E18" i="3"/>
  <c r="E19" i="3" s="1"/>
  <c r="D24" i="3"/>
  <c r="D25" i="3" s="1"/>
  <c r="D27" i="3" s="1"/>
  <c r="D28" i="3" s="1"/>
  <c r="H24" i="3"/>
  <c r="H25" i="3" s="1"/>
  <c r="H27" i="3" s="1"/>
  <c r="H28" i="3" s="1"/>
  <c r="E30" i="3"/>
  <c r="E31" i="3" s="1"/>
  <c r="E33" i="3" s="1"/>
  <c r="E34" i="3" s="1"/>
  <c r="C24" i="3"/>
  <c r="G24" i="3"/>
  <c r="G25" i="3" s="1"/>
  <c r="G27" i="3" s="1"/>
  <c r="G28" i="3" s="1"/>
  <c r="D30" i="3"/>
  <c r="D31" i="3" s="1"/>
  <c r="D33" i="3" s="1"/>
  <c r="D34" i="3" s="1"/>
  <c r="H30" i="3"/>
  <c r="H31" i="3" s="1"/>
  <c r="H33" i="3" s="1"/>
  <c r="H34" i="3" s="1"/>
  <c r="F18" i="3"/>
  <c r="F19" i="3" s="1"/>
  <c r="E24" i="3"/>
  <c r="E25" i="3" s="1"/>
  <c r="E27" i="3" s="1"/>
  <c r="E28" i="3" s="1"/>
  <c r="G21" i="3"/>
  <c r="G35" i="3"/>
  <c r="D21" i="3"/>
  <c r="F35" i="3"/>
  <c r="F21" i="3"/>
  <c r="C19" i="3"/>
  <c r="C31" i="3"/>
  <c r="I26" i="3" l="1"/>
  <c r="G19" i="2"/>
  <c r="H130" i="1" s="1"/>
  <c r="I20" i="3"/>
  <c r="E21" i="3"/>
  <c r="E22" i="3" s="1"/>
  <c r="E37" i="3" s="1"/>
  <c r="H35" i="3"/>
  <c r="I24" i="3"/>
  <c r="C25" i="3"/>
  <c r="C35" i="3" s="1"/>
  <c r="E35" i="3"/>
  <c r="D35" i="3"/>
  <c r="I18" i="3"/>
  <c r="I30" i="3"/>
  <c r="C33" i="3"/>
  <c r="I31" i="3"/>
  <c r="F36" i="3"/>
  <c r="F22" i="3"/>
  <c r="F37" i="3" s="1"/>
  <c r="C21" i="3"/>
  <c r="I19" i="3"/>
  <c r="H22" i="3"/>
  <c r="H37" i="3" s="1"/>
  <c r="H36" i="3"/>
  <c r="D22" i="3"/>
  <c r="D37" i="3" s="1"/>
  <c r="D36" i="3"/>
  <c r="E36" i="3"/>
  <c r="G36" i="3"/>
  <c r="G22" i="3"/>
  <c r="G37" i="3" s="1"/>
  <c r="I35" i="3" l="1"/>
  <c r="D38" i="3"/>
  <c r="C27" i="3"/>
  <c r="I25" i="3"/>
  <c r="F38" i="3"/>
  <c r="G38" i="3"/>
  <c r="E38" i="3"/>
  <c r="H38" i="3"/>
  <c r="C22" i="3"/>
  <c r="I21" i="3"/>
  <c r="C34" i="3"/>
  <c r="I34" i="3" s="1"/>
  <c r="I33" i="3"/>
  <c r="C28" i="3" l="1"/>
  <c r="I28" i="3" s="1"/>
  <c r="I27" i="3"/>
  <c r="C36" i="3"/>
  <c r="I36" i="3"/>
  <c r="I22" i="3"/>
  <c r="C37" i="3" l="1"/>
  <c r="N53" i="1"/>
  <c r="N40" i="1"/>
  <c r="N35" i="1"/>
  <c r="N31" i="1"/>
  <c r="N23" i="1"/>
  <c r="H124" i="1"/>
  <c r="H106" i="1"/>
  <c r="H102" i="1"/>
  <c r="H98" i="1"/>
  <c r="H94" i="1"/>
  <c r="H90" i="1"/>
  <c r="M76" i="1"/>
  <c r="M13" i="1" s="1"/>
  <c r="N163" i="1"/>
  <c r="N165" i="1" s="1"/>
  <c r="I163" i="1"/>
  <c r="I165" i="1" s="1"/>
  <c r="E163" i="1"/>
  <c r="E165" i="1" s="1"/>
  <c r="T162" i="1"/>
  <c r="T164" i="1"/>
  <c r="T161" i="1"/>
  <c r="H128" i="1"/>
  <c r="H126" i="1"/>
  <c r="I37" i="3" l="1"/>
  <c r="G20" i="2" s="1"/>
  <c r="H132" i="1" s="1"/>
  <c r="C38" i="3"/>
  <c r="I38" i="3" s="1"/>
  <c r="H110" i="1"/>
  <c r="H112" i="1" s="1"/>
  <c r="N59" i="1"/>
  <c r="N61" i="1" s="1"/>
  <c r="T163" i="1"/>
  <c r="T165" i="1"/>
  <c r="G21" i="2" l="1"/>
  <c r="H134" i="1"/>
  <c r="M74" i="1" s="1"/>
  <c r="M75" i="1" s="1"/>
  <c r="M11" i="1" s="1"/>
  <c r="M73" i="1"/>
  <c r="M10" i="1"/>
  <c r="M12" i="1" l="1"/>
  <c r="M14" i="1" s="1"/>
  <c r="M77" i="1"/>
</calcChain>
</file>

<file path=xl/comments1.xml><?xml version="1.0" encoding="utf-8"?>
<comments xmlns="http://schemas.openxmlformats.org/spreadsheetml/2006/main">
  <authors>
    <author>yasuchan</author>
    <author>CKK</author>
  </authors>
  <commentList>
    <comment ref="D5" authorId="0" shapeId="0">
      <text>
        <r>
          <rPr>
            <sz val="9"/>
            <color indexed="81"/>
            <rFont val="ＭＳ Ｐゴシック"/>
            <family val="3"/>
            <charset val="128"/>
          </rPr>
          <t xml:space="preserve">金利の調達先、返済条件などを記載。
</t>
        </r>
      </text>
    </comment>
    <comment ref="A13" authorId="1" shapeId="0">
      <text>
        <r>
          <rPr>
            <sz val="9"/>
            <color indexed="81"/>
            <rFont val="MS P ゴシック"/>
            <family val="3"/>
            <charset val="128"/>
          </rPr>
          <t>応募者の工期提案に合わせ、金利負担月数を対象期に振り分けること。</t>
        </r>
      </text>
    </comment>
    <comment ref="A14" authorId="1" shapeId="0">
      <text>
        <r>
          <rPr>
            <sz val="9"/>
            <color indexed="81"/>
            <rFont val="MS P ゴシック"/>
            <family val="3"/>
            <charset val="128"/>
          </rPr>
          <t>応募者の工期提案に合わせ、金利負担月数を対象期に振り分けること。</t>
        </r>
      </text>
    </comment>
    <comment ref="A15" authorId="1" shapeId="0">
      <text>
        <r>
          <rPr>
            <sz val="9"/>
            <color indexed="81"/>
            <rFont val="MS P ゴシック"/>
            <family val="3"/>
            <charset val="128"/>
          </rPr>
          <t>応募者の工期提案に合わせ、金利負担月数を対象期に振り分けること。</t>
        </r>
      </text>
    </comment>
    <comment ref="B17" authorId="1" shapeId="0">
      <text>
        <r>
          <rPr>
            <sz val="9"/>
            <color indexed="81"/>
            <rFont val="MS P ゴシック"/>
            <family val="3"/>
            <charset val="128"/>
          </rPr>
          <t>応募者の工期提案に合わせ、対象期の移転戸数を振り分けること。</t>
        </r>
      </text>
    </comment>
    <comment ref="B23" authorId="1" shapeId="0">
      <text>
        <r>
          <rPr>
            <sz val="9"/>
            <color indexed="81"/>
            <rFont val="MS P ゴシック"/>
            <family val="3"/>
            <charset val="128"/>
          </rPr>
          <t>応募者の工期提案に合わせ、対象期の移転戸数を振り分けること。</t>
        </r>
      </text>
    </comment>
    <comment ref="B29" authorId="1" shapeId="0">
      <text>
        <r>
          <rPr>
            <sz val="9"/>
            <color indexed="81"/>
            <rFont val="MS P ゴシック"/>
            <family val="3"/>
            <charset val="128"/>
          </rPr>
          <t>応募者の工期提案に合わせ、対象期の移転戸数を振り分けること。</t>
        </r>
      </text>
    </comment>
  </commentList>
</comments>
</file>

<file path=xl/sharedStrings.xml><?xml version="1.0" encoding="utf-8"?>
<sst xmlns="http://schemas.openxmlformats.org/spreadsheetml/2006/main" count="366" uniqueCount="207">
  <si>
    <t>令和　　年　　月　　日</t>
    <phoneticPr fontId="2"/>
  </si>
  <si>
    <t>入札内訳書</t>
    <phoneticPr fontId="2"/>
  </si>
  <si>
    <t xml:space="preserve">円 </t>
  </si>
  <si>
    <t>合　計</t>
  </si>
  <si>
    <t>円</t>
    <phoneticPr fontId="2"/>
  </si>
  <si>
    <t>（参考）消費税及び地方消費税相当額</t>
  </si>
  <si>
    <t>総　合　計</t>
  </si>
  <si>
    <t>円</t>
  </si>
  <si>
    <t>消費税及び地方消費税相当額</t>
    <phoneticPr fontId="2"/>
  </si>
  <si>
    <t>総計</t>
  </si>
  <si>
    <t>人件費</t>
    <rPh sb="0" eb="3">
      <t>ジンケンヒ</t>
    </rPh>
    <phoneticPr fontId="2"/>
  </si>
  <si>
    <t>諸経費</t>
    <rPh sb="0" eb="3">
      <t>ショケイヒ</t>
    </rPh>
    <phoneticPr fontId="2"/>
  </si>
  <si>
    <t>その他</t>
    <rPh sb="2" eb="3">
      <t>ホカ</t>
    </rPh>
    <phoneticPr fontId="2"/>
  </si>
  <si>
    <t>総計</t>
    <rPh sb="0" eb="2">
      <t>ソウケイ</t>
    </rPh>
    <phoneticPr fontId="2"/>
  </si>
  <si>
    <t>費用内訳</t>
    <phoneticPr fontId="2"/>
  </si>
  <si>
    <t>令和5年度</t>
    <phoneticPr fontId="2"/>
  </si>
  <si>
    <t>【様式E-02】</t>
    <phoneticPr fontId="2"/>
  </si>
  <si>
    <t>申込受付番号（　　　）</t>
    <rPh sb="0" eb="2">
      <t>モウシコミ</t>
    </rPh>
    <rPh sb="2" eb="4">
      <t>ウケツケ</t>
    </rPh>
    <rPh sb="4" eb="6">
      <t>バンゴウ</t>
    </rPh>
    <phoneticPr fontId="2"/>
  </si>
  <si>
    <t>市営住宅整備業務費</t>
    <rPh sb="6" eb="8">
      <t>ギョウム</t>
    </rPh>
    <phoneticPr fontId="2"/>
  </si>
  <si>
    <t>入居者移転支援費</t>
    <rPh sb="0" eb="3">
      <t>ニュウキョシャ</t>
    </rPh>
    <phoneticPr fontId="2"/>
  </si>
  <si>
    <t>測量調査費</t>
  </si>
  <si>
    <t>地質調査費</t>
  </si>
  <si>
    <t>周辺家屋等調査費</t>
  </si>
  <si>
    <t>電波障害調査費</t>
  </si>
  <si>
    <t>アスベスト含有材等の使用状況調査費</t>
  </si>
  <si>
    <t>その他の費用（　　　　　　　）</t>
  </si>
  <si>
    <t>調査に関する業務費</t>
    <phoneticPr fontId="2"/>
  </si>
  <si>
    <t>基本設計費</t>
  </si>
  <si>
    <t>実施設計費</t>
  </si>
  <si>
    <t>解体撤去設計費</t>
  </si>
  <si>
    <t>解体撤去工事監理費</t>
  </si>
  <si>
    <t>解体撤去工事費</t>
  </si>
  <si>
    <t>コミュニティづくり支援業務費</t>
    <phoneticPr fontId="2"/>
  </si>
  <si>
    <t>くい工事費</t>
  </si>
  <si>
    <t>建築工事費</t>
  </si>
  <si>
    <t>電気設備工事費</t>
  </si>
  <si>
    <t>機械設備工事費</t>
  </si>
  <si>
    <t>昇降機工事費</t>
  </si>
  <si>
    <t>駐車場工事費</t>
  </si>
  <si>
    <t>外構工事費</t>
  </si>
  <si>
    <t>共通仮設費</t>
  </si>
  <si>
    <t>現場管理費</t>
  </si>
  <si>
    <t>一般管理費</t>
  </si>
  <si>
    <t>建替住宅等の建設費</t>
    <phoneticPr fontId="2"/>
  </si>
  <si>
    <t>設計及び建設住宅性能評価取得費</t>
  </si>
  <si>
    <t>住宅瑕疵担保責任保険への加入又は保証金</t>
  </si>
  <si>
    <t>化学物質の濃度測定費</t>
  </si>
  <si>
    <t>工事監理に関する業務費</t>
    <phoneticPr fontId="2"/>
  </si>
  <si>
    <t>その他の市営住宅整備業務の実施に必要な費用</t>
    <phoneticPr fontId="2"/>
  </si>
  <si>
    <t>廃棄物の処理に関する支援業務費</t>
    <phoneticPr fontId="2"/>
  </si>
  <si>
    <t>１　各項目の積算根拠資料を添付すること。</t>
    <phoneticPr fontId="2"/>
  </si>
  <si>
    <t>２　金額欄には消費税及び地方消費税相当額を除いた額を記入すること。</t>
    <phoneticPr fontId="2"/>
  </si>
  <si>
    <t>３　各内訳において、項目が不足する場合は、適宜行を追加すること。</t>
    <phoneticPr fontId="2"/>
  </si>
  <si>
    <t>【留意事項等】</t>
    <rPh sb="1" eb="3">
      <t>リュウイ</t>
    </rPh>
    <rPh sb="3" eb="5">
      <t>ジコウ</t>
    </rPh>
    <rPh sb="5" eb="6">
      <t>トウ</t>
    </rPh>
    <phoneticPr fontId="2"/>
  </si>
  <si>
    <t>入居者移転支援業務費</t>
    <rPh sb="0" eb="3">
      <t>ニュウキョシャ</t>
    </rPh>
    <rPh sb="3" eb="10">
      <t>イテンシエンギョウムヒ</t>
    </rPh>
    <phoneticPr fontId="2"/>
  </si>
  <si>
    <t>１　金額欄には消費税及び地方消費税相当額を除いた額を記入すること。</t>
    <phoneticPr fontId="2"/>
  </si>
  <si>
    <t>２　入居者移転支援業務費は、提案時の金額により本事業を遂行するものとし、入居者移転支援実費は、提案時の金額によらず、事業実施段階の戸数の変更に従い変更すること。</t>
    <phoneticPr fontId="2"/>
  </si>
  <si>
    <t>３　※印…入居者移転支援実費は課税されない。</t>
    <phoneticPr fontId="2"/>
  </si>
  <si>
    <t>入居者移転支援実費　※</t>
    <rPh sb="0" eb="3">
      <t>ニュウキョシャ</t>
    </rPh>
    <rPh sb="3" eb="7">
      <t>イテンシエン</t>
    </rPh>
    <rPh sb="7" eb="9">
      <t>ジッピ</t>
    </rPh>
    <phoneticPr fontId="2"/>
  </si>
  <si>
    <t>３　本様式の添付書類として、各項目の費用における積算根拠に関する資料を添付すること。</t>
    <phoneticPr fontId="2"/>
  </si>
  <si>
    <t>２　項目が不足する場合は、適宜行を追加すること。</t>
    <phoneticPr fontId="2"/>
  </si>
  <si>
    <t>算定式</t>
    <rPh sb="0" eb="3">
      <t>サンテイシキ</t>
    </rPh>
    <phoneticPr fontId="2"/>
  </si>
  <si>
    <t>ア）移転者支援業務</t>
    <rPh sb="2" eb="5">
      <t>イテンシャ</t>
    </rPh>
    <rPh sb="5" eb="9">
      <t>シエンギョウム</t>
    </rPh>
    <phoneticPr fontId="2"/>
  </si>
  <si>
    <t>イ）住替者支援業務</t>
    <rPh sb="2" eb="4">
      <t>スミカ</t>
    </rPh>
    <rPh sb="4" eb="5">
      <t>シャ</t>
    </rPh>
    <rPh sb="5" eb="9">
      <t>シエンギョウム</t>
    </rPh>
    <phoneticPr fontId="2"/>
  </si>
  <si>
    <t>移転料</t>
    <rPh sb="0" eb="2">
      <t>イテン</t>
    </rPh>
    <rPh sb="2" eb="3">
      <t>リョウ</t>
    </rPh>
    <phoneticPr fontId="2"/>
  </si>
  <si>
    <t>移転料</t>
    <rPh sb="0" eb="3">
      <t>イテンリョウ</t>
    </rPh>
    <phoneticPr fontId="2"/>
  </si>
  <si>
    <t>ウ）退去者支援業務</t>
    <rPh sb="2" eb="5">
      <t>タイキョシャ</t>
    </rPh>
    <rPh sb="5" eb="9">
      <t>シエンギョウム</t>
    </rPh>
    <phoneticPr fontId="2"/>
  </si>
  <si>
    <t>Ａ×Ｂ</t>
    <phoneticPr fontId="2"/>
  </si>
  <si>
    <t>Ｄ×Ｂ</t>
    <phoneticPr fontId="2"/>
  </si>
  <si>
    <t>Ｅ×Ｂ</t>
    <phoneticPr fontId="2"/>
  </si>
  <si>
    <t>Ｃ×支払回数</t>
    <rPh sb="2" eb="4">
      <t>シハラ</t>
    </rPh>
    <rPh sb="4" eb="6">
      <t>カイスウ</t>
    </rPh>
    <phoneticPr fontId="2"/>
  </si>
  <si>
    <t>－</t>
    <phoneticPr fontId="2"/>
  </si>
  <si>
    <t>エ）振込手数料</t>
    <rPh sb="2" eb="4">
      <t>フリコミ</t>
    </rPh>
    <rPh sb="4" eb="7">
      <t>テスウリョウ</t>
    </rPh>
    <phoneticPr fontId="2"/>
  </si>
  <si>
    <t>オ）上記調達に係る金利</t>
    <rPh sb="2" eb="4">
      <t>ジョウキ</t>
    </rPh>
    <rPh sb="4" eb="6">
      <t>チョウタツ</t>
    </rPh>
    <rPh sb="7" eb="8">
      <t>カカ</t>
    </rPh>
    <rPh sb="9" eb="11">
      <t>キンリ</t>
    </rPh>
    <phoneticPr fontId="2"/>
  </si>
  <si>
    <t xml:space="preserve">円 </t>
    <phoneticPr fontId="2"/>
  </si>
  <si>
    <t>備考</t>
    <rPh sb="0" eb="2">
      <t>ビコウ</t>
    </rPh>
    <phoneticPr fontId="2"/>
  </si>
  <si>
    <t>Ａ</t>
    <phoneticPr fontId="2"/>
  </si>
  <si>
    <t>Ｂ</t>
    <phoneticPr fontId="2"/>
  </si>
  <si>
    <t>Ｃ</t>
    <phoneticPr fontId="2"/>
  </si>
  <si>
    <t>Ｄ</t>
    <phoneticPr fontId="2"/>
  </si>
  <si>
    <t>Ｅ</t>
    <phoneticPr fontId="2"/>
  </si>
  <si>
    <t>Ｆ</t>
    <phoneticPr fontId="2"/>
  </si>
  <si>
    <t>移転支援実費</t>
    <rPh sb="0" eb="4">
      <t>イテンシエン</t>
    </rPh>
    <rPh sb="4" eb="6">
      <t>ジッピ</t>
    </rPh>
    <phoneticPr fontId="2"/>
  </si>
  <si>
    <t>費目</t>
    <rPh sb="0" eb="2">
      <t>ヒモク</t>
    </rPh>
    <phoneticPr fontId="2"/>
  </si>
  <si>
    <t>本移転戸数</t>
    <rPh sb="0" eb="3">
      <t>ホンイテン</t>
    </rPh>
    <rPh sb="3" eb="5">
      <t>コスウ</t>
    </rPh>
    <phoneticPr fontId="2"/>
  </si>
  <si>
    <t>振込手数料</t>
    <rPh sb="0" eb="2">
      <t>フリコミ</t>
    </rPh>
    <rPh sb="2" eb="5">
      <t>テスウリョウ</t>
    </rPh>
    <phoneticPr fontId="2"/>
  </si>
  <si>
    <t>住替戸数</t>
    <rPh sb="0" eb="2">
      <t>スミカ</t>
    </rPh>
    <rPh sb="2" eb="4">
      <t>コスウ</t>
    </rPh>
    <phoneticPr fontId="2"/>
  </si>
  <si>
    <t>退去戸数</t>
    <rPh sb="0" eb="2">
      <t>タイキョ</t>
    </rPh>
    <rPh sb="2" eb="4">
      <t>コスウ</t>
    </rPh>
    <phoneticPr fontId="2"/>
  </si>
  <si>
    <t>金利</t>
    <rPh sb="0" eb="2">
      <t>キンリ</t>
    </rPh>
    <phoneticPr fontId="2"/>
  </si>
  <si>
    <t>数値</t>
    <rPh sb="0" eb="2">
      <t>スウチ</t>
    </rPh>
    <phoneticPr fontId="2"/>
  </si>
  <si>
    <t>市指定
パラメータ</t>
    <rPh sb="0" eb="1">
      <t>シ</t>
    </rPh>
    <rPh sb="1" eb="3">
      <t>シテイ</t>
    </rPh>
    <phoneticPr fontId="2"/>
  </si>
  <si>
    <t>事業者による提案</t>
    <rPh sb="0" eb="3">
      <t>ジギョウシャ</t>
    </rPh>
    <rPh sb="6" eb="8">
      <t>テイアン</t>
    </rPh>
    <phoneticPr fontId="2"/>
  </si>
  <si>
    <t>戸</t>
    <rPh sb="0" eb="1">
      <t>コ</t>
    </rPh>
    <phoneticPr fontId="2"/>
  </si>
  <si>
    <t>％</t>
    <phoneticPr fontId="2"/>
  </si>
  <si>
    <t>年利</t>
    <rPh sb="0" eb="2">
      <t>ネンリ</t>
    </rPh>
    <phoneticPr fontId="2"/>
  </si>
  <si>
    <t>１　事業終了時には戸数の変更に従い変更する。</t>
    <phoneticPr fontId="2"/>
  </si>
  <si>
    <t>令和6年度</t>
  </si>
  <si>
    <t>令和7年度</t>
  </si>
  <si>
    <t>合計</t>
    <rPh sb="0" eb="2">
      <t>ゴウケイ</t>
    </rPh>
    <phoneticPr fontId="2"/>
  </si>
  <si>
    <t>３　提案時には以下の数値を使用すること。</t>
    <phoneticPr fontId="2"/>
  </si>
  <si>
    <t>設計に関する業務費</t>
    <phoneticPr fontId="2"/>
  </si>
  <si>
    <t>既存住宅等の解体撤去に関する業務費</t>
    <rPh sb="16" eb="17">
      <t>ヒ</t>
    </rPh>
    <phoneticPr fontId="2"/>
  </si>
  <si>
    <t>項目</t>
    <phoneticPr fontId="2"/>
  </si>
  <si>
    <t>金額</t>
    <phoneticPr fontId="2"/>
  </si>
  <si>
    <t>項目</t>
    <phoneticPr fontId="2"/>
  </si>
  <si>
    <t>金額</t>
    <phoneticPr fontId="2"/>
  </si>
  <si>
    <t>根拠</t>
    <phoneticPr fontId="2"/>
  </si>
  <si>
    <t>４　金利は、入札参加者にて提案すること。</t>
    <phoneticPr fontId="2"/>
  </si>
  <si>
    <t>１　「市内企業への発注予定額等」の定義については落札者決定基準　別紙「市内業者契約率」を参照。</t>
    <rPh sb="3" eb="5">
      <t>シナイ</t>
    </rPh>
    <rPh sb="5" eb="7">
      <t>キギョウ</t>
    </rPh>
    <rPh sb="9" eb="11">
      <t>ハッチュウ</t>
    </rPh>
    <rPh sb="11" eb="13">
      <t>ヨテイ</t>
    </rPh>
    <rPh sb="13" eb="14">
      <t>ガク</t>
    </rPh>
    <rPh sb="14" eb="15">
      <t>トウ</t>
    </rPh>
    <rPh sb="17" eb="19">
      <t>テイギ</t>
    </rPh>
    <rPh sb="24" eb="27">
      <t>ラクサツシャ</t>
    </rPh>
    <rPh sb="27" eb="29">
      <t>ケッテイ</t>
    </rPh>
    <rPh sb="29" eb="31">
      <t>キジュン</t>
    </rPh>
    <rPh sb="32" eb="34">
      <t>ベッシ</t>
    </rPh>
    <rPh sb="35" eb="37">
      <t>シナイ</t>
    </rPh>
    <rPh sb="37" eb="39">
      <t>ギョウシャ</t>
    </rPh>
    <rPh sb="39" eb="42">
      <t>ケイヤクリツ</t>
    </rPh>
    <rPh sb="44" eb="46">
      <t>サンショウ</t>
    </rPh>
    <phoneticPr fontId="2"/>
  </si>
  <si>
    <t>１　入札額内訳</t>
    <rPh sb="5" eb="7">
      <t>ウチワケ</t>
    </rPh>
    <phoneticPr fontId="2"/>
  </si>
  <si>
    <t>２　市営住宅整備業務費の内訳</t>
    <rPh sb="2" eb="4">
      <t>シエイ</t>
    </rPh>
    <rPh sb="4" eb="6">
      <t>ジュウタク</t>
    </rPh>
    <rPh sb="6" eb="8">
      <t>セイビ</t>
    </rPh>
    <rPh sb="8" eb="10">
      <t>ギョウム</t>
    </rPh>
    <rPh sb="10" eb="11">
      <t>ヒ</t>
    </rPh>
    <rPh sb="12" eb="14">
      <t>ウチワケ</t>
    </rPh>
    <phoneticPr fontId="2"/>
  </si>
  <si>
    <t>３　入居者移転支援費の内訳</t>
    <rPh sb="2" eb="5">
      <t>ニュウキョシャ</t>
    </rPh>
    <rPh sb="11" eb="13">
      <t>ウチワケ</t>
    </rPh>
    <phoneticPr fontId="2"/>
  </si>
  <si>
    <t>（１）入居者移転支援業務費の内訳</t>
    <rPh sb="3" eb="6">
      <t>ニュウキョシャ</t>
    </rPh>
    <rPh sb="6" eb="10">
      <t>イテンシエン</t>
    </rPh>
    <rPh sb="10" eb="12">
      <t>ギョウム</t>
    </rPh>
    <rPh sb="12" eb="13">
      <t>ヒ</t>
    </rPh>
    <rPh sb="14" eb="16">
      <t>ウチワケ</t>
    </rPh>
    <phoneticPr fontId="2"/>
  </si>
  <si>
    <t>（２）入居者移転支援実費の内訳</t>
    <rPh sb="3" eb="6">
      <t>ニュウキョシャ</t>
    </rPh>
    <rPh sb="6" eb="10">
      <t>イテンシエン</t>
    </rPh>
    <rPh sb="10" eb="12">
      <t>ジッピ</t>
    </rPh>
    <rPh sb="13" eb="15">
      <t>ウチワケ</t>
    </rPh>
    <phoneticPr fontId="2"/>
  </si>
  <si>
    <t>ア　移転相談対応業務費</t>
    <rPh sb="4" eb="6">
      <t>ソウダン</t>
    </rPh>
    <rPh sb="6" eb="8">
      <t>タイオウ</t>
    </rPh>
    <rPh sb="8" eb="11">
      <t>ギョウムヒ</t>
    </rPh>
    <phoneticPr fontId="2"/>
  </si>
  <si>
    <t>イ　移転者支援業務費</t>
    <rPh sb="4" eb="5">
      <t>シャ</t>
    </rPh>
    <phoneticPr fontId="2"/>
  </si>
  <si>
    <t>ウ　住替者支援業務費</t>
    <rPh sb="2" eb="4">
      <t>スミカ</t>
    </rPh>
    <rPh sb="4" eb="5">
      <t>シャ</t>
    </rPh>
    <phoneticPr fontId="2"/>
  </si>
  <si>
    <t>エ　退去者支援業務費</t>
    <rPh sb="2" eb="5">
      <t>タイキョシャ</t>
    </rPh>
    <phoneticPr fontId="2"/>
  </si>
  <si>
    <t>オ　その他の費用</t>
    <rPh sb="6" eb="8">
      <t>ヒヨウ</t>
    </rPh>
    <phoneticPr fontId="2"/>
  </si>
  <si>
    <t>４　（参考）事業費予定表</t>
    <phoneticPr fontId="2"/>
  </si>
  <si>
    <t>円/戸</t>
    <rPh sb="0" eb="1">
      <t>エン</t>
    </rPh>
    <rPh sb="2" eb="3">
      <t>コ</t>
    </rPh>
    <phoneticPr fontId="2"/>
  </si>
  <si>
    <t>円/回</t>
    <rPh sb="0" eb="1">
      <t>エン</t>
    </rPh>
    <rPh sb="2" eb="3">
      <t>カイ</t>
    </rPh>
    <phoneticPr fontId="2"/>
  </si>
  <si>
    <t>（様式E-02計算用）</t>
    <rPh sb="1" eb="3">
      <t>ヨウシキ</t>
    </rPh>
    <phoneticPr fontId="11"/>
  </si>
  <si>
    <t>移転支援実費の金利計算に関する考え方</t>
    <rPh sb="0" eb="2">
      <t>イテン</t>
    </rPh>
    <rPh sb="2" eb="4">
      <t>シエン</t>
    </rPh>
    <rPh sb="4" eb="6">
      <t>ジッピ</t>
    </rPh>
    <rPh sb="7" eb="9">
      <t>キンリ</t>
    </rPh>
    <rPh sb="9" eb="11">
      <t>ケイサン</t>
    </rPh>
    <phoneticPr fontId="11"/>
  </si>
  <si>
    <t>移転支援実費</t>
    <rPh sb="0" eb="2">
      <t>イテン</t>
    </rPh>
    <rPh sb="2" eb="4">
      <t>シエン</t>
    </rPh>
    <rPh sb="4" eb="6">
      <t>ジッピ</t>
    </rPh>
    <phoneticPr fontId="11"/>
  </si>
  <si>
    <t>費目</t>
    <rPh sb="0" eb="2">
      <t>ヒモク</t>
    </rPh>
    <phoneticPr fontId="11"/>
  </si>
  <si>
    <t>数値</t>
    <rPh sb="0" eb="2">
      <t>スウチ</t>
    </rPh>
    <phoneticPr fontId="11"/>
  </si>
  <si>
    <t>備考</t>
    <rPh sb="0" eb="2">
      <t>ビコウ</t>
    </rPh>
    <phoneticPr fontId="11"/>
  </si>
  <si>
    <t>市指定パラメータ</t>
    <rPh sb="0" eb="1">
      <t>シ</t>
    </rPh>
    <rPh sb="1" eb="3">
      <t>シテイ</t>
    </rPh>
    <phoneticPr fontId="11"/>
  </si>
  <si>
    <t>A</t>
    <phoneticPr fontId="11"/>
  </si>
  <si>
    <t>本移転戸数</t>
    <phoneticPr fontId="11"/>
  </si>
  <si>
    <t>戸</t>
  </si>
  <si>
    <t>B</t>
    <phoneticPr fontId="11"/>
  </si>
  <si>
    <t>移転料</t>
    <phoneticPr fontId="11"/>
  </si>
  <si>
    <t>千円/戸</t>
    <rPh sb="0" eb="1">
      <t>セン</t>
    </rPh>
    <rPh sb="3" eb="4">
      <t>コ</t>
    </rPh>
    <phoneticPr fontId="11"/>
  </si>
  <si>
    <t>C</t>
    <phoneticPr fontId="11"/>
  </si>
  <si>
    <t>振込手数料</t>
    <rPh sb="0" eb="2">
      <t>フリコミ</t>
    </rPh>
    <rPh sb="2" eb="5">
      <t>テスウリョウ</t>
    </rPh>
    <phoneticPr fontId="11"/>
  </si>
  <si>
    <t>千円/回</t>
    <rPh sb="0" eb="1">
      <t>セン</t>
    </rPh>
    <rPh sb="3" eb="4">
      <t>カイ</t>
    </rPh>
    <phoneticPr fontId="11"/>
  </si>
  <si>
    <t>D</t>
    <phoneticPr fontId="11"/>
  </si>
  <si>
    <t>住替戸数</t>
    <rPh sb="0" eb="2">
      <t>スミカ</t>
    </rPh>
    <rPh sb="2" eb="4">
      <t>コスウ</t>
    </rPh>
    <phoneticPr fontId="11"/>
  </si>
  <si>
    <t>戸</t>
    <rPh sb="0" eb="1">
      <t>コ</t>
    </rPh>
    <phoneticPr fontId="11"/>
  </si>
  <si>
    <t>E</t>
    <phoneticPr fontId="11"/>
  </si>
  <si>
    <t>退去戸数</t>
    <rPh sb="0" eb="2">
      <t>タイキョ</t>
    </rPh>
    <rPh sb="2" eb="4">
      <t>コスウ</t>
    </rPh>
    <phoneticPr fontId="11"/>
  </si>
  <si>
    <t>事業者提案</t>
    <rPh sb="0" eb="3">
      <t>ジギョウシャ</t>
    </rPh>
    <rPh sb="3" eb="5">
      <t>テイアン</t>
    </rPh>
    <phoneticPr fontId="11"/>
  </si>
  <si>
    <t>G</t>
    <phoneticPr fontId="11"/>
  </si>
  <si>
    <t>金利</t>
    <rPh sb="0" eb="2">
      <t>キンリ</t>
    </rPh>
    <phoneticPr fontId="11"/>
  </si>
  <si>
    <t>％</t>
    <phoneticPr fontId="11"/>
  </si>
  <si>
    <t>年利</t>
    <phoneticPr fontId="11"/>
  </si>
  <si>
    <t>■移転支援実費分(消費税抜き）</t>
    <rPh sb="5" eb="7">
      <t>ジッピ</t>
    </rPh>
    <rPh sb="9" eb="12">
      <t>ショウヒゼイ</t>
    </rPh>
    <rPh sb="12" eb="13">
      <t>ヌ</t>
    </rPh>
    <phoneticPr fontId="11"/>
  </si>
  <si>
    <t>算定式</t>
  </si>
  <si>
    <t>本移転</t>
    <phoneticPr fontId="11"/>
  </si>
  <si>
    <t>本移転料</t>
    <rPh sb="3" eb="4">
      <t>リョウ</t>
    </rPh>
    <phoneticPr fontId="11"/>
  </si>
  <si>
    <t>A×B</t>
    <phoneticPr fontId="11"/>
  </si>
  <si>
    <t>住替</t>
    <rPh sb="0" eb="2">
      <t>スミカ</t>
    </rPh>
    <phoneticPr fontId="11"/>
  </si>
  <si>
    <t>住替移転料</t>
    <rPh sb="0" eb="2">
      <t>スミカ</t>
    </rPh>
    <rPh sb="2" eb="4">
      <t>イテン</t>
    </rPh>
    <phoneticPr fontId="11"/>
  </si>
  <si>
    <t>D×B</t>
    <phoneticPr fontId="11"/>
  </si>
  <si>
    <t>退去</t>
    <rPh sb="0" eb="2">
      <t>タイキョ</t>
    </rPh>
    <phoneticPr fontId="11"/>
  </si>
  <si>
    <t>退去移転料</t>
    <rPh sb="0" eb="2">
      <t>タイキョ</t>
    </rPh>
    <phoneticPr fontId="11"/>
  </si>
  <si>
    <t>D×E</t>
    <phoneticPr fontId="11"/>
  </si>
  <si>
    <t>C×支払回数</t>
    <rPh sb="2" eb="4">
      <t>シハラ</t>
    </rPh>
    <rPh sb="4" eb="6">
      <t>カイスウ</t>
    </rPh>
    <phoneticPr fontId="11"/>
  </si>
  <si>
    <t>上記調達に係る金利</t>
    <rPh sb="0" eb="2">
      <t>ジョウキ</t>
    </rPh>
    <rPh sb="2" eb="4">
      <t>チョウタツ</t>
    </rPh>
    <rPh sb="5" eb="6">
      <t>カカワ</t>
    </rPh>
    <rPh sb="7" eb="9">
      <t>キンリ</t>
    </rPh>
    <phoneticPr fontId="11"/>
  </si>
  <si>
    <t>金利計算シートから自動計算</t>
    <rPh sb="0" eb="2">
      <t>キンリ</t>
    </rPh>
    <rPh sb="2" eb="4">
      <t>ケイサン</t>
    </rPh>
    <rPh sb="9" eb="11">
      <t>ジドウ</t>
    </rPh>
    <rPh sb="11" eb="13">
      <t>ケイサン</t>
    </rPh>
    <phoneticPr fontId="11"/>
  </si>
  <si>
    <t>小計</t>
    <rPh sb="0" eb="2">
      <t>ショウケイ</t>
    </rPh>
    <phoneticPr fontId="11"/>
  </si>
  <si>
    <t>■入居者移転支援実費の計算</t>
    <rPh sb="1" eb="4">
      <t>ニュウキョシャ</t>
    </rPh>
    <rPh sb="11" eb="13">
      <t>ケイサン</t>
    </rPh>
    <phoneticPr fontId="11"/>
  </si>
  <si>
    <t>入居者移転支援に係る実費の調達金利</t>
    <phoneticPr fontId="11"/>
  </si>
  <si>
    <t>区分</t>
    <rPh sb="0" eb="2">
      <t>クブン</t>
    </rPh>
    <phoneticPr fontId="11"/>
  </si>
  <si>
    <t>値</t>
    <rPh sb="0" eb="1">
      <t>アタイ</t>
    </rPh>
    <phoneticPr fontId="11"/>
  </si>
  <si>
    <t>調達の前提条件</t>
    <rPh sb="0" eb="2">
      <t>チョウタツ</t>
    </rPh>
    <rPh sb="3" eb="5">
      <t>ゼンテイ</t>
    </rPh>
    <rPh sb="5" eb="7">
      <t>ジョウケン</t>
    </rPh>
    <phoneticPr fontId="11"/>
  </si>
  <si>
    <t>金利（％）</t>
    <rPh sb="0" eb="2">
      <t>キンリ</t>
    </rPh>
    <phoneticPr fontId="11"/>
  </si>
  <si>
    <t>本移転者の戸数</t>
    <rPh sb="0" eb="1">
      <t>ホン</t>
    </rPh>
    <rPh sb="1" eb="3">
      <t>イテン</t>
    </rPh>
    <rPh sb="3" eb="4">
      <t>シャ</t>
    </rPh>
    <rPh sb="5" eb="7">
      <t>コスウ</t>
    </rPh>
    <phoneticPr fontId="11"/>
  </si>
  <si>
    <t>住替者の戸数</t>
    <rPh sb="0" eb="2">
      <t>スミカ</t>
    </rPh>
    <rPh sb="2" eb="3">
      <t>シャ</t>
    </rPh>
    <rPh sb="4" eb="6">
      <t>コスウ</t>
    </rPh>
    <phoneticPr fontId="11"/>
  </si>
  <si>
    <t>退去者の戸数</t>
    <rPh sb="0" eb="2">
      <t>タイキョ</t>
    </rPh>
    <rPh sb="2" eb="3">
      <t>シャ</t>
    </rPh>
    <rPh sb="4" eb="6">
      <t>コスウ</t>
    </rPh>
    <phoneticPr fontId="11"/>
  </si>
  <si>
    <t>(単位：千円）</t>
    <rPh sb="1" eb="3">
      <t>タンイ</t>
    </rPh>
    <rPh sb="4" eb="6">
      <t>センエン</t>
    </rPh>
    <phoneticPr fontId="11"/>
  </si>
  <si>
    <t>項　目　　　　年　度</t>
    <phoneticPr fontId="11"/>
  </si>
  <si>
    <t>R5(上期)</t>
    <rPh sb="3" eb="5">
      <t>カミキ</t>
    </rPh>
    <phoneticPr fontId="11"/>
  </si>
  <si>
    <t>R5(下期)</t>
    <rPh sb="3" eb="4">
      <t>シモ</t>
    </rPh>
    <rPh sb="4" eb="5">
      <t>キ</t>
    </rPh>
    <phoneticPr fontId="11"/>
  </si>
  <si>
    <t>R6(上期)</t>
    <rPh sb="3" eb="5">
      <t>カミキ</t>
    </rPh>
    <phoneticPr fontId="11"/>
  </si>
  <si>
    <t>R6(下期)</t>
    <rPh sb="3" eb="4">
      <t>シモ</t>
    </rPh>
    <rPh sb="4" eb="5">
      <t>キ</t>
    </rPh>
    <phoneticPr fontId="11"/>
  </si>
  <si>
    <t>R7(上期)</t>
    <rPh sb="3" eb="5">
      <t>カミキ</t>
    </rPh>
    <phoneticPr fontId="11"/>
  </si>
  <si>
    <t>R7(下期)</t>
    <rPh sb="3" eb="4">
      <t>シモ</t>
    </rPh>
    <rPh sb="4" eb="5">
      <t>キ</t>
    </rPh>
    <phoneticPr fontId="11"/>
  </si>
  <si>
    <t>合計</t>
    <rPh sb="0" eb="2">
      <t>ゴウケイ</t>
    </rPh>
    <phoneticPr fontId="11"/>
  </si>
  <si>
    <t>本移転・対象月数（金利調達月数）</t>
    <rPh sb="0" eb="1">
      <t>ホン</t>
    </rPh>
    <rPh sb="1" eb="3">
      <t>イテン</t>
    </rPh>
    <rPh sb="4" eb="6">
      <t>タイショウ</t>
    </rPh>
    <rPh sb="6" eb="8">
      <t>ツキスウ</t>
    </rPh>
    <rPh sb="9" eb="11">
      <t>キンリ</t>
    </rPh>
    <rPh sb="11" eb="13">
      <t>チョウタツ</t>
    </rPh>
    <rPh sb="13" eb="14">
      <t>ツキ</t>
    </rPh>
    <rPh sb="14" eb="15">
      <t>スウ</t>
    </rPh>
    <phoneticPr fontId="11"/>
  </si>
  <si>
    <t>対象月数を入力</t>
    <rPh sb="0" eb="2">
      <t>タイショウ</t>
    </rPh>
    <rPh sb="2" eb="4">
      <t>ツキスウ</t>
    </rPh>
    <rPh sb="5" eb="7">
      <t>ニュウリョク</t>
    </rPh>
    <phoneticPr fontId="11"/>
  </si>
  <si>
    <t>住替・対象月数（金利調達月数）</t>
    <rPh sb="0" eb="2">
      <t>スミカ</t>
    </rPh>
    <rPh sb="3" eb="5">
      <t>タイショウ</t>
    </rPh>
    <rPh sb="5" eb="7">
      <t>ツキスウ</t>
    </rPh>
    <rPh sb="8" eb="10">
      <t>キンリ</t>
    </rPh>
    <rPh sb="10" eb="12">
      <t>チョウタツ</t>
    </rPh>
    <rPh sb="12" eb="13">
      <t>ツキ</t>
    </rPh>
    <rPh sb="13" eb="14">
      <t>スウ</t>
    </rPh>
    <phoneticPr fontId="11"/>
  </si>
  <si>
    <t>退去・対象月数（金利調達月数）</t>
    <rPh sb="0" eb="2">
      <t>タイキョ</t>
    </rPh>
    <rPh sb="3" eb="5">
      <t>タイショウ</t>
    </rPh>
    <rPh sb="5" eb="7">
      <t>ツキスウ</t>
    </rPh>
    <rPh sb="8" eb="10">
      <t>キンリ</t>
    </rPh>
    <rPh sb="10" eb="12">
      <t>チョウタツ</t>
    </rPh>
    <rPh sb="12" eb="13">
      <t>ツキ</t>
    </rPh>
    <rPh sb="13" eb="14">
      <t>スウ</t>
    </rPh>
    <phoneticPr fontId="11"/>
  </si>
  <si>
    <t>資金需要</t>
    <phoneticPr fontId="11"/>
  </si>
  <si>
    <t>本移転戸数</t>
    <rPh sb="0" eb="1">
      <t>ホン</t>
    </rPh>
    <rPh sb="3" eb="5">
      <t>コスウ</t>
    </rPh>
    <phoneticPr fontId="11"/>
  </si>
  <si>
    <t>本移転戸数を入力</t>
    <rPh sb="0" eb="1">
      <t>ホン</t>
    </rPh>
    <rPh sb="1" eb="3">
      <t>イテン</t>
    </rPh>
    <rPh sb="3" eb="5">
      <t>コスウ</t>
    </rPh>
    <rPh sb="6" eb="8">
      <t>ニュウリョク</t>
    </rPh>
    <phoneticPr fontId="11"/>
  </si>
  <si>
    <t>（手数料除く）実費分　小計</t>
    <rPh sb="1" eb="4">
      <t>テスウリョウ</t>
    </rPh>
    <rPh sb="4" eb="5">
      <t>ノゾ</t>
    </rPh>
    <rPh sb="7" eb="9">
      <t>ジッピ</t>
    </rPh>
    <rPh sb="9" eb="10">
      <t>ブン</t>
    </rPh>
    <rPh sb="11" eb="13">
      <t>ショウケイ</t>
    </rPh>
    <phoneticPr fontId="11"/>
  </si>
  <si>
    <t>振込手数料　計</t>
    <rPh sb="0" eb="2">
      <t>フリコミ</t>
    </rPh>
    <rPh sb="2" eb="5">
      <t>テスウリョウ</t>
    </rPh>
    <rPh sb="6" eb="7">
      <t>ケイ</t>
    </rPh>
    <phoneticPr fontId="11"/>
  </si>
  <si>
    <t>（手数料含む）実費分　計</t>
    <rPh sb="1" eb="4">
      <t>テスウリョウ</t>
    </rPh>
    <rPh sb="4" eb="5">
      <t>フク</t>
    </rPh>
    <rPh sb="7" eb="9">
      <t>ジッピ</t>
    </rPh>
    <rPh sb="9" eb="10">
      <t>ブン</t>
    </rPh>
    <rPh sb="11" eb="12">
      <t>ケイ</t>
    </rPh>
    <phoneticPr fontId="11"/>
  </si>
  <si>
    <t>住替戸数を入力</t>
    <rPh sb="0" eb="2">
      <t>スミカ</t>
    </rPh>
    <rPh sb="2" eb="4">
      <t>コスウ</t>
    </rPh>
    <rPh sb="5" eb="7">
      <t>ニュウリョク</t>
    </rPh>
    <phoneticPr fontId="11"/>
  </si>
  <si>
    <t>退去戸数を入力</t>
    <rPh sb="0" eb="2">
      <t>タイキョ</t>
    </rPh>
    <rPh sb="2" eb="4">
      <t>コスウ</t>
    </rPh>
    <rPh sb="5" eb="7">
      <t>ニュウリョク</t>
    </rPh>
    <phoneticPr fontId="11"/>
  </si>
  <si>
    <t>移転料</t>
    <rPh sb="0" eb="2">
      <t>イテン</t>
    </rPh>
    <rPh sb="2" eb="3">
      <t>リョウ</t>
    </rPh>
    <phoneticPr fontId="11"/>
  </si>
  <si>
    <t>（手数料除く）実費分　合計</t>
    <rPh sb="1" eb="4">
      <t>テスウリョウ</t>
    </rPh>
    <rPh sb="4" eb="5">
      <t>ノゾ</t>
    </rPh>
    <rPh sb="7" eb="9">
      <t>ジッピ</t>
    </rPh>
    <rPh sb="9" eb="10">
      <t>ブン</t>
    </rPh>
    <rPh sb="11" eb="13">
      <t>ゴウケイ</t>
    </rPh>
    <phoneticPr fontId="11"/>
  </si>
  <si>
    <t>（手数料含む）実費分　合計</t>
    <rPh sb="1" eb="4">
      <t>テスウリョウ</t>
    </rPh>
    <rPh sb="4" eb="5">
      <t>フク</t>
    </rPh>
    <rPh sb="7" eb="9">
      <t>ジッピ</t>
    </rPh>
    <rPh sb="9" eb="10">
      <t>ブン</t>
    </rPh>
    <rPh sb="11" eb="13">
      <t>ゴウケイ</t>
    </rPh>
    <phoneticPr fontId="11"/>
  </si>
  <si>
    <t>借入金金利　計</t>
    <rPh sb="0" eb="2">
      <t>カリイレ</t>
    </rPh>
    <rPh sb="2" eb="3">
      <t>キン</t>
    </rPh>
    <rPh sb="3" eb="5">
      <t>キンリ</t>
    </rPh>
    <phoneticPr fontId="11"/>
  </si>
  <si>
    <t>注１）金額欄には消費税及び地方消費税相当額を除いた額を基本としている。</t>
    <rPh sb="27" eb="29">
      <t>キホン</t>
    </rPh>
    <phoneticPr fontId="11"/>
  </si>
  <si>
    <t>注２）移転期間のセルには、適宜修正して記入すること。</t>
    <rPh sb="3" eb="5">
      <t>イテン</t>
    </rPh>
    <rPh sb="5" eb="7">
      <t>キカン</t>
    </rPh>
    <rPh sb="13" eb="15">
      <t>テキギ</t>
    </rPh>
    <rPh sb="15" eb="17">
      <t>シュウセイ</t>
    </rPh>
    <rPh sb="19" eb="21">
      <t>キニュウ</t>
    </rPh>
    <phoneticPr fontId="11"/>
  </si>
  <si>
    <t>注３）移転料の単価は変更しないこと。</t>
    <rPh sb="3" eb="5">
      <t>イテン</t>
    </rPh>
    <rPh sb="5" eb="6">
      <t>リョウ</t>
    </rPh>
    <rPh sb="7" eb="9">
      <t>タンカ</t>
    </rPh>
    <rPh sb="10" eb="12">
      <t>ヘンコウ</t>
    </rPh>
    <phoneticPr fontId="11"/>
  </si>
  <si>
    <t>注４）エクセル表は関数を含んだ形で提出すること。また、他の様式と整合をとって記載すること。</t>
    <rPh sb="7" eb="8">
      <t>ヒョウ</t>
    </rPh>
    <rPh sb="9" eb="11">
      <t>カンスウ</t>
    </rPh>
    <rPh sb="12" eb="13">
      <t>フク</t>
    </rPh>
    <rPh sb="15" eb="16">
      <t>カタチ</t>
    </rPh>
    <rPh sb="17" eb="19">
      <t>テイシュツ</t>
    </rPh>
    <rPh sb="27" eb="28">
      <t>タ</t>
    </rPh>
    <rPh sb="29" eb="31">
      <t>ヨウシキ</t>
    </rPh>
    <rPh sb="32" eb="34">
      <t>セイゴウ</t>
    </rPh>
    <rPh sb="38" eb="40">
      <t>キサイ</t>
    </rPh>
    <phoneticPr fontId="11"/>
  </si>
  <si>
    <t>注５）黄色網掛けの枠に提案内容を記入すること。</t>
    <rPh sb="3" eb="5">
      <t>キイロ</t>
    </rPh>
    <rPh sb="5" eb="7">
      <t>アミカ</t>
    </rPh>
    <rPh sb="9" eb="10">
      <t>ワク</t>
    </rPh>
    <rPh sb="11" eb="13">
      <t>テイアン</t>
    </rPh>
    <rPh sb="13" eb="15">
      <t>ナイヨウ</t>
    </rPh>
    <phoneticPr fontId="11"/>
  </si>
  <si>
    <t>提案時には以下に従い金額を提案してください。（黄色網掛け部分を入力）</t>
    <rPh sb="23" eb="25">
      <t>キイロ</t>
    </rPh>
    <rPh sb="25" eb="27">
      <t>アミカ</t>
    </rPh>
    <rPh sb="28" eb="30">
      <t>ブブン</t>
    </rPh>
    <rPh sb="31" eb="33">
      <t>ニュウリョク</t>
    </rPh>
    <phoneticPr fontId="2"/>
  </si>
  <si>
    <t>（様式E-02計算用）※要提出</t>
    <phoneticPr fontId="2"/>
  </si>
  <si>
    <t>申込受付番号（　　　）</t>
    <phoneticPr fontId="2"/>
  </si>
  <si>
    <t>２　添付書類として、「金利計算シート（様式E-02計算用）」を添付すること。</t>
    <rPh sb="11" eb="13">
      <t>キンリ</t>
    </rPh>
    <rPh sb="13" eb="15">
      <t>ケイサン</t>
    </rPh>
    <rPh sb="19" eb="21">
      <t>ヨウシキ</t>
    </rPh>
    <rPh sb="25" eb="28">
      <t>ケイサンヨウ</t>
    </rPh>
    <phoneticPr fontId="2"/>
  </si>
  <si>
    <t>提案価格（円）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</si>
</sst>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0%"/>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b/>
      <sz val="10"/>
      <color theme="1"/>
      <name val="ＭＳ 明朝"/>
      <family val="1"/>
      <charset val="128"/>
    </font>
    <font>
      <sz val="12"/>
      <color theme="1"/>
      <name val="ＭＳ 明朝"/>
      <family val="1"/>
      <charset val="128"/>
    </font>
    <font>
      <sz val="8"/>
      <color rgb="FFFF0000"/>
      <name val="ＭＳ 明朝"/>
      <family val="1"/>
      <charset val="128"/>
    </font>
    <font>
      <sz val="8"/>
      <color theme="1"/>
      <name val="ＭＳ 明朝"/>
      <family val="1"/>
      <charset val="128"/>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9"/>
      <color indexed="81"/>
      <name val="ＭＳ Ｐゴシック"/>
      <family val="3"/>
      <charset val="128"/>
    </font>
    <font>
      <sz val="9"/>
      <color indexed="81"/>
      <name val="MS P ゴシック"/>
      <family val="3"/>
      <charset val="128"/>
    </font>
    <font>
      <sz val="10"/>
      <name val="ＭＳ Ｐ明朝"/>
      <family val="1"/>
      <charset val="128"/>
    </font>
    <font>
      <sz val="10"/>
      <color theme="1"/>
      <name val="ＭＳ Ｐ明朝"/>
      <family val="1"/>
      <charset val="128"/>
    </font>
    <font>
      <sz val="10"/>
      <color indexed="10"/>
      <name val="ＭＳ Ｐ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indexed="47"/>
        <bgColor indexed="64"/>
      </patternFill>
    </fill>
  </fills>
  <borders count="80">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xf numFmtId="9" fontId="9" fillId="0" borderId="0" applyFont="0" applyFill="0" applyBorder="0" applyAlignment="0" applyProtection="0"/>
    <xf numFmtId="38" fontId="9" fillId="0" borderId="0" applyFont="0" applyFill="0" applyBorder="0" applyAlignment="0" applyProtection="0"/>
  </cellStyleXfs>
  <cellXfs count="367">
    <xf numFmtId="0" fontId="0" fillId="0" borderId="0" xfId="0">
      <alignment vertical="center"/>
    </xf>
    <xf numFmtId="0" fontId="3" fillId="0" borderId="13" xfId="0" applyFont="1" applyBorder="1">
      <alignment vertical="center"/>
    </xf>
    <xf numFmtId="0" fontId="3" fillId="0" borderId="0" xfId="0" applyFont="1" applyAlignment="1">
      <alignment horizontal="center" vertical="center"/>
    </xf>
    <xf numFmtId="0" fontId="3" fillId="0" borderId="17" xfId="0" applyFont="1" applyBorder="1">
      <alignment vertical="center"/>
    </xf>
    <xf numFmtId="0" fontId="3" fillId="0" borderId="18" xfId="0" applyFont="1" applyBorder="1" applyAlignment="1">
      <alignment horizontal="center" vertical="center"/>
    </xf>
    <xf numFmtId="0" fontId="3" fillId="0" borderId="21" xfId="0" applyFont="1" applyBorder="1">
      <alignment vertical="center"/>
    </xf>
    <xf numFmtId="0" fontId="3" fillId="0" borderId="22" xfId="0" applyFont="1" applyBorder="1" applyAlignment="1">
      <alignment horizontal="center" vertical="center"/>
    </xf>
    <xf numFmtId="0" fontId="3" fillId="0" borderId="0" xfId="0" applyFont="1">
      <alignment vertical="center"/>
    </xf>
    <xf numFmtId="0" fontId="3" fillId="0" borderId="0" xfId="0" applyFont="1">
      <alignment vertical="center"/>
    </xf>
    <xf numFmtId="38" fontId="3" fillId="0" borderId="0" xfId="1" applyFont="1" applyBorder="1" applyAlignment="1">
      <alignment horizontal="center" vertical="center"/>
    </xf>
    <xf numFmtId="38" fontId="3" fillId="0" borderId="0" xfId="1" applyFont="1" applyBorder="1" applyAlignment="1">
      <alignment vertical="center"/>
    </xf>
    <xf numFmtId="0" fontId="5" fillId="0" borderId="0" xfId="0" applyFont="1">
      <alignment vertical="center"/>
    </xf>
    <xf numFmtId="0" fontId="3" fillId="0" borderId="8" xfId="0" applyFont="1" applyBorder="1">
      <alignment vertical="center"/>
    </xf>
    <xf numFmtId="0" fontId="3" fillId="0" borderId="14" xfId="0" applyFont="1" applyBorder="1">
      <alignment vertical="center"/>
    </xf>
    <xf numFmtId="176" fontId="3" fillId="2" borderId="0" xfId="0" applyNumberFormat="1" applyFont="1" applyFill="1">
      <alignment vertical="center"/>
    </xf>
    <xf numFmtId="0" fontId="3" fillId="0" borderId="18" xfId="0" applyFont="1" applyBorder="1">
      <alignment vertical="center"/>
    </xf>
    <xf numFmtId="0" fontId="3" fillId="0" borderId="22" xfId="0" applyFont="1" applyBorder="1">
      <alignment vertical="center"/>
    </xf>
    <xf numFmtId="0" fontId="3" fillId="0" borderId="26" xfId="0" applyFont="1" applyBorder="1">
      <alignment vertical="center"/>
    </xf>
    <xf numFmtId="0" fontId="3" fillId="0" borderId="24"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3" fillId="0" borderId="19" xfId="0" applyFont="1" applyBorder="1" applyAlignment="1">
      <alignment vertical="center"/>
    </xf>
    <xf numFmtId="0" fontId="3" fillId="0" borderId="1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9" xfId="0" applyFont="1" applyBorder="1" applyAlignment="1">
      <alignment vertical="center"/>
    </xf>
    <xf numFmtId="0" fontId="3" fillId="0" borderId="0"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4" fillId="0" borderId="7" xfId="0" applyFont="1" applyBorder="1" applyAlignment="1">
      <alignment vertical="center"/>
    </xf>
    <xf numFmtId="0" fontId="3" fillId="0" borderId="8" xfId="0" applyFont="1" applyBorder="1" applyAlignment="1">
      <alignment vertical="center"/>
    </xf>
    <xf numFmtId="0" fontId="3" fillId="0" borderId="34" xfId="0" applyFont="1" applyBorder="1" applyAlignment="1">
      <alignment vertical="center"/>
    </xf>
    <xf numFmtId="0" fontId="3" fillId="0" borderId="6" xfId="0" applyFont="1" applyBorder="1" applyAlignment="1">
      <alignment vertical="center"/>
    </xf>
    <xf numFmtId="0" fontId="3" fillId="0" borderId="33"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32" xfId="0" applyFont="1" applyBorder="1">
      <alignment vertical="center"/>
    </xf>
    <xf numFmtId="0" fontId="4"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4"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4"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lignment vertical="center"/>
    </xf>
    <xf numFmtId="0" fontId="3" fillId="0" borderId="16"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horizontal="center" vertical="center"/>
    </xf>
    <xf numFmtId="0" fontId="3" fillId="0" borderId="0" xfId="0" applyFont="1" applyBorder="1">
      <alignment vertical="center"/>
    </xf>
    <xf numFmtId="0" fontId="3" fillId="0" borderId="0" xfId="0" applyFont="1" applyAlignment="1">
      <alignment vertical="center" wrapText="1"/>
    </xf>
    <xf numFmtId="0" fontId="3" fillId="0" borderId="30" xfId="0" applyFont="1" applyBorder="1">
      <alignment vertical="center"/>
    </xf>
    <xf numFmtId="0" fontId="3" fillId="0" borderId="0" xfId="0" applyFont="1" applyAlignment="1">
      <alignment vertical="center"/>
    </xf>
    <xf numFmtId="0" fontId="3" fillId="0" borderId="33" xfId="0" applyFont="1" applyBorder="1" applyAlignment="1">
      <alignment vertical="top"/>
    </xf>
    <xf numFmtId="0" fontId="3" fillId="0" borderId="29" xfId="0" applyFont="1" applyBorder="1" applyAlignment="1">
      <alignment vertical="top"/>
    </xf>
    <xf numFmtId="0" fontId="3" fillId="0" borderId="34" xfId="0" applyFont="1" applyBorder="1" applyAlignment="1">
      <alignment vertical="top"/>
    </xf>
    <xf numFmtId="0" fontId="3" fillId="0" borderId="0" xfId="0" applyFont="1" applyBorder="1" applyAlignment="1">
      <alignment vertical="top"/>
    </xf>
    <xf numFmtId="0" fontId="3" fillId="0" borderId="31"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4" xfId="0" applyFont="1" applyBorder="1" applyAlignment="1">
      <alignment vertical="top"/>
    </xf>
    <xf numFmtId="0" fontId="3" fillId="0" borderId="28" xfId="0" applyFont="1" applyBorder="1" applyAlignment="1">
      <alignment vertical="top"/>
    </xf>
    <xf numFmtId="0" fontId="3" fillId="0" borderId="0" xfId="0" applyFont="1" applyFill="1">
      <alignment vertical="center"/>
    </xf>
    <xf numFmtId="0" fontId="3" fillId="0" borderId="0" xfId="0" applyFont="1" applyFill="1" applyBorder="1" applyAlignment="1">
      <alignment vertical="center"/>
    </xf>
    <xf numFmtId="0" fontId="7" fillId="0" borderId="29" xfId="0" applyFont="1" applyBorder="1" applyAlignment="1">
      <alignment vertical="center" wrapText="1"/>
    </xf>
    <xf numFmtId="0" fontId="7" fillId="0" borderId="30"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28" xfId="0" applyFont="1" applyBorder="1" applyAlignment="1">
      <alignment vertical="center" wrapText="1"/>
    </xf>
    <xf numFmtId="0" fontId="7" fillId="0" borderId="3" xfId="0" applyFont="1" applyBorder="1" applyAlignment="1">
      <alignment vertical="center" wrapText="1"/>
    </xf>
    <xf numFmtId="0" fontId="3" fillId="0" borderId="14" xfId="0" applyFont="1" applyBorder="1">
      <alignment vertical="center"/>
    </xf>
    <xf numFmtId="0" fontId="3" fillId="0" borderId="14" xfId="0" applyFont="1" applyBorder="1">
      <alignment vertical="center"/>
    </xf>
    <xf numFmtId="0" fontId="3" fillId="0" borderId="14" xfId="0" applyFont="1" applyBorder="1" applyAlignment="1">
      <alignment horizontal="center" vertical="center"/>
    </xf>
    <xf numFmtId="0" fontId="3" fillId="0" borderId="33" xfId="0" applyFont="1" applyBorder="1" applyAlignment="1">
      <alignment vertical="center"/>
    </xf>
    <xf numFmtId="0" fontId="3" fillId="0" borderId="13" xfId="0" applyFont="1" applyBorder="1" applyAlignment="1">
      <alignment vertical="center"/>
    </xf>
    <xf numFmtId="0" fontId="6" fillId="0" borderId="0" xfId="0" applyFont="1" applyAlignment="1">
      <alignment horizontal="center"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horizontal="center" vertical="center"/>
    </xf>
    <xf numFmtId="0" fontId="3" fillId="0" borderId="46" xfId="0" applyFont="1" applyBorder="1">
      <alignment vertical="center"/>
    </xf>
    <xf numFmtId="0" fontId="8" fillId="0" borderId="0" xfId="0" applyFont="1">
      <alignment vertical="center"/>
    </xf>
    <xf numFmtId="0" fontId="8" fillId="0" borderId="0" xfId="0" applyFont="1" applyAlignment="1">
      <alignment horizontal="center" vertical="center"/>
    </xf>
    <xf numFmtId="38" fontId="8" fillId="0" borderId="0" xfId="1" applyFont="1" applyBorder="1" applyAlignment="1">
      <alignment horizontal="center" vertical="center"/>
    </xf>
    <xf numFmtId="38" fontId="8" fillId="0" borderId="0" xfId="1" applyFont="1" applyBorder="1" applyAlignment="1">
      <alignment vertical="center"/>
    </xf>
    <xf numFmtId="0" fontId="8" fillId="0" borderId="0" xfId="0" applyFont="1" applyBorder="1">
      <alignment vertical="center"/>
    </xf>
    <xf numFmtId="0" fontId="3" fillId="5" borderId="0" xfId="0" applyFont="1" applyFill="1">
      <alignment vertical="center"/>
    </xf>
    <xf numFmtId="0" fontId="3" fillId="5" borderId="0" xfId="0" applyFont="1" applyFill="1" applyBorder="1" applyAlignment="1">
      <alignment horizontal="center" vertical="center"/>
    </xf>
    <xf numFmtId="38" fontId="3" fillId="5" borderId="0" xfId="1" applyFont="1" applyFill="1" applyBorder="1" applyAlignment="1">
      <alignment vertical="center"/>
    </xf>
    <xf numFmtId="0" fontId="3" fillId="5" borderId="0" xfId="0" applyFont="1" applyFill="1" applyBorder="1">
      <alignment vertical="center"/>
    </xf>
    <xf numFmtId="0" fontId="8" fillId="0" borderId="0" xfId="0" applyFont="1" applyAlignment="1">
      <alignment vertical="center" wrapText="1"/>
    </xf>
    <xf numFmtId="0" fontId="10" fillId="0" borderId="0" xfId="3" applyFont="1"/>
    <xf numFmtId="177" fontId="10" fillId="0" borderId="0" xfId="3" applyNumberFormat="1" applyFont="1" applyAlignment="1">
      <alignment horizontal="right"/>
    </xf>
    <xf numFmtId="0" fontId="10" fillId="0" borderId="0" xfId="3" applyFont="1" applyAlignment="1">
      <alignment horizontal="left"/>
    </xf>
    <xf numFmtId="0" fontId="10" fillId="0" borderId="0" xfId="3" applyFont="1" applyAlignment="1">
      <alignment horizontal="right"/>
    </xf>
    <xf numFmtId="0" fontId="10" fillId="0" borderId="49" xfId="3" applyFont="1" applyBorder="1" applyAlignment="1">
      <alignment horizontal="left" vertical="center" shrinkToFit="1"/>
    </xf>
    <xf numFmtId="0" fontId="10" fillId="0" borderId="52" xfId="3" applyFont="1" applyBorder="1" applyAlignment="1">
      <alignment horizontal="left" vertical="center" shrinkToFit="1"/>
    </xf>
    <xf numFmtId="0" fontId="10" fillId="0" borderId="54" xfId="3" applyFont="1" applyBorder="1" applyAlignment="1">
      <alignment vertical="center"/>
    </xf>
    <xf numFmtId="0" fontId="10" fillId="0" borderId="55" xfId="3" applyFont="1" applyBorder="1" applyAlignment="1">
      <alignment vertical="center"/>
    </xf>
    <xf numFmtId="0" fontId="10" fillId="0" borderId="56" xfId="3" applyFont="1" applyBorder="1" applyAlignment="1">
      <alignment horizontal="justify" vertical="center"/>
    </xf>
    <xf numFmtId="0" fontId="10" fillId="0" borderId="57" xfId="3" applyFont="1" applyBorder="1" applyAlignment="1">
      <alignment horizontal="left" vertical="center" shrinkToFit="1"/>
    </xf>
    <xf numFmtId="0" fontId="10" fillId="0" borderId="59" xfId="3" applyFont="1" applyBorder="1" applyAlignment="1">
      <alignment vertical="center"/>
    </xf>
    <xf numFmtId="0" fontId="10" fillId="0" borderId="60" xfId="3" applyFont="1" applyBorder="1" applyAlignment="1">
      <alignment horizontal="left" vertical="center" shrinkToFit="1"/>
    </xf>
    <xf numFmtId="3" fontId="10" fillId="0" borderId="11" xfId="3" applyNumberFormat="1" applyFont="1" applyBorder="1" applyAlignment="1">
      <alignment horizontal="right" vertical="center"/>
    </xf>
    <xf numFmtId="0" fontId="10" fillId="0" borderId="14" xfId="3" applyFont="1" applyBorder="1" applyAlignment="1">
      <alignment horizontal="justify" vertical="center"/>
    </xf>
    <xf numFmtId="0" fontId="10" fillId="0" borderId="61" xfId="3" applyFont="1" applyBorder="1" applyAlignment="1">
      <alignment horizontal="left" vertical="center" shrinkToFit="1"/>
    </xf>
    <xf numFmtId="0" fontId="10" fillId="0" borderId="11" xfId="3" applyFont="1" applyBorder="1" applyAlignment="1">
      <alignment vertical="center"/>
    </xf>
    <xf numFmtId="0" fontId="10" fillId="0" borderId="62" xfId="3" applyFont="1" applyBorder="1" applyAlignment="1">
      <alignment vertical="center"/>
    </xf>
    <xf numFmtId="0" fontId="10" fillId="0" borderId="63" xfId="3" applyFont="1" applyBorder="1" applyAlignment="1">
      <alignment horizontal="left" vertical="center" shrinkToFit="1"/>
    </xf>
    <xf numFmtId="0" fontId="10" fillId="0" borderId="5" xfId="3" applyFont="1" applyBorder="1" applyAlignment="1">
      <alignment vertical="center"/>
    </xf>
    <xf numFmtId="0" fontId="10" fillId="0" borderId="8" xfId="3" applyFont="1" applyBorder="1" applyAlignment="1">
      <alignment horizontal="justify" vertical="center"/>
    </xf>
    <xf numFmtId="0" fontId="10" fillId="0" borderId="64" xfId="3" applyFont="1" applyBorder="1" applyAlignment="1">
      <alignment horizontal="left" vertical="center" shrinkToFit="1"/>
    </xf>
    <xf numFmtId="0" fontId="10" fillId="0" borderId="12"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0" xfId="3" applyFont="1" applyAlignment="1">
      <alignment horizontal="center" wrapText="1"/>
    </xf>
    <xf numFmtId="0" fontId="10" fillId="0" borderId="15" xfId="3" applyFont="1" applyBorder="1" applyAlignment="1">
      <alignment horizontal="center" vertical="center" wrapText="1"/>
    </xf>
    <xf numFmtId="0" fontId="10" fillId="0" borderId="11" xfId="3" applyFont="1" applyBorder="1" applyAlignment="1">
      <alignment horizontal="center" vertical="center"/>
    </xf>
    <xf numFmtId="38" fontId="10" fillId="0" borderId="11" xfId="5" applyFont="1" applyFill="1" applyBorder="1" applyAlignment="1">
      <alignment horizontal="right" vertical="center"/>
    </xf>
    <xf numFmtId="0" fontId="10" fillId="0" borderId="5" xfId="3" applyFont="1" applyBorder="1" applyAlignment="1">
      <alignment horizontal="center" vertical="center"/>
    </xf>
    <xf numFmtId="38" fontId="10" fillId="0" borderId="5" xfId="5" applyFont="1" applyFill="1" applyBorder="1" applyAlignment="1">
      <alignment horizontal="right" vertical="center"/>
    </xf>
    <xf numFmtId="0" fontId="10" fillId="0" borderId="8" xfId="3" applyFont="1" applyBorder="1" applyAlignment="1">
      <alignment horizontal="center" vertical="center"/>
    </xf>
    <xf numFmtId="38" fontId="10" fillId="0" borderId="0" xfId="3" applyNumberFormat="1" applyFont="1"/>
    <xf numFmtId="0" fontId="10" fillId="0" borderId="0" xfId="3" applyFont="1" applyAlignment="1">
      <alignment horizontal="left" wrapText="1"/>
    </xf>
    <xf numFmtId="38" fontId="10" fillId="0" borderId="5" xfId="5" applyNumberFormat="1" applyFont="1" applyFill="1" applyBorder="1" applyAlignment="1">
      <alignment horizontal="right" vertical="center"/>
    </xf>
    <xf numFmtId="0" fontId="10" fillId="0" borderId="58" xfId="3" applyFont="1" applyBorder="1" applyAlignment="1">
      <alignment vertical="center"/>
    </xf>
    <xf numFmtId="0" fontId="10" fillId="0" borderId="77" xfId="3" applyFont="1" applyBorder="1" applyAlignment="1">
      <alignment horizontal="left" vertical="center" shrinkToFit="1"/>
    </xf>
    <xf numFmtId="0" fontId="10" fillId="0" borderId="19" xfId="3" applyFont="1" applyBorder="1" applyAlignment="1">
      <alignment vertical="center"/>
    </xf>
    <xf numFmtId="0" fontId="10" fillId="0" borderId="31" xfId="3" applyFont="1" applyBorder="1" applyAlignment="1">
      <alignment horizontal="justify" vertical="center"/>
    </xf>
    <xf numFmtId="0" fontId="10" fillId="0" borderId="78" xfId="3" applyFont="1" applyBorder="1" applyAlignment="1">
      <alignment horizontal="left" vertical="center" shrinkToFit="1"/>
    </xf>
    <xf numFmtId="0" fontId="12" fillId="0" borderId="76" xfId="3" applyFont="1" applyBorder="1" applyAlignment="1">
      <alignment horizontal="center" vertical="center" shrinkToFit="1"/>
    </xf>
    <xf numFmtId="0" fontId="10" fillId="0" borderId="76" xfId="3" applyFont="1" applyBorder="1" applyAlignment="1">
      <alignment vertical="center"/>
    </xf>
    <xf numFmtId="0" fontId="10" fillId="0" borderId="47" xfId="3" applyFont="1" applyBorder="1" applyAlignment="1">
      <alignment vertical="center" shrinkToFit="1"/>
    </xf>
    <xf numFmtId="178" fontId="10" fillId="6" borderId="79" xfId="4" applyNumberFormat="1" applyFont="1" applyFill="1" applyBorder="1" applyAlignment="1">
      <alignment horizontal="right" vertical="center"/>
    </xf>
    <xf numFmtId="0" fontId="10" fillId="0" borderId="51" xfId="3" applyFont="1" applyBorder="1" applyAlignment="1">
      <alignment horizontal="justify" vertical="center"/>
    </xf>
    <xf numFmtId="0" fontId="10" fillId="0" borderId="52" xfId="3" applyFont="1" applyBorder="1" applyAlignment="1">
      <alignment vertical="center" shrinkToFit="1"/>
    </xf>
    <xf numFmtId="177" fontId="15" fillId="0" borderId="0" xfId="3" applyNumberFormat="1" applyFont="1"/>
    <xf numFmtId="177" fontId="15" fillId="0" borderId="0" xfId="3" applyNumberFormat="1" applyFont="1" applyAlignment="1">
      <alignment horizontal="right"/>
    </xf>
    <xf numFmtId="177" fontId="15" fillId="7" borderId="0" xfId="3" applyNumberFormat="1" applyFont="1" applyFill="1" applyAlignment="1">
      <alignment horizontal="left" vertical="center"/>
    </xf>
    <xf numFmtId="177" fontId="15" fillId="7" borderId="0" xfId="3" applyNumberFormat="1" applyFont="1" applyFill="1" applyAlignment="1">
      <alignment vertical="center"/>
    </xf>
    <xf numFmtId="177" fontId="15" fillId="7" borderId="0" xfId="3" applyNumberFormat="1" applyFont="1" applyFill="1" applyAlignment="1">
      <alignment horizontal="right" vertical="center"/>
    </xf>
    <xf numFmtId="177" fontId="15" fillId="7" borderId="0" xfId="3" applyNumberFormat="1" applyFont="1" applyFill="1"/>
    <xf numFmtId="177" fontId="15" fillId="0" borderId="0" xfId="3" applyNumberFormat="1" applyFont="1" applyAlignment="1">
      <alignment horizontal="left" vertical="center"/>
    </xf>
    <xf numFmtId="177" fontId="15" fillId="0" borderId="0" xfId="3" applyNumberFormat="1" applyFont="1" applyAlignment="1">
      <alignment vertical="center"/>
    </xf>
    <xf numFmtId="177" fontId="15" fillId="0" borderId="11" xfId="3" applyNumberFormat="1" applyFont="1" applyBorder="1" applyAlignment="1">
      <alignment vertical="center"/>
    </xf>
    <xf numFmtId="177" fontId="15" fillId="0" borderId="0" xfId="3" applyNumberFormat="1" applyFont="1" applyAlignment="1">
      <alignment horizontal="right" vertical="center"/>
    </xf>
    <xf numFmtId="177" fontId="15" fillId="0" borderId="11" xfId="3" applyNumberFormat="1" applyFont="1" applyBorder="1" applyAlignment="1">
      <alignment horizontal="center" vertical="center" wrapText="1"/>
    </xf>
    <xf numFmtId="177" fontId="16" fillId="6" borderId="11" xfId="3" applyNumberFormat="1" applyFont="1" applyFill="1" applyBorder="1" applyAlignment="1">
      <alignment horizontal="right" vertical="center" wrapText="1"/>
    </xf>
    <xf numFmtId="177" fontId="15" fillId="0" borderId="66" xfId="3" applyNumberFormat="1" applyFont="1" applyBorder="1" applyAlignment="1">
      <alignment horizontal="right" vertical="center"/>
    </xf>
    <xf numFmtId="177" fontId="15" fillId="0" borderId="67" xfId="3" applyNumberFormat="1" applyFont="1" applyBorder="1" applyAlignment="1">
      <alignment horizontal="left" vertical="center" wrapText="1"/>
    </xf>
    <xf numFmtId="177" fontId="15" fillId="0" borderId="33" xfId="3" applyNumberFormat="1" applyFont="1" applyBorder="1" applyAlignment="1">
      <alignment vertical="center"/>
    </xf>
    <xf numFmtId="177" fontId="15" fillId="0" borderId="29" xfId="3" applyNumberFormat="1" applyFont="1" applyBorder="1" applyAlignment="1">
      <alignment vertical="center"/>
    </xf>
    <xf numFmtId="177" fontId="15" fillId="0" borderId="30" xfId="3" applyNumberFormat="1" applyFont="1" applyBorder="1" applyAlignment="1">
      <alignment vertical="center"/>
    </xf>
    <xf numFmtId="177" fontId="15" fillId="0" borderId="34" xfId="3" applyNumberFormat="1" applyFont="1" applyBorder="1" applyAlignment="1">
      <alignment horizontal="justify" vertical="center"/>
    </xf>
    <xf numFmtId="177" fontId="15" fillId="0" borderId="40" xfId="3" applyNumberFormat="1" applyFont="1" applyBorder="1" applyAlignment="1">
      <alignment horizontal="center" vertical="center"/>
    </xf>
    <xf numFmtId="177" fontId="15" fillId="6" borderId="66" xfId="5" applyNumberFormat="1" applyFont="1" applyFill="1" applyBorder="1" applyAlignment="1">
      <alignment horizontal="right" vertical="center"/>
    </xf>
    <xf numFmtId="177" fontId="15" fillId="0" borderId="66" xfId="5" applyNumberFormat="1" applyFont="1" applyBorder="1" applyAlignment="1">
      <alignment horizontal="right" vertical="center"/>
    </xf>
    <xf numFmtId="177" fontId="15" fillId="0" borderId="66" xfId="5" applyNumberFormat="1" applyFont="1" applyBorder="1" applyAlignment="1">
      <alignment horizontal="left" vertical="center" shrinkToFit="1"/>
    </xf>
    <xf numFmtId="177" fontId="15" fillId="0" borderId="19" xfId="3" applyNumberFormat="1" applyFont="1" applyBorder="1" applyAlignment="1">
      <alignment horizontal="center" vertical="center"/>
    </xf>
    <xf numFmtId="177" fontId="15" fillId="0" borderId="68" xfId="5" applyNumberFormat="1" applyFont="1" applyFill="1" applyBorder="1" applyAlignment="1">
      <alignment horizontal="right" vertical="center"/>
    </xf>
    <xf numFmtId="177" fontId="15" fillId="0" borderId="69" xfId="5" applyNumberFormat="1" applyFont="1" applyBorder="1" applyAlignment="1">
      <alignment horizontal="right" vertical="center"/>
    </xf>
    <xf numFmtId="177" fontId="15" fillId="0" borderId="68" xfId="5" applyNumberFormat="1" applyFont="1" applyBorder="1" applyAlignment="1">
      <alignment horizontal="left" vertical="center" shrinkToFit="1"/>
    </xf>
    <xf numFmtId="177" fontId="15" fillId="0" borderId="70" xfId="3" applyNumberFormat="1" applyFont="1" applyBorder="1" applyAlignment="1">
      <alignment horizontal="left" vertical="center"/>
    </xf>
    <xf numFmtId="177" fontId="15" fillId="0" borderId="70" xfId="5" applyNumberFormat="1" applyFont="1" applyFill="1" applyBorder="1" applyAlignment="1">
      <alignment horizontal="right" vertical="center"/>
    </xf>
    <xf numFmtId="177" fontId="15" fillId="0" borderId="71" xfId="5" applyNumberFormat="1" applyFont="1" applyFill="1" applyBorder="1" applyAlignment="1">
      <alignment horizontal="right" vertical="center"/>
    </xf>
    <xf numFmtId="177" fontId="15" fillId="0" borderId="34" xfId="3" applyNumberFormat="1" applyFont="1" applyBorder="1" applyAlignment="1">
      <alignment horizontal="center" vertical="center"/>
    </xf>
    <xf numFmtId="177" fontId="15" fillId="0" borderId="72" xfId="5" applyNumberFormat="1" applyFont="1" applyFill="1" applyBorder="1" applyAlignment="1">
      <alignment horizontal="right" vertical="center"/>
    </xf>
    <xf numFmtId="177" fontId="15" fillId="0" borderId="72" xfId="5" applyNumberFormat="1" applyFont="1" applyFill="1" applyBorder="1" applyAlignment="1">
      <alignment horizontal="left" vertical="center"/>
    </xf>
    <xf numFmtId="177" fontId="15" fillId="0" borderId="73" xfId="3" applyNumberFormat="1" applyFont="1" applyBorder="1" applyAlignment="1">
      <alignment horizontal="left" vertical="center"/>
    </xf>
    <xf numFmtId="177" fontId="15" fillId="0" borderId="74" xfId="5" applyNumberFormat="1" applyFont="1" applyFill="1" applyBorder="1" applyAlignment="1">
      <alignment horizontal="right" vertical="center"/>
    </xf>
    <xf numFmtId="177" fontId="15" fillId="0" borderId="75" xfId="5" applyNumberFormat="1" applyFont="1" applyFill="1" applyBorder="1" applyAlignment="1">
      <alignment horizontal="right" vertical="center"/>
    </xf>
    <xf numFmtId="177" fontId="17" fillId="0" borderId="74" xfId="5" applyNumberFormat="1" applyFont="1" applyFill="1" applyBorder="1" applyAlignment="1">
      <alignment horizontal="left" vertical="center"/>
    </xf>
    <xf numFmtId="177" fontId="15" fillId="0" borderId="19" xfId="5" applyNumberFormat="1" applyFont="1" applyFill="1" applyBorder="1" applyAlignment="1">
      <alignment horizontal="right" vertical="center"/>
    </xf>
    <xf numFmtId="177" fontId="15" fillId="0" borderId="69" xfId="5" applyNumberFormat="1" applyFont="1" applyFill="1" applyBorder="1" applyAlignment="1">
      <alignment horizontal="right" vertical="center"/>
    </xf>
    <xf numFmtId="177" fontId="17" fillId="0" borderId="19" xfId="5" applyNumberFormat="1" applyFont="1" applyFill="1" applyBorder="1" applyAlignment="1">
      <alignment horizontal="left" vertical="center"/>
    </xf>
    <xf numFmtId="177" fontId="15" fillId="0" borderId="19" xfId="3" applyNumberFormat="1" applyFont="1" applyBorder="1" applyAlignment="1">
      <alignment horizontal="justify" vertical="center"/>
    </xf>
    <xf numFmtId="177" fontId="15" fillId="0" borderId="66" xfId="5" applyNumberFormat="1" applyFont="1" applyFill="1" applyBorder="1" applyAlignment="1">
      <alignment horizontal="right" vertical="center"/>
    </xf>
    <xf numFmtId="177" fontId="15" fillId="0" borderId="31" xfId="5" applyNumberFormat="1" applyFont="1" applyFill="1" applyBorder="1" applyAlignment="1">
      <alignment horizontal="right" vertical="center"/>
    </xf>
    <xf numFmtId="177" fontId="15" fillId="0" borderId="41" xfId="3" applyNumberFormat="1" applyFont="1" applyBorder="1" applyAlignment="1">
      <alignment horizontal="center" vertical="center"/>
    </xf>
    <xf numFmtId="177" fontId="15" fillId="0" borderId="33" xfId="3" applyNumberFormat="1" applyFont="1" applyBorder="1" applyAlignment="1">
      <alignment horizontal="left" vertical="center"/>
    </xf>
    <xf numFmtId="177" fontId="15" fillId="0" borderId="15" xfId="5" applyNumberFormat="1" applyFont="1" applyFill="1" applyBorder="1" applyAlignment="1">
      <alignment horizontal="right" vertical="center"/>
    </xf>
    <xf numFmtId="177" fontId="15" fillId="0" borderId="30" xfId="5" applyNumberFormat="1" applyFont="1" applyFill="1" applyBorder="1" applyAlignment="1">
      <alignment horizontal="right" vertical="center"/>
    </xf>
    <xf numFmtId="177" fontId="17" fillId="0" borderId="15" xfId="5" applyNumberFormat="1" applyFont="1" applyFill="1" applyBorder="1" applyAlignment="1">
      <alignment horizontal="left" vertical="center"/>
    </xf>
    <xf numFmtId="177" fontId="15" fillId="0" borderId="6" xfId="3" applyNumberFormat="1" applyFont="1" applyBorder="1" applyAlignment="1">
      <alignment horizontal="justify" vertical="center"/>
    </xf>
    <xf numFmtId="177" fontId="15" fillId="0" borderId="5" xfId="3" applyNumberFormat="1" applyFont="1" applyBorder="1" applyAlignment="1">
      <alignment horizontal="right" vertical="center"/>
    </xf>
    <xf numFmtId="177" fontId="15" fillId="0" borderId="5" xfId="5" applyNumberFormat="1" applyFont="1" applyFill="1" applyBorder="1" applyAlignment="1">
      <alignment horizontal="right" vertical="center"/>
    </xf>
    <xf numFmtId="177" fontId="15" fillId="0" borderId="74" xfId="3" applyNumberFormat="1" applyFont="1" applyBorder="1" applyAlignment="1">
      <alignment horizontal="right" vertical="center"/>
    </xf>
    <xf numFmtId="178" fontId="15" fillId="0" borderId="11" xfId="3" applyNumberFormat="1" applyFont="1" applyBorder="1" applyAlignment="1">
      <alignment horizontal="center" vertical="center" shrinkToFit="1"/>
    </xf>
    <xf numFmtId="177" fontId="15" fillId="0" borderId="0" xfId="3" applyNumberFormat="1" applyFont="1" applyAlignment="1">
      <alignment horizontal="center" vertical="center"/>
    </xf>
    <xf numFmtId="0" fontId="3" fillId="3" borderId="12" xfId="0" applyFont="1" applyFill="1" applyBorder="1">
      <alignment vertical="center"/>
    </xf>
    <xf numFmtId="0" fontId="3" fillId="3" borderId="13" xfId="0" applyFont="1" applyFill="1" applyBorder="1">
      <alignment vertical="center"/>
    </xf>
    <xf numFmtId="0" fontId="3" fillId="4" borderId="16" xfId="0" applyFont="1" applyFill="1" applyBorder="1">
      <alignment vertical="center"/>
    </xf>
    <xf numFmtId="0" fontId="3" fillId="4" borderId="17" xfId="0" applyFont="1" applyFill="1" applyBorder="1">
      <alignment vertical="center"/>
    </xf>
    <xf numFmtId="0" fontId="3" fillId="4" borderId="20" xfId="0" applyFont="1" applyFill="1" applyBorder="1">
      <alignment vertical="center"/>
    </xf>
    <xf numFmtId="0" fontId="3" fillId="4" borderId="21" xfId="0" applyFont="1" applyFill="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32" xfId="0" applyFont="1" applyBorder="1" applyAlignment="1">
      <alignment horizontal="center" vertical="center"/>
    </xf>
    <xf numFmtId="0" fontId="3" fillId="4" borderId="35" xfId="0" applyFont="1" applyFill="1" applyBorder="1">
      <alignment vertical="center"/>
    </xf>
    <xf numFmtId="0" fontId="3" fillId="4" borderId="36" xfId="0" applyFont="1" applyFill="1" applyBorder="1">
      <alignment vertical="center"/>
    </xf>
    <xf numFmtId="0" fontId="3" fillId="4" borderId="12" xfId="0" applyFont="1" applyFill="1" applyBorder="1">
      <alignment vertical="center"/>
    </xf>
    <xf numFmtId="0" fontId="3" fillId="4" borderId="13" xfId="0" applyFont="1" applyFill="1" applyBorder="1">
      <alignment vertical="center"/>
    </xf>
    <xf numFmtId="0" fontId="3" fillId="2" borderId="3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0" xfId="0" applyFont="1" applyBorder="1" applyAlignment="1">
      <alignment horizontal="center" vertical="center"/>
    </xf>
    <xf numFmtId="0" fontId="3" fillId="0" borderId="40" xfId="0" applyFont="1" applyBorder="1">
      <alignment vertical="center"/>
    </xf>
    <xf numFmtId="0" fontId="3" fillId="0" borderId="41" xfId="0" applyFont="1" applyBorder="1" applyAlignment="1">
      <alignment horizontal="center" vertical="center"/>
    </xf>
    <xf numFmtId="0" fontId="3" fillId="0" borderId="41" xfId="0" applyFont="1" applyBorder="1">
      <alignment vertical="center"/>
    </xf>
    <xf numFmtId="38" fontId="3" fillId="3" borderId="12" xfId="1" applyFont="1" applyFill="1" applyBorder="1" applyAlignment="1">
      <alignment vertical="center"/>
    </xf>
    <xf numFmtId="38" fontId="3" fillId="3" borderId="13" xfId="1" applyFont="1" applyFill="1" applyBorder="1" applyAlignment="1">
      <alignment vertical="center"/>
    </xf>
    <xf numFmtId="38" fontId="3" fillId="4" borderId="16" xfId="1" applyFont="1" applyFill="1" applyBorder="1" applyAlignment="1">
      <alignment vertical="center"/>
    </xf>
    <xf numFmtId="38" fontId="3" fillId="4" borderId="17" xfId="1" applyFont="1" applyFill="1" applyBorder="1" applyAlignment="1">
      <alignment vertical="center"/>
    </xf>
    <xf numFmtId="38" fontId="3" fillId="4" borderId="20" xfId="1" applyFont="1" applyFill="1" applyBorder="1" applyAlignment="1">
      <alignment vertical="center"/>
    </xf>
    <xf numFmtId="38" fontId="3" fillId="4" borderId="21" xfId="1" applyFont="1" applyFill="1" applyBorder="1" applyAlignment="1">
      <alignment vertical="center"/>
    </xf>
    <xf numFmtId="38" fontId="3" fillId="4" borderId="12" xfId="1" applyFont="1" applyFill="1" applyBorder="1" applyAlignment="1">
      <alignment vertical="center"/>
    </xf>
    <xf numFmtId="38" fontId="3" fillId="4" borderId="13" xfId="1" applyFont="1" applyFill="1" applyBorder="1" applyAlignment="1">
      <alignment vertical="center"/>
    </xf>
    <xf numFmtId="0" fontId="3" fillId="4" borderId="12" xfId="0" applyFont="1" applyFill="1" applyBorder="1" applyAlignment="1">
      <alignment vertical="center"/>
    </xf>
    <xf numFmtId="0" fontId="3" fillId="4" borderId="13" xfId="0" applyFont="1" applyFill="1" applyBorder="1" applyAlignment="1">
      <alignment vertical="center"/>
    </xf>
    <xf numFmtId="0" fontId="3" fillId="4" borderId="33" xfId="0" applyFont="1" applyFill="1" applyBorder="1" applyAlignment="1">
      <alignment vertical="center"/>
    </xf>
    <xf numFmtId="0" fontId="3" fillId="4" borderId="29"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4" borderId="2" xfId="0" applyFont="1" applyFill="1" applyBorder="1" applyAlignment="1">
      <alignment vertical="center"/>
    </xf>
    <xf numFmtId="0" fontId="3" fillId="4" borderId="23" xfId="0" applyFont="1" applyFill="1" applyBorder="1" applyAlignment="1">
      <alignmen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3" borderId="33" xfId="0" applyFont="1" applyFill="1" applyBorder="1" applyAlignment="1">
      <alignment vertical="center"/>
    </xf>
    <xf numFmtId="0" fontId="3" fillId="3" borderId="29" xfId="0" applyFont="1" applyFill="1" applyBorder="1" applyAlignment="1">
      <alignment vertical="center"/>
    </xf>
    <xf numFmtId="0" fontId="3" fillId="3" borderId="2" xfId="0" applyFont="1" applyFill="1" applyBorder="1" applyAlignment="1">
      <alignment vertical="center"/>
    </xf>
    <xf numFmtId="0" fontId="3" fillId="3" borderId="23" xfId="0" applyFont="1" applyFill="1" applyBorder="1" applyAlignment="1">
      <alignment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8" fillId="0" borderId="0" xfId="0" applyFont="1">
      <alignment vertical="center"/>
    </xf>
    <xf numFmtId="0" fontId="4" fillId="0" borderId="0" xfId="0" applyFont="1">
      <alignment vertical="center"/>
    </xf>
    <xf numFmtId="0" fontId="3" fillId="3" borderId="15" xfId="0" applyFont="1" applyFill="1" applyBorder="1" applyAlignment="1">
      <alignment vertical="center"/>
    </xf>
    <xf numFmtId="0" fontId="3" fillId="3" borderId="5" xfId="0" applyFont="1" applyFill="1" applyBorder="1" applyAlignment="1">
      <alignment vertical="center"/>
    </xf>
    <xf numFmtId="0" fontId="3" fillId="0" borderId="15" xfId="0" applyFont="1" applyBorder="1" applyAlignment="1">
      <alignment vertical="center"/>
    </xf>
    <xf numFmtId="0" fontId="3" fillId="0" borderId="5" xfId="0" applyFont="1" applyBorder="1" applyAlignment="1">
      <alignment vertical="center"/>
    </xf>
    <xf numFmtId="0" fontId="3" fillId="4" borderId="15" xfId="2" applyNumberFormat="1" applyFont="1" applyFill="1" applyBorder="1" applyAlignment="1">
      <alignment vertical="center"/>
    </xf>
    <xf numFmtId="0" fontId="3" fillId="4" borderId="5" xfId="2" applyNumberFormat="1" applyFont="1" applyFill="1" applyBorder="1" applyAlignment="1">
      <alignment vertical="center"/>
    </xf>
    <xf numFmtId="38" fontId="3" fillId="3" borderId="15" xfId="1" applyFont="1" applyFill="1" applyBorder="1" applyAlignment="1">
      <alignment vertical="center"/>
    </xf>
    <xf numFmtId="38" fontId="3" fillId="3" borderId="5" xfId="1" applyFont="1" applyFill="1" applyBorder="1" applyAlignment="1">
      <alignment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8"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lignment vertical="center"/>
    </xf>
    <xf numFmtId="0" fontId="3" fillId="0" borderId="8" xfId="0" applyFont="1" applyBorder="1">
      <alignment vertical="center"/>
    </xf>
    <xf numFmtId="38" fontId="3" fillId="3" borderId="33" xfId="1" applyFont="1" applyFill="1" applyBorder="1">
      <alignment vertical="center"/>
    </xf>
    <xf numFmtId="38" fontId="3" fillId="3" borderId="29" xfId="1" applyFont="1" applyFill="1" applyBorder="1">
      <alignment vertical="center"/>
    </xf>
    <xf numFmtId="38" fontId="3" fillId="3" borderId="6" xfId="1" applyFont="1" applyFill="1" applyBorder="1">
      <alignment vertical="center"/>
    </xf>
    <xf numFmtId="38" fontId="3" fillId="3" borderId="7" xfId="1" applyFont="1" applyFill="1" applyBorder="1">
      <alignment vertical="center"/>
    </xf>
    <xf numFmtId="38" fontId="3" fillId="4" borderId="33" xfId="1" applyFont="1" applyFill="1" applyBorder="1">
      <alignment vertical="center"/>
    </xf>
    <xf numFmtId="38" fontId="3" fillId="4" borderId="29" xfId="1" applyFont="1" applyFill="1" applyBorder="1">
      <alignment vertical="center"/>
    </xf>
    <xf numFmtId="38" fontId="3" fillId="4" borderId="6" xfId="1" applyFont="1" applyFill="1" applyBorder="1">
      <alignment vertical="center"/>
    </xf>
    <xf numFmtId="38" fontId="3" fillId="4" borderId="7" xfId="1" applyFont="1" applyFill="1" applyBorder="1">
      <alignment vertical="center"/>
    </xf>
    <xf numFmtId="38" fontId="3" fillId="4" borderId="4" xfId="1" applyFont="1" applyFill="1" applyBorder="1">
      <alignment vertical="center"/>
    </xf>
    <xf numFmtId="38" fontId="3" fillId="4" borderId="28" xfId="1" applyFont="1" applyFill="1" applyBorder="1">
      <alignment vertical="center"/>
    </xf>
    <xf numFmtId="0" fontId="3" fillId="0" borderId="42" xfId="0" applyFont="1" applyBorder="1" applyAlignment="1">
      <alignment horizontal="center" vertical="center"/>
    </xf>
    <xf numFmtId="0" fontId="3" fillId="0" borderId="15"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lignment vertical="center"/>
    </xf>
    <xf numFmtId="0" fontId="3" fillId="0" borderId="1" xfId="0" applyFont="1" applyBorder="1" applyAlignment="1">
      <alignment horizontal="center" vertical="center"/>
    </xf>
    <xf numFmtId="0" fontId="8" fillId="0" borderId="0" xfId="0" applyFont="1" applyAlignment="1">
      <alignment vertical="center" wrapText="1"/>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4" borderId="33" xfId="0" applyFont="1" applyFill="1" applyBorder="1">
      <alignment vertical="center"/>
    </xf>
    <xf numFmtId="0" fontId="3" fillId="4" borderId="29" xfId="0" applyFont="1" applyFill="1" applyBorder="1">
      <alignment vertical="center"/>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39" xfId="0" applyFont="1" applyBorder="1">
      <alignment vertical="center"/>
    </xf>
    <xf numFmtId="0" fontId="3" fillId="0" borderId="43" xfId="0" applyFont="1" applyBorder="1">
      <alignment vertical="center"/>
    </xf>
    <xf numFmtId="38" fontId="3" fillId="3" borderId="9" xfId="1" applyFont="1" applyFill="1" applyBorder="1">
      <alignment vertical="center"/>
    </xf>
    <xf numFmtId="38" fontId="3" fillId="3" borderId="10" xfId="1" applyFont="1" applyFill="1" applyBorder="1">
      <alignment vertical="center"/>
    </xf>
    <xf numFmtId="0" fontId="3" fillId="0" borderId="0" xfId="0" applyFont="1" applyAlignment="1">
      <alignment horizontal="right" vertical="center"/>
    </xf>
    <xf numFmtId="0" fontId="3" fillId="4" borderId="2" xfId="0" applyFont="1" applyFill="1" applyBorder="1">
      <alignment vertical="center"/>
    </xf>
    <xf numFmtId="0" fontId="3" fillId="4" borderId="23" xfId="0" applyFont="1"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38" fontId="3" fillId="4" borderId="2" xfId="1" applyFont="1" applyFill="1" applyBorder="1" applyAlignment="1">
      <alignment vertical="center"/>
    </xf>
    <xf numFmtId="38" fontId="3" fillId="4" borderId="23" xfId="1" applyFont="1" applyFill="1" applyBorder="1" applyAlignment="1">
      <alignment vertical="center"/>
    </xf>
    <xf numFmtId="38" fontId="3" fillId="3" borderId="27" xfId="1" applyFont="1" applyFill="1" applyBorder="1" applyAlignment="1">
      <alignment vertical="center"/>
    </xf>
    <xf numFmtId="38" fontId="3" fillId="3" borderId="25" xfId="1" applyFont="1" applyFill="1" applyBorder="1" applyAlignment="1">
      <alignment vertical="center"/>
    </xf>
    <xf numFmtId="38" fontId="3" fillId="4" borderId="27" xfId="1" applyFont="1" applyFill="1" applyBorder="1" applyAlignment="1">
      <alignment vertical="center"/>
    </xf>
    <xf numFmtId="38" fontId="3" fillId="4" borderId="25" xfId="1" applyFont="1" applyFill="1" applyBorder="1" applyAlignment="1">
      <alignment vertical="center"/>
    </xf>
    <xf numFmtId="38" fontId="3" fillId="3" borderId="9" xfId="1" applyFont="1" applyFill="1" applyBorder="1" applyAlignment="1">
      <alignment vertical="center"/>
    </xf>
    <xf numFmtId="38" fontId="3" fillId="3" borderId="10" xfId="1" applyFont="1" applyFill="1" applyBorder="1" applyAlignment="1">
      <alignment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38" fontId="3" fillId="3" borderId="2" xfId="1" applyFont="1" applyFill="1" applyBorder="1" applyAlignment="1">
      <alignment vertical="center"/>
    </xf>
    <xf numFmtId="38" fontId="3" fillId="3" borderId="23" xfId="1" applyFont="1" applyFill="1" applyBorder="1" applyAlignment="1">
      <alignment vertical="center"/>
    </xf>
    <xf numFmtId="38" fontId="3" fillId="4" borderId="44" xfId="1" applyFont="1" applyFill="1" applyBorder="1" applyAlignment="1">
      <alignment vertical="center"/>
    </xf>
    <xf numFmtId="38" fontId="3" fillId="4" borderId="45" xfId="1" applyFont="1" applyFill="1" applyBorder="1" applyAlignment="1">
      <alignment vertical="center"/>
    </xf>
    <xf numFmtId="0" fontId="8" fillId="0" borderId="0" xfId="0" applyFont="1" applyBorder="1">
      <alignment vertical="center"/>
    </xf>
    <xf numFmtId="0" fontId="6" fillId="0" borderId="0" xfId="0" applyFont="1" applyAlignment="1">
      <alignment horizontal="center" vertical="center"/>
    </xf>
    <xf numFmtId="38" fontId="3" fillId="4" borderId="35" xfId="1" applyFont="1" applyFill="1" applyBorder="1" applyAlignment="1">
      <alignment vertical="center"/>
    </xf>
    <xf numFmtId="38" fontId="3" fillId="4" borderId="36" xfId="1" applyFont="1" applyFill="1" applyBorder="1" applyAlignment="1">
      <alignment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14" xfId="3" applyFont="1" applyBorder="1" applyAlignment="1">
      <alignment horizontal="center" vertical="center"/>
    </xf>
    <xf numFmtId="0" fontId="10" fillId="0" borderId="12"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47" xfId="3" applyFont="1" applyBorder="1" applyAlignment="1">
      <alignment horizontal="center" vertical="center" shrinkToFit="1"/>
    </xf>
    <xf numFmtId="0" fontId="10" fillId="0" borderId="48" xfId="3" applyFont="1" applyBorder="1" applyAlignment="1">
      <alignment horizontal="center" vertical="center" shrinkToFit="1"/>
    </xf>
    <xf numFmtId="0" fontId="10" fillId="0" borderId="50" xfId="3" applyFont="1" applyBorder="1" applyAlignment="1">
      <alignment horizontal="center" vertical="center"/>
    </xf>
    <xf numFmtId="0" fontId="10" fillId="0" borderId="51" xfId="3" applyFont="1" applyBorder="1" applyAlignment="1">
      <alignment horizontal="center" vertical="center"/>
    </xf>
    <xf numFmtId="0" fontId="10" fillId="0" borderId="53" xfId="3" applyFont="1" applyBorder="1" applyAlignment="1">
      <alignment horizontal="center" vertical="center" wrapText="1" shrinkToFit="1"/>
    </xf>
    <xf numFmtId="0" fontId="10" fillId="0" borderId="58" xfId="3" applyFont="1" applyBorder="1" applyAlignment="1">
      <alignment horizontal="center" vertical="center" wrapText="1" shrinkToFit="1"/>
    </xf>
    <xf numFmtId="0" fontId="10" fillId="0" borderId="65" xfId="3" applyFont="1" applyBorder="1" applyAlignment="1">
      <alignment horizontal="left" vertical="top" wrapText="1"/>
    </xf>
    <xf numFmtId="0" fontId="10" fillId="0" borderId="11" xfId="3" applyFont="1" applyBorder="1" applyAlignment="1">
      <alignment horizontal="center" vertical="center"/>
    </xf>
    <xf numFmtId="177" fontId="15" fillId="0" borderId="0" xfId="3" applyNumberFormat="1" applyFont="1"/>
    <xf numFmtId="178" fontId="15" fillId="0" borderId="12" xfId="3" applyNumberFormat="1" applyFont="1" applyBorder="1" applyAlignment="1">
      <alignment horizontal="center" vertical="center" shrinkToFit="1"/>
    </xf>
    <xf numFmtId="178" fontId="15" fillId="0" borderId="13" xfId="3" applyNumberFormat="1" applyFont="1" applyBorder="1" applyAlignment="1">
      <alignment horizontal="center" vertical="center" shrinkToFit="1"/>
    </xf>
    <xf numFmtId="178" fontId="15" fillId="0" borderId="14" xfId="3" applyNumberFormat="1" applyFont="1" applyBorder="1" applyAlignment="1">
      <alignment horizontal="center" vertical="center" shrinkToFit="1"/>
    </xf>
    <xf numFmtId="177" fontId="15" fillId="0" borderId="12" xfId="3" applyNumberFormat="1" applyFont="1" applyBorder="1" applyAlignment="1">
      <alignment horizontal="center" vertical="center" shrinkToFit="1"/>
    </xf>
    <xf numFmtId="177" fontId="15" fillId="0" borderId="14" xfId="3" applyNumberFormat="1" applyFont="1" applyBorder="1" applyAlignment="1">
      <alignment horizontal="center" vertical="center" shrinkToFit="1"/>
    </xf>
    <xf numFmtId="178" fontId="15" fillId="6" borderId="12" xfId="3" applyNumberFormat="1" applyFont="1" applyFill="1" applyBorder="1" applyAlignment="1">
      <alignment horizontal="left" vertical="center" shrinkToFit="1"/>
    </xf>
    <xf numFmtId="178" fontId="15" fillId="6" borderId="13" xfId="3" applyNumberFormat="1" applyFont="1" applyFill="1" applyBorder="1" applyAlignment="1">
      <alignment horizontal="left" vertical="center" shrinkToFit="1"/>
    </xf>
    <xf numFmtId="178" fontId="15" fillId="6" borderId="14" xfId="3" applyNumberFormat="1" applyFont="1" applyFill="1" applyBorder="1" applyAlignment="1">
      <alignment horizontal="left" vertical="center" shrinkToFit="1"/>
    </xf>
    <xf numFmtId="177" fontId="15" fillId="0" borderId="12" xfId="3" applyNumberFormat="1" applyFont="1" applyBorder="1" applyAlignment="1">
      <alignment horizontal="justify" vertical="center"/>
    </xf>
    <xf numFmtId="177" fontId="15" fillId="0" borderId="13" xfId="3" applyNumberFormat="1" applyFont="1" applyBorder="1" applyAlignment="1">
      <alignment horizontal="justify" vertical="center"/>
    </xf>
    <xf numFmtId="177" fontId="15" fillId="0" borderId="12" xfId="3" applyNumberFormat="1" applyFont="1" applyBorder="1" applyAlignment="1">
      <alignment horizontal="right" vertical="center" shrinkToFit="1"/>
    </xf>
    <xf numFmtId="177" fontId="15" fillId="0" borderId="14" xfId="3" applyNumberFormat="1" applyFont="1" applyBorder="1" applyAlignment="1">
      <alignment horizontal="right" vertical="center" shrinkToFit="1"/>
    </xf>
    <xf numFmtId="177" fontId="15" fillId="0" borderId="12" xfId="3" applyNumberFormat="1" applyFont="1" applyBorder="1" applyAlignment="1">
      <alignment horizontal="center" vertical="center"/>
    </xf>
    <xf numFmtId="177" fontId="15" fillId="0" borderId="14" xfId="3" applyNumberFormat="1" applyFont="1" applyBorder="1" applyAlignment="1">
      <alignment horizontal="center" vertical="center"/>
    </xf>
    <xf numFmtId="177" fontId="15" fillId="0" borderId="11" xfId="3" applyNumberFormat="1" applyFont="1" applyBorder="1" applyAlignment="1">
      <alignment horizontal="left" vertical="center"/>
    </xf>
  </cellXfs>
  <cellStyles count="6">
    <cellStyle name="パーセント" xfId="2" builtinId="5"/>
    <cellStyle name="パーセント 2" xfId="4"/>
    <cellStyle name="桁区切り" xfId="1" builtinId="6"/>
    <cellStyle name="桁区切り 2" xfId="5"/>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24</xdr:col>
      <xdr:colOff>459440</xdr:colOff>
      <xdr:row>128</xdr:row>
      <xdr:rowOff>145675</xdr:rowOff>
    </xdr:from>
    <xdr:to>
      <xdr:col>28</xdr:col>
      <xdr:colOff>526677</xdr:colOff>
      <xdr:row>134</xdr:row>
      <xdr:rowOff>67234</xdr:rowOff>
    </xdr:to>
    <xdr:sp macro="" textlink="">
      <xdr:nvSpPr>
        <xdr:cNvPr id="2" name="吹き出し: 四角形 1">
          <a:extLst>
            <a:ext uri="{FF2B5EF4-FFF2-40B4-BE49-F238E27FC236}">
              <a16:creationId xmlns:a16="http://schemas.microsoft.com/office/drawing/2014/main" xmlns="" id="{3EF063A1-0872-59D6-4805-FD14492F924B}"/>
            </a:ext>
          </a:extLst>
        </xdr:cNvPr>
        <xdr:cNvSpPr/>
      </xdr:nvSpPr>
      <xdr:spPr>
        <a:xfrm>
          <a:off x="7339852" y="20361087"/>
          <a:ext cx="2846296" cy="862853"/>
        </a:xfrm>
        <a:prstGeom prst="wedgeRectCallout">
          <a:avLst>
            <a:gd name="adj1" fmla="val -62010"/>
            <a:gd name="adj2" fmla="val -20414"/>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「移転支援実費」シート及び「金利計算シート」の黄色網掛け部分に、応募者が提案する数値を入力すること。（自動計算されます）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xdr:row>
      <xdr:rowOff>0</xdr:rowOff>
    </xdr:from>
    <xdr:to>
      <xdr:col>14</xdr:col>
      <xdr:colOff>291353</xdr:colOff>
      <xdr:row>8</xdr:row>
      <xdr:rowOff>11206</xdr:rowOff>
    </xdr:to>
    <xdr:sp macro="" textlink="">
      <xdr:nvSpPr>
        <xdr:cNvPr id="2" name="吹き出し: 四角形 1">
          <a:extLst>
            <a:ext uri="{FF2B5EF4-FFF2-40B4-BE49-F238E27FC236}">
              <a16:creationId xmlns:a16="http://schemas.microsoft.com/office/drawing/2014/main" xmlns="" id="{C0E8ACCC-724A-4BF2-BBD4-F2677D50E166}"/>
            </a:ext>
          </a:extLst>
        </xdr:cNvPr>
        <xdr:cNvSpPr/>
      </xdr:nvSpPr>
      <xdr:spPr>
        <a:xfrm>
          <a:off x="11441206" y="358588"/>
          <a:ext cx="1636059" cy="862853"/>
        </a:xfrm>
        <a:prstGeom prst="wedgeRectCallout">
          <a:avLst>
            <a:gd name="adj1" fmla="val -62010"/>
            <a:gd name="adj2" fmla="val -20414"/>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このシートを金利計算の根拠として提出すること。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share\&#20849;&#36890;\&#21488;&#24115;\&#9632;&#12473;&#12488;&#12483;&#12463;&#35336;&#30011;\&#24314;&#26367;&#35336;&#30011;&#20107;&#26989;&#36027;&#31639;&#20986;H190618&#30002;&#65305;&#21271;&#12363;&#12425;&#24259;&#27490;&#25144;&#25968;&#28187;&#65299;&#26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体金額 (2)"/>
      <sheetName val="◎実施計画用甲九"/>
      <sheetName val="■全体金額期間計"/>
      <sheetName val="■全体金額２"/>
      <sheetName val="◎実施予定表"/>
      <sheetName val="◎実施予定表H181221"/>
      <sheetName val="◎実施予定表棟ごと"/>
      <sheetName val="■全体金額"/>
      <sheetName val="●実施入力表"/>
      <sheetName val="○事業費総括表"/>
      <sheetName val="○事業費総括順表"/>
      <sheetName val="□事業費計算エラー"/>
      <sheetName val="※留意事項"/>
      <sheetName val="土地処分"/>
      <sheetName val="退去補償"/>
      <sheetName val="仮家賃"/>
      <sheetName val="再入居補償"/>
      <sheetName val="解体"/>
      <sheetName val="設計委託"/>
      <sheetName val="建替工事"/>
      <sheetName val="工事監理"/>
      <sheetName val="耐震改修"/>
      <sheetName val="Sheet1"/>
      <sheetName val="実施項目"/>
      <sheetName val="団地敷地見本"/>
      <sheetName val="全住棟見本"/>
      <sheetName val="全住棟見本編集用"/>
      <sheetName val="△資料耐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1">
          <cell r="I11" t="str">
            <v>売却</v>
          </cell>
        </row>
        <row r="12">
          <cell r="I12" t="str">
            <v>退去</v>
          </cell>
        </row>
        <row r="13">
          <cell r="I13" t="str">
            <v>仮入</v>
          </cell>
        </row>
        <row r="14">
          <cell r="I14" t="str">
            <v>再入</v>
          </cell>
        </row>
        <row r="15">
          <cell r="I15" t="str">
            <v>解体</v>
          </cell>
        </row>
        <row r="16">
          <cell r="I16" t="str">
            <v>設計</v>
          </cell>
        </row>
        <row r="17">
          <cell r="I17" t="str">
            <v>建替</v>
          </cell>
        </row>
        <row r="18">
          <cell r="I18" t="str">
            <v>監理</v>
          </cell>
        </row>
        <row r="20">
          <cell r="I20" t="str">
            <v>耐震改修</v>
          </cell>
        </row>
        <row r="26">
          <cell r="I26" t="str">
            <v>個別改善</v>
          </cell>
        </row>
        <row r="27">
          <cell r="I27" t="str">
            <v>維持修繕</v>
          </cell>
        </row>
      </sheetData>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76"/>
  <sheetViews>
    <sheetView showGridLines="0" tabSelected="1" view="pageBreakPreview" zoomScale="85" zoomScaleNormal="85" zoomScaleSheetLayoutView="85" workbookViewId="0"/>
  </sheetViews>
  <sheetFormatPr defaultColWidth="9.125" defaultRowHeight="12"/>
  <cols>
    <col min="1" max="1" width="2.625" style="7" customWidth="1"/>
    <col min="2" max="2" width="2.625" style="7" bestFit="1" customWidth="1"/>
    <col min="3" max="3" width="19.625" style="7" customWidth="1"/>
    <col min="4" max="5" width="2.625" style="7" customWidth="1"/>
    <col min="6" max="6" width="6.625" style="7" customWidth="1"/>
    <col min="7" max="9" width="2.625" style="7" customWidth="1"/>
    <col min="10" max="10" width="4.625" style="7" customWidth="1"/>
    <col min="11" max="12" width="2.625" style="7" customWidth="1"/>
    <col min="13" max="13" width="2.625" style="2" customWidth="1"/>
    <col min="14" max="21" width="2.625" style="7" customWidth="1"/>
    <col min="22" max="22" width="6.625" style="7" customWidth="1"/>
    <col min="23" max="24" width="2.625" style="7" customWidth="1"/>
    <col min="25" max="16384" width="9.125" style="7"/>
  </cols>
  <sheetData>
    <row r="1" spans="1:26">
      <c r="A1" s="7" t="s">
        <v>16</v>
      </c>
      <c r="M1" s="310" t="s">
        <v>17</v>
      </c>
      <c r="N1" s="310"/>
      <c r="O1" s="310"/>
      <c r="P1" s="310"/>
      <c r="Q1" s="310"/>
      <c r="R1" s="310"/>
      <c r="S1" s="310"/>
      <c r="T1" s="310"/>
      <c r="U1" s="310"/>
      <c r="V1" s="310"/>
      <c r="W1" s="310"/>
      <c r="X1" s="310"/>
    </row>
    <row r="2" spans="1:26" ht="18.600000000000001" customHeight="1">
      <c r="M2" s="310" t="s">
        <v>0</v>
      </c>
      <c r="N2" s="310"/>
      <c r="O2" s="310"/>
      <c r="P2" s="310"/>
      <c r="Q2" s="310"/>
      <c r="R2" s="310"/>
      <c r="S2" s="310"/>
      <c r="T2" s="310"/>
      <c r="U2" s="310"/>
      <c r="V2" s="310"/>
      <c r="W2" s="310"/>
      <c r="X2" s="310"/>
    </row>
    <row r="3" spans="1:26" ht="18.600000000000001" customHeight="1">
      <c r="A3" s="334" t="s">
        <v>1</v>
      </c>
      <c r="B3" s="334"/>
      <c r="C3" s="334"/>
      <c r="D3" s="334"/>
      <c r="E3" s="334"/>
      <c r="F3" s="334"/>
      <c r="G3" s="334"/>
      <c r="H3" s="334"/>
      <c r="I3" s="334"/>
      <c r="J3" s="334"/>
      <c r="K3" s="334"/>
      <c r="L3" s="334"/>
      <c r="M3" s="334"/>
      <c r="N3" s="334"/>
      <c r="O3" s="334"/>
      <c r="P3" s="334"/>
      <c r="Q3" s="334"/>
      <c r="R3" s="334"/>
      <c r="S3" s="334"/>
      <c r="T3" s="334"/>
      <c r="U3" s="334"/>
      <c r="V3" s="334"/>
      <c r="W3" s="334"/>
      <c r="X3" s="334"/>
    </row>
    <row r="4" spans="1:26" s="8" customFormat="1" ht="12" customHeight="1">
      <c r="A4" s="82"/>
      <c r="B4" s="82"/>
      <c r="C4" s="82"/>
      <c r="D4" s="82"/>
      <c r="E4" s="82"/>
      <c r="F4" s="82"/>
      <c r="G4" s="82"/>
      <c r="H4" s="82"/>
      <c r="I4" s="82"/>
      <c r="J4" s="82"/>
      <c r="K4" s="82"/>
      <c r="L4" s="82"/>
      <c r="M4" s="82"/>
      <c r="N4" s="82"/>
      <c r="O4" s="82"/>
      <c r="P4" s="82"/>
      <c r="Q4" s="82"/>
      <c r="R4" s="82"/>
      <c r="S4" s="82"/>
      <c r="T4" s="82"/>
      <c r="U4" s="82"/>
      <c r="V4" s="82"/>
      <c r="W4" s="82"/>
      <c r="X4" s="82"/>
    </row>
    <row r="5" spans="1:26" ht="12" customHeight="1"/>
    <row r="6" spans="1:26" ht="12" customHeight="1">
      <c r="A6" s="8" t="s">
        <v>109</v>
      </c>
    </row>
    <row r="7" spans="1:26" s="8" customFormat="1" ht="12" customHeight="1">
      <c r="M7" s="2"/>
    </row>
    <row r="8" spans="1:26" ht="12" customHeight="1">
      <c r="A8" s="304" t="s">
        <v>102</v>
      </c>
      <c r="B8" s="304"/>
      <c r="C8" s="238"/>
      <c r="D8" s="238"/>
      <c r="E8" s="238"/>
      <c r="F8" s="238"/>
      <c r="G8" s="238"/>
      <c r="H8" s="238"/>
      <c r="I8" s="238"/>
      <c r="J8" s="238"/>
      <c r="K8" s="238"/>
      <c r="L8" s="304"/>
      <c r="M8" s="210" t="s">
        <v>103</v>
      </c>
      <c r="N8" s="211"/>
      <c r="O8" s="211"/>
      <c r="P8" s="211"/>
      <c r="Q8" s="211"/>
      <c r="R8" s="211"/>
      <c r="S8" s="211"/>
      <c r="T8" s="211"/>
      <c r="U8" s="211"/>
      <c r="V8" s="211"/>
      <c r="W8" s="211"/>
      <c r="X8" s="212"/>
    </row>
    <row r="9" spans="1:26" ht="12" customHeight="1">
      <c r="A9" s="304"/>
      <c r="B9" s="304"/>
      <c r="C9" s="238"/>
      <c r="D9" s="238"/>
      <c r="E9" s="238"/>
      <c r="F9" s="238"/>
      <c r="G9" s="238"/>
      <c r="H9" s="238"/>
      <c r="I9" s="238"/>
      <c r="J9" s="238"/>
      <c r="K9" s="238"/>
      <c r="L9" s="304"/>
      <c r="M9" s="213"/>
      <c r="N9" s="214"/>
      <c r="O9" s="214"/>
      <c r="P9" s="214"/>
      <c r="Q9" s="214"/>
      <c r="R9" s="214"/>
      <c r="S9" s="214"/>
      <c r="T9" s="214"/>
      <c r="U9" s="214"/>
      <c r="V9" s="214"/>
      <c r="W9" s="214"/>
      <c r="X9" s="215"/>
    </row>
    <row r="10" spans="1:26" ht="12" customHeight="1">
      <c r="A10" s="202" t="s">
        <v>18</v>
      </c>
      <c r="B10" s="202"/>
      <c r="C10" s="203"/>
      <c r="D10" s="203"/>
      <c r="E10" s="203"/>
      <c r="F10" s="203"/>
      <c r="G10" s="203"/>
      <c r="H10" s="203"/>
      <c r="I10" s="203"/>
      <c r="J10" s="203"/>
      <c r="K10" s="203"/>
      <c r="L10" s="202"/>
      <c r="M10" s="222">
        <f>SUM(N59)</f>
        <v>0</v>
      </c>
      <c r="N10" s="223"/>
      <c r="O10" s="223"/>
      <c r="P10" s="223"/>
      <c r="Q10" s="223"/>
      <c r="R10" s="223"/>
      <c r="S10" s="223"/>
      <c r="T10" s="223"/>
      <c r="U10" s="223"/>
      <c r="V10" s="223"/>
      <c r="W10" s="275" t="s">
        <v>2</v>
      </c>
      <c r="X10" s="271"/>
    </row>
    <row r="11" spans="1:26" ht="12" customHeight="1" thickBot="1">
      <c r="A11" s="292" t="s">
        <v>19</v>
      </c>
      <c r="B11" s="292"/>
      <c r="C11" s="272"/>
      <c r="D11" s="272"/>
      <c r="E11" s="272"/>
      <c r="F11" s="272"/>
      <c r="G11" s="272"/>
      <c r="H11" s="272"/>
      <c r="I11" s="272"/>
      <c r="J11" s="272"/>
      <c r="K11" s="272"/>
      <c r="L11" s="292"/>
      <c r="M11" s="329">
        <f>M75</f>
        <v>34164000</v>
      </c>
      <c r="N11" s="330"/>
      <c r="O11" s="330"/>
      <c r="P11" s="330"/>
      <c r="Q11" s="330"/>
      <c r="R11" s="330"/>
      <c r="S11" s="330"/>
      <c r="T11" s="330"/>
      <c r="U11" s="330"/>
      <c r="V11" s="330"/>
      <c r="W11" s="243" t="s">
        <v>2</v>
      </c>
      <c r="X11" s="244"/>
    </row>
    <row r="12" spans="1:26" ht="12" customHeight="1" thickTop="1">
      <c r="A12" s="293" t="s">
        <v>3</v>
      </c>
      <c r="B12" s="293"/>
      <c r="C12" s="241"/>
      <c r="D12" s="241"/>
      <c r="E12" s="241"/>
      <c r="F12" s="241"/>
      <c r="G12" s="241"/>
      <c r="H12" s="241"/>
      <c r="I12" s="241"/>
      <c r="J12" s="241"/>
      <c r="K12" s="241"/>
      <c r="L12" s="293"/>
      <c r="M12" s="324">
        <f>SUM(M10,M11)</f>
        <v>34164000</v>
      </c>
      <c r="N12" s="325"/>
      <c r="O12" s="325"/>
      <c r="P12" s="325"/>
      <c r="Q12" s="325"/>
      <c r="R12" s="325"/>
      <c r="S12" s="325"/>
      <c r="T12" s="325"/>
      <c r="U12" s="325"/>
      <c r="V12" s="325"/>
      <c r="W12" s="275" t="s">
        <v>2</v>
      </c>
      <c r="X12" s="271"/>
    </row>
    <row r="13" spans="1:26" ht="12" customHeight="1" thickBot="1">
      <c r="A13" s="295" t="s">
        <v>5</v>
      </c>
      <c r="B13" s="295"/>
      <c r="C13" s="242"/>
      <c r="D13" s="242"/>
      <c r="E13" s="242"/>
      <c r="F13" s="242"/>
      <c r="G13" s="242"/>
      <c r="H13" s="242"/>
      <c r="I13" s="242"/>
      <c r="J13" s="242"/>
      <c r="K13" s="242"/>
      <c r="L13" s="295"/>
      <c r="M13" s="329">
        <f>SUM(N60,M76)</f>
        <v>0</v>
      </c>
      <c r="N13" s="330"/>
      <c r="O13" s="330"/>
      <c r="P13" s="330"/>
      <c r="Q13" s="330"/>
      <c r="R13" s="330"/>
      <c r="S13" s="330"/>
      <c r="T13" s="330"/>
      <c r="U13" s="330"/>
      <c r="V13" s="330"/>
      <c r="W13" s="243" t="s">
        <v>2</v>
      </c>
      <c r="X13" s="244"/>
      <c r="Z13" s="14"/>
    </row>
    <row r="14" spans="1:26" ht="12" customHeight="1" thickTop="1">
      <c r="A14" s="202" t="s">
        <v>6</v>
      </c>
      <c r="B14" s="202"/>
      <c r="C14" s="203"/>
      <c r="D14" s="203"/>
      <c r="E14" s="203"/>
      <c r="F14" s="203"/>
      <c r="G14" s="203"/>
      <c r="H14" s="203"/>
      <c r="I14" s="203"/>
      <c r="J14" s="203"/>
      <c r="K14" s="203"/>
      <c r="L14" s="202"/>
      <c r="M14" s="324">
        <f>SUM(M12:R13)</f>
        <v>34164000</v>
      </c>
      <c r="N14" s="325"/>
      <c r="O14" s="325"/>
      <c r="P14" s="325"/>
      <c r="Q14" s="325"/>
      <c r="R14" s="325"/>
      <c r="S14" s="325"/>
      <c r="T14" s="325"/>
      <c r="U14" s="325"/>
      <c r="V14" s="325"/>
      <c r="W14" s="275" t="s">
        <v>2</v>
      </c>
      <c r="X14" s="271"/>
    </row>
    <row r="15" spans="1:26" s="87" customFormat="1" ht="12" customHeight="1">
      <c r="A15" s="87" t="s">
        <v>53</v>
      </c>
    </row>
    <row r="16" spans="1:26" s="87" customFormat="1" ht="12" customHeight="1">
      <c r="A16" s="333" t="s">
        <v>108</v>
      </c>
      <c r="B16" s="333"/>
      <c r="C16" s="333"/>
      <c r="D16" s="333"/>
      <c r="E16" s="333"/>
      <c r="F16" s="333"/>
      <c r="G16" s="333"/>
      <c r="H16" s="333"/>
      <c r="I16" s="333"/>
      <c r="J16" s="333"/>
      <c r="K16" s="333"/>
      <c r="L16" s="333"/>
      <c r="M16" s="333"/>
      <c r="N16" s="333"/>
      <c r="O16" s="333"/>
      <c r="P16" s="333"/>
      <c r="Q16" s="333"/>
      <c r="R16" s="333"/>
      <c r="S16" s="333"/>
      <c r="T16" s="333"/>
      <c r="U16" s="333"/>
      <c r="V16" s="333"/>
      <c r="W16" s="333"/>
      <c r="X16" s="333"/>
    </row>
    <row r="17" spans="1:24" s="87" customFormat="1" ht="12" customHeight="1">
      <c r="A17" s="91"/>
      <c r="B17" s="91"/>
      <c r="C17" s="91"/>
      <c r="D17" s="91"/>
      <c r="E17" s="91"/>
      <c r="F17" s="91"/>
      <c r="G17" s="91"/>
      <c r="H17" s="91"/>
      <c r="I17" s="91"/>
      <c r="J17" s="91"/>
      <c r="K17" s="91"/>
      <c r="L17" s="91"/>
      <c r="M17" s="91"/>
      <c r="N17" s="91"/>
      <c r="O17" s="91"/>
      <c r="P17" s="91"/>
      <c r="Q17" s="91"/>
      <c r="R17" s="91"/>
      <c r="S17" s="91"/>
      <c r="T17" s="91"/>
      <c r="U17" s="91"/>
      <c r="V17" s="91"/>
      <c r="W17" s="91"/>
      <c r="X17" s="91"/>
    </row>
    <row r="18" spans="1:24" s="8" customFormat="1" ht="12" customHeight="1">
      <c r="M18" s="2"/>
      <c r="V18" s="2"/>
      <c r="W18" s="2"/>
      <c r="X18" s="2"/>
    </row>
    <row r="19" spans="1:24" ht="12" customHeight="1">
      <c r="A19" s="8" t="s">
        <v>110</v>
      </c>
    </row>
    <row r="20" spans="1:24" s="8" customFormat="1" ht="12" customHeight="1">
      <c r="M20" s="2"/>
    </row>
    <row r="21" spans="1:24" ht="12" customHeight="1">
      <c r="A21" s="210" t="s">
        <v>104</v>
      </c>
      <c r="B21" s="211"/>
      <c r="C21" s="211"/>
      <c r="D21" s="211"/>
      <c r="E21" s="211"/>
      <c r="F21" s="211"/>
      <c r="G21" s="211"/>
      <c r="H21" s="211"/>
      <c r="I21" s="211"/>
      <c r="J21" s="211"/>
      <c r="K21" s="211"/>
      <c r="L21" s="211"/>
      <c r="M21" s="212"/>
      <c r="N21" s="210" t="s">
        <v>103</v>
      </c>
      <c r="O21" s="211"/>
      <c r="P21" s="211"/>
      <c r="Q21" s="211"/>
      <c r="R21" s="211"/>
      <c r="S21" s="211"/>
      <c r="T21" s="211"/>
      <c r="U21" s="211"/>
      <c r="V21" s="211"/>
      <c r="W21" s="211"/>
      <c r="X21" s="212"/>
    </row>
    <row r="22" spans="1:24" ht="12" customHeight="1">
      <c r="A22" s="213"/>
      <c r="B22" s="214"/>
      <c r="C22" s="214"/>
      <c r="D22" s="214"/>
      <c r="E22" s="214"/>
      <c r="F22" s="214"/>
      <c r="G22" s="214"/>
      <c r="H22" s="214"/>
      <c r="I22" s="214"/>
      <c r="J22" s="214"/>
      <c r="K22" s="214"/>
      <c r="L22" s="214"/>
      <c r="M22" s="215"/>
      <c r="N22" s="213"/>
      <c r="O22" s="214"/>
      <c r="P22" s="214"/>
      <c r="Q22" s="214"/>
      <c r="R22" s="214"/>
      <c r="S22" s="214"/>
      <c r="T22" s="214"/>
      <c r="U22" s="214"/>
      <c r="V22" s="214"/>
      <c r="W22" s="214"/>
      <c r="X22" s="215"/>
    </row>
    <row r="23" spans="1:24" ht="12" customHeight="1">
      <c r="A23" s="35" t="s">
        <v>26</v>
      </c>
      <c r="B23" s="33"/>
      <c r="C23" s="22"/>
      <c r="D23" s="22"/>
      <c r="E23" s="22"/>
      <c r="F23" s="22"/>
      <c r="G23" s="22"/>
      <c r="H23" s="22"/>
      <c r="I23" s="22"/>
      <c r="J23" s="22"/>
      <c r="K23" s="22"/>
      <c r="L23" s="22"/>
      <c r="M23" s="34"/>
      <c r="N23" s="222">
        <f>SUM(N24:W29)</f>
        <v>0</v>
      </c>
      <c r="O23" s="223"/>
      <c r="P23" s="223"/>
      <c r="Q23" s="223"/>
      <c r="R23" s="223"/>
      <c r="S23" s="223"/>
      <c r="T23" s="223"/>
      <c r="U23" s="223"/>
      <c r="V23" s="223"/>
      <c r="W23" s="223"/>
      <c r="X23" s="12" t="s">
        <v>7</v>
      </c>
    </row>
    <row r="24" spans="1:24" ht="12" customHeight="1">
      <c r="A24" s="35"/>
      <c r="B24" s="41" t="s">
        <v>20</v>
      </c>
      <c r="C24" s="42"/>
      <c r="D24" s="42"/>
      <c r="E24" s="42"/>
      <c r="F24" s="42"/>
      <c r="G24" s="42"/>
      <c r="H24" s="42"/>
      <c r="I24" s="42"/>
      <c r="J24" s="42"/>
      <c r="K24" s="42"/>
      <c r="L24" s="42"/>
      <c r="M24" s="43"/>
      <c r="N24" s="224"/>
      <c r="O24" s="225"/>
      <c r="P24" s="225"/>
      <c r="Q24" s="225"/>
      <c r="R24" s="225"/>
      <c r="S24" s="225"/>
      <c r="T24" s="225"/>
      <c r="U24" s="225"/>
      <c r="V24" s="225"/>
      <c r="W24" s="225"/>
      <c r="X24" s="15" t="s">
        <v>7</v>
      </c>
    </row>
    <row r="25" spans="1:24" ht="12" customHeight="1">
      <c r="A25" s="35"/>
      <c r="B25" s="44" t="s">
        <v>21</v>
      </c>
      <c r="C25" s="45"/>
      <c r="D25" s="45"/>
      <c r="E25" s="45"/>
      <c r="F25" s="45"/>
      <c r="G25" s="45"/>
      <c r="H25" s="45"/>
      <c r="I25" s="45"/>
      <c r="J25" s="45"/>
      <c r="K25" s="45"/>
      <c r="L25" s="45"/>
      <c r="M25" s="46"/>
      <c r="N25" s="226"/>
      <c r="O25" s="227"/>
      <c r="P25" s="227"/>
      <c r="Q25" s="227"/>
      <c r="R25" s="227"/>
      <c r="S25" s="227"/>
      <c r="T25" s="227"/>
      <c r="U25" s="227"/>
      <c r="V25" s="227"/>
      <c r="W25" s="227"/>
      <c r="X25" s="16" t="s">
        <v>7</v>
      </c>
    </row>
    <row r="26" spans="1:24" ht="12" customHeight="1">
      <c r="A26" s="35"/>
      <c r="B26" s="44" t="s">
        <v>22</v>
      </c>
      <c r="C26" s="45"/>
      <c r="D26" s="45"/>
      <c r="E26" s="45"/>
      <c r="F26" s="45"/>
      <c r="G26" s="45"/>
      <c r="H26" s="45"/>
      <c r="I26" s="45"/>
      <c r="J26" s="45"/>
      <c r="K26" s="45"/>
      <c r="L26" s="45"/>
      <c r="M26" s="46"/>
      <c r="N26" s="226"/>
      <c r="O26" s="227"/>
      <c r="P26" s="227"/>
      <c r="Q26" s="227"/>
      <c r="R26" s="227"/>
      <c r="S26" s="227"/>
      <c r="T26" s="227"/>
      <c r="U26" s="227"/>
      <c r="V26" s="227"/>
      <c r="W26" s="227"/>
      <c r="X26" s="16" t="s">
        <v>7</v>
      </c>
    </row>
    <row r="27" spans="1:24" ht="12" customHeight="1">
      <c r="A27" s="35"/>
      <c r="B27" s="44" t="s">
        <v>23</v>
      </c>
      <c r="C27" s="45"/>
      <c r="D27" s="45"/>
      <c r="E27" s="45"/>
      <c r="F27" s="45"/>
      <c r="G27" s="45"/>
      <c r="H27" s="45"/>
      <c r="I27" s="45"/>
      <c r="J27" s="45"/>
      <c r="K27" s="45"/>
      <c r="L27" s="45"/>
      <c r="M27" s="46"/>
      <c r="N27" s="226"/>
      <c r="O27" s="227"/>
      <c r="P27" s="227"/>
      <c r="Q27" s="227"/>
      <c r="R27" s="227"/>
      <c r="S27" s="227"/>
      <c r="T27" s="227"/>
      <c r="U27" s="227"/>
      <c r="V27" s="227"/>
      <c r="W27" s="227"/>
      <c r="X27" s="16" t="s">
        <v>7</v>
      </c>
    </row>
    <row r="28" spans="1:24" ht="12" customHeight="1">
      <c r="A28" s="35"/>
      <c r="B28" s="44" t="s">
        <v>24</v>
      </c>
      <c r="C28" s="45"/>
      <c r="D28" s="45"/>
      <c r="E28" s="45"/>
      <c r="F28" s="45"/>
      <c r="G28" s="45"/>
      <c r="H28" s="45"/>
      <c r="I28" s="45"/>
      <c r="J28" s="45"/>
      <c r="K28" s="45"/>
      <c r="L28" s="45"/>
      <c r="M28" s="46"/>
      <c r="N28" s="226"/>
      <c r="O28" s="227"/>
      <c r="P28" s="227"/>
      <c r="Q28" s="227"/>
      <c r="R28" s="227"/>
      <c r="S28" s="227"/>
      <c r="T28" s="227"/>
      <c r="U28" s="227"/>
      <c r="V28" s="227"/>
      <c r="W28" s="227"/>
      <c r="X28" s="16" t="s">
        <v>7</v>
      </c>
    </row>
    <row r="29" spans="1:24" ht="12" customHeight="1">
      <c r="A29" s="36"/>
      <c r="B29" s="47" t="s">
        <v>25</v>
      </c>
      <c r="C29" s="48"/>
      <c r="D29" s="48"/>
      <c r="E29" s="48"/>
      <c r="F29" s="48"/>
      <c r="G29" s="48"/>
      <c r="H29" s="48"/>
      <c r="I29" s="48"/>
      <c r="J29" s="48"/>
      <c r="K29" s="48"/>
      <c r="L29" s="48"/>
      <c r="M29" s="49"/>
      <c r="N29" s="335"/>
      <c r="O29" s="336"/>
      <c r="P29" s="336"/>
      <c r="Q29" s="336"/>
      <c r="R29" s="336"/>
      <c r="S29" s="336"/>
      <c r="T29" s="336"/>
      <c r="U29" s="336"/>
      <c r="V29" s="336"/>
      <c r="W29" s="336"/>
      <c r="X29" s="50" t="s">
        <v>7</v>
      </c>
    </row>
    <row r="30" spans="1:24" ht="12" customHeight="1">
      <c r="A30" s="37" t="s">
        <v>32</v>
      </c>
      <c r="B30" s="22"/>
      <c r="C30" s="19"/>
      <c r="D30" s="19"/>
      <c r="E30" s="19"/>
      <c r="F30" s="19"/>
      <c r="G30" s="19"/>
      <c r="H30" s="19"/>
      <c r="I30" s="19"/>
      <c r="J30" s="19"/>
      <c r="K30" s="19"/>
      <c r="L30" s="19"/>
      <c r="M30" s="21"/>
      <c r="N30" s="228"/>
      <c r="O30" s="229"/>
      <c r="P30" s="229"/>
      <c r="Q30" s="229"/>
      <c r="R30" s="229"/>
      <c r="S30" s="229"/>
      <c r="T30" s="229"/>
      <c r="U30" s="229"/>
      <c r="V30" s="229"/>
      <c r="W30" s="229"/>
      <c r="X30" s="13" t="s">
        <v>7</v>
      </c>
    </row>
    <row r="31" spans="1:24" ht="12" customHeight="1">
      <c r="A31" s="80" t="s">
        <v>100</v>
      </c>
      <c r="B31" s="81"/>
      <c r="C31" s="81"/>
      <c r="D31" s="81"/>
      <c r="E31" s="81"/>
      <c r="F31" s="81"/>
      <c r="G31" s="81"/>
      <c r="H31" s="81"/>
      <c r="I31" s="81"/>
      <c r="J31" s="81"/>
      <c r="K31" s="81"/>
      <c r="L31" s="81"/>
      <c r="M31" s="79"/>
      <c r="N31" s="222">
        <f>SUM(N32:W34)</f>
        <v>0</v>
      </c>
      <c r="O31" s="223"/>
      <c r="P31" s="223"/>
      <c r="Q31" s="223"/>
      <c r="R31" s="223"/>
      <c r="S31" s="223"/>
      <c r="T31" s="223"/>
      <c r="U31" s="223"/>
      <c r="V31" s="223"/>
      <c r="W31" s="223"/>
      <c r="X31" s="78" t="s">
        <v>7</v>
      </c>
    </row>
    <row r="32" spans="1:24" ht="12" customHeight="1">
      <c r="A32" s="25"/>
      <c r="B32" s="83" t="s">
        <v>27</v>
      </c>
      <c r="C32" s="84"/>
      <c r="D32" s="84"/>
      <c r="E32" s="84"/>
      <c r="F32" s="84"/>
      <c r="G32" s="84"/>
      <c r="H32" s="84"/>
      <c r="I32" s="84"/>
      <c r="J32" s="84"/>
      <c r="K32" s="84"/>
      <c r="L32" s="84"/>
      <c r="M32" s="85"/>
      <c r="N32" s="331"/>
      <c r="O32" s="332"/>
      <c r="P32" s="332"/>
      <c r="Q32" s="332"/>
      <c r="R32" s="332"/>
      <c r="S32" s="332"/>
      <c r="T32" s="332"/>
      <c r="U32" s="332"/>
      <c r="V32" s="332"/>
      <c r="W32" s="332"/>
      <c r="X32" s="86" t="s">
        <v>7</v>
      </c>
    </row>
    <row r="33" spans="1:24" ht="12" customHeight="1">
      <c r="A33" s="25"/>
      <c r="B33" s="52" t="s">
        <v>28</v>
      </c>
      <c r="C33" s="45"/>
      <c r="D33" s="45"/>
      <c r="E33" s="45"/>
      <c r="F33" s="45"/>
      <c r="G33" s="45"/>
      <c r="H33" s="45"/>
      <c r="I33" s="45"/>
      <c r="J33" s="45"/>
      <c r="K33" s="45"/>
      <c r="L33" s="45"/>
      <c r="M33" s="6"/>
      <c r="N33" s="226"/>
      <c r="O33" s="227"/>
      <c r="P33" s="227"/>
      <c r="Q33" s="227"/>
      <c r="R33" s="227"/>
      <c r="S33" s="227"/>
      <c r="T33" s="227"/>
      <c r="U33" s="227"/>
      <c r="V33" s="227"/>
      <c r="W33" s="227"/>
      <c r="X33" s="16" t="s">
        <v>7</v>
      </c>
    </row>
    <row r="34" spans="1:24" ht="12" customHeight="1">
      <c r="A34" s="38"/>
      <c r="B34" s="53" t="s">
        <v>25</v>
      </c>
      <c r="C34" s="48"/>
      <c r="D34" s="48"/>
      <c r="E34" s="48"/>
      <c r="F34" s="48"/>
      <c r="G34" s="48"/>
      <c r="H34" s="48"/>
      <c r="I34" s="48"/>
      <c r="J34" s="48"/>
      <c r="K34" s="48"/>
      <c r="L34" s="48"/>
      <c r="M34" s="54"/>
      <c r="N34" s="226"/>
      <c r="O34" s="227"/>
      <c r="P34" s="227"/>
      <c r="Q34" s="227"/>
      <c r="R34" s="227"/>
      <c r="S34" s="227"/>
      <c r="T34" s="227"/>
      <c r="U34" s="227"/>
      <c r="V34" s="227"/>
      <c r="W34" s="227"/>
      <c r="X34" s="16" t="s">
        <v>7</v>
      </c>
    </row>
    <row r="35" spans="1:24" ht="12" customHeight="1">
      <c r="A35" s="37" t="s">
        <v>101</v>
      </c>
      <c r="B35" s="19"/>
      <c r="C35" s="19"/>
      <c r="D35" s="19"/>
      <c r="E35" s="19"/>
      <c r="F35" s="19"/>
      <c r="G35" s="19"/>
      <c r="H35" s="19"/>
      <c r="I35" s="19"/>
      <c r="J35" s="19"/>
      <c r="K35" s="19"/>
      <c r="L35" s="19"/>
      <c r="M35" s="21"/>
      <c r="N35" s="222">
        <f>SUM(N36:W39)</f>
        <v>0</v>
      </c>
      <c r="O35" s="223"/>
      <c r="P35" s="223"/>
      <c r="Q35" s="223"/>
      <c r="R35" s="223"/>
      <c r="S35" s="223"/>
      <c r="T35" s="223"/>
      <c r="U35" s="223"/>
      <c r="V35" s="223"/>
      <c r="W35" s="223"/>
      <c r="X35" s="13" t="s">
        <v>7</v>
      </c>
    </row>
    <row r="36" spans="1:24" ht="12" customHeight="1">
      <c r="A36" s="25"/>
      <c r="B36" s="51" t="s">
        <v>29</v>
      </c>
      <c r="C36" s="42"/>
      <c r="D36" s="42"/>
      <c r="E36" s="42"/>
      <c r="F36" s="42"/>
      <c r="G36" s="42"/>
      <c r="H36" s="42"/>
      <c r="I36" s="42"/>
      <c r="J36" s="42"/>
      <c r="K36" s="42"/>
      <c r="L36" s="42"/>
      <c r="M36" s="4"/>
      <c r="N36" s="224"/>
      <c r="O36" s="225"/>
      <c r="P36" s="225"/>
      <c r="Q36" s="225"/>
      <c r="R36" s="225"/>
      <c r="S36" s="225"/>
      <c r="T36" s="225"/>
      <c r="U36" s="225"/>
      <c r="V36" s="225"/>
      <c r="W36" s="225"/>
      <c r="X36" s="15" t="s">
        <v>7</v>
      </c>
    </row>
    <row r="37" spans="1:24" ht="12" customHeight="1">
      <c r="A37" s="25"/>
      <c r="B37" s="52" t="s">
        <v>30</v>
      </c>
      <c r="C37" s="45"/>
      <c r="D37" s="45"/>
      <c r="E37" s="45"/>
      <c r="F37" s="45"/>
      <c r="G37" s="45"/>
      <c r="H37" s="45"/>
      <c r="I37" s="45"/>
      <c r="J37" s="45"/>
      <c r="K37" s="45"/>
      <c r="L37" s="45"/>
      <c r="M37" s="6"/>
      <c r="N37" s="226"/>
      <c r="O37" s="227"/>
      <c r="P37" s="227"/>
      <c r="Q37" s="227"/>
      <c r="R37" s="227"/>
      <c r="S37" s="227"/>
      <c r="T37" s="227"/>
      <c r="U37" s="227"/>
      <c r="V37" s="227"/>
      <c r="W37" s="227"/>
      <c r="X37" s="16" t="s">
        <v>7</v>
      </c>
    </row>
    <row r="38" spans="1:24" ht="12" customHeight="1">
      <c r="A38" s="25"/>
      <c r="B38" s="52" t="s">
        <v>31</v>
      </c>
      <c r="C38" s="45"/>
      <c r="D38" s="45"/>
      <c r="E38" s="45"/>
      <c r="F38" s="45"/>
      <c r="G38" s="45"/>
      <c r="H38" s="45"/>
      <c r="I38" s="45"/>
      <c r="J38" s="45"/>
      <c r="K38" s="45"/>
      <c r="L38" s="45"/>
      <c r="M38" s="6"/>
      <c r="N38" s="226"/>
      <c r="O38" s="227"/>
      <c r="P38" s="227"/>
      <c r="Q38" s="227"/>
      <c r="R38" s="227"/>
      <c r="S38" s="227"/>
      <c r="T38" s="227"/>
      <c r="U38" s="227"/>
      <c r="V38" s="227"/>
      <c r="W38" s="227"/>
      <c r="X38" s="16" t="s">
        <v>7</v>
      </c>
    </row>
    <row r="39" spans="1:24" ht="12" customHeight="1">
      <c r="A39" s="38"/>
      <c r="B39" s="53" t="s">
        <v>25</v>
      </c>
      <c r="C39" s="48"/>
      <c r="D39" s="48"/>
      <c r="E39" s="48"/>
      <c r="F39" s="48"/>
      <c r="G39" s="48"/>
      <c r="H39" s="48"/>
      <c r="I39" s="48"/>
      <c r="J39" s="48"/>
      <c r="K39" s="48"/>
      <c r="L39" s="48"/>
      <c r="M39" s="54"/>
      <c r="N39" s="226"/>
      <c r="O39" s="227"/>
      <c r="P39" s="227"/>
      <c r="Q39" s="227"/>
      <c r="R39" s="227"/>
      <c r="S39" s="227"/>
      <c r="T39" s="227"/>
      <c r="U39" s="227"/>
      <c r="V39" s="227"/>
      <c r="W39" s="227"/>
      <c r="X39" s="16" t="s">
        <v>7</v>
      </c>
    </row>
    <row r="40" spans="1:24" ht="12" customHeight="1">
      <c r="A40" s="37" t="s">
        <v>43</v>
      </c>
      <c r="B40" s="19"/>
      <c r="C40" s="1"/>
      <c r="D40" s="1"/>
      <c r="E40" s="1"/>
      <c r="F40" s="1"/>
      <c r="G40" s="1"/>
      <c r="H40" s="1"/>
      <c r="I40" s="1"/>
      <c r="J40" s="1"/>
      <c r="K40" s="1"/>
      <c r="L40" s="1"/>
      <c r="M40" s="21"/>
      <c r="N40" s="222">
        <f>SUM(N41:W51)</f>
        <v>0</v>
      </c>
      <c r="O40" s="223"/>
      <c r="P40" s="223"/>
      <c r="Q40" s="223"/>
      <c r="R40" s="223"/>
      <c r="S40" s="223"/>
      <c r="T40" s="223"/>
      <c r="U40" s="223"/>
      <c r="V40" s="223"/>
      <c r="W40" s="223"/>
      <c r="X40" s="77" t="s">
        <v>7</v>
      </c>
    </row>
    <row r="41" spans="1:24" ht="12" customHeight="1">
      <c r="A41" s="25"/>
      <c r="B41" s="51" t="s">
        <v>33</v>
      </c>
      <c r="C41" s="3"/>
      <c r="D41" s="3"/>
      <c r="E41" s="3"/>
      <c r="F41" s="3"/>
      <c r="G41" s="3"/>
      <c r="H41" s="3"/>
      <c r="I41" s="3"/>
      <c r="J41" s="3"/>
      <c r="K41" s="3"/>
      <c r="L41" s="3"/>
      <c r="M41" s="4"/>
      <c r="N41" s="224"/>
      <c r="O41" s="225"/>
      <c r="P41" s="225"/>
      <c r="Q41" s="225"/>
      <c r="R41" s="225"/>
      <c r="S41" s="225"/>
      <c r="T41" s="225"/>
      <c r="U41" s="225"/>
      <c r="V41" s="225"/>
      <c r="W41" s="225"/>
      <c r="X41" s="15" t="s">
        <v>7</v>
      </c>
    </row>
    <row r="42" spans="1:24" ht="12" customHeight="1">
      <c r="A42" s="25"/>
      <c r="B42" s="52" t="s">
        <v>34</v>
      </c>
      <c r="C42" s="5"/>
      <c r="D42" s="5"/>
      <c r="E42" s="5"/>
      <c r="F42" s="5"/>
      <c r="G42" s="5"/>
      <c r="H42" s="5"/>
      <c r="I42" s="5"/>
      <c r="J42" s="5"/>
      <c r="K42" s="5"/>
      <c r="L42" s="5"/>
      <c r="M42" s="6"/>
      <c r="N42" s="226"/>
      <c r="O42" s="227"/>
      <c r="P42" s="227"/>
      <c r="Q42" s="227"/>
      <c r="R42" s="227"/>
      <c r="S42" s="227"/>
      <c r="T42" s="227"/>
      <c r="U42" s="227"/>
      <c r="V42" s="227"/>
      <c r="W42" s="227"/>
      <c r="X42" s="16" t="s">
        <v>7</v>
      </c>
    </row>
    <row r="43" spans="1:24" ht="12" customHeight="1">
      <c r="A43" s="25"/>
      <c r="B43" s="52" t="s">
        <v>35</v>
      </c>
      <c r="C43" s="5"/>
      <c r="D43" s="5"/>
      <c r="E43" s="5"/>
      <c r="F43" s="5"/>
      <c r="G43" s="5"/>
      <c r="H43" s="5"/>
      <c r="I43" s="5"/>
      <c r="J43" s="5"/>
      <c r="K43" s="5"/>
      <c r="L43" s="5"/>
      <c r="M43" s="6"/>
      <c r="N43" s="226"/>
      <c r="O43" s="227"/>
      <c r="P43" s="227"/>
      <c r="Q43" s="227"/>
      <c r="R43" s="227"/>
      <c r="S43" s="227"/>
      <c r="T43" s="227"/>
      <c r="U43" s="227"/>
      <c r="V43" s="227"/>
      <c r="W43" s="227"/>
      <c r="X43" s="16" t="s">
        <v>7</v>
      </c>
    </row>
    <row r="44" spans="1:24" ht="12" customHeight="1">
      <c r="A44" s="25"/>
      <c r="B44" s="52" t="s">
        <v>36</v>
      </c>
      <c r="C44" s="5"/>
      <c r="D44" s="5"/>
      <c r="E44" s="5"/>
      <c r="F44" s="5"/>
      <c r="G44" s="5"/>
      <c r="H44" s="5"/>
      <c r="I44" s="5"/>
      <c r="J44" s="5"/>
      <c r="K44" s="5"/>
      <c r="L44" s="5"/>
      <c r="M44" s="6"/>
      <c r="N44" s="226"/>
      <c r="O44" s="227"/>
      <c r="P44" s="227"/>
      <c r="Q44" s="227"/>
      <c r="R44" s="227"/>
      <c r="S44" s="227"/>
      <c r="T44" s="227"/>
      <c r="U44" s="227"/>
      <c r="V44" s="227"/>
      <c r="W44" s="227"/>
      <c r="X44" s="16" t="s">
        <v>7</v>
      </c>
    </row>
    <row r="45" spans="1:24" ht="12" customHeight="1">
      <c r="A45" s="25"/>
      <c r="B45" s="52" t="s">
        <v>37</v>
      </c>
      <c r="C45" s="5"/>
      <c r="D45" s="5"/>
      <c r="E45" s="5"/>
      <c r="F45" s="5"/>
      <c r="G45" s="5"/>
      <c r="H45" s="5"/>
      <c r="I45" s="5"/>
      <c r="J45" s="5"/>
      <c r="K45" s="5"/>
      <c r="L45" s="5"/>
      <c r="M45" s="6"/>
      <c r="N45" s="226"/>
      <c r="O45" s="227"/>
      <c r="P45" s="227"/>
      <c r="Q45" s="227"/>
      <c r="R45" s="227"/>
      <c r="S45" s="227"/>
      <c r="T45" s="227"/>
      <c r="U45" s="227"/>
      <c r="V45" s="227"/>
      <c r="W45" s="227"/>
      <c r="X45" s="16" t="s">
        <v>7</v>
      </c>
    </row>
    <row r="46" spans="1:24" ht="12" customHeight="1">
      <c r="A46" s="25"/>
      <c r="B46" s="52" t="s">
        <v>38</v>
      </c>
      <c r="C46" s="5"/>
      <c r="D46" s="5"/>
      <c r="E46" s="5"/>
      <c r="F46" s="5"/>
      <c r="G46" s="5"/>
      <c r="H46" s="5"/>
      <c r="I46" s="5"/>
      <c r="J46" s="5"/>
      <c r="K46" s="5"/>
      <c r="L46" s="5"/>
      <c r="M46" s="6"/>
      <c r="N46" s="226"/>
      <c r="O46" s="227"/>
      <c r="P46" s="227"/>
      <c r="Q46" s="227"/>
      <c r="R46" s="227"/>
      <c r="S46" s="227"/>
      <c r="T46" s="227"/>
      <c r="U46" s="227"/>
      <c r="V46" s="227"/>
      <c r="W46" s="227"/>
      <c r="X46" s="16" t="s">
        <v>7</v>
      </c>
    </row>
    <row r="47" spans="1:24" ht="12" customHeight="1">
      <c r="A47" s="25"/>
      <c r="B47" s="52" t="s">
        <v>39</v>
      </c>
      <c r="C47" s="5"/>
      <c r="D47" s="5"/>
      <c r="E47" s="5"/>
      <c r="F47" s="5"/>
      <c r="G47" s="5"/>
      <c r="H47" s="5"/>
      <c r="I47" s="5"/>
      <c r="J47" s="5"/>
      <c r="K47" s="5"/>
      <c r="L47" s="5"/>
      <c r="M47" s="6"/>
      <c r="N47" s="226"/>
      <c r="O47" s="227"/>
      <c r="P47" s="227"/>
      <c r="Q47" s="227"/>
      <c r="R47" s="227"/>
      <c r="S47" s="227"/>
      <c r="T47" s="227"/>
      <c r="U47" s="227"/>
      <c r="V47" s="227"/>
      <c r="W47" s="227"/>
      <c r="X47" s="16" t="s">
        <v>7</v>
      </c>
    </row>
    <row r="48" spans="1:24" ht="12" customHeight="1">
      <c r="A48" s="25"/>
      <c r="B48" s="52" t="s">
        <v>25</v>
      </c>
      <c r="C48" s="5"/>
      <c r="D48" s="5"/>
      <c r="E48" s="5"/>
      <c r="F48" s="5"/>
      <c r="G48" s="5"/>
      <c r="H48" s="5"/>
      <c r="I48" s="5"/>
      <c r="J48" s="5"/>
      <c r="K48" s="5"/>
      <c r="L48" s="5"/>
      <c r="M48" s="6"/>
      <c r="N48" s="226"/>
      <c r="O48" s="227"/>
      <c r="P48" s="227"/>
      <c r="Q48" s="227"/>
      <c r="R48" s="227"/>
      <c r="S48" s="227"/>
      <c r="T48" s="227"/>
      <c r="U48" s="227"/>
      <c r="V48" s="227"/>
      <c r="W48" s="227"/>
      <c r="X48" s="16" t="s">
        <v>7</v>
      </c>
    </row>
    <row r="49" spans="1:24" ht="12" customHeight="1">
      <c r="A49" s="25"/>
      <c r="B49" s="52" t="s">
        <v>40</v>
      </c>
      <c r="C49" s="45"/>
      <c r="D49" s="45"/>
      <c r="E49" s="45"/>
      <c r="F49" s="45"/>
      <c r="G49" s="45"/>
      <c r="H49" s="45"/>
      <c r="I49" s="45"/>
      <c r="J49" s="45"/>
      <c r="K49" s="45"/>
      <c r="L49" s="45"/>
      <c r="M49" s="46"/>
      <c r="N49" s="226"/>
      <c r="O49" s="227"/>
      <c r="P49" s="227"/>
      <c r="Q49" s="227"/>
      <c r="R49" s="227"/>
      <c r="S49" s="227"/>
      <c r="T49" s="227"/>
      <c r="U49" s="227"/>
      <c r="V49" s="227"/>
      <c r="W49" s="227"/>
      <c r="X49" s="16" t="s">
        <v>7</v>
      </c>
    </row>
    <row r="50" spans="1:24" ht="12" customHeight="1">
      <c r="A50" s="25"/>
      <c r="B50" s="52" t="s">
        <v>41</v>
      </c>
      <c r="C50" s="45"/>
      <c r="D50" s="45"/>
      <c r="E50" s="45"/>
      <c r="F50" s="45"/>
      <c r="G50" s="45"/>
      <c r="H50" s="45"/>
      <c r="I50" s="45"/>
      <c r="J50" s="45"/>
      <c r="K50" s="45"/>
      <c r="L50" s="45"/>
      <c r="M50" s="46"/>
      <c r="N50" s="226"/>
      <c r="O50" s="227"/>
      <c r="P50" s="227"/>
      <c r="Q50" s="227"/>
      <c r="R50" s="227"/>
      <c r="S50" s="227"/>
      <c r="T50" s="227"/>
      <c r="U50" s="227"/>
      <c r="V50" s="227"/>
      <c r="W50" s="227"/>
      <c r="X50" s="16" t="s">
        <v>7</v>
      </c>
    </row>
    <row r="51" spans="1:24" ht="12" customHeight="1">
      <c r="A51" s="38"/>
      <c r="B51" s="53" t="s">
        <v>42</v>
      </c>
      <c r="C51" s="48"/>
      <c r="D51" s="48"/>
      <c r="E51" s="48"/>
      <c r="F51" s="48"/>
      <c r="G51" s="48"/>
      <c r="H51" s="48"/>
      <c r="I51" s="48"/>
      <c r="J51" s="48"/>
      <c r="K51" s="48"/>
      <c r="L51" s="48"/>
      <c r="M51" s="49"/>
      <c r="N51" s="226"/>
      <c r="O51" s="227"/>
      <c r="P51" s="227"/>
      <c r="Q51" s="227"/>
      <c r="R51" s="227"/>
      <c r="S51" s="227"/>
      <c r="T51" s="227"/>
      <c r="U51" s="227"/>
      <c r="V51" s="227"/>
      <c r="W51" s="227"/>
      <c r="X51" s="16" t="s">
        <v>7</v>
      </c>
    </row>
    <row r="52" spans="1:24" ht="12" customHeight="1">
      <c r="A52" s="23" t="s">
        <v>47</v>
      </c>
      <c r="B52" s="19"/>
      <c r="C52" s="19"/>
      <c r="D52" s="19"/>
      <c r="E52" s="19"/>
      <c r="F52" s="19"/>
      <c r="G52" s="19"/>
      <c r="H52" s="19"/>
      <c r="I52" s="19"/>
      <c r="J52" s="19"/>
      <c r="K52" s="19"/>
      <c r="L52" s="19"/>
      <c r="M52" s="20"/>
      <c r="N52" s="228"/>
      <c r="O52" s="229"/>
      <c r="P52" s="229"/>
      <c r="Q52" s="229"/>
      <c r="R52" s="229"/>
      <c r="S52" s="229"/>
      <c r="T52" s="229"/>
      <c r="U52" s="229"/>
      <c r="V52" s="229"/>
      <c r="W52" s="229"/>
      <c r="X52" s="77" t="s">
        <v>7</v>
      </c>
    </row>
    <row r="53" spans="1:24" ht="12" customHeight="1">
      <c r="A53" s="35" t="s">
        <v>48</v>
      </c>
      <c r="B53" s="30"/>
      <c r="C53" s="30"/>
      <c r="D53" s="30"/>
      <c r="E53" s="30"/>
      <c r="F53" s="30"/>
      <c r="G53" s="30"/>
      <c r="H53" s="30"/>
      <c r="I53" s="30"/>
      <c r="J53" s="30"/>
      <c r="K53" s="30"/>
      <c r="L53" s="30"/>
      <c r="M53" s="32"/>
      <c r="N53" s="222">
        <f>SUM(N54:W57)</f>
        <v>0</v>
      </c>
      <c r="O53" s="223"/>
      <c r="P53" s="223"/>
      <c r="Q53" s="223"/>
      <c r="R53" s="223"/>
      <c r="S53" s="223"/>
      <c r="T53" s="223"/>
      <c r="U53" s="223"/>
      <c r="V53" s="223"/>
      <c r="W53" s="223"/>
      <c r="X53" s="77" t="s">
        <v>7</v>
      </c>
    </row>
    <row r="54" spans="1:24" ht="12" customHeight="1">
      <c r="A54" s="25"/>
      <c r="B54" s="51" t="s">
        <v>44</v>
      </c>
      <c r="C54" s="42"/>
      <c r="D54" s="42"/>
      <c r="E54" s="42"/>
      <c r="F54" s="42"/>
      <c r="G54" s="42"/>
      <c r="H54" s="42"/>
      <c r="I54" s="42"/>
      <c r="J54" s="42"/>
      <c r="K54" s="42"/>
      <c r="L54" s="42"/>
      <c r="M54" s="43"/>
      <c r="N54" s="224"/>
      <c r="O54" s="225"/>
      <c r="P54" s="225"/>
      <c r="Q54" s="225"/>
      <c r="R54" s="225"/>
      <c r="S54" s="225"/>
      <c r="T54" s="225"/>
      <c r="U54" s="225"/>
      <c r="V54" s="225"/>
      <c r="W54" s="225"/>
      <c r="X54" s="15" t="s">
        <v>7</v>
      </c>
    </row>
    <row r="55" spans="1:24" ht="12" customHeight="1">
      <c r="A55" s="25"/>
      <c r="B55" s="52" t="s">
        <v>45</v>
      </c>
      <c r="C55" s="45"/>
      <c r="D55" s="45"/>
      <c r="E55" s="45"/>
      <c r="F55" s="45"/>
      <c r="G55" s="45"/>
      <c r="H55" s="45"/>
      <c r="I55" s="45"/>
      <c r="J55" s="45"/>
      <c r="K55" s="45"/>
      <c r="L55" s="45"/>
      <c r="M55" s="46"/>
      <c r="N55" s="226"/>
      <c r="O55" s="227"/>
      <c r="P55" s="227"/>
      <c r="Q55" s="227"/>
      <c r="R55" s="227"/>
      <c r="S55" s="227"/>
      <c r="T55" s="227"/>
      <c r="U55" s="227"/>
      <c r="V55" s="227"/>
      <c r="W55" s="227"/>
      <c r="X55" s="16" t="s">
        <v>7</v>
      </c>
    </row>
    <row r="56" spans="1:24" ht="12" customHeight="1">
      <c r="A56" s="25"/>
      <c r="B56" s="52" t="s">
        <v>46</v>
      </c>
      <c r="C56" s="45"/>
      <c r="D56" s="45"/>
      <c r="E56" s="45"/>
      <c r="F56" s="45"/>
      <c r="G56" s="45"/>
      <c r="H56" s="45"/>
      <c r="I56" s="45"/>
      <c r="J56" s="45"/>
      <c r="K56" s="45"/>
      <c r="L56" s="45"/>
      <c r="M56" s="46"/>
      <c r="N56" s="226"/>
      <c r="O56" s="227"/>
      <c r="P56" s="227"/>
      <c r="Q56" s="227"/>
      <c r="R56" s="227"/>
      <c r="S56" s="227"/>
      <c r="T56" s="227"/>
      <c r="U56" s="227"/>
      <c r="V56" s="227"/>
      <c r="W56" s="227"/>
      <c r="X56" s="16" t="s">
        <v>7</v>
      </c>
    </row>
    <row r="57" spans="1:24" ht="12" customHeight="1">
      <c r="A57" s="38"/>
      <c r="B57" s="53" t="s">
        <v>25</v>
      </c>
      <c r="C57" s="48"/>
      <c r="D57" s="48"/>
      <c r="E57" s="48"/>
      <c r="F57" s="48"/>
      <c r="G57" s="48"/>
      <c r="H57" s="48"/>
      <c r="I57" s="48"/>
      <c r="J57" s="48"/>
      <c r="K57" s="48"/>
      <c r="L57" s="48"/>
      <c r="M57" s="49"/>
      <c r="N57" s="226"/>
      <c r="O57" s="227"/>
      <c r="P57" s="227"/>
      <c r="Q57" s="227"/>
      <c r="R57" s="227"/>
      <c r="S57" s="227"/>
      <c r="T57" s="227"/>
      <c r="U57" s="227"/>
      <c r="V57" s="227"/>
      <c r="W57" s="227"/>
      <c r="X57" s="16" t="s">
        <v>7</v>
      </c>
    </row>
    <row r="58" spans="1:24" ht="12" customHeight="1" thickBot="1">
      <c r="A58" s="39" t="s">
        <v>49</v>
      </c>
      <c r="B58" s="27"/>
      <c r="C58" s="27"/>
      <c r="D58" s="27"/>
      <c r="E58" s="27"/>
      <c r="F58" s="27"/>
      <c r="G58" s="27"/>
      <c r="H58" s="27"/>
      <c r="I58" s="27"/>
      <c r="J58" s="27"/>
      <c r="K58" s="27"/>
      <c r="L58" s="27"/>
      <c r="M58" s="28"/>
      <c r="N58" s="318"/>
      <c r="O58" s="319"/>
      <c r="P58" s="319"/>
      <c r="Q58" s="319"/>
      <c r="R58" s="319"/>
      <c r="S58" s="319"/>
      <c r="T58" s="319"/>
      <c r="U58" s="319"/>
      <c r="V58" s="319"/>
      <c r="W58" s="319"/>
      <c r="X58" s="13" t="s">
        <v>7</v>
      </c>
    </row>
    <row r="59" spans="1:24" ht="12" customHeight="1" thickTop="1" thickBot="1">
      <c r="A59" s="315" t="s">
        <v>3</v>
      </c>
      <c r="B59" s="316"/>
      <c r="C59" s="316"/>
      <c r="D59" s="316"/>
      <c r="E59" s="316"/>
      <c r="F59" s="316"/>
      <c r="G59" s="316"/>
      <c r="H59" s="316"/>
      <c r="I59" s="316"/>
      <c r="J59" s="316"/>
      <c r="K59" s="316"/>
      <c r="L59" s="316"/>
      <c r="M59" s="317"/>
      <c r="N59" s="320">
        <f>SUM(N23,N30,N31,N35,N40,N52,N53,N58)</f>
        <v>0</v>
      </c>
      <c r="O59" s="321"/>
      <c r="P59" s="321"/>
      <c r="Q59" s="321"/>
      <c r="R59" s="321"/>
      <c r="S59" s="321"/>
      <c r="T59" s="321"/>
      <c r="U59" s="321"/>
      <c r="V59" s="321"/>
      <c r="W59" s="321"/>
      <c r="X59" s="17" t="s">
        <v>4</v>
      </c>
    </row>
    <row r="60" spans="1:24" ht="12" customHeight="1" thickTop="1" thickBot="1">
      <c r="A60" s="315" t="s">
        <v>8</v>
      </c>
      <c r="B60" s="316"/>
      <c r="C60" s="316"/>
      <c r="D60" s="316"/>
      <c r="E60" s="316"/>
      <c r="F60" s="316"/>
      <c r="G60" s="316"/>
      <c r="H60" s="316"/>
      <c r="I60" s="316"/>
      <c r="J60" s="316"/>
      <c r="K60" s="316"/>
      <c r="L60" s="316"/>
      <c r="M60" s="317"/>
      <c r="N60" s="322"/>
      <c r="O60" s="323"/>
      <c r="P60" s="323"/>
      <c r="Q60" s="323"/>
      <c r="R60" s="323"/>
      <c r="S60" s="323"/>
      <c r="T60" s="323"/>
      <c r="U60" s="323"/>
      <c r="V60" s="323"/>
      <c r="W60" s="323"/>
      <c r="X60" s="17" t="s">
        <v>7</v>
      </c>
    </row>
    <row r="61" spans="1:24" ht="12" customHeight="1" thickTop="1">
      <c r="A61" s="241" t="s">
        <v>9</v>
      </c>
      <c r="B61" s="204"/>
      <c r="C61" s="204"/>
      <c r="D61" s="204"/>
      <c r="E61" s="204"/>
      <c r="F61" s="204"/>
      <c r="G61" s="204"/>
      <c r="H61" s="204"/>
      <c r="I61" s="204"/>
      <c r="J61" s="204"/>
      <c r="K61" s="204"/>
      <c r="L61" s="204"/>
      <c r="M61" s="205"/>
      <c r="N61" s="324">
        <f>N59+N60</f>
        <v>0</v>
      </c>
      <c r="O61" s="325"/>
      <c r="P61" s="325"/>
      <c r="Q61" s="325"/>
      <c r="R61" s="325"/>
      <c r="S61" s="325"/>
      <c r="T61" s="325"/>
      <c r="U61" s="325"/>
      <c r="V61" s="325"/>
      <c r="W61" s="325"/>
      <c r="X61" s="40" t="s">
        <v>7</v>
      </c>
    </row>
    <row r="62" spans="1:24" s="92" customFormat="1" ht="12" customHeight="1">
      <c r="A62" s="93"/>
      <c r="B62" s="93"/>
      <c r="C62" s="93"/>
      <c r="D62" s="93"/>
      <c r="E62" s="93"/>
      <c r="F62" s="93"/>
      <c r="G62" s="93"/>
      <c r="H62" s="93"/>
      <c r="I62" s="93"/>
      <c r="J62" s="93"/>
      <c r="K62" s="93"/>
      <c r="L62" s="93"/>
      <c r="M62" s="93"/>
      <c r="N62" s="94"/>
      <c r="O62" s="94"/>
      <c r="P62" s="94"/>
      <c r="Q62" s="94"/>
      <c r="R62" s="94"/>
      <c r="S62" s="94"/>
      <c r="T62" s="94"/>
      <c r="U62" s="94"/>
      <c r="V62" s="94"/>
      <c r="W62" s="94"/>
      <c r="X62" s="95"/>
    </row>
    <row r="63" spans="1:24" s="87" customFormat="1" ht="12" customHeight="1">
      <c r="A63" s="87" t="s">
        <v>53</v>
      </c>
    </row>
    <row r="64" spans="1:24" s="87" customFormat="1" ht="12" customHeight="1">
      <c r="A64" s="296" t="s">
        <v>50</v>
      </c>
      <c r="B64" s="296"/>
      <c r="C64" s="296"/>
      <c r="D64" s="296"/>
      <c r="E64" s="296"/>
      <c r="F64" s="296"/>
      <c r="G64" s="296"/>
      <c r="H64" s="296"/>
      <c r="I64" s="296"/>
      <c r="J64" s="296"/>
      <c r="K64" s="296"/>
      <c r="L64" s="296"/>
      <c r="M64" s="296"/>
      <c r="N64" s="296"/>
      <c r="O64" s="296"/>
      <c r="P64" s="296"/>
      <c r="Q64" s="296"/>
      <c r="R64" s="296"/>
      <c r="S64" s="296"/>
      <c r="T64" s="296"/>
      <c r="U64" s="296"/>
      <c r="V64" s="296"/>
      <c r="W64" s="296"/>
      <c r="X64" s="296"/>
    </row>
    <row r="65" spans="1:26" s="87" customFormat="1" ht="12" customHeight="1">
      <c r="A65" s="296" t="s">
        <v>51</v>
      </c>
      <c r="B65" s="296"/>
      <c r="C65" s="296"/>
      <c r="D65" s="296"/>
      <c r="E65" s="296"/>
      <c r="F65" s="296"/>
      <c r="G65" s="296"/>
      <c r="H65" s="296"/>
      <c r="I65" s="296"/>
      <c r="J65" s="296"/>
      <c r="K65" s="296"/>
      <c r="L65" s="296"/>
      <c r="M65" s="296"/>
      <c r="N65" s="296"/>
      <c r="O65" s="296"/>
      <c r="P65" s="296"/>
      <c r="Q65" s="296"/>
      <c r="R65" s="296"/>
      <c r="S65" s="296"/>
      <c r="T65" s="296"/>
      <c r="U65" s="296"/>
      <c r="V65" s="296"/>
      <c r="W65" s="296"/>
      <c r="X65" s="296"/>
    </row>
    <row r="66" spans="1:26" s="87" customFormat="1" ht="12" customHeight="1">
      <c r="A66" s="296" t="s">
        <v>52</v>
      </c>
      <c r="B66" s="296"/>
      <c r="C66" s="296"/>
      <c r="D66" s="296"/>
      <c r="E66" s="296"/>
      <c r="F66" s="296"/>
      <c r="G66" s="296"/>
      <c r="H66" s="296"/>
      <c r="I66" s="296"/>
      <c r="J66" s="296"/>
      <c r="K66" s="296"/>
      <c r="L66" s="296"/>
      <c r="M66" s="296"/>
      <c r="N66" s="296"/>
      <c r="O66" s="296"/>
      <c r="P66" s="296"/>
      <c r="Q66" s="296"/>
      <c r="R66" s="296"/>
      <c r="S66" s="296"/>
      <c r="T66" s="296"/>
      <c r="U66" s="296"/>
      <c r="V66" s="296"/>
      <c r="W66" s="296"/>
      <c r="X66" s="296"/>
    </row>
    <row r="67" spans="1:26" s="87" customFormat="1" ht="12" customHeight="1">
      <c r="A67" s="96"/>
      <c r="B67" s="96"/>
      <c r="C67" s="96"/>
      <c r="D67" s="96"/>
      <c r="E67" s="96"/>
      <c r="F67" s="96"/>
      <c r="G67" s="96"/>
      <c r="H67" s="96"/>
      <c r="I67" s="96"/>
      <c r="J67" s="96"/>
      <c r="K67" s="96"/>
      <c r="L67" s="96"/>
      <c r="M67" s="96"/>
      <c r="N67" s="96"/>
      <c r="O67" s="96"/>
      <c r="P67" s="96"/>
      <c r="Q67" s="96"/>
      <c r="R67" s="96"/>
      <c r="S67" s="96"/>
      <c r="T67" s="96"/>
      <c r="U67" s="96"/>
      <c r="V67" s="96"/>
      <c r="W67" s="96"/>
      <c r="X67" s="96"/>
    </row>
    <row r="68" spans="1:26" ht="12" customHeight="1"/>
    <row r="69" spans="1:26" ht="12" customHeight="1">
      <c r="A69" s="8" t="s">
        <v>111</v>
      </c>
    </row>
    <row r="70" spans="1:26" s="8" customFormat="1" ht="12" customHeight="1">
      <c r="M70" s="2"/>
    </row>
    <row r="71" spans="1:26" ht="12" customHeight="1">
      <c r="A71" s="304" t="s">
        <v>102</v>
      </c>
      <c r="B71" s="304"/>
      <c r="C71" s="238"/>
      <c r="D71" s="238"/>
      <c r="E71" s="238"/>
      <c r="F71" s="238"/>
      <c r="G71" s="238"/>
      <c r="H71" s="238"/>
      <c r="I71" s="238"/>
      <c r="J71" s="238"/>
      <c r="K71" s="238"/>
      <c r="L71" s="304"/>
      <c r="M71" s="210" t="s">
        <v>105</v>
      </c>
      <c r="N71" s="211"/>
      <c r="O71" s="211"/>
      <c r="P71" s="211"/>
      <c r="Q71" s="211"/>
      <c r="R71" s="211"/>
      <c r="S71" s="211"/>
      <c r="T71" s="211"/>
      <c r="U71" s="211"/>
      <c r="V71" s="211"/>
      <c r="W71" s="211"/>
      <c r="X71" s="212"/>
    </row>
    <row r="72" spans="1:26" ht="12" customHeight="1" thickBot="1">
      <c r="A72" s="313"/>
      <c r="B72" s="313"/>
      <c r="C72" s="314"/>
      <c r="D72" s="314"/>
      <c r="E72" s="314"/>
      <c r="F72" s="314"/>
      <c r="G72" s="314"/>
      <c r="H72" s="314"/>
      <c r="I72" s="314"/>
      <c r="J72" s="314"/>
      <c r="K72" s="314"/>
      <c r="L72" s="313"/>
      <c r="M72" s="326"/>
      <c r="N72" s="327"/>
      <c r="O72" s="327"/>
      <c r="P72" s="327"/>
      <c r="Q72" s="327"/>
      <c r="R72" s="327"/>
      <c r="S72" s="327"/>
      <c r="T72" s="327"/>
      <c r="U72" s="327"/>
      <c r="V72" s="327"/>
      <c r="W72" s="327"/>
      <c r="X72" s="328"/>
    </row>
    <row r="73" spans="1:26" ht="12" customHeight="1" thickTop="1">
      <c r="A73" s="202" t="s">
        <v>54</v>
      </c>
      <c r="B73" s="202"/>
      <c r="C73" s="203"/>
      <c r="D73" s="203"/>
      <c r="E73" s="203"/>
      <c r="F73" s="203"/>
      <c r="G73" s="203"/>
      <c r="H73" s="203"/>
      <c r="I73" s="203"/>
      <c r="J73" s="203"/>
      <c r="K73" s="203"/>
      <c r="L73" s="202"/>
      <c r="M73" s="324">
        <f>H110</f>
        <v>0</v>
      </c>
      <c r="N73" s="325"/>
      <c r="O73" s="325"/>
      <c r="P73" s="325"/>
      <c r="Q73" s="325"/>
      <c r="R73" s="325"/>
      <c r="S73" s="325"/>
      <c r="T73" s="325"/>
      <c r="U73" s="325"/>
      <c r="V73" s="325"/>
      <c r="W73" s="204" t="s">
        <v>2</v>
      </c>
      <c r="X73" s="205"/>
    </row>
    <row r="74" spans="1:26" ht="12" customHeight="1" thickBot="1">
      <c r="A74" s="292" t="s">
        <v>58</v>
      </c>
      <c r="B74" s="292"/>
      <c r="C74" s="272"/>
      <c r="D74" s="272"/>
      <c r="E74" s="272"/>
      <c r="F74" s="272"/>
      <c r="G74" s="272"/>
      <c r="H74" s="272"/>
      <c r="I74" s="272"/>
      <c r="J74" s="272"/>
      <c r="K74" s="272"/>
      <c r="L74" s="292"/>
      <c r="M74" s="329">
        <f>H134</f>
        <v>34164000</v>
      </c>
      <c r="N74" s="330"/>
      <c r="O74" s="330"/>
      <c r="P74" s="330"/>
      <c r="Q74" s="330"/>
      <c r="R74" s="330"/>
      <c r="S74" s="330"/>
      <c r="T74" s="330"/>
      <c r="U74" s="330"/>
      <c r="V74" s="330"/>
      <c r="W74" s="273" t="s">
        <v>2</v>
      </c>
      <c r="X74" s="274"/>
    </row>
    <row r="75" spans="1:26" ht="12" customHeight="1" thickTop="1">
      <c r="A75" s="293" t="s">
        <v>3</v>
      </c>
      <c r="B75" s="293"/>
      <c r="C75" s="241"/>
      <c r="D75" s="241"/>
      <c r="E75" s="241"/>
      <c r="F75" s="241"/>
      <c r="G75" s="241"/>
      <c r="H75" s="241"/>
      <c r="I75" s="241"/>
      <c r="J75" s="241"/>
      <c r="K75" s="241"/>
      <c r="L75" s="293"/>
      <c r="M75" s="324">
        <f>M73+M74</f>
        <v>34164000</v>
      </c>
      <c r="N75" s="325"/>
      <c r="O75" s="325"/>
      <c r="P75" s="325"/>
      <c r="Q75" s="325"/>
      <c r="R75" s="325"/>
      <c r="S75" s="325"/>
      <c r="T75" s="325"/>
      <c r="U75" s="325"/>
      <c r="V75" s="325"/>
      <c r="W75" s="204" t="s">
        <v>2</v>
      </c>
      <c r="X75" s="205"/>
    </row>
    <row r="76" spans="1:26" s="8" customFormat="1" ht="12" customHeight="1" thickBot="1">
      <c r="A76" s="295" t="s">
        <v>5</v>
      </c>
      <c r="B76" s="295"/>
      <c r="C76" s="242"/>
      <c r="D76" s="242"/>
      <c r="E76" s="242"/>
      <c r="F76" s="242"/>
      <c r="G76" s="242"/>
      <c r="H76" s="242"/>
      <c r="I76" s="242"/>
      <c r="J76" s="242"/>
      <c r="K76" s="242"/>
      <c r="L76" s="295"/>
      <c r="M76" s="329">
        <f>SUM(H111)</f>
        <v>0</v>
      </c>
      <c r="N76" s="330"/>
      <c r="O76" s="330"/>
      <c r="P76" s="330"/>
      <c r="Q76" s="330"/>
      <c r="R76" s="330"/>
      <c r="S76" s="330"/>
      <c r="T76" s="330"/>
      <c r="U76" s="330"/>
      <c r="V76" s="330"/>
      <c r="W76" s="243" t="s">
        <v>2</v>
      </c>
      <c r="X76" s="244"/>
      <c r="Z76" s="14"/>
    </row>
    <row r="77" spans="1:26" s="8" customFormat="1" ht="12" customHeight="1" thickTop="1">
      <c r="A77" s="202" t="s">
        <v>6</v>
      </c>
      <c r="B77" s="202"/>
      <c r="C77" s="203"/>
      <c r="D77" s="203"/>
      <c r="E77" s="203"/>
      <c r="F77" s="203"/>
      <c r="G77" s="203"/>
      <c r="H77" s="203"/>
      <c r="I77" s="203"/>
      <c r="J77" s="203"/>
      <c r="K77" s="203"/>
      <c r="L77" s="202"/>
      <c r="M77" s="324">
        <f>SUM(M75:R76)</f>
        <v>34164000</v>
      </c>
      <c r="N77" s="325"/>
      <c r="O77" s="325"/>
      <c r="P77" s="325"/>
      <c r="Q77" s="325"/>
      <c r="R77" s="325"/>
      <c r="S77" s="325"/>
      <c r="T77" s="325"/>
      <c r="U77" s="325"/>
      <c r="V77" s="325"/>
      <c r="W77" s="275" t="s">
        <v>2</v>
      </c>
      <c r="X77" s="271"/>
    </row>
    <row r="78" spans="1:26" ht="12" customHeight="1">
      <c r="A78" s="11"/>
    </row>
    <row r="79" spans="1:26" s="87" customFormat="1" ht="12" customHeight="1">
      <c r="A79" s="87" t="s">
        <v>53</v>
      </c>
    </row>
    <row r="80" spans="1:26" s="87" customFormat="1" ht="12" customHeight="1">
      <c r="A80" s="296" t="s">
        <v>55</v>
      </c>
      <c r="B80" s="296"/>
      <c r="C80" s="296"/>
      <c r="D80" s="296"/>
      <c r="E80" s="296"/>
      <c r="F80" s="296"/>
      <c r="G80" s="296"/>
      <c r="H80" s="296"/>
      <c r="I80" s="296"/>
      <c r="J80" s="296"/>
      <c r="K80" s="296"/>
      <c r="L80" s="296"/>
      <c r="M80" s="296"/>
      <c r="N80" s="296"/>
      <c r="O80" s="296"/>
      <c r="P80" s="296"/>
      <c r="Q80" s="296"/>
      <c r="R80" s="296"/>
      <c r="S80" s="296"/>
      <c r="T80" s="296"/>
      <c r="U80" s="296"/>
      <c r="V80" s="296"/>
      <c r="W80" s="296"/>
      <c r="X80" s="296"/>
    </row>
    <row r="81" spans="1:24" s="87" customFormat="1" ht="12" customHeight="1">
      <c r="A81" s="296" t="s">
        <v>56</v>
      </c>
      <c r="B81" s="296"/>
      <c r="C81" s="296"/>
      <c r="D81" s="296"/>
      <c r="E81" s="296"/>
      <c r="F81" s="296"/>
      <c r="G81" s="296"/>
      <c r="H81" s="296"/>
      <c r="I81" s="296"/>
      <c r="J81" s="296"/>
      <c r="K81" s="296"/>
      <c r="L81" s="296"/>
      <c r="M81" s="296"/>
      <c r="N81" s="296"/>
      <c r="O81" s="296"/>
      <c r="P81" s="296"/>
      <c r="Q81" s="296"/>
      <c r="R81" s="296"/>
      <c r="S81" s="296"/>
      <c r="T81" s="296"/>
      <c r="U81" s="296"/>
      <c r="V81" s="296"/>
      <c r="W81" s="296"/>
      <c r="X81" s="296"/>
    </row>
    <row r="82" spans="1:24" s="87" customFormat="1" ht="12" customHeight="1">
      <c r="A82" s="296"/>
      <c r="B82" s="296"/>
      <c r="C82" s="296"/>
      <c r="D82" s="296"/>
      <c r="E82" s="296"/>
      <c r="F82" s="296"/>
      <c r="G82" s="296"/>
      <c r="H82" s="296"/>
      <c r="I82" s="296"/>
      <c r="J82" s="296"/>
      <c r="K82" s="296"/>
      <c r="L82" s="296"/>
      <c r="M82" s="296"/>
      <c r="N82" s="296"/>
      <c r="O82" s="296"/>
      <c r="P82" s="296"/>
      <c r="Q82" s="296"/>
      <c r="R82" s="296"/>
      <c r="S82" s="296"/>
      <c r="T82" s="296"/>
      <c r="U82" s="296"/>
      <c r="V82" s="296"/>
      <c r="W82" s="296"/>
      <c r="X82" s="296"/>
    </row>
    <row r="83" spans="1:24" s="87" customFormat="1" ht="12" customHeight="1">
      <c r="A83" s="296" t="s">
        <v>57</v>
      </c>
      <c r="B83" s="296"/>
      <c r="C83" s="296"/>
      <c r="D83" s="296"/>
      <c r="E83" s="296"/>
      <c r="F83" s="296"/>
      <c r="G83" s="296"/>
      <c r="H83" s="296"/>
      <c r="I83" s="296"/>
      <c r="J83" s="296"/>
      <c r="K83" s="296"/>
      <c r="L83" s="296"/>
      <c r="M83" s="296"/>
      <c r="N83" s="296"/>
      <c r="O83" s="296"/>
      <c r="P83" s="296"/>
      <c r="Q83" s="296"/>
      <c r="R83" s="296"/>
      <c r="S83" s="296"/>
      <c r="T83" s="296"/>
      <c r="U83" s="296"/>
      <c r="V83" s="296"/>
      <c r="W83" s="296"/>
      <c r="X83" s="296"/>
    </row>
    <row r="84" spans="1:24" s="87" customFormat="1" ht="12" customHeight="1">
      <c r="A84" s="96"/>
      <c r="B84" s="96"/>
      <c r="C84" s="96"/>
      <c r="D84" s="96"/>
      <c r="E84" s="96"/>
      <c r="F84" s="96"/>
      <c r="G84" s="96"/>
      <c r="H84" s="96"/>
      <c r="I84" s="96"/>
      <c r="J84" s="96"/>
      <c r="K84" s="96"/>
      <c r="L84" s="96"/>
      <c r="M84" s="96"/>
      <c r="N84" s="96"/>
      <c r="O84" s="96"/>
      <c r="P84" s="96"/>
      <c r="Q84" s="96"/>
      <c r="R84" s="96"/>
      <c r="S84" s="96"/>
      <c r="T84" s="96"/>
      <c r="U84" s="96"/>
      <c r="V84" s="96"/>
      <c r="W84" s="96"/>
      <c r="X84" s="96"/>
    </row>
    <row r="85" spans="1:24" ht="12" customHeight="1">
      <c r="A85" s="56"/>
      <c r="B85" s="56"/>
      <c r="C85" s="56"/>
      <c r="D85" s="56"/>
      <c r="E85" s="56"/>
      <c r="F85" s="56"/>
      <c r="G85" s="56"/>
      <c r="H85" s="56"/>
      <c r="I85" s="56"/>
      <c r="J85" s="56"/>
      <c r="K85" s="56"/>
      <c r="L85" s="56"/>
      <c r="M85" s="56"/>
      <c r="N85" s="56"/>
      <c r="O85" s="56"/>
      <c r="P85" s="56"/>
      <c r="Q85" s="56"/>
      <c r="R85" s="56"/>
      <c r="S85" s="56"/>
      <c r="T85" s="56"/>
      <c r="U85" s="56"/>
      <c r="V85" s="56"/>
      <c r="W85" s="56"/>
      <c r="X85" s="56"/>
    </row>
    <row r="86" spans="1:24" ht="12" customHeight="1">
      <c r="A86" s="7" t="s">
        <v>112</v>
      </c>
    </row>
    <row r="87" spans="1:24" s="8" customFormat="1" ht="12" customHeight="1">
      <c r="M87" s="2"/>
    </row>
    <row r="88" spans="1:24" ht="12" customHeight="1">
      <c r="A88" s="304" t="s">
        <v>102</v>
      </c>
      <c r="B88" s="304"/>
      <c r="C88" s="304"/>
      <c r="D88" s="304"/>
      <c r="E88" s="304"/>
      <c r="F88" s="304"/>
      <c r="G88" s="304"/>
      <c r="H88" s="210" t="s">
        <v>103</v>
      </c>
      <c r="I88" s="211"/>
      <c r="J88" s="211"/>
      <c r="K88" s="211"/>
      <c r="L88" s="211"/>
      <c r="M88" s="211"/>
      <c r="N88" s="211"/>
      <c r="O88" s="211"/>
      <c r="P88" s="211"/>
      <c r="Q88" s="211"/>
      <c r="R88" s="211"/>
      <c r="S88" s="212"/>
      <c r="T88" s="304" t="s">
        <v>106</v>
      </c>
      <c r="U88" s="304"/>
      <c r="V88" s="304"/>
      <c r="W88" s="304"/>
      <c r="X88" s="304"/>
    </row>
    <row r="89" spans="1:24" ht="12" customHeight="1">
      <c r="A89" s="304"/>
      <c r="B89" s="304"/>
      <c r="C89" s="304"/>
      <c r="D89" s="304"/>
      <c r="E89" s="304"/>
      <c r="F89" s="304"/>
      <c r="G89" s="304"/>
      <c r="H89" s="213"/>
      <c r="I89" s="214"/>
      <c r="J89" s="214"/>
      <c r="K89" s="214"/>
      <c r="L89" s="214"/>
      <c r="M89" s="214"/>
      <c r="N89" s="214"/>
      <c r="O89" s="214"/>
      <c r="P89" s="214"/>
      <c r="Q89" s="214"/>
      <c r="R89" s="214"/>
      <c r="S89" s="215"/>
      <c r="T89" s="304"/>
      <c r="U89" s="304"/>
      <c r="V89" s="304"/>
      <c r="W89" s="304"/>
      <c r="X89" s="304"/>
    </row>
    <row r="90" spans="1:24" ht="12" customHeight="1">
      <c r="A90" s="59" t="s">
        <v>114</v>
      </c>
      <c r="B90" s="60"/>
      <c r="C90" s="60"/>
      <c r="D90" s="60"/>
      <c r="E90" s="216"/>
      <c r="F90" s="216"/>
      <c r="G90" s="216"/>
      <c r="H90" s="196">
        <f>SUM(H91:R93)</f>
        <v>0</v>
      </c>
      <c r="I90" s="197"/>
      <c r="J90" s="197"/>
      <c r="K90" s="197"/>
      <c r="L90" s="197"/>
      <c r="M90" s="197"/>
      <c r="N90" s="197"/>
      <c r="O90" s="197"/>
      <c r="P90" s="197"/>
      <c r="Q90" s="197"/>
      <c r="R90" s="197"/>
      <c r="S90" s="13" t="s">
        <v>2</v>
      </c>
      <c r="T90" s="297"/>
      <c r="U90" s="298"/>
      <c r="V90" s="298"/>
      <c r="W90" s="298"/>
      <c r="X90" s="299"/>
    </row>
    <row r="91" spans="1:24" ht="12" customHeight="1">
      <c r="A91" s="61"/>
      <c r="B91" s="62"/>
      <c r="C91" s="62"/>
      <c r="D91" s="63"/>
      <c r="E91" s="218" t="s">
        <v>10</v>
      </c>
      <c r="F91" s="218"/>
      <c r="G91" s="218"/>
      <c r="H91" s="198"/>
      <c r="I91" s="199"/>
      <c r="J91" s="199"/>
      <c r="K91" s="199"/>
      <c r="L91" s="199"/>
      <c r="M91" s="199"/>
      <c r="N91" s="199"/>
      <c r="O91" s="199"/>
      <c r="P91" s="199"/>
      <c r="Q91" s="199"/>
      <c r="R91" s="199"/>
      <c r="S91" s="15" t="s">
        <v>2</v>
      </c>
      <c r="T91" s="219"/>
      <c r="U91" s="219"/>
      <c r="V91" s="219"/>
      <c r="W91" s="219"/>
      <c r="X91" s="219"/>
    </row>
    <row r="92" spans="1:24" ht="12" customHeight="1">
      <c r="A92" s="61"/>
      <c r="B92" s="62"/>
      <c r="C92" s="62"/>
      <c r="D92" s="63"/>
      <c r="E92" s="220" t="s">
        <v>11</v>
      </c>
      <c r="F92" s="220"/>
      <c r="G92" s="220"/>
      <c r="H92" s="200"/>
      <c r="I92" s="201"/>
      <c r="J92" s="201"/>
      <c r="K92" s="201"/>
      <c r="L92" s="201"/>
      <c r="M92" s="201"/>
      <c r="N92" s="201"/>
      <c r="O92" s="201"/>
      <c r="P92" s="201"/>
      <c r="Q92" s="201"/>
      <c r="R92" s="201"/>
      <c r="S92" s="16" t="s">
        <v>2</v>
      </c>
      <c r="T92" s="221"/>
      <c r="U92" s="221"/>
      <c r="V92" s="221"/>
      <c r="W92" s="221"/>
      <c r="X92" s="221"/>
    </row>
    <row r="93" spans="1:24" ht="12" customHeight="1">
      <c r="A93" s="64"/>
      <c r="B93" s="65"/>
      <c r="C93" s="65"/>
      <c r="D93" s="66"/>
      <c r="E93" s="291" t="s">
        <v>12</v>
      </c>
      <c r="F93" s="291"/>
      <c r="G93" s="291"/>
      <c r="H93" s="206"/>
      <c r="I93" s="207"/>
      <c r="J93" s="207"/>
      <c r="K93" s="207"/>
      <c r="L93" s="207"/>
      <c r="M93" s="207"/>
      <c r="N93" s="207"/>
      <c r="O93" s="207"/>
      <c r="P93" s="207"/>
      <c r="Q93" s="207"/>
      <c r="R93" s="207"/>
      <c r="S93" s="50" t="s">
        <v>2</v>
      </c>
      <c r="T93" s="294"/>
      <c r="U93" s="294"/>
      <c r="V93" s="294"/>
      <c r="W93" s="294"/>
      <c r="X93" s="294"/>
    </row>
    <row r="94" spans="1:24" ht="12" customHeight="1">
      <c r="A94" s="59" t="s">
        <v>115</v>
      </c>
      <c r="B94" s="60"/>
      <c r="C94" s="60"/>
      <c r="D94" s="60"/>
      <c r="E94" s="216"/>
      <c r="F94" s="216"/>
      <c r="G94" s="217"/>
      <c r="H94" s="196">
        <f>SUM(H95:R97)</f>
        <v>0</v>
      </c>
      <c r="I94" s="197"/>
      <c r="J94" s="197"/>
      <c r="K94" s="197"/>
      <c r="L94" s="197"/>
      <c r="M94" s="197"/>
      <c r="N94" s="197"/>
      <c r="O94" s="197"/>
      <c r="P94" s="197"/>
      <c r="Q94" s="197"/>
      <c r="R94" s="197"/>
      <c r="S94" s="77" t="s">
        <v>2</v>
      </c>
      <c r="T94" s="297"/>
      <c r="U94" s="298"/>
      <c r="V94" s="298"/>
      <c r="W94" s="298"/>
      <c r="X94" s="299"/>
    </row>
    <row r="95" spans="1:24" ht="12" customHeight="1">
      <c r="A95" s="61"/>
      <c r="B95" s="62"/>
      <c r="C95" s="62"/>
      <c r="D95" s="63"/>
      <c r="E95" s="218" t="s">
        <v>10</v>
      </c>
      <c r="F95" s="218"/>
      <c r="G95" s="218"/>
      <c r="H95" s="198"/>
      <c r="I95" s="199"/>
      <c r="J95" s="199"/>
      <c r="K95" s="199"/>
      <c r="L95" s="199"/>
      <c r="M95" s="199"/>
      <c r="N95" s="199"/>
      <c r="O95" s="199"/>
      <c r="P95" s="199"/>
      <c r="Q95" s="199"/>
      <c r="R95" s="199"/>
      <c r="S95" s="15" t="s">
        <v>2</v>
      </c>
      <c r="T95" s="219"/>
      <c r="U95" s="219"/>
      <c r="V95" s="219"/>
      <c r="W95" s="219"/>
      <c r="X95" s="219"/>
    </row>
    <row r="96" spans="1:24" ht="12" customHeight="1">
      <c r="A96" s="61"/>
      <c r="B96" s="62"/>
      <c r="C96" s="62"/>
      <c r="D96" s="63"/>
      <c r="E96" s="220" t="s">
        <v>11</v>
      </c>
      <c r="F96" s="220"/>
      <c r="G96" s="220"/>
      <c r="H96" s="200"/>
      <c r="I96" s="201"/>
      <c r="J96" s="201"/>
      <c r="K96" s="201"/>
      <c r="L96" s="201"/>
      <c r="M96" s="201"/>
      <c r="N96" s="201"/>
      <c r="O96" s="201"/>
      <c r="P96" s="201"/>
      <c r="Q96" s="201"/>
      <c r="R96" s="201"/>
      <c r="S96" s="16" t="s">
        <v>2</v>
      </c>
      <c r="T96" s="221"/>
      <c r="U96" s="221"/>
      <c r="V96" s="221"/>
      <c r="W96" s="221"/>
      <c r="X96" s="221"/>
    </row>
    <row r="97" spans="1:24" ht="12" customHeight="1">
      <c r="A97" s="64"/>
      <c r="B97" s="65"/>
      <c r="C97" s="65"/>
      <c r="D97" s="66"/>
      <c r="E97" s="291" t="s">
        <v>12</v>
      </c>
      <c r="F97" s="291"/>
      <c r="G97" s="291"/>
      <c r="H97" s="206"/>
      <c r="I97" s="207"/>
      <c r="J97" s="207"/>
      <c r="K97" s="207"/>
      <c r="L97" s="207"/>
      <c r="M97" s="207"/>
      <c r="N97" s="207"/>
      <c r="O97" s="207"/>
      <c r="P97" s="207"/>
      <c r="Q97" s="207"/>
      <c r="R97" s="207"/>
      <c r="S97" s="50" t="s">
        <v>2</v>
      </c>
      <c r="T97" s="294"/>
      <c r="U97" s="294"/>
      <c r="V97" s="294"/>
      <c r="W97" s="294"/>
      <c r="X97" s="294"/>
    </row>
    <row r="98" spans="1:24" ht="12" customHeight="1">
      <c r="A98" s="59" t="s">
        <v>116</v>
      </c>
      <c r="B98" s="60"/>
      <c r="C98" s="60"/>
      <c r="D98" s="60"/>
      <c r="E98" s="216"/>
      <c r="F98" s="216"/>
      <c r="G98" s="217"/>
      <c r="H98" s="196">
        <f>SUM(H99:R101)</f>
        <v>0</v>
      </c>
      <c r="I98" s="197"/>
      <c r="J98" s="197"/>
      <c r="K98" s="197"/>
      <c r="L98" s="197"/>
      <c r="M98" s="197"/>
      <c r="N98" s="197"/>
      <c r="O98" s="197"/>
      <c r="P98" s="197"/>
      <c r="Q98" s="197"/>
      <c r="R98" s="197"/>
      <c r="S98" s="77" t="s">
        <v>2</v>
      </c>
      <c r="T98" s="297"/>
      <c r="U98" s="298"/>
      <c r="V98" s="298"/>
      <c r="W98" s="298"/>
      <c r="X98" s="299"/>
    </row>
    <row r="99" spans="1:24" ht="12" customHeight="1">
      <c r="A99" s="61"/>
      <c r="B99" s="62"/>
      <c r="C99" s="62"/>
      <c r="D99" s="63"/>
      <c r="E99" s="218" t="s">
        <v>10</v>
      </c>
      <c r="F99" s="218"/>
      <c r="G99" s="218"/>
      <c r="H99" s="198"/>
      <c r="I99" s="199"/>
      <c r="J99" s="199"/>
      <c r="K99" s="199"/>
      <c r="L99" s="199"/>
      <c r="M99" s="199"/>
      <c r="N99" s="199"/>
      <c r="O99" s="199"/>
      <c r="P99" s="199"/>
      <c r="Q99" s="199"/>
      <c r="R99" s="199"/>
      <c r="S99" s="15" t="s">
        <v>2</v>
      </c>
      <c r="T99" s="219"/>
      <c r="U99" s="219"/>
      <c r="V99" s="219"/>
      <c r="W99" s="219"/>
      <c r="X99" s="219"/>
    </row>
    <row r="100" spans="1:24" ht="12" customHeight="1">
      <c r="A100" s="61"/>
      <c r="B100" s="62"/>
      <c r="C100" s="62"/>
      <c r="D100" s="63"/>
      <c r="E100" s="220" t="s">
        <v>11</v>
      </c>
      <c r="F100" s="220"/>
      <c r="G100" s="220"/>
      <c r="H100" s="200"/>
      <c r="I100" s="201"/>
      <c r="J100" s="201"/>
      <c r="K100" s="201"/>
      <c r="L100" s="201"/>
      <c r="M100" s="201"/>
      <c r="N100" s="201"/>
      <c r="O100" s="201"/>
      <c r="P100" s="201"/>
      <c r="Q100" s="201"/>
      <c r="R100" s="201"/>
      <c r="S100" s="16" t="s">
        <v>2</v>
      </c>
      <c r="T100" s="221"/>
      <c r="U100" s="221"/>
      <c r="V100" s="221"/>
      <c r="W100" s="221"/>
      <c r="X100" s="221"/>
    </row>
    <row r="101" spans="1:24" ht="12" customHeight="1">
      <c r="A101" s="64"/>
      <c r="B101" s="65"/>
      <c r="C101" s="65"/>
      <c r="D101" s="66"/>
      <c r="E101" s="291" t="s">
        <v>12</v>
      </c>
      <c r="F101" s="291"/>
      <c r="G101" s="291"/>
      <c r="H101" s="206"/>
      <c r="I101" s="207"/>
      <c r="J101" s="207"/>
      <c r="K101" s="207"/>
      <c r="L101" s="207"/>
      <c r="M101" s="207"/>
      <c r="N101" s="207"/>
      <c r="O101" s="207"/>
      <c r="P101" s="207"/>
      <c r="Q101" s="207"/>
      <c r="R101" s="207"/>
      <c r="S101" s="50" t="s">
        <v>2</v>
      </c>
      <c r="T101" s="294"/>
      <c r="U101" s="294"/>
      <c r="V101" s="294"/>
      <c r="W101" s="294"/>
      <c r="X101" s="294"/>
    </row>
    <row r="102" spans="1:24" ht="12" customHeight="1">
      <c r="A102" s="59" t="s">
        <v>117</v>
      </c>
      <c r="B102" s="60"/>
      <c r="C102" s="60"/>
      <c r="D102" s="60"/>
      <c r="E102" s="216"/>
      <c r="F102" s="216"/>
      <c r="G102" s="217"/>
      <c r="H102" s="196">
        <f>SUM(H103:R105)</f>
        <v>0</v>
      </c>
      <c r="I102" s="197"/>
      <c r="J102" s="197"/>
      <c r="K102" s="197"/>
      <c r="L102" s="197"/>
      <c r="M102" s="197"/>
      <c r="N102" s="197"/>
      <c r="O102" s="197"/>
      <c r="P102" s="197"/>
      <c r="Q102" s="197"/>
      <c r="R102" s="197"/>
      <c r="S102" s="77" t="s">
        <v>2</v>
      </c>
      <c r="T102" s="297"/>
      <c r="U102" s="298"/>
      <c r="V102" s="298"/>
      <c r="W102" s="298"/>
      <c r="X102" s="299"/>
    </row>
    <row r="103" spans="1:24" ht="12" customHeight="1">
      <c r="A103" s="61"/>
      <c r="B103" s="62"/>
      <c r="C103" s="62"/>
      <c r="D103" s="63"/>
      <c r="E103" s="218" t="s">
        <v>10</v>
      </c>
      <c r="F103" s="218"/>
      <c r="G103" s="218"/>
      <c r="H103" s="198"/>
      <c r="I103" s="199"/>
      <c r="J103" s="199"/>
      <c r="K103" s="199"/>
      <c r="L103" s="199"/>
      <c r="M103" s="199"/>
      <c r="N103" s="199"/>
      <c r="O103" s="199"/>
      <c r="P103" s="199"/>
      <c r="Q103" s="199"/>
      <c r="R103" s="199"/>
      <c r="S103" s="15" t="s">
        <v>2</v>
      </c>
      <c r="T103" s="219"/>
      <c r="U103" s="219"/>
      <c r="V103" s="219"/>
      <c r="W103" s="219"/>
      <c r="X103" s="219"/>
    </row>
    <row r="104" spans="1:24" ht="12" customHeight="1">
      <c r="A104" s="61"/>
      <c r="B104" s="62"/>
      <c r="C104" s="62"/>
      <c r="D104" s="63"/>
      <c r="E104" s="220" t="s">
        <v>11</v>
      </c>
      <c r="F104" s="220"/>
      <c r="G104" s="220"/>
      <c r="H104" s="200"/>
      <c r="I104" s="201"/>
      <c r="J104" s="201"/>
      <c r="K104" s="201"/>
      <c r="L104" s="201"/>
      <c r="M104" s="201"/>
      <c r="N104" s="201"/>
      <c r="O104" s="201"/>
      <c r="P104" s="201"/>
      <c r="Q104" s="201"/>
      <c r="R104" s="201"/>
      <c r="S104" s="16" t="s">
        <v>2</v>
      </c>
      <c r="T104" s="221"/>
      <c r="U104" s="221"/>
      <c r="V104" s="221"/>
      <c r="W104" s="221"/>
      <c r="X104" s="221"/>
    </row>
    <row r="105" spans="1:24" ht="12" customHeight="1">
      <c r="A105" s="64"/>
      <c r="B105" s="65"/>
      <c r="C105" s="65"/>
      <c r="D105" s="66"/>
      <c r="E105" s="291" t="s">
        <v>12</v>
      </c>
      <c r="F105" s="291"/>
      <c r="G105" s="291"/>
      <c r="H105" s="206"/>
      <c r="I105" s="207"/>
      <c r="J105" s="207"/>
      <c r="K105" s="207"/>
      <c r="L105" s="207"/>
      <c r="M105" s="207"/>
      <c r="N105" s="207"/>
      <c r="O105" s="207"/>
      <c r="P105" s="207"/>
      <c r="Q105" s="207"/>
      <c r="R105" s="207"/>
      <c r="S105" s="50" t="s">
        <v>2</v>
      </c>
      <c r="T105" s="294"/>
      <c r="U105" s="294"/>
      <c r="V105" s="294"/>
      <c r="W105" s="294"/>
      <c r="X105" s="294"/>
    </row>
    <row r="106" spans="1:24" ht="12" customHeight="1">
      <c r="A106" s="59" t="s">
        <v>118</v>
      </c>
      <c r="B106" s="60"/>
      <c r="C106" s="60"/>
      <c r="D106" s="60"/>
      <c r="E106" s="216"/>
      <c r="F106" s="216"/>
      <c r="G106" s="217"/>
      <c r="H106" s="196">
        <f>SUM(H107:R109)</f>
        <v>0</v>
      </c>
      <c r="I106" s="197"/>
      <c r="J106" s="197"/>
      <c r="K106" s="197"/>
      <c r="L106" s="197"/>
      <c r="M106" s="197"/>
      <c r="N106" s="197"/>
      <c r="O106" s="197"/>
      <c r="P106" s="197"/>
      <c r="Q106" s="197"/>
      <c r="R106" s="197"/>
      <c r="S106" s="77" t="s">
        <v>2</v>
      </c>
      <c r="T106" s="297"/>
      <c r="U106" s="298"/>
      <c r="V106" s="298"/>
      <c r="W106" s="298"/>
      <c r="X106" s="299"/>
    </row>
    <row r="107" spans="1:24" ht="12" customHeight="1">
      <c r="A107" s="61"/>
      <c r="B107" s="62"/>
      <c r="C107" s="62"/>
      <c r="D107" s="63"/>
      <c r="E107" s="218" t="s">
        <v>10</v>
      </c>
      <c r="F107" s="218"/>
      <c r="G107" s="218"/>
      <c r="H107" s="198"/>
      <c r="I107" s="199"/>
      <c r="J107" s="199"/>
      <c r="K107" s="199"/>
      <c r="L107" s="199"/>
      <c r="M107" s="199"/>
      <c r="N107" s="199"/>
      <c r="O107" s="199"/>
      <c r="P107" s="199"/>
      <c r="Q107" s="199"/>
      <c r="R107" s="199"/>
      <c r="S107" s="15" t="s">
        <v>2</v>
      </c>
      <c r="T107" s="219"/>
      <c r="U107" s="219"/>
      <c r="V107" s="219"/>
      <c r="W107" s="219"/>
      <c r="X107" s="219"/>
    </row>
    <row r="108" spans="1:24" ht="12" customHeight="1">
      <c r="A108" s="61"/>
      <c r="B108" s="62"/>
      <c r="C108" s="62"/>
      <c r="D108" s="63"/>
      <c r="E108" s="220" t="s">
        <v>11</v>
      </c>
      <c r="F108" s="220"/>
      <c r="G108" s="220"/>
      <c r="H108" s="200"/>
      <c r="I108" s="201"/>
      <c r="J108" s="201"/>
      <c r="K108" s="201"/>
      <c r="L108" s="201"/>
      <c r="M108" s="201"/>
      <c r="N108" s="201"/>
      <c r="O108" s="201"/>
      <c r="P108" s="201"/>
      <c r="Q108" s="201"/>
      <c r="R108" s="201"/>
      <c r="S108" s="16" t="s">
        <v>2</v>
      </c>
      <c r="T108" s="221"/>
      <c r="U108" s="221"/>
      <c r="V108" s="221"/>
      <c r="W108" s="221"/>
      <c r="X108" s="221"/>
    </row>
    <row r="109" spans="1:24" ht="12" customHeight="1">
      <c r="A109" s="64"/>
      <c r="B109" s="65"/>
      <c r="C109" s="65"/>
      <c r="D109" s="66"/>
      <c r="E109" s="291" t="s">
        <v>12</v>
      </c>
      <c r="F109" s="291"/>
      <c r="G109" s="291"/>
      <c r="H109" s="206"/>
      <c r="I109" s="207"/>
      <c r="J109" s="207"/>
      <c r="K109" s="207"/>
      <c r="L109" s="207"/>
      <c r="M109" s="207"/>
      <c r="N109" s="207"/>
      <c r="O109" s="207"/>
      <c r="P109" s="207"/>
      <c r="Q109" s="207"/>
      <c r="R109" s="207"/>
      <c r="S109" s="50" t="s">
        <v>2</v>
      </c>
      <c r="T109" s="294"/>
      <c r="U109" s="294"/>
      <c r="V109" s="294"/>
      <c r="W109" s="294"/>
      <c r="X109" s="294"/>
    </row>
    <row r="110" spans="1:24" ht="12" customHeight="1">
      <c r="A110" s="305" t="s">
        <v>3</v>
      </c>
      <c r="B110" s="305"/>
      <c r="C110" s="305"/>
      <c r="D110" s="305"/>
      <c r="E110" s="305"/>
      <c r="F110" s="305"/>
      <c r="G110" s="305"/>
      <c r="H110" s="196">
        <f>SUM(H90,H94,H98,H102,H106)</f>
        <v>0</v>
      </c>
      <c r="I110" s="197"/>
      <c r="J110" s="197"/>
      <c r="K110" s="197"/>
      <c r="L110" s="197"/>
      <c r="M110" s="197"/>
      <c r="N110" s="197"/>
      <c r="O110" s="197"/>
      <c r="P110" s="197"/>
      <c r="Q110" s="197"/>
      <c r="R110" s="197"/>
      <c r="S110" s="13" t="s">
        <v>2</v>
      </c>
      <c r="T110" s="306"/>
      <c r="U110" s="306"/>
      <c r="V110" s="306"/>
      <c r="W110" s="306"/>
      <c r="X110" s="306"/>
    </row>
    <row r="111" spans="1:24" ht="12" customHeight="1">
      <c r="A111" s="305" t="s">
        <v>8</v>
      </c>
      <c r="B111" s="305"/>
      <c r="C111" s="305"/>
      <c r="D111" s="305"/>
      <c r="E111" s="305"/>
      <c r="F111" s="305"/>
      <c r="G111" s="305"/>
      <c r="H111" s="208"/>
      <c r="I111" s="209"/>
      <c r="J111" s="209"/>
      <c r="K111" s="209"/>
      <c r="L111" s="209"/>
      <c r="M111" s="209"/>
      <c r="N111" s="209"/>
      <c r="O111" s="209"/>
      <c r="P111" s="209"/>
      <c r="Q111" s="209"/>
      <c r="R111" s="209"/>
      <c r="S111" s="13" t="s">
        <v>2</v>
      </c>
      <c r="T111" s="306"/>
      <c r="U111" s="306"/>
      <c r="V111" s="306"/>
      <c r="W111" s="306"/>
      <c r="X111" s="306"/>
    </row>
    <row r="112" spans="1:24" ht="12" customHeight="1">
      <c r="A112" s="305" t="s">
        <v>13</v>
      </c>
      <c r="B112" s="305"/>
      <c r="C112" s="305"/>
      <c r="D112" s="305"/>
      <c r="E112" s="305"/>
      <c r="F112" s="305"/>
      <c r="G112" s="305"/>
      <c r="H112" s="196">
        <f>H110+H111</f>
        <v>0</v>
      </c>
      <c r="I112" s="197"/>
      <c r="J112" s="197"/>
      <c r="K112" s="197"/>
      <c r="L112" s="197"/>
      <c r="M112" s="197"/>
      <c r="N112" s="197"/>
      <c r="O112" s="197"/>
      <c r="P112" s="197"/>
      <c r="Q112" s="197"/>
      <c r="R112" s="197"/>
      <c r="S112" s="13" t="s">
        <v>2</v>
      </c>
      <c r="T112" s="306"/>
      <c r="U112" s="306"/>
      <c r="V112" s="306"/>
      <c r="W112" s="306"/>
      <c r="X112" s="306"/>
    </row>
    <row r="113" spans="1:24" ht="12" customHeight="1">
      <c r="A113" s="2"/>
      <c r="B113" s="2"/>
      <c r="C113" s="2"/>
      <c r="D113" s="2"/>
      <c r="E113" s="2"/>
      <c r="F113" s="2"/>
      <c r="G113" s="2"/>
      <c r="H113" s="2"/>
      <c r="I113" s="2"/>
      <c r="J113" s="2"/>
      <c r="K113" s="2"/>
      <c r="M113" s="9"/>
      <c r="N113" s="10"/>
      <c r="O113" s="10"/>
      <c r="P113" s="10"/>
      <c r="Q113" s="10"/>
      <c r="R113" s="10"/>
    </row>
    <row r="114" spans="1:24" s="87" customFormat="1" ht="12" customHeight="1">
      <c r="A114" s="87" t="s">
        <v>53</v>
      </c>
      <c r="B114" s="88"/>
      <c r="C114" s="88"/>
      <c r="D114" s="88"/>
      <c r="E114" s="88"/>
      <c r="F114" s="88"/>
      <c r="G114" s="88"/>
      <c r="H114" s="88"/>
      <c r="I114" s="88"/>
      <c r="J114" s="88"/>
      <c r="K114" s="88"/>
      <c r="M114" s="89"/>
      <c r="N114" s="90"/>
      <c r="O114" s="90"/>
      <c r="P114" s="90"/>
      <c r="Q114" s="90"/>
      <c r="R114" s="90"/>
    </row>
    <row r="115" spans="1:24" s="87" customFormat="1" ht="12" customHeight="1">
      <c r="A115" s="253" t="s">
        <v>55</v>
      </c>
      <c r="B115" s="253"/>
      <c r="C115" s="253"/>
      <c r="D115" s="253"/>
      <c r="E115" s="253"/>
      <c r="F115" s="253"/>
      <c r="G115" s="253"/>
      <c r="H115" s="253"/>
      <c r="I115" s="253"/>
      <c r="J115" s="253"/>
      <c r="K115" s="253"/>
      <c r="L115" s="253"/>
      <c r="M115" s="253"/>
      <c r="N115" s="253"/>
      <c r="O115" s="253"/>
      <c r="P115" s="253"/>
      <c r="Q115" s="253"/>
      <c r="R115" s="253"/>
      <c r="S115" s="253"/>
      <c r="T115" s="253"/>
      <c r="U115" s="253"/>
      <c r="V115" s="253"/>
      <c r="W115" s="253"/>
      <c r="X115" s="253"/>
    </row>
    <row r="116" spans="1:24" s="87" customFormat="1" ht="12" customHeight="1">
      <c r="A116" s="253" t="s">
        <v>60</v>
      </c>
      <c r="B116" s="253"/>
      <c r="C116" s="253"/>
      <c r="D116" s="253"/>
      <c r="E116" s="253"/>
      <c r="F116" s="253"/>
      <c r="G116" s="253"/>
      <c r="H116" s="253"/>
      <c r="I116" s="253"/>
      <c r="J116" s="253"/>
      <c r="K116" s="253"/>
      <c r="L116" s="253"/>
      <c r="M116" s="253"/>
      <c r="N116" s="253"/>
      <c r="O116" s="253"/>
      <c r="P116" s="253"/>
      <c r="Q116" s="253"/>
      <c r="R116" s="253"/>
      <c r="S116" s="253"/>
      <c r="T116" s="253"/>
      <c r="U116" s="253"/>
      <c r="V116" s="253"/>
      <c r="W116" s="253"/>
      <c r="X116" s="253"/>
    </row>
    <row r="117" spans="1:24" s="87" customFormat="1" ht="12" customHeight="1">
      <c r="A117" s="253" t="s">
        <v>59</v>
      </c>
      <c r="B117" s="253"/>
      <c r="C117" s="253"/>
      <c r="D117" s="253"/>
      <c r="E117" s="253"/>
      <c r="F117" s="253"/>
      <c r="G117" s="253"/>
      <c r="H117" s="253"/>
      <c r="I117" s="253"/>
      <c r="J117" s="253"/>
      <c r="K117" s="253"/>
      <c r="L117" s="253"/>
      <c r="M117" s="253"/>
      <c r="N117" s="253"/>
      <c r="O117" s="253"/>
      <c r="P117" s="253"/>
      <c r="Q117" s="253"/>
      <c r="R117" s="253"/>
      <c r="S117" s="253"/>
      <c r="T117" s="253"/>
      <c r="U117" s="253"/>
      <c r="V117" s="253"/>
      <c r="W117" s="253"/>
      <c r="X117" s="253"/>
    </row>
    <row r="118" spans="1:24" s="87" customFormat="1" ht="12" customHeight="1"/>
    <row r="119" spans="1:24" ht="12" customHeight="1"/>
    <row r="120" spans="1:24" ht="12" customHeight="1">
      <c r="A120" s="7" t="s">
        <v>113</v>
      </c>
    </row>
    <row r="121" spans="1:24" s="8" customFormat="1" ht="12" customHeight="1">
      <c r="M121" s="2"/>
    </row>
    <row r="122" spans="1:24" ht="12" customHeight="1">
      <c r="A122" s="304" t="s">
        <v>102</v>
      </c>
      <c r="B122" s="304"/>
      <c r="C122" s="304"/>
      <c r="D122" s="304"/>
      <c r="E122" s="304"/>
      <c r="F122" s="304"/>
      <c r="G122" s="304"/>
      <c r="H122" s="210" t="s">
        <v>103</v>
      </c>
      <c r="I122" s="211"/>
      <c r="J122" s="211"/>
      <c r="K122" s="211"/>
      <c r="L122" s="211"/>
      <c r="M122" s="211"/>
      <c r="N122" s="211"/>
      <c r="O122" s="211"/>
      <c r="P122" s="211"/>
      <c r="Q122" s="211"/>
      <c r="R122" s="211"/>
      <c r="S122" s="212"/>
      <c r="T122" s="304" t="s">
        <v>61</v>
      </c>
      <c r="U122" s="304"/>
      <c r="V122" s="304"/>
      <c r="W122" s="304"/>
      <c r="X122" s="304"/>
    </row>
    <row r="123" spans="1:24" ht="12" customHeight="1">
      <c r="A123" s="304"/>
      <c r="B123" s="304"/>
      <c r="C123" s="304"/>
      <c r="D123" s="304"/>
      <c r="E123" s="304"/>
      <c r="F123" s="304"/>
      <c r="G123" s="304"/>
      <c r="H123" s="213"/>
      <c r="I123" s="214"/>
      <c r="J123" s="214"/>
      <c r="K123" s="214"/>
      <c r="L123" s="214"/>
      <c r="M123" s="214"/>
      <c r="N123" s="214"/>
      <c r="O123" s="214"/>
      <c r="P123" s="214"/>
      <c r="Q123" s="214"/>
      <c r="R123" s="214"/>
      <c r="S123" s="215"/>
      <c r="T123" s="304"/>
      <c r="U123" s="304"/>
      <c r="V123" s="304"/>
      <c r="W123" s="304"/>
      <c r="X123" s="304"/>
    </row>
    <row r="124" spans="1:24" ht="12" customHeight="1">
      <c r="A124" s="59" t="s">
        <v>62</v>
      </c>
      <c r="B124" s="60"/>
      <c r="C124" s="60"/>
      <c r="D124" s="60"/>
      <c r="E124" s="272" t="s">
        <v>64</v>
      </c>
      <c r="F124" s="273"/>
      <c r="G124" s="274"/>
      <c r="H124" s="281">
        <f>K144*K146</f>
        <v>32850000</v>
      </c>
      <c r="I124" s="282"/>
      <c r="J124" s="282"/>
      <c r="K124" s="282"/>
      <c r="L124" s="282"/>
      <c r="M124" s="282"/>
      <c r="N124" s="282"/>
      <c r="O124" s="282"/>
      <c r="P124" s="282"/>
      <c r="Q124" s="282"/>
      <c r="R124" s="282"/>
      <c r="S124" s="279" t="s">
        <v>74</v>
      </c>
      <c r="T124" s="272" t="s">
        <v>67</v>
      </c>
      <c r="U124" s="273"/>
      <c r="V124" s="273"/>
      <c r="W124" s="273"/>
      <c r="X124" s="274"/>
    </row>
    <row r="125" spans="1:24" ht="12" customHeight="1">
      <c r="A125" s="64"/>
      <c r="B125" s="65"/>
      <c r="C125" s="65"/>
      <c r="D125" s="65"/>
      <c r="E125" s="203"/>
      <c r="F125" s="275"/>
      <c r="G125" s="271"/>
      <c r="H125" s="283"/>
      <c r="I125" s="284"/>
      <c r="J125" s="284"/>
      <c r="K125" s="284"/>
      <c r="L125" s="284"/>
      <c r="M125" s="284"/>
      <c r="N125" s="284"/>
      <c r="O125" s="284"/>
      <c r="P125" s="284"/>
      <c r="Q125" s="284"/>
      <c r="R125" s="284"/>
      <c r="S125" s="280"/>
      <c r="T125" s="203"/>
      <c r="U125" s="275"/>
      <c r="V125" s="275"/>
      <c r="W125" s="275"/>
      <c r="X125" s="271"/>
    </row>
    <row r="126" spans="1:24" ht="12" customHeight="1">
      <c r="A126" s="59" t="s">
        <v>63</v>
      </c>
      <c r="B126" s="60"/>
      <c r="C126" s="60"/>
      <c r="D126" s="60"/>
      <c r="E126" s="272" t="s">
        <v>65</v>
      </c>
      <c r="F126" s="273"/>
      <c r="G126" s="274"/>
      <c r="H126" s="281">
        <f>K150*K146</f>
        <v>876000</v>
      </c>
      <c r="I126" s="282"/>
      <c r="J126" s="282"/>
      <c r="K126" s="282"/>
      <c r="L126" s="282"/>
      <c r="M126" s="282"/>
      <c r="N126" s="282"/>
      <c r="O126" s="282"/>
      <c r="P126" s="282"/>
      <c r="Q126" s="282"/>
      <c r="R126" s="282"/>
      <c r="S126" s="279" t="s">
        <v>74</v>
      </c>
      <c r="T126" s="272" t="s">
        <v>68</v>
      </c>
      <c r="U126" s="273"/>
      <c r="V126" s="273"/>
      <c r="W126" s="273"/>
      <c r="X126" s="274"/>
    </row>
    <row r="127" spans="1:24" ht="12" customHeight="1">
      <c r="A127" s="64"/>
      <c r="B127" s="65"/>
      <c r="C127" s="65"/>
      <c r="D127" s="65"/>
      <c r="E127" s="203"/>
      <c r="F127" s="275"/>
      <c r="G127" s="271"/>
      <c r="H127" s="283"/>
      <c r="I127" s="284"/>
      <c r="J127" s="284"/>
      <c r="K127" s="284"/>
      <c r="L127" s="284"/>
      <c r="M127" s="284"/>
      <c r="N127" s="284"/>
      <c r="O127" s="284"/>
      <c r="P127" s="284"/>
      <c r="Q127" s="284"/>
      <c r="R127" s="284"/>
      <c r="S127" s="280"/>
      <c r="T127" s="203"/>
      <c r="U127" s="275"/>
      <c r="V127" s="275"/>
      <c r="W127" s="275"/>
      <c r="X127" s="271"/>
    </row>
    <row r="128" spans="1:24" ht="12" customHeight="1">
      <c r="A128" s="59" t="s">
        <v>66</v>
      </c>
      <c r="B128" s="60"/>
      <c r="C128" s="60"/>
      <c r="D128" s="60"/>
      <c r="E128" s="272" t="s">
        <v>64</v>
      </c>
      <c r="F128" s="273"/>
      <c r="G128" s="274"/>
      <c r="H128" s="281">
        <f>K152*K146</f>
        <v>438000</v>
      </c>
      <c r="I128" s="282"/>
      <c r="J128" s="282"/>
      <c r="K128" s="282"/>
      <c r="L128" s="282"/>
      <c r="M128" s="282"/>
      <c r="N128" s="282"/>
      <c r="O128" s="282"/>
      <c r="P128" s="282"/>
      <c r="Q128" s="282"/>
      <c r="R128" s="282"/>
      <c r="S128" s="279" t="s">
        <v>74</v>
      </c>
      <c r="T128" s="272" t="s">
        <v>69</v>
      </c>
      <c r="U128" s="273"/>
      <c r="V128" s="273"/>
      <c r="W128" s="273"/>
      <c r="X128" s="274"/>
    </row>
    <row r="129" spans="1:24" ht="12" customHeight="1">
      <c r="A129" s="64"/>
      <c r="B129" s="65"/>
      <c r="C129" s="65"/>
      <c r="D129" s="65"/>
      <c r="E129" s="203"/>
      <c r="F129" s="275"/>
      <c r="G129" s="271"/>
      <c r="H129" s="283"/>
      <c r="I129" s="284"/>
      <c r="J129" s="284"/>
      <c r="K129" s="284"/>
      <c r="L129" s="284"/>
      <c r="M129" s="284"/>
      <c r="N129" s="284"/>
      <c r="O129" s="284"/>
      <c r="P129" s="284"/>
      <c r="Q129" s="284"/>
      <c r="R129" s="284"/>
      <c r="S129" s="280"/>
      <c r="T129" s="203"/>
      <c r="U129" s="275"/>
      <c r="V129" s="275"/>
      <c r="W129" s="275"/>
      <c r="X129" s="271"/>
    </row>
    <row r="130" spans="1:24" ht="12" customHeight="1">
      <c r="A130" s="59" t="s">
        <v>72</v>
      </c>
      <c r="B130" s="60"/>
      <c r="C130" s="60"/>
      <c r="D130" s="60"/>
      <c r="E130" s="71"/>
      <c r="F130" s="71"/>
      <c r="G130" s="72"/>
      <c r="H130" s="285">
        <f>'移転支援実費（様式E-02 計算用）'!G19</f>
        <v>0</v>
      </c>
      <c r="I130" s="286"/>
      <c r="J130" s="286"/>
      <c r="K130" s="286"/>
      <c r="L130" s="286"/>
      <c r="M130" s="286"/>
      <c r="N130" s="286"/>
      <c r="O130" s="286"/>
      <c r="P130" s="286"/>
      <c r="Q130" s="286"/>
      <c r="R130" s="286"/>
      <c r="S130" s="279" t="s">
        <v>74</v>
      </c>
      <c r="T130" s="272" t="s">
        <v>70</v>
      </c>
      <c r="U130" s="273"/>
      <c r="V130" s="273"/>
      <c r="W130" s="273"/>
      <c r="X130" s="274"/>
    </row>
    <row r="131" spans="1:24" ht="12" customHeight="1">
      <c r="A131" s="64"/>
      <c r="B131" s="65"/>
      <c r="C131" s="65"/>
      <c r="D131" s="65"/>
      <c r="E131" s="73"/>
      <c r="F131" s="73"/>
      <c r="G131" s="74"/>
      <c r="H131" s="287"/>
      <c r="I131" s="288"/>
      <c r="J131" s="288"/>
      <c r="K131" s="288"/>
      <c r="L131" s="288"/>
      <c r="M131" s="288"/>
      <c r="N131" s="288"/>
      <c r="O131" s="288"/>
      <c r="P131" s="288"/>
      <c r="Q131" s="288"/>
      <c r="R131" s="288"/>
      <c r="S131" s="280"/>
      <c r="T131" s="203"/>
      <c r="U131" s="275"/>
      <c r="V131" s="275"/>
      <c r="W131" s="275"/>
      <c r="X131" s="271"/>
    </row>
    <row r="132" spans="1:24" ht="12" customHeight="1">
      <c r="A132" s="59" t="s">
        <v>73</v>
      </c>
      <c r="B132" s="60"/>
      <c r="C132" s="60"/>
      <c r="D132" s="60"/>
      <c r="E132" s="71"/>
      <c r="F132" s="71"/>
      <c r="G132" s="72"/>
      <c r="H132" s="285">
        <f>'移転支援実費（様式E-02 計算用）'!G20</f>
        <v>0</v>
      </c>
      <c r="I132" s="286"/>
      <c r="J132" s="286"/>
      <c r="K132" s="286"/>
      <c r="L132" s="286"/>
      <c r="M132" s="286"/>
      <c r="N132" s="286"/>
      <c r="O132" s="286"/>
      <c r="P132" s="286"/>
      <c r="Q132" s="286"/>
      <c r="R132" s="286"/>
      <c r="S132" s="279" t="s">
        <v>74</v>
      </c>
      <c r="T132" s="272" t="s">
        <v>71</v>
      </c>
      <c r="U132" s="273"/>
      <c r="V132" s="273"/>
      <c r="W132" s="273"/>
      <c r="X132" s="274"/>
    </row>
    <row r="133" spans="1:24" ht="12" customHeight="1" thickBot="1">
      <c r="A133" s="67"/>
      <c r="B133" s="68"/>
      <c r="C133" s="68"/>
      <c r="D133" s="68"/>
      <c r="E133" s="75"/>
      <c r="F133" s="75"/>
      <c r="G133" s="76"/>
      <c r="H133" s="289"/>
      <c r="I133" s="290"/>
      <c r="J133" s="290"/>
      <c r="K133" s="290"/>
      <c r="L133" s="290"/>
      <c r="M133" s="290"/>
      <c r="N133" s="290"/>
      <c r="O133" s="290"/>
      <c r="P133" s="290"/>
      <c r="Q133" s="290"/>
      <c r="R133" s="290"/>
      <c r="S133" s="280"/>
      <c r="T133" s="276"/>
      <c r="U133" s="277"/>
      <c r="V133" s="277"/>
      <c r="W133" s="277"/>
      <c r="X133" s="278"/>
    </row>
    <row r="134" spans="1:24" ht="12" customHeight="1" thickTop="1">
      <c r="A134" s="293" t="s">
        <v>3</v>
      </c>
      <c r="B134" s="293"/>
      <c r="C134" s="293"/>
      <c r="D134" s="293"/>
      <c r="E134" s="293"/>
      <c r="F134" s="293"/>
      <c r="G134" s="293"/>
      <c r="H134" s="308">
        <f>SUM(H124,H126,H128,H130,H132)</f>
        <v>34164000</v>
      </c>
      <c r="I134" s="309"/>
      <c r="J134" s="309"/>
      <c r="K134" s="309"/>
      <c r="L134" s="309"/>
      <c r="M134" s="309"/>
      <c r="N134" s="309"/>
      <c r="O134" s="309"/>
      <c r="P134" s="309"/>
      <c r="Q134" s="309"/>
      <c r="R134" s="309"/>
      <c r="S134" s="40" t="s">
        <v>2</v>
      </c>
      <c r="T134" s="307"/>
      <c r="U134" s="307"/>
      <c r="V134" s="307"/>
      <c r="W134" s="307"/>
      <c r="X134" s="307"/>
    </row>
    <row r="135" spans="1:24" ht="12" customHeight="1"/>
    <row r="136" spans="1:24" s="87" customFormat="1" ht="12" customHeight="1">
      <c r="A136" s="87" t="s">
        <v>53</v>
      </c>
      <c r="B136" s="88"/>
      <c r="C136" s="88"/>
      <c r="D136" s="88"/>
      <c r="E136" s="88"/>
      <c r="F136" s="88"/>
      <c r="G136" s="88"/>
      <c r="H136" s="88"/>
      <c r="I136" s="88"/>
      <c r="J136" s="88"/>
      <c r="K136" s="88"/>
      <c r="M136" s="89"/>
      <c r="N136" s="90"/>
      <c r="O136" s="90"/>
      <c r="P136" s="90"/>
      <c r="Q136" s="90"/>
      <c r="R136" s="90"/>
    </row>
    <row r="137" spans="1:24" s="87" customFormat="1" ht="12" customHeight="1">
      <c r="A137" s="253" t="s">
        <v>95</v>
      </c>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row>
    <row r="138" spans="1:24" s="87" customFormat="1" ht="12" customHeight="1">
      <c r="A138" s="253" t="s">
        <v>205</v>
      </c>
      <c r="B138" s="253"/>
      <c r="C138" s="253"/>
      <c r="D138" s="253"/>
      <c r="E138" s="253"/>
      <c r="F138" s="253"/>
      <c r="G138" s="253"/>
      <c r="H138" s="253"/>
      <c r="I138" s="253"/>
      <c r="J138" s="253"/>
      <c r="K138" s="253"/>
      <c r="L138" s="253"/>
      <c r="M138" s="253"/>
      <c r="N138" s="253"/>
      <c r="O138" s="253"/>
      <c r="P138" s="253"/>
      <c r="Q138" s="253"/>
      <c r="R138" s="253"/>
      <c r="S138" s="253"/>
      <c r="T138" s="253"/>
      <c r="U138" s="253"/>
      <c r="V138" s="253"/>
      <c r="W138" s="253"/>
      <c r="X138" s="253"/>
    </row>
    <row r="139" spans="1:24" s="87" customFormat="1" ht="12" customHeight="1">
      <c r="A139" s="253" t="s">
        <v>99</v>
      </c>
      <c r="B139" s="253"/>
      <c r="C139" s="253"/>
      <c r="D139" s="253"/>
      <c r="E139" s="253"/>
      <c r="F139" s="253"/>
      <c r="G139" s="253"/>
      <c r="H139" s="253"/>
      <c r="I139" s="253"/>
      <c r="J139" s="253"/>
      <c r="K139" s="253"/>
      <c r="L139" s="253"/>
      <c r="M139" s="253"/>
      <c r="N139" s="253"/>
      <c r="O139" s="253"/>
      <c r="P139" s="253"/>
      <c r="Q139" s="253"/>
      <c r="R139" s="253"/>
      <c r="S139" s="253"/>
      <c r="T139" s="253"/>
      <c r="U139" s="253"/>
      <c r="V139" s="253"/>
      <c r="W139" s="253"/>
      <c r="X139" s="253"/>
    </row>
    <row r="140" spans="1:24" s="87" customFormat="1" ht="12" customHeight="1">
      <c r="A140" s="87" t="s">
        <v>107</v>
      </c>
    </row>
    <row r="141" spans="1:24" ht="12" customHeight="1">
      <c r="A141" s="254"/>
      <c r="B141" s="254"/>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row>
    <row r="142" spans="1:24" ht="12" customHeight="1">
      <c r="A142" s="210" t="s">
        <v>82</v>
      </c>
      <c r="B142" s="211"/>
      <c r="C142" s="211"/>
      <c r="D142" s="211"/>
      <c r="E142" s="212"/>
      <c r="F142" s="263" t="s">
        <v>83</v>
      </c>
      <c r="G142" s="263"/>
      <c r="H142" s="263"/>
      <c r="I142" s="263"/>
      <c r="J142" s="263"/>
      <c r="K142" s="263" t="s">
        <v>89</v>
      </c>
      <c r="L142" s="263"/>
      <c r="M142" s="263"/>
      <c r="N142" s="263"/>
      <c r="O142" s="263"/>
      <c r="P142" s="263"/>
      <c r="Q142" s="263"/>
      <c r="R142" s="263" t="s">
        <v>75</v>
      </c>
      <c r="S142" s="263"/>
      <c r="T142" s="263"/>
      <c r="U142" s="263"/>
      <c r="V142" s="263"/>
      <c r="W142" s="263"/>
      <c r="X142" s="263"/>
    </row>
    <row r="143" spans="1:24" ht="12" customHeight="1">
      <c r="A143" s="213"/>
      <c r="B143" s="214"/>
      <c r="C143" s="214"/>
      <c r="D143" s="214"/>
      <c r="E143" s="215"/>
      <c r="F143" s="264"/>
      <c r="G143" s="264"/>
      <c r="H143" s="264"/>
      <c r="I143" s="264"/>
      <c r="J143" s="264"/>
      <c r="K143" s="264"/>
      <c r="L143" s="264"/>
      <c r="M143" s="264"/>
      <c r="N143" s="264"/>
      <c r="O143" s="264"/>
      <c r="P143" s="264"/>
      <c r="Q143" s="264"/>
      <c r="R143" s="264"/>
      <c r="S143" s="264"/>
      <c r="T143" s="264"/>
      <c r="U143" s="264"/>
      <c r="V143" s="264"/>
      <c r="W143" s="264"/>
      <c r="X143" s="264"/>
    </row>
    <row r="144" spans="1:24" ht="12" customHeight="1">
      <c r="A144" s="251" t="s">
        <v>90</v>
      </c>
      <c r="B144" s="216"/>
      <c r="C144" s="217"/>
      <c r="D144" s="203" t="s">
        <v>76</v>
      </c>
      <c r="E144" s="271"/>
      <c r="F144" s="265" t="s">
        <v>84</v>
      </c>
      <c r="G144" s="266"/>
      <c r="H144" s="266"/>
      <c r="I144" s="266"/>
      <c r="J144" s="267"/>
      <c r="K144" s="255">
        <v>150</v>
      </c>
      <c r="L144" s="255"/>
      <c r="M144" s="255"/>
      <c r="N144" s="255"/>
      <c r="O144" s="257" t="s">
        <v>92</v>
      </c>
      <c r="P144" s="257"/>
      <c r="Q144" s="257"/>
      <c r="R144" s="257"/>
      <c r="S144" s="257"/>
      <c r="T144" s="257"/>
      <c r="U144" s="257"/>
      <c r="V144" s="257"/>
      <c r="W144" s="257"/>
      <c r="X144" s="257"/>
    </row>
    <row r="145" spans="1:24" ht="12" customHeight="1">
      <c r="A145" s="252"/>
      <c r="B145" s="216"/>
      <c r="C145" s="217"/>
      <c r="D145" s="252"/>
      <c r="E145" s="217"/>
      <c r="F145" s="268"/>
      <c r="G145" s="269"/>
      <c r="H145" s="269"/>
      <c r="I145" s="269"/>
      <c r="J145" s="270"/>
      <c r="K145" s="256"/>
      <c r="L145" s="256"/>
      <c r="M145" s="256"/>
      <c r="N145" s="256"/>
      <c r="O145" s="258"/>
      <c r="P145" s="258"/>
      <c r="Q145" s="258"/>
      <c r="R145" s="258"/>
      <c r="S145" s="258"/>
      <c r="T145" s="258"/>
      <c r="U145" s="258"/>
      <c r="V145" s="258"/>
      <c r="W145" s="258"/>
      <c r="X145" s="258"/>
    </row>
    <row r="146" spans="1:24" ht="12" customHeight="1">
      <c r="A146" s="252"/>
      <c r="B146" s="216"/>
      <c r="C146" s="217"/>
      <c r="D146" s="252" t="s">
        <v>77</v>
      </c>
      <c r="E146" s="217"/>
      <c r="F146" s="268" t="s">
        <v>65</v>
      </c>
      <c r="G146" s="269"/>
      <c r="H146" s="269"/>
      <c r="I146" s="269"/>
      <c r="J146" s="270"/>
      <c r="K146" s="261">
        <v>219000</v>
      </c>
      <c r="L146" s="261"/>
      <c r="M146" s="261"/>
      <c r="N146" s="261"/>
      <c r="O146" s="257" t="s">
        <v>120</v>
      </c>
      <c r="P146" s="257"/>
      <c r="Q146" s="257"/>
      <c r="R146" s="257"/>
      <c r="S146" s="257"/>
      <c r="T146" s="257"/>
      <c r="U146" s="257"/>
      <c r="V146" s="257"/>
      <c r="W146" s="257"/>
      <c r="X146" s="257"/>
    </row>
    <row r="147" spans="1:24" ht="12" customHeight="1">
      <c r="A147" s="252"/>
      <c r="B147" s="216"/>
      <c r="C147" s="217"/>
      <c r="D147" s="252"/>
      <c r="E147" s="217"/>
      <c r="F147" s="268"/>
      <c r="G147" s="269"/>
      <c r="H147" s="269"/>
      <c r="I147" s="269"/>
      <c r="J147" s="270"/>
      <c r="K147" s="262"/>
      <c r="L147" s="262"/>
      <c r="M147" s="262"/>
      <c r="N147" s="262"/>
      <c r="O147" s="258"/>
      <c r="P147" s="258"/>
      <c r="Q147" s="258"/>
      <c r="R147" s="258"/>
      <c r="S147" s="258"/>
      <c r="T147" s="258"/>
      <c r="U147" s="258"/>
      <c r="V147" s="258"/>
      <c r="W147" s="258"/>
      <c r="X147" s="258"/>
    </row>
    <row r="148" spans="1:24" ht="12" customHeight="1">
      <c r="A148" s="252"/>
      <c r="B148" s="216"/>
      <c r="C148" s="217"/>
      <c r="D148" s="252" t="s">
        <v>78</v>
      </c>
      <c r="E148" s="217"/>
      <c r="F148" s="268" t="s">
        <v>85</v>
      </c>
      <c r="G148" s="269"/>
      <c r="H148" s="269"/>
      <c r="I148" s="269"/>
      <c r="J148" s="270"/>
      <c r="K148" s="255">
        <v>880</v>
      </c>
      <c r="L148" s="255"/>
      <c r="M148" s="255"/>
      <c r="N148" s="255"/>
      <c r="O148" s="257" t="s">
        <v>121</v>
      </c>
      <c r="P148" s="257"/>
      <c r="Q148" s="257"/>
      <c r="R148" s="257"/>
      <c r="S148" s="257"/>
      <c r="T148" s="257"/>
      <c r="U148" s="257"/>
      <c r="V148" s="257"/>
      <c r="W148" s="257"/>
      <c r="X148" s="257"/>
    </row>
    <row r="149" spans="1:24" ht="12" customHeight="1">
      <c r="A149" s="252"/>
      <c r="B149" s="216"/>
      <c r="C149" s="217"/>
      <c r="D149" s="252"/>
      <c r="E149" s="217"/>
      <c r="F149" s="268"/>
      <c r="G149" s="269"/>
      <c r="H149" s="269"/>
      <c r="I149" s="269"/>
      <c r="J149" s="270"/>
      <c r="K149" s="256"/>
      <c r="L149" s="256"/>
      <c r="M149" s="256"/>
      <c r="N149" s="256"/>
      <c r="O149" s="258"/>
      <c r="P149" s="258"/>
      <c r="Q149" s="258"/>
      <c r="R149" s="258"/>
      <c r="S149" s="258"/>
      <c r="T149" s="258"/>
      <c r="U149" s="258"/>
      <c r="V149" s="258"/>
      <c r="W149" s="258"/>
      <c r="X149" s="258"/>
    </row>
    <row r="150" spans="1:24" ht="12" customHeight="1">
      <c r="A150" s="252"/>
      <c r="B150" s="216"/>
      <c r="C150" s="217"/>
      <c r="D150" s="252" t="s">
        <v>79</v>
      </c>
      <c r="E150" s="217"/>
      <c r="F150" s="268" t="s">
        <v>86</v>
      </c>
      <c r="G150" s="269"/>
      <c r="H150" s="269"/>
      <c r="I150" s="269"/>
      <c r="J150" s="270"/>
      <c r="K150" s="255">
        <v>4</v>
      </c>
      <c r="L150" s="255"/>
      <c r="M150" s="255"/>
      <c r="N150" s="255"/>
      <c r="O150" s="257" t="s">
        <v>92</v>
      </c>
      <c r="P150" s="257"/>
      <c r="Q150" s="257"/>
      <c r="R150" s="257"/>
      <c r="S150" s="257"/>
      <c r="T150" s="257"/>
      <c r="U150" s="257"/>
      <c r="V150" s="257"/>
      <c r="W150" s="257"/>
      <c r="X150" s="257"/>
    </row>
    <row r="151" spans="1:24" ht="12" customHeight="1">
      <c r="A151" s="252"/>
      <c r="B151" s="216"/>
      <c r="C151" s="217"/>
      <c r="D151" s="252"/>
      <c r="E151" s="217"/>
      <c r="F151" s="268"/>
      <c r="G151" s="269"/>
      <c r="H151" s="269"/>
      <c r="I151" s="269"/>
      <c r="J151" s="270"/>
      <c r="K151" s="256"/>
      <c r="L151" s="256"/>
      <c r="M151" s="256"/>
      <c r="N151" s="256"/>
      <c r="O151" s="258"/>
      <c r="P151" s="258"/>
      <c r="Q151" s="258"/>
      <c r="R151" s="258"/>
      <c r="S151" s="258"/>
      <c r="T151" s="258"/>
      <c r="U151" s="258"/>
      <c r="V151" s="258"/>
      <c r="W151" s="258"/>
      <c r="X151" s="258"/>
    </row>
    <row r="152" spans="1:24" ht="12" customHeight="1">
      <c r="A152" s="252"/>
      <c r="B152" s="216"/>
      <c r="C152" s="217"/>
      <c r="D152" s="252" t="s">
        <v>80</v>
      </c>
      <c r="E152" s="217"/>
      <c r="F152" s="268" t="s">
        <v>87</v>
      </c>
      <c r="G152" s="269"/>
      <c r="H152" s="269"/>
      <c r="I152" s="269"/>
      <c r="J152" s="270"/>
      <c r="K152" s="255">
        <v>2</v>
      </c>
      <c r="L152" s="255"/>
      <c r="M152" s="255"/>
      <c r="N152" s="255"/>
      <c r="O152" s="257" t="s">
        <v>92</v>
      </c>
      <c r="P152" s="257"/>
      <c r="Q152" s="257"/>
      <c r="R152" s="257"/>
      <c r="S152" s="257"/>
      <c r="T152" s="257"/>
      <c r="U152" s="257"/>
      <c r="V152" s="257"/>
      <c r="W152" s="257"/>
      <c r="X152" s="257"/>
    </row>
    <row r="153" spans="1:24" ht="12" customHeight="1">
      <c r="A153" s="252"/>
      <c r="B153" s="216"/>
      <c r="C153" s="217"/>
      <c r="D153" s="252"/>
      <c r="E153" s="217"/>
      <c r="F153" s="268"/>
      <c r="G153" s="269"/>
      <c r="H153" s="269"/>
      <c r="I153" s="269"/>
      <c r="J153" s="270"/>
      <c r="K153" s="256"/>
      <c r="L153" s="256"/>
      <c r="M153" s="256"/>
      <c r="N153" s="256"/>
      <c r="O153" s="258"/>
      <c r="P153" s="258"/>
      <c r="Q153" s="258"/>
      <c r="R153" s="258"/>
      <c r="S153" s="258"/>
      <c r="T153" s="258"/>
      <c r="U153" s="258"/>
      <c r="V153" s="258"/>
      <c r="W153" s="258"/>
      <c r="X153" s="258"/>
    </row>
    <row r="154" spans="1:24" ht="12" customHeight="1">
      <c r="A154" s="252" t="s">
        <v>91</v>
      </c>
      <c r="B154" s="216"/>
      <c r="C154" s="217"/>
      <c r="D154" s="252" t="s">
        <v>81</v>
      </c>
      <c r="E154" s="217"/>
      <c r="F154" s="268" t="s">
        <v>88</v>
      </c>
      <c r="G154" s="269"/>
      <c r="H154" s="269"/>
      <c r="I154" s="269"/>
      <c r="J154" s="270"/>
      <c r="K154" s="259"/>
      <c r="L154" s="259"/>
      <c r="M154" s="259"/>
      <c r="N154" s="259"/>
      <c r="O154" s="257" t="s">
        <v>93</v>
      </c>
      <c r="P154" s="257"/>
      <c r="Q154" s="257"/>
      <c r="R154" s="257" t="s">
        <v>94</v>
      </c>
      <c r="S154" s="257"/>
      <c r="T154" s="257"/>
      <c r="U154" s="257"/>
      <c r="V154" s="257"/>
      <c r="W154" s="257"/>
      <c r="X154" s="257"/>
    </row>
    <row r="155" spans="1:24" ht="12" customHeight="1">
      <c r="A155" s="252"/>
      <c r="B155" s="216"/>
      <c r="C155" s="217"/>
      <c r="D155" s="252"/>
      <c r="E155" s="217"/>
      <c r="F155" s="268"/>
      <c r="G155" s="269"/>
      <c r="H155" s="269"/>
      <c r="I155" s="269"/>
      <c r="J155" s="270"/>
      <c r="K155" s="260"/>
      <c r="L155" s="260"/>
      <c r="M155" s="260"/>
      <c r="N155" s="260"/>
      <c r="O155" s="258"/>
      <c r="P155" s="258"/>
      <c r="Q155" s="258"/>
      <c r="R155" s="258"/>
      <c r="S155" s="258"/>
      <c r="T155" s="258"/>
      <c r="U155" s="258"/>
      <c r="V155" s="258"/>
      <c r="W155" s="258"/>
      <c r="X155" s="258"/>
    </row>
    <row r="156" spans="1:24"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row>
    <row r="157" spans="1:24" ht="12" customHeight="1">
      <c r="M157" s="7"/>
    </row>
    <row r="158" spans="1:24" ht="12" customHeight="1">
      <c r="A158" s="8" t="s">
        <v>119</v>
      </c>
    </row>
    <row r="159" spans="1:24" s="8" customFormat="1" ht="12" customHeight="1">
      <c r="M159" s="2"/>
    </row>
    <row r="160" spans="1:24" ht="24" customHeight="1">
      <c r="A160" s="238" t="s">
        <v>14</v>
      </c>
      <c r="B160" s="239"/>
      <c r="C160" s="239"/>
      <c r="D160" s="240"/>
      <c r="E160" s="238" t="s">
        <v>15</v>
      </c>
      <c r="F160" s="239"/>
      <c r="G160" s="239"/>
      <c r="H160" s="240"/>
      <c r="I160" s="238" t="s">
        <v>96</v>
      </c>
      <c r="J160" s="239"/>
      <c r="K160" s="239"/>
      <c r="L160" s="239"/>
      <c r="M160" s="240"/>
      <c r="N160" s="238" t="s">
        <v>97</v>
      </c>
      <c r="O160" s="239"/>
      <c r="P160" s="239"/>
      <c r="Q160" s="239"/>
      <c r="R160" s="239"/>
      <c r="S160" s="240"/>
      <c r="T160" s="238" t="s">
        <v>98</v>
      </c>
      <c r="U160" s="239"/>
      <c r="V160" s="239"/>
      <c r="W160" s="239"/>
      <c r="X160" s="240"/>
    </row>
    <row r="161" spans="1:24" ht="12" customHeight="1">
      <c r="A161" s="26" t="s">
        <v>18</v>
      </c>
      <c r="B161" s="26"/>
      <c r="C161" s="19"/>
      <c r="D161" s="20"/>
      <c r="E161" s="208"/>
      <c r="F161" s="209"/>
      <c r="G161" s="209"/>
      <c r="H161" s="13" t="s">
        <v>4</v>
      </c>
      <c r="I161" s="230"/>
      <c r="J161" s="231"/>
      <c r="K161" s="231"/>
      <c r="L161" s="231"/>
      <c r="M161" s="13" t="s">
        <v>4</v>
      </c>
      <c r="N161" s="230"/>
      <c r="O161" s="231"/>
      <c r="P161" s="231"/>
      <c r="Q161" s="231"/>
      <c r="R161" s="231"/>
      <c r="S161" s="13" t="s">
        <v>4</v>
      </c>
      <c r="T161" s="245">
        <f>E161+I161+N161</f>
        <v>0</v>
      </c>
      <c r="U161" s="246"/>
      <c r="V161" s="246"/>
      <c r="W161" s="246"/>
      <c r="X161" s="13" t="s">
        <v>4</v>
      </c>
    </row>
    <row r="162" spans="1:24" ht="12" customHeight="1" thickBot="1">
      <c r="A162" s="24" t="s">
        <v>19</v>
      </c>
      <c r="B162" s="24"/>
      <c r="C162" s="29"/>
      <c r="D162" s="31"/>
      <c r="E162" s="302"/>
      <c r="F162" s="303"/>
      <c r="G162" s="303"/>
      <c r="H162" s="57" t="s">
        <v>4</v>
      </c>
      <c r="I162" s="232"/>
      <c r="J162" s="233"/>
      <c r="K162" s="233"/>
      <c r="L162" s="233"/>
      <c r="M162" s="57" t="s">
        <v>4</v>
      </c>
      <c r="N162" s="232"/>
      <c r="O162" s="233"/>
      <c r="P162" s="233"/>
      <c r="Q162" s="233"/>
      <c r="R162" s="233"/>
      <c r="S162" s="57" t="s">
        <v>4</v>
      </c>
      <c r="T162" s="247">
        <f t="shared" ref="T162:T165" si="0">E162+I162+N162</f>
        <v>0</v>
      </c>
      <c r="U162" s="248"/>
      <c r="V162" s="248"/>
      <c r="W162" s="248"/>
      <c r="X162" s="57" t="s">
        <v>4</v>
      </c>
    </row>
    <row r="163" spans="1:24" ht="12" customHeight="1" thickTop="1">
      <c r="A163" s="241" t="s">
        <v>98</v>
      </c>
      <c r="B163" s="204"/>
      <c r="C163" s="204"/>
      <c r="D163" s="205"/>
      <c r="E163" s="300">
        <f>E161+E162</f>
        <v>0</v>
      </c>
      <c r="F163" s="301"/>
      <c r="G163" s="301"/>
      <c r="H163" s="40" t="s">
        <v>4</v>
      </c>
      <c r="I163" s="234">
        <f>I161+I162</f>
        <v>0</v>
      </c>
      <c r="J163" s="235"/>
      <c r="K163" s="235"/>
      <c r="L163" s="235"/>
      <c r="M163" s="40" t="s">
        <v>4</v>
      </c>
      <c r="N163" s="234">
        <f>N161+N162</f>
        <v>0</v>
      </c>
      <c r="O163" s="235"/>
      <c r="P163" s="235"/>
      <c r="Q163" s="235"/>
      <c r="R163" s="235"/>
      <c r="S163" s="40" t="s">
        <v>4</v>
      </c>
      <c r="T163" s="234">
        <f t="shared" si="0"/>
        <v>0</v>
      </c>
      <c r="U163" s="235"/>
      <c r="V163" s="235"/>
      <c r="W163" s="235"/>
      <c r="X163" s="40" t="s">
        <v>4</v>
      </c>
    </row>
    <row r="164" spans="1:24" ht="12" customHeight="1" thickBot="1">
      <c r="A164" s="242" t="s">
        <v>8</v>
      </c>
      <c r="B164" s="243"/>
      <c r="C164" s="243"/>
      <c r="D164" s="244"/>
      <c r="E164" s="311"/>
      <c r="F164" s="312"/>
      <c r="G164" s="312"/>
      <c r="H164" s="18" t="s">
        <v>4</v>
      </c>
      <c r="I164" s="236"/>
      <c r="J164" s="237"/>
      <c r="K164" s="237"/>
      <c r="L164" s="237"/>
      <c r="M164" s="18" t="s">
        <v>4</v>
      </c>
      <c r="N164" s="236"/>
      <c r="O164" s="237"/>
      <c r="P164" s="237"/>
      <c r="Q164" s="237"/>
      <c r="R164" s="237"/>
      <c r="S164" s="18" t="s">
        <v>4</v>
      </c>
      <c r="T164" s="249">
        <f t="shared" si="0"/>
        <v>0</v>
      </c>
      <c r="U164" s="250"/>
      <c r="V164" s="250"/>
      <c r="W164" s="250"/>
      <c r="X164" s="18" t="s">
        <v>4</v>
      </c>
    </row>
    <row r="165" spans="1:24" ht="12" customHeight="1" thickTop="1">
      <c r="A165" s="241" t="s">
        <v>13</v>
      </c>
      <c r="B165" s="204"/>
      <c r="C165" s="204"/>
      <c r="D165" s="205"/>
      <c r="E165" s="300">
        <f>E163+E164</f>
        <v>0</v>
      </c>
      <c r="F165" s="301"/>
      <c r="G165" s="301"/>
      <c r="H165" s="40" t="s">
        <v>7</v>
      </c>
      <c r="I165" s="234">
        <f>I163+I164</f>
        <v>0</v>
      </c>
      <c r="J165" s="235"/>
      <c r="K165" s="235"/>
      <c r="L165" s="235"/>
      <c r="M165" s="40" t="s">
        <v>7</v>
      </c>
      <c r="N165" s="234">
        <f>N163+N164</f>
        <v>0</v>
      </c>
      <c r="O165" s="235"/>
      <c r="P165" s="235"/>
      <c r="Q165" s="235"/>
      <c r="R165" s="235"/>
      <c r="S165" s="40" t="s">
        <v>7</v>
      </c>
      <c r="T165" s="234">
        <f t="shared" si="0"/>
        <v>0</v>
      </c>
      <c r="U165" s="235"/>
      <c r="V165" s="235"/>
      <c r="W165" s="235"/>
      <c r="X165" s="40" t="s">
        <v>4</v>
      </c>
    </row>
    <row r="166" spans="1:24" ht="12" customHeight="1"/>
    <row r="167" spans="1:24">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row>
    <row r="168" spans="1:24">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row>
    <row r="171" spans="1:24">
      <c r="F171" s="69"/>
      <c r="G171" s="69"/>
      <c r="H171" s="70"/>
      <c r="I171" s="70"/>
      <c r="J171" s="70"/>
      <c r="K171" s="70"/>
      <c r="L171" s="70"/>
      <c r="M171" s="70"/>
      <c r="N171" s="70"/>
      <c r="O171" s="70"/>
      <c r="P171" s="70"/>
      <c r="Q171" s="69"/>
      <c r="R171" s="69"/>
    </row>
    <row r="172" spans="1:24">
      <c r="H172" s="10"/>
      <c r="I172" s="10"/>
      <c r="J172" s="10"/>
      <c r="K172" s="55"/>
      <c r="L172" s="10"/>
      <c r="M172" s="10"/>
      <c r="N172" s="10"/>
      <c r="O172" s="10"/>
      <c r="P172" s="55"/>
    </row>
    <row r="173" spans="1:24">
      <c r="H173" s="10"/>
      <c r="I173" s="10"/>
      <c r="J173" s="10"/>
      <c r="K173" s="55"/>
      <c r="L173" s="10"/>
      <c r="M173" s="10"/>
      <c r="N173" s="10"/>
      <c r="O173" s="10"/>
      <c r="P173" s="55"/>
    </row>
    <row r="174" spans="1:24">
      <c r="H174" s="10"/>
      <c r="I174" s="10"/>
      <c r="J174" s="10"/>
      <c r="K174" s="55"/>
      <c r="L174" s="10"/>
      <c r="M174" s="10"/>
      <c r="N174" s="10"/>
      <c r="O174" s="10"/>
      <c r="P174" s="55"/>
    </row>
    <row r="175" spans="1:24">
      <c r="H175" s="10"/>
      <c r="I175" s="10"/>
      <c r="J175" s="10"/>
      <c r="K175" s="55"/>
      <c r="L175" s="10"/>
      <c r="M175" s="10"/>
      <c r="N175" s="10"/>
      <c r="O175" s="10"/>
      <c r="P175" s="55"/>
    </row>
    <row r="176" spans="1:24">
      <c r="H176" s="10"/>
      <c r="I176" s="10"/>
      <c r="J176" s="10"/>
      <c r="K176" s="55"/>
      <c r="L176" s="10"/>
      <c r="M176" s="10"/>
      <c r="N176" s="10"/>
      <c r="O176" s="10"/>
      <c r="P176" s="55"/>
    </row>
  </sheetData>
  <mergeCells count="255">
    <mergeCell ref="M2:X2"/>
    <mergeCell ref="A3:X3"/>
    <mergeCell ref="A8:L9"/>
    <mergeCell ref="A11:L11"/>
    <mergeCell ref="M8:X9"/>
    <mergeCell ref="M11:V11"/>
    <mergeCell ref="N29:W29"/>
    <mergeCell ref="N30:W30"/>
    <mergeCell ref="N31:W31"/>
    <mergeCell ref="N32:W32"/>
    <mergeCell ref="N33:W33"/>
    <mergeCell ref="N34:W34"/>
    <mergeCell ref="A12:L12"/>
    <mergeCell ref="A10:L10"/>
    <mergeCell ref="A16:X16"/>
    <mergeCell ref="A21:M22"/>
    <mergeCell ref="W12:X12"/>
    <mergeCell ref="A13:L13"/>
    <mergeCell ref="W13:X13"/>
    <mergeCell ref="A14:L14"/>
    <mergeCell ref="W14:X14"/>
    <mergeCell ref="W10:X10"/>
    <mergeCell ref="N21:X22"/>
    <mergeCell ref="M10:V10"/>
    <mergeCell ref="M12:V12"/>
    <mergeCell ref="M13:V13"/>
    <mergeCell ref="M14:V14"/>
    <mergeCell ref="N23:W23"/>
    <mergeCell ref="N24:W24"/>
    <mergeCell ref="N25:W25"/>
    <mergeCell ref="N26:W26"/>
    <mergeCell ref="N27:W27"/>
    <mergeCell ref="N28:W28"/>
    <mergeCell ref="A66:X66"/>
    <mergeCell ref="A88:G89"/>
    <mergeCell ref="T88:X89"/>
    <mergeCell ref="N54:W54"/>
    <mergeCell ref="N55:W55"/>
    <mergeCell ref="N56:W56"/>
    <mergeCell ref="N57:W57"/>
    <mergeCell ref="A60:M60"/>
    <mergeCell ref="A61:M61"/>
    <mergeCell ref="A59:M59"/>
    <mergeCell ref="N58:W58"/>
    <mergeCell ref="N59:W59"/>
    <mergeCell ref="N60:W60"/>
    <mergeCell ref="N61:W61"/>
    <mergeCell ref="M71:X72"/>
    <mergeCell ref="M73:V73"/>
    <mergeCell ref="M74:V74"/>
    <mergeCell ref="M75:V75"/>
    <mergeCell ref="M76:V76"/>
    <mergeCell ref="M77:V77"/>
    <mergeCell ref="M1:X1"/>
    <mergeCell ref="W11:X11"/>
    <mergeCell ref="E164:G164"/>
    <mergeCell ref="A115:X115"/>
    <mergeCell ref="A116:X116"/>
    <mergeCell ref="A117:X117"/>
    <mergeCell ref="T124:X125"/>
    <mergeCell ref="S124:S125"/>
    <mergeCell ref="T109:X109"/>
    <mergeCell ref="E90:G90"/>
    <mergeCell ref="T90:X90"/>
    <mergeCell ref="T110:X110"/>
    <mergeCell ref="E92:G92"/>
    <mergeCell ref="T92:X92"/>
    <mergeCell ref="E93:G93"/>
    <mergeCell ref="T93:X93"/>
    <mergeCell ref="T102:X102"/>
    <mergeCell ref="E102:G102"/>
    <mergeCell ref="T98:X98"/>
    <mergeCell ref="T100:X100"/>
    <mergeCell ref="A64:X64"/>
    <mergeCell ref="A65:X65"/>
    <mergeCell ref="A71:L72"/>
    <mergeCell ref="E103:G103"/>
    <mergeCell ref="E109:G109"/>
    <mergeCell ref="E165:G165"/>
    <mergeCell ref="E163:G163"/>
    <mergeCell ref="I163:L163"/>
    <mergeCell ref="I164:L164"/>
    <mergeCell ref="E162:G162"/>
    <mergeCell ref="I162:L162"/>
    <mergeCell ref="I165:L165"/>
    <mergeCell ref="E161:G161"/>
    <mergeCell ref="I161:L161"/>
    <mergeCell ref="A138:X138"/>
    <mergeCell ref="A122:G123"/>
    <mergeCell ref="T122:X123"/>
    <mergeCell ref="A111:G111"/>
    <mergeCell ref="T111:X111"/>
    <mergeCell ref="A112:G112"/>
    <mergeCell ref="T112:X112"/>
    <mergeCell ref="A110:G110"/>
    <mergeCell ref="A134:G134"/>
    <mergeCell ref="R142:X143"/>
    <mergeCell ref="K142:Q143"/>
    <mergeCell ref="T134:X134"/>
    <mergeCell ref="H134:R134"/>
    <mergeCell ref="D154:E155"/>
    <mergeCell ref="E97:G97"/>
    <mergeCell ref="T97:X97"/>
    <mergeCell ref="E107:G107"/>
    <mergeCell ref="T107:X107"/>
    <mergeCell ref="E108:G108"/>
    <mergeCell ref="T108:X108"/>
    <mergeCell ref="T103:X103"/>
    <mergeCell ref="E105:G105"/>
    <mergeCell ref="T105:X105"/>
    <mergeCell ref="T104:X104"/>
    <mergeCell ref="H102:R102"/>
    <mergeCell ref="H103:R103"/>
    <mergeCell ref="H104:R104"/>
    <mergeCell ref="H105:R105"/>
    <mergeCell ref="H106:R106"/>
    <mergeCell ref="H107:R107"/>
    <mergeCell ref="E106:G106"/>
    <mergeCell ref="T106:X106"/>
    <mergeCell ref="E104:G104"/>
    <mergeCell ref="H112:R112"/>
    <mergeCell ref="H122:S123"/>
    <mergeCell ref="H124:R125"/>
    <mergeCell ref="H126:R127"/>
    <mergeCell ref="E100:G100"/>
    <mergeCell ref="E101:G101"/>
    <mergeCell ref="T99:X99"/>
    <mergeCell ref="A74:L74"/>
    <mergeCell ref="W74:X74"/>
    <mergeCell ref="A75:L75"/>
    <mergeCell ref="W75:X75"/>
    <mergeCell ref="T101:X101"/>
    <mergeCell ref="E98:G98"/>
    <mergeCell ref="A76:L76"/>
    <mergeCell ref="W76:X76"/>
    <mergeCell ref="A77:L77"/>
    <mergeCell ref="W77:X77"/>
    <mergeCell ref="E99:G99"/>
    <mergeCell ref="A80:X80"/>
    <mergeCell ref="A81:X82"/>
    <mergeCell ref="A83:X83"/>
    <mergeCell ref="T94:X94"/>
    <mergeCell ref="E91:G91"/>
    <mergeCell ref="T91:X91"/>
    <mergeCell ref="E124:G125"/>
    <mergeCell ref="E126:G127"/>
    <mergeCell ref="E128:G129"/>
    <mergeCell ref="T132:X133"/>
    <mergeCell ref="T126:X127"/>
    <mergeCell ref="T128:X129"/>
    <mergeCell ref="T130:X131"/>
    <mergeCell ref="S126:S127"/>
    <mergeCell ref="S128:S129"/>
    <mergeCell ref="H128:R129"/>
    <mergeCell ref="S130:S131"/>
    <mergeCell ref="S132:S133"/>
    <mergeCell ref="H130:R131"/>
    <mergeCell ref="H132:R133"/>
    <mergeCell ref="F142:J143"/>
    <mergeCell ref="F144:J145"/>
    <mergeCell ref="F146:J147"/>
    <mergeCell ref="F148:J149"/>
    <mergeCell ref="F150:J151"/>
    <mergeCell ref="F152:J153"/>
    <mergeCell ref="F154:J155"/>
    <mergeCell ref="A142:E143"/>
    <mergeCell ref="D144:E145"/>
    <mergeCell ref="D146:E147"/>
    <mergeCell ref="D148:E149"/>
    <mergeCell ref="D150:E151"/>
    <mergeCell ref="O150:Q151"/>
    <mergeCell ref="R150:X151"/>
    <mergeCell ref="K144:N145"/>
    <mergeCell ref="O144:Q145"/>
    <mergeCell ref="R144:X145"/>
    <mergeCell ref="K146:N147"/>
    <mergeCell ref="O146:Q147"/>
    <mergeCell ref="R146:X147"/>
    <mergeCell ref="D152:E153"/>
    <mergeCell ref="T160:X160"/>
    <mergeCell ref="T161:W161"/>
    <mergeCell ref="T162:W162"/>
    <mergeCell ref="T163:W163"/>
    <mergeCell ref="T164:W164"/>
    <mergeCell ref="T165:W165"/>
    <mergeCell ref="A144:C153"/>
    <mergeCell ref="A154:C155"/>
    <mergeCell ref="A137:X137"/>
    <mergeCell ref="A139:X139"/>
    <mergeCell ref="A141:X141"/>
    <mergeCell ref="E160:H160"/>
    <mergeCell ref="I160:M160"/>
    <mergeCell ref="N160:S160"/>
    <mergeCell ref="K152:N153"/>
    <mergeCell ref="O152:Q153"/>
    <mergeCell ref="R152:X153"/>
    <mergeCell ref="K154:N155"/>
    <mergeCell ref="O154:Q155"/>
    <mergeCell ref="R154:X155"/>
    <mergeCell ref="K148:N149"/>
    <mergeCell ref="O148:Q149"/>
    <mergeCell ref="R148:X149"/>
    <mergeCell ref="K150:N151"/>
    <mergeCell ref="N161:R161"/>
    <mergeCell ref="N162:R162"/>
    <mergeCell ref="N163:R163"/>
    <mergeCell ref="N164:R164"/>
    <mergeCell ref="N165:R165"/>
    <mergeCell ref="A160:D160"/>
    <mergeCell ref="A165:D165"/>
    <mergeCell ref="A164:D164"/>
    <mergeCell ref="A163:D163"/>
    <mergeCell ref="N35:W35"/>
    <mergeCell ref="N36:W36"/>
    <mergeCell ref="N37:W37"/>
    <mergeCell ref="N38:W38"/>
    <mergeCell ref="N39:W39"/>
    <mergeCell ref="N40:W40"/>
    <mergeCell ref="N52:W52"/>
    <mergeCell ref="N53:W53"/>
    <mergeCell ref="N41:W41"/>
    <mergeCell ref="N42:W42"/>
    <mergeCell ref="N43:W43"/>
    <mergeCell ref="N44:W44"/>
    <mergeCell ref="N45:W45"/>
    <mergeCell ref="N46:W46"/>
    <mergeCell ref="N47:W47"/>
    <mergeCell ref="N48:W48"/>
    <mergeCell ref="N49:W49"/>
    <mergeCell ref="N50:W50"/>
    <mergeCell ref="N51:W51"/>
    <mergeCell ref="H90:R90"/>
    <mergeCell ref="H91:R91"/>
    <mergeCell ref="H92:R92"/>
    <mergeCell ref="A73:L73"/>
    <mergeCell ref="W73:X73"/>
    <mergeCell ref="H108:R108"/>
    <mergeCell ref="H109:R109"/>
    <mergeCell ref="H110:R110"/>
    <mergeCell ref="H111:R111"/>
    <mergeCell ref="H88:S89"/>
    <mergeCell ref="H93:R93"/>
    <mergeCell ref="H94:R94"/>
    <mergeCell ref="H95:R95"/>
    <mergeCell ref="H96:R96"/>
    <mergeCell ref="H97:R97"/>
    <mergeCell ref="H98:R98"/>
    <mergeCell ref="H99:R99"/>
    <mergeCell ref="H100:R100"/>
    <mergeCell ref="H101:R101"/>
    <mergeCell ref="E94:G94"/>
    <mergeCell ref="E95:G95"/>
    <mergeCell ref="T95:X95"/>
    <mergeCell ref="E96:G96"/>
    <mergeCell ref="T96:X96"/>
  </mergeCells>
  <phoneticPr fontId="2"/>
  <printOptions horizontalCentered="1"/>
  <pageMargins left="0.98425196850393704" right="0.98425196850393704" top="0.98425196850393704" bottom="0.98425196850393704" header="0.31496062992125984" footer="0.31496062992125984"/>
  <pageSetup paperSize="9" scale="81" orientation="portrait" horizontalDpi="1200" verticalDpi="1200" r:id="rId1"/>
  <headerFooter>
    <oddFooter xml:space="preserve">&amp;C&amp;P / &amp;N </oddFooter>
  </headerFooter>
  <rowBreaks count="3" manualBreakCount="3">
    <brk id="66" max="23" man="1"/>
    <brk id="117" max="23" man="1"/>
    <brk id="155"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I22"/>
  <sheetViews>
    <sheetView view="pageBreakPreview" zoomScale="85" zoomScaleNormal="100" zoomScaleSheetLayoutView="85" workbookViewId="0">
      <selection activeCell="L8" sqref="L8"/>
    </sheetView>
  </sheetViews>
  <sheetFormatPr defaultRowHeight="12"/>
  <cols>
    <col min="1" max="1" width="3.625" style="97" customWidth="1"/>
    <col min="2" max="2" width="8.125" style="97" customWidth="1"/>
    <col min="3" max="3" width="7.75" style="97" customWidth="1"/>
    <col min="4" max="4" width="23.25" style="97" customWidth="1"/>
    <col min="5" max="5" width="9.75" style="97" customWidth="1"/>
    <col min="6" max="6" width="10.875" style="97" customWidth="1"/>
    <col min="7" max="7" width="30.125" style="97" customWidth="1"/>
    <col min="8" max="8" width="7.875" style="97" customWidth="1"/>
    <col min="9" max="16384" width="9" style="97"/>
  </cols>
  <sheetData>
    <row r="1" spans="2:7">
      <c r="G1" s="98" t="s">
        <v>122</v>
      </c>
    </row>
    <row r="2" spans="2:7">
      <c r="B2" s="99" t="s">
        <v>123</v>
      </c>
      <c r="C2" s="99"/>
      <c r="D2" s="99"/>
      <c r="G2" s="100"/>
    </row>
    <row r="3" spans="2:7">
      <c r="B3" s="99"/>
      <c r="C3" s="99"/>
      <c r="D3" s="99"/>
    </row>
    <row r="4" spans="2:7">
      <c r="B4" s="99" t="s">
        <v>202</v>
      </c>
      <c r="C4" s="99"/>
      <c r="D4" s="99"/>
    </row>
    <row r="5" spans="2:7" ht="12.75" thickBot="1">
      <c r="F5" s="99"/>
      <c r="G5" s="99"/>
    </row>
    <row r="6" spans="2:7" ht="14.25" customHeight="1" thickBot="1">
      <c r="B6" s="343" t="s">
        <v>124</v>
      </c>
      <c r="C6" s="344"/>
      <c r="D6" s="101" t="s">
        <v>125</v>
      </c>
      <c r="E6" s="345" t="s">
        <v>126</v>
      </c>
      <c r="F6" s="346"/>
      <c r="G6" s="102" t="s">
        <v>127</v>
      </c>
    </row>
    <row r="7" spans="2:7" ht="13.5" customHeight="1">
      <c r="B7" s="347" t="s">
        <v>128</v>
      </c>
      <c r="C7" s="103" t="s">
        <v>129</v>
      </c>
      <c r="D7" s="101" t="s">
        <v>130</v>
      </c>
      <c r="E7" s="104">
        <f>入札内訳書!K144</f>
        <v>150</v>
      </c>
      <c r="F7" s="105" t="s">
        <v>131</v>
      </c>
      <c r="G7" s="106"/>
    </row>
    <row r="8" spans="2:7" ht="13.5" customHeight="1">
      <c r="B8" s="348"/>
      <c r="C8" s="107" t="s">
        <v>132</v>
      </c>
      <c r="D8" s="108" t="s">
        <v>133</v>
      </c>
      <c r="E8" s="109">
        <f>入札内訳書!K146/1000</f>
        <v>219</v>
      </c>
      <c r="F8" s="110" t="s">
        <v>134</v>
      </c>
      <c r="G8" s="111"/>
    </row>
    <row r="9" spans="2:7" ht="13.5" customHeight="1">
      <c r="B9" s="348"/>
      <c r="C9" s="107" t="s">
        <v>135</v>
      </c>
      <c r="D9" s="108" t="s">
        <v>136</v>
      </c>
      <c r="E9" s="112">
        <f>入札内訳書!K148/1000</f>
        <v>0.88</v>
      </c>
      <c r="F9" s="110" t="s">
        <v>137</v>
      </c>
      <c r="G9" s="111"/>
    </row>
    <row r="10" spans="2:7" ht="14.25" customHeight="1">
      <c r="B10" s="348"/>
      <c r="C10" s="113" t="s">
        <v>138</v>
      </c>
      <c r="D10" s="114" t="s">
        <v>139</v>
      </c>
      <c r="E10" s="115">
        <f>入札内訳書!K150</f>
        <v>4</v>
      </c>
      <c r="F10" s="116" t="s">
        <v>140</v>
      </c>
      <c r="G10" s="117"/>
    </row>
    <row r="11" spans="2:7" ht="14.25" customHeight="1" thickBot="1">
      <c r="B11" s="348"/>
      <c r="C11" s="132" t="s">
        <v>141</v>
      </c>
      <c r="D11" s="133" t="s">
        <v>142</v>
      </c>
      <c r="E11" s="134">
        <f>入札内訳書!K152</f>
        <v>2</v>
      </c>
      <c r="F11" s="135" t="s">
        <v>140</v>
      </c>
      <c r="G11" s="136"/>
    </row>
    <row r="12" spans="2:7" ht="30" customHeight="1" thickBot="1">
      <c r="B12" s="137" t="s">
        <v>143</v>
      </c>
      <c r="C12" s="138" t="s">
        <v>144</v>
      </c>
      <c r="D12" s="139" t="s">
        <v>145</v>
      </c>
      <c r="E12" s="140"/>
      <c r="F12" s="141" t="s">
        <v>146</v>
      </c>
      <c r="G12" s="142" t="s">
        <v>147</v>
      </c>
    </row>
    <row r="13" spans="2:7" ht="30" customHeight="1">
      <c r="B13" s="349"/>
      <c r="C13" s="349"/>
      <c r="D13" s="349"/>
      <c r="E13" s="349"/>
      <c r="F13" s="349"/>
      <c r="G13" s="349"/>
    </row>
    <row r="14" spans="2:7">
      <c r="B14" s="99" t="s">
        <v>148</v>
      </c>
      <c r="C14" s="99"/>
      <c r="D14" s="99"/>
    </row>
    <row r="15" spans="2:7" s="122" customFormat="1">
      <c r="B15" s="118"/>
      <c r="C15" s="119"/>
      <c r="D15" s="119"/>
      <c r="E15" s="120"/>
      <c r="F15" s="120" t="s">
        <v>149</v>
      </c>
      <c r="G15" s="121" t="s">
        <v>206</v>
      </c>
    </row>
    <row r="16" spans="2:7">
      <c r="B16" s="123" t="s">
        <v>150</v>
      </c>
      <c r="C16" s="350" t="s">
        <v>151</v>
      </c>
      <c r="D16" s="350"/>
      <c r="E16" s="350"/>
      <c r="F16" s="124" t="s">
        <v>152</v>
      </c>
      <c r="G16" s="125">
        <f>E7*E8*1000</f>
        <v>32850000</v>
      </c>
    </row>
    <row r="17" spans="2:9">
      <c r="B17" s="124" t="s">
        <v>153</v>
      </c>
      <c r="C17" s="350" t="s">
        <v>154</v>
      </c>
      <c r="D17" s="350"/>
      <c r="E17" s="350"/>
      <c r="F17" s="124" t="s">
        <v>155</v>
      </c>
      <c r="G17" s="125">
        <f>E10*E8*1000</f>
        <v>876000</v>
      </c>
    </row>
    <row r="18" spans="2:9">
      <c r="B18" s="126" t="s">
        <v>156</v>
      </c>
      <c r="C18" s="337" t="s">
        <v>157</v>
      </c>
      <c r="D18" s="338"/>
      <c r="E18" s="339"/>
      <c r="F18" s="124" t="s">
        <v>158</v>
      </c>
      <c r="G18" s="127">
        <f>E11*E8*1000</f>
        <v>438000</v>
      </c>
    </row>
    <row r="19" spans="2:9">
      <c r="B19" s="337" t="s">
        <v>136</v>
      </c>
      <c r="C19" s="338"/>
      <c r="D19" s="338"/>
      <c r="E19" s="339"/>
      <c r="F19" s="124" t="s">
        <v>159</v>
      </c>
      <c r="G19" s="131">
        <f>('金利計算シート（様式E-02計算用）※要提出'!I20+'金利計算シート（様式E-02計算用）※要提出'!I26+'金利計算シート（様式E-02計算用）※要提出'!I32)*1000</f>
        <v>0</v>
      </c>
    </row>
    <row r="20" spans="2:9" ht="38.25" customHeight="1">
      <c r="B20" s="340" t="s">
        <v>160</v>
      </c>
      <c r="C20" s="341"/>
      <c r="D20" s="341"/>
      <c r="E20" s="342"/>
      <c r="F20" s="121" t="s">
        <v>161</v>
      </c>
      <c r="G20" s="131">
        <f>'金利計算シート（様式E-02計算用）※要提出'!I37*1000</f>
        <v>0</v>
      </c>
    </row>
    <row r="21" spans="2:9">
      <c r="B21" s="337" t="s">
        <v>162</v>
      </c>
      <c r="C21" s="338"/>
      <c r="D21" s="338"/>
      <c r="E21" s="339"/>
      <c r="F21" s="128"/>
      <c r="G21" s="131">
        <f>SUM(G16:G20)</f>
        <v>34164000</v>
      </c>
      <c r="H21" s="129"/>
    </row>
    <row r="22" spans="2:9">
      <c r="B22" s="130"/>
      <c r="C22" s="130"/>
      <c r="D22" s="99"/>
      <c r="I22" s="129"/>
    </row>
  </sheetData>
  <mergeCells count="10">
    <mergeCell ref="C18:E18"/>
    <mergeCell ref="B19:E19"/>
    <mergeCell ref="B20:E20"/>
    <mergeCell ref="B21:E21"/>
    <mergeCell ref="B6:C6"/>
    <mergeCell ref="E6:F6"/>
    <mergeCell ref="B7:B11"/>
    <mergeCell ref="B13:G13"/>
    <mergeCell ref="C16:E16"/>
    <mergeCell ref="C17:E17"/>
  </mergeCells>
  <phoneticPr fontId="2"/>
  <pageMargins left="0.51181102362204722" right="0.39370078740157483" top="0.55118110236220474" bottom="0.59055118110236227" header="0.35433070866141736" footer="0.31496062992125984"/>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J44"/>
  <sheetViews>
    <sheetView view="pageBreakPreview" topLeftCell="A22" zoomScale="85" zoomScaleNormal="100" zoomScaleSheetLayoutView="85" workbookViewId="0">
      <selection activeCell="I23" sqref="I23"/>
    </sheetView>
  </sheetViews>
  <sheetFormatPr defaultRowHeight="12"/>
  <cols>
    <col min="1" max="1" width="3" style="143" customWidth="1"/>
    <col min="2" max="2" width="23.125" style="143" customWidth="1"/>
    <col min="3" max="8" width="10" style="143" customWidth="1"/>
    <col min="9" max="9" width="10" style="144" customWidth="1"/>
    <col min="10" max="10" width="48.25" style="143" customWidth="1"/>
    <col min="11" max="39" width="5.875" style="143" customWidth="1"/>
    <col min="40" max="16384" width="9" style="143"/>
  </cols>
  <sheetData>
    <row r="1" spans="1:10">
      <c r="A1" s="351" t="s">
        <v>203</v>
      </c>
      <c r="B1" s="351"/>
      <c r="C1" s="351"/>
      <c r="J1" s="144" t="s">
        <v>204</v>
      </c>
    </row>
    <row r="2" spans="1:10" ht="3.75" customHeight="1"/>
    <row r="3" spans="1:10" s="148" customFormat="1" ht="12.75" customHeight="1">
      <c r="A3" s="145" t="s">
        <v>163</v>
      </c>
      <c r="B3" s="146"/>
      <c r="C3" s="146"/>
      <c r="D3" s="146"/>
      <c r="E3" s="146"/>
      <c r="F3" s="146"/>
      <c r="G3" s="146"/>
      <c r="H3" s="146"/>
      <c r="I3" s="147"/>
      <c r="J3" s="146"/>
    </row>
    <row r="4" spans="1:10">
      <c r="A4" s="150" t="s">
        <v>164</v>
      </c>
      <c r="B4" s="149"/>
      <c r="C4" s="149"/>
      <c r="D4" s="150"/>
      <c r="E4" s="150"/>
      <c r="F4" s="150"/>
      <c r="G4" s="150"/>
      <c r="H4" s="150"/>
      <c r="I4" s="152"/>
      <c r="J4" s="150"/>
    </row>
    <row r="5" spans="1:10" ht="14.25" customHeight="1">
      <c r="A5" s="355" t="s">
        <v>165</v>
      </c>
      <c r="B5" s="356"/>
      <c r="C5" s="194" t="s">
        <v>166</v>
      </c>
      <c r="D5" s="352" t="s">
        <v>167</v>
      </c>
      <c r="E5" s="353"/>
      <c r="F5" s="353"/>
      <c r="G5" s="353"/>
      <c r="H5" s="354"/>
      <c r="I5" s="152"/>
      <c r="J5" s="150"/>
    </row>
    <row r="6" spans="1:10" ht="14.25" customHeight="1">
      <c r="A6" s="355" t="s">
        <v>168</v>
      </c>
      <c r="B6" s="356"/>
      <c r="C6" s="194">
        <f>+'移転支援実費（様式E-02 計算用）'!E12</f>
        <v>0</v>
      </c>
      <c r="D6" s="357"/>
      <c r="E6" s="358"/>
      <c r="F6" s="358"/>
      <c r="G6" s="358"/>
      <c r="H6" s="359"/>
      <c r="I6" s="152"/>
      <c r="J6" s="150"/>
    </row>
    <row r="7" spans="1:10" ht="13.5" customHeight="1">
      <c r="A7" s="195"/>
      <c r="B7" s="195"/>
      <c r="C7" s="195"/>
      <c r="D7" s="150"/>
      <c r="E7" s="150"/>
      <c r="F7" s="150"/>
      <c r="G7" s="150"/>
      <c r="H7" s="150"/>
      <c r="I7" s="152"/>
      <c r="J7" s="150"/>
    </row>
    <row r="8" spans="1:10">
      <c r="A8" s="149"/>
    </row>
    <row r="9" spans="1:10">
      <c r="A9" s="149"/>
      <c r="B9" s="150" t="s">
        <v>169</v>
      </c>
      <c r="C9" s="151">
        <f>'移転支援実費（様式E-02 計算用）'!E7</f>
        <v>150</v>
      </c>
      <c r="D9" s="150" t="s">
        <v>140</v>
      </c>
    </row>
    <row r="10" spans="1:10">
      <c r="A10" s="149"/>
      <c r="B10" s="150" t="s">
        <v>170</v>
      </c>
      <c r="C10" s="151">
        <f>'移転支援実費（様式E-02 計算用）'!E10</f>
        <v>4</v>
      </c>
      <c r="D10" s="150" t="s">
        <v>140</v>
      </c>
      <c r="E10" s="150"/>
      <c r="F10" s="150"/>
      <c r="G10" s="150"/>
      <c r="H10" s="150"/>
      <c r="I10" s="152"/>
      <c r="J10" s="150"/>
    </row>
    <row r="11" spans="1:10">
      <c r="A11" s="149"/>
      <c r="B11" s="150" t="s">
        <v>171</v>
      </c>
      <c r="C11" s="151">
        <f>'移転支援実費（様式E-02 計算用）'!E11</f>
        <v>2</v>
      </c>
      <c r="D11" s="150" t="s">
        <v>140</v>
      </c>
      <c r="E11" s="150"/>
      <c r="F11" s="150"/>
      <c r="G11" s="150"/>
      <c r="H11" s="150"/>
      <c r="I11" s="152" t="s">
        <v>172</v>
      </c>
      <c r="J11" s="150"/>
    </row>
    <row r="12" spans="1:10" ht="12" customHeight="1">
      <c r="A12" s="360" t="s">
        <v>173</v>
      </c>
      <c r="B12" s="361"/>
      <c r="C12" s="153" t="s">
        <v>174</v>
      </c>
      <c r="D12" s="153" t="s">
        <v>175</v>
      </c>
      <c r="E12" s="153" t="s">
        <v>176</v>
      </c>
      <c r="F12" s="153" t="s">
        <v>177</v>
      </c>
      <c r="G12" s="153" t="s">
        <v>178</v>
      </c>
      <c r="H12" s="153" t="s">
        <v>179</v>
      </c>
      <c r="I12" s="153" t="s">
        <v>180</v>
      </c>
      <c r="J12" s="153" t="s">
        <v>127</v>
      </c>
    </row>
    <row r="13" spans="1:10" ht="24" customHeight="1">
      <c r="A13" s="362" t="s">
        <v>181</v>
      </c>
      <c r="B13" s="363"/>
      <c r="C13" s="154"/>
      <c r="D13" s="154"/>
      <c r="E13" s="154"/>
      <c r="F13" s="154"/>
      <c r="G13" s="154"/>
      <c r="H13" s="154"/>
      <c r="I13" s="155">
        <f>SUM(C13:H13)</f>
        <v>0</v>
      </c>
      <c r="J13" s="156" t="s">
        <v>182</v>
      </c>
    </row>
    <row r="14" spans="1:10" ht="24" customHeight="1">
      <c r="A14" s="362" t="s">
        <v>183</v>
      </c>
      <c r="B14" s="363"/>
      <c r="C14" s="154"/>
      <c r="D14" s="154"/>
      <c r="E14" s="154"/>
      <c r="F14" s="154"/>
      <c r="G14" s="154"/>
      <c r="H14" s="154"/>
      <c r="I14" s="155">
        <f>SUM(C14:H14)</f>
        <v>0</v>
      </c>
      <c r="J14" s="156" t="s">
        <v>182</v>
      </c>
    </row>
    <row r="15" spans="1:10" ht="24" customHeight="1">
      <c r="A15" s="362" t="s">
        <v>184</v>
      </c>
      <c r="B15" s="363"/>
      <c r="C15" s="154"/>
      <c r="D15" s="154"/>
      <c r="E15" s="154"/>
      <c r="F15" s="154"/>
      <c r="G15" s="154"/>
      <c r="H15" s="154"/>
      <c r="I15" s="155">
        <f>SUM(C15:H15)</f>
        <v>0</v>
      </c>
      <c r="J15" s="156" t="s">
        <v>182</v>
      </c>
    </row>
    <row r="16" spans="1:10" ht="12.75" customHeight="1">
      <c r="A16" s="157" t="s">
        <v>185</v>
      </c>
      <c r="B16" s="158"/>
      <c r="C16" s="158"/>
      <c r="D16" s="158"/>
      <c r="E16" s="158"/>
      <c r="F16" s="158"/>
      <c r="G16" s="158"/>
      <c r="H16" s="158"/>
      <c r="I16" s="158"/>
      <c r="J16" s="159"/>
    </row>
    <row r="17" spans="1:10" ht="12.75" customHeight="1">
      <c r="A17" s="160"/>
      <c r="B17" s="161" t="s">
        <v>186</v>
      </c>
      <c r="C17" s="162"/>
      <c r="D17" s="162"/>
      <c r="E17" s="162"/>
      <c r="F17" s="162"/>
      <c r="G17" s="162"/>
      <c r="H17" s="162"/>
      <c r="I17" s="163">
        <f t="shared" ref="I17:I38" si="0">SUM(C17:H17)</f>
        <v>0</v>
      </c>
      <c r="J17" s="164" t="s">
        <v>187</v>
      </c>
    </row>
    <row r="18" spans="1:10" ht="12.75" customHeight="1">
      <c r="A18" s="160"/>
      <c r="B18" s="165" t="s">
        <v>133</v>
      </c>
      <c r="C18" s="166">
        <f>C17*'移転支援実費（様式E-02 計算用）'!$E$8</f>
        <v>0</v>
      </c>
      <c r="D18" s="166">
        <f>D17*'移転支援実費（様式E-02 計算用）'!$E$8</f>
        <v>0</v>
      </c>
      <c r="E18" s="166">
        <f>E17*'移転支援実費（様式E-02 計算用）'!$E$8</f>
        <v>0</v>
      </c>
      <c r="F18" s="166">
        <f>F17*'移転支援実費（様式E-02 計算用）'!$E$8</f>
        <v>0</v>
      </c>
      <c r="G18" s="166">
        <f>G17*'移転支援実費（様式E-02 計算用）'!$E$8</f>
        <v>0</v>
      </c>
      <c r="H18" s="166">
        <f>H17*'移転支援実費（様式E-02 計算用）'!$E$8</f>
        <v>0</v>
      </c>
      <c r="I18" s="167">
        <f t="shared" si="0"/>
        <v>0</v>
      </c>
      <c r="J18" s="168"/>
    </row>
    <row r="19" spans="1:10" ht="12" customHeight="1">
      <c r="A19" s="160"/>
      <c r="B19" s="169" t="s">
        <v>188</v>
      </c>
      <c r="C19" s="170">
        <f>SUM(C18:C18)</f>
        <v>0</v>
      </c>
      <c r="D19" s="170">
        <f t="shared" ref="D19:H19" si="1">SUM(D18:D18)</f>
        <v>0</v>
      </c>
      <c r="E19" s="170">
        <f t="shared" si="1"/>
        <v>0</v>
      </c>
      <c r="F19" s="170">
        <f t="shared" si="1"/>
        <v>0</v>
      </c>
      <c r="G19" s="170">
        <f t="shared" si="1"/>
        <v>0</v>
      </c>
      <c r="H19" s="170">
        <f t="shared" si="1"/>
        <v>0</v>
      </c>
      <c r="I19" s="171">
        <f t="shared" si="0"/>
        <v>0</v>
      </c>
      <c r="J19" s="170"/>
    </row>
    <row r="20" spans="1:10" ht="12.75" customHeight="1">
      <c r="A20" s="160"/>
      <c r="B20" s="172" t="s">
        <v>189</v>
      </c>
      <c r="C20" s="173">
        <f>C17*'移転支援実費（様式E-02 計算用）'!$E$9</f>
        <v>0</v>
      </c>
      <c r="D20" s="173">
        <f>D17*'移転支援実費（様式E-02 計算用）'!$E$9</f>
        <v>0</v>
      </c>
      <c r="E20" s="173">
        <f>E17*'移転支援実費（様式E-02 計算用）'!$E$9</f>
        <v>0</v>
      </c>
      <c r="F20" s="173">
        <f>F17*'移転支援実費（様式E-02 計算用）'!$E$9</f>
        <v>0</v>
      </c>
      <c r="G20" s="173">
        <f>G17*'移転支援実費（様式E-02 計算用）'!$E$9</f>
        <v>0</v>
      </c>
      <c r="H20" s="173">
        <f>H17*'移転支援実費（様式E-02 計算用）'!$E$9</f>
        <v>0</v>
      </c>
      <c r="I20" s="171">
        <f t="shared" si="0"/>
        <v>0</v>
      </c>
      <c r="J20" s="174"/>
    </row>
    <row r="21" spans="1:10" ht="12.75" customHeight="1">
      <c r="A21" s="160"/>
      <c r="B21" s="175" t="s">
        <v>190</v>
      </c>
      <c r="C21" s="176">
        <f>+C19+C20</f>
        <v>0</v>
      </c>
      <c r="D21" s="176">
        <f t="shared" ref="D21:H21" si="2">+D19+D20</f>
        <v>0</v>
      </c>
      <c r="E21" s="176">
        <f t="shared" si="2"/>
        <v>0</v>
      </c>
      <c r="F21" s="176">
        <f t="shared" si="2"/>
        <v>0</v>
      </c>
      <c r="G21" s="176">
        <f t="shared" si="2"/>
        <v>0</v>
      </c>
      <c r="H21" s="176">
        <f t="shared" si="2"/>
        <v>0</v>
      </c>
      <c r="I21" s="177">
        <f t="shared" si="0"/>
        <v>0</v>
      </c>
      <c r="J21" s="178"/>
    </row>
    <row r="22" spans="1:10" ht="12.75" customHeight="1">
      <c r="A22" s="160"/>
      <c r="B22" s="172" t="s">
        <v>145</v>
      </c>
      <c r="C22" s="179">
        <f>ROUNDDOWN(C21*$C6*C13/12,0)</f>
        <v>0</v>
      </c>
      <c r="D22" s="179">
        <f>ROUNDDOWN(D21*$C6*D13/12,0)</f>
        <v>0</v>
      </c>
      <c r="E22" s="179">
        <f t="shared" ref="E22:H22" si="3">ROUNDDOWN(E21*$C6*E13/12,0)</f>
        <v>0</v>
      </c>
      <c r="F22" s="179">
        <f t="shared" si="3"/>
        <v>0</v>
      </c>
      <c r="G22" s="179">
        <f t="shared" si="3"/>
        <v>0</v>
      </c>
      <c r="H22" s="179">
        <f t="shared" si="3"/>
        <v>0</v>
      </c>
      <c r="I22" s="180">
        <f t="shared" si="0"/>
        <v>0</v>
      </c>
      <c r="J22" s="181"/>
    </row>
    <row r="23" spans="1:10" ht="12.75" customHeight="1">
      <c r="A23" s="182"/>
      <c r="B23" s="161" t="s">
        <v>139</v>
      </c>
      <c r="C23" s="162"/>
      <c r="D23" s="162"/>
      <c r="E23" s="162"/>
      <c r="F23" s="162"/>
      <c r="G23" s="162"/>
      <c r="H23" s="162"/>
      <c r="I23" s="183">
        <f t="shared" si="0"/>
        <v>0</v>
      </c>
      <c r="J23" s="164" t="s">
        <v>191</v>
      </c>
    </row>
    <row r="24" spans="1:10" ht="12.75" customHeight="1">
      <c r="A24" s="160"/>
      <c r="B24" s="165" t="s">
        <v>133</v>
      </c>
      <c r="C24" s="166">
        <f>C23*'移転支援実費（様式E-02 計算用）'!$E$8</f>
        <v>0</v>
      </c>
      <c r="D24" s="166">
        <f>D23*'移転支援実費（様式E-02 計算用）'!$E$8</f>
        <v>0</v>
      </c>
      <c r="E24" s="166">
        <f>E23*'移転支援実費（様式E-02 計算用）'!$E$8</f>
        <v>0</v>
      </c>
      <c r="F24" s="166">
        <f>F23*'移転支援実費（様式E-02 計算用）'!$E$8</f>
        <v>0</v>
      </c>
      <c r="G24" s="166">
        <f>G23*'移転支援実費（様式E-02 計算用）'!$E$8</f>
        <v>0</v>
      </c>
      <c r="H24" s="166">
        <f>H23*'移転支援実費（様式E-02 計算用）'!$E$8</f>
        <v>0</v>
      </c>
      <c r="I24" s="180">
        <f t="shared" si="0"/>
        <v>0</v>
      </c>
      <c r="J24" s="168"/>
    </row>
    <row r="25" spans="1:10" ht="12.75" customHeight="1">
      <c r="A25" s="160"/>
      <c r="B25" s="169" t="s">
        <v>188</v>
      </c>
      <c r="C25" s="170">
        <f>SUM(C24:C24)</f>
        <v>0</v>
      </c>
      <c r="D25" s="170">
        <f t="shared" ref="D25:H25" si="4">SUM(D24:D24)</f>
        <v>0</v>
      </c>
      <c r="E25" s="170">
        <f t="shared" si="4"/>
        <v>0</v>
      </c>
      <c r="F25" s="170">
        <f t="shared" si="4"/>
        <v>0</v>
      </c>
      <c r="G25" s="170">
        <f t="shared" si="4"/>
        <v>0</v>
      </c>
      <c r="H25" s="170">
        <f t="shared" si="4"/>
        <v>0</v>
      </c>
      <c r="I25" s="171">
        <f t="shared" si="0"/>
        <v>0</v>
      </c>
      <c r="J25" s="170"/>
    </row>
    <row r="26" spans="1:10" ht="12.75" customHeight="1">
      <c r="A26" s="160"/>
      <c r="B26" s="172" t="s">
        <v>189</v>
      </c>
      <c r="C26" s="173">
        <f>C23*'移転支援実費（様式E-02 計算用）'!$E$9</f>
        <v>0</v>
      </c>
      <c r="D26" s="173">
        <f>D23*'移転支援実費（様式E-02 計算用）'!$E$9</f>
        <v>0</v>
      </c>
      <c r="E26" s="173">
        <f>E23*'移転支援実費（様式E-02 計算用）'!$E$9</f>
        <v>0</v>
      </c>
      <c r="F26" s="173">
        <f>F23*'移転支援実費（様式E-02 計算用）'!$E$9</f>
        <v>0</v>
      </c>
      <c r="G26" s="173">
        <f>G23*'移転支援実費（様式E-02 計算用）'!$E$9</f>
        <v>0</v>
      </c>
      <c r="H26" s="173">
        <f>H23*'移転支援実費（様式E-02 計算用）'!$E$9</f>
        <v>0</v>
      </c>
      <c r="I26" s="171">
        <f t="shared" si="0"/>
        <v>0</v>
      </c>
      <c r="J26" s="174"/>
    </row>
    <row r="27" spans="1:10" ht="12.75" customHeight="1">
      <c r="A27" s="160"/>
      <c r="B27" s="175" t="s">
        <v>190</v>
      </c>
      <c r="C27" s="176">
        <f>+C25+C26</f>
        <v>0</v>
      </c>
      <c r="D27" s="176">
        <f t="shared" ref="D27:H27" si="5">+D25+D26</f>
        <v>0</v>
      </c>
      <c r="E27" s="176">
        <f t="shared" si="5"/>
        <v>0</v>
      </c>
      <c r="F27" s="176">
        <f t="shared" si="5"/>
        <v>0</v>
      </c>
      <c r="G27" s="176">
        <f t="shared" si="5"/>
        <v>0</v>
      </c>
      <c r="H27" s="176">
        <f t="shared" si="5"/>
        <v>0</v>
      </c>
      <c r="I27" s="177">
        <f t="shared" si="0"/>
        <v>0</v>
      </c>
      <c r="J27" s="178"/>
    </row>
    <row r="28" spans="1:10" ht="12.75" customHeight="1">
      <c r="A28" s="160"/>
      <c r="B28" s="172" t="s">
        <v>145</v>
      </c>
      <c r="C28" s="179">
        <f>ROUNDDOWN(C27*$C6*C14/12,0)</f>
        <v>0</v>
      </c>
      <c r="D28" s="179">
        <f t="shared" ref="D28:H28" si="6">ROUNDDOWN(D27*$C6*D14/12,0)</f>
        <v>0</v>
      </c>
      <c r="E28" s="179">
        <f t="shared" si="6"/>
        <v>0</v>
      </c>
      <c r="F28" s="179">
        <f t="shared" si="6"/>
        <v>0</v>
      </c>
      <c r="G28" s="179">
        <f t="shared" si="6"/>
        <v>0</v>
      </c>
      <c r="H28" s="179">
        <f t="shared" si="6"/>
        <v>0</v>
      </c>
      <c r="I28" s="184">
        <f t="shared" si="0"/>
        <v>0</v>
      </c>
      <c r="J28" s="181"/>
    </row>
    <row r="29" spans="1:10" ht="12.75" customHeight="1">
      <c r="A29" s="182"/>
      <c r="B29" s="161" t="s">
        <v>142</v>
      </c>
      <c r="C29" s="162"/>
      <c r="D29" s="162"/>
      <c r="E29" s="162"/>
      <c r="F29" s="162"/>
      <c r="G29" s="162"/>
      <c r="H29" s="162"/>
      <c r="I29" s="183">
        <f t="shared" si="0"/>
        <v>0</v>
      </c>
      <c r="J29" s="164" t="s">
        <v>192</v>
      </c>
    </row>
    <row r="30" spans="1:10" ht="12.75" customHeight="1">
      <c r="A30" s="160"/>
      <c r="B30" s="185" t="s">
        <v>193</v>
      </c>
      <c r="C30" s="166">
        <f>C29*'移転支援実費（様式E-02 計算用）'!$E$8</f>
        <v>0</v>
      </c>
      <c r="D30" s="166">
        <f>D29*'移転支援実費（様式E-02 計算用）'!$E$8</f>
        <v>0</v>
      </c>
      <c r="E30" s="166">
        <f>E29*'移転支援実費（様式E-02 計算用）'!$E$8</f>
        <v>0</v>
      </c>
      <c r="F30" s="166">
        <f>F29*'移転支援実費（様式E-02 計算用）'!$E$8</f>
        <v>0</v>
      </c>
      <c r="G30" s="166">
        <f>G29*'移転支援実費（様式E-02 計算用）'!$E$8</f>
        <v>0</v>
      </c>
      <c r="H30" s="166">
        <f>H29*'移転支援実費（様式E-02 計算用）'!$E$8</f>
        <v>0</v>
      </c>
      <c r="I30" s="180">
        <f t="shared" si="0"/>
        <v>0</v>
      </c>
      <c r="J30" s="168"/>
    </row>
    <row r="31" spans="1:10" ht="12.75" customHeight="1">
      <c r="A31" s="160"/>
      <c r="B31" s="169" t="s">
        <v>188</v>
      </c>
      <c r="C31" s="170">
        <f t="shared" ref="C31:H31" si="7">SUM(C30:C30)</f>
        <v>0</v>
      </c>
      <c r="D31" s="170">
        <f t="shared" si="7"/>
        <v>0</v>
      </c>
      <c r="E31" s="170">
        <f t="shared" si="7"/>
        <v>0</v>
      </c>
      <c r="F31" s="170">
        <f t="shared" si="7"/>
        <v>0</v>
      </c>
      <c r="G31" s="170">
        <f t="shared" si="7"/>
        <v>0</v>
      </c>
      <c r="H31" s="170">
        <f t="shared" si="7"/>
        <v>0</v>
      </c>
      <c r="I31" s="171">
        <f t="shared" si="0"/>
        <v>0</v>
      </c>
      <c r="J31" s="170"/>
    </row>
    <row r="32" spans="1:10" ht="12.75" customHeight="1">
      <c r="A32" s="160"/>
      <c r="B32" s="172" t="s">
        <v>189</v>
      </c>
      <c r="C32" s="173">
        <f>C29*'移転支援実費（様式E-02 計算用）'!$E$9</f>
        <v>0</v>
      </c>
      <c r="D32" s="173">
        <f>D29*'移転支援実費（様式E-02 計算用）'!$E$9</f>
        <v>0</v>
      </c>
      <c r="E32" s="173">
        <f>E29*'移転支援実費（様式E-02 計算用）'!$E$9</f>
        <v>0</v>
      </c>
      <c r="F32" s="173">
        <f>F29*'移転支援実費（様式E-02 計算用）'!$E$9</f>
        <v>0</v>
      </c>
      <c r="G32" s="173">
        <f>G29*'移転支援実費（様式E-02 計算用）'!$E$9</f>
        <v>0</v>
      </c>
      <c r="H32" s="173">
        <f>H29*'移転支援実費（様式E-02 計算用）'!$E$9</f>
        <v>0</v>
      </c>
      <c r="I32" s="171">
        <f t="shared" si="0"/>
        <v>0</v>
      </c>
      <c r="J32" s="174"/>
    </row>
    <row r="33" spans="1:10" ht="12.75" customHeight="1">
      <c r="A33" s="160"/>
      <c r="B33" s="175" t="s">
        <v>190</v>
      </c>
      <c r="C33" s="176">
        <f>+C31+C32</f>
        <v>0</v>
      </c>
      <c r="D33" s="176">
        <f t="shared" ref="D33:H33" si="8">+D31+D32</f>
        <v>0</v>
      </c>
      <c r="E33" s="176">
        <f t="shared" si="8"/>
        <v>0</v>
      </c>
      <c r="F33" s="176">
        <f t="shared" si="8"/>
        <v>0</v>
      </c>
      <c r="G33" s="176">
        <f t="shared" si="8"/>
        <v>0</v>
      </c>
      <c r="H33" s="176">
        <f t="shared" si="8"/>
        <v>0</v>
      </c>
      <c r="I33" s="177">
        <f t="shared" si="0"/>
        <v>0</v>
      </c>
      <c r="J33" s="178"/>
    </row>
    <row r="34" spans="1:10" ht="12.75" customHeight="1">
      <c r="A34" s="160"/>
      <c r="B34" s="172" t="s">
        <v>145</v>
      </c>
      <c r="C34" s="179">
        <f>ROUNDDOWN(C33*$C$6*C15/12,0)</f>
        <v>0</v>
      </c>
      <c r="D34" s="179">
        <f t="shared" ref="D34:G34" si="9">ROUNDDOWN(D33*$C$6*D15/12,0)</f>
        <v>0</v>
      </c>
      <c r="E34" s="179">
        <f t="shared" si="9"/>
        <v>0</v>
      </c>
      <c r="F34" s="179">
        <f t="shared" si="9"/>
        <v>0</v>
      </c>
      <c r="G34" s="179">
        <f t="shared" si="9"/>
        <v>0</v>
      </c>
      <c r="H34" s="179">
        <f>ROUNDDOWN(H33*$C$6*H15/12,0)</f>
        <v>0</v>
      </c>
      <c r="I34" s="184">
        <f t="shared" si="0"/>
        <v>0</v>
      </c>
      <c r="J34" s="181"/>
    </row>
    <row r="35" spans="1:10" ht="12.75" customHeight="1">
      <c r="A35" s="160"/>
      <c r="B35" s="186" t="s">
        <v>194</v>
      </c>
      <c r="C35" s="187">
        <f>C19+C25+C31</f>
        <v>0</v>
      </c>
      <c r="D35" s="187">
        <f t="shared" ref="D35:H35" si="10">D19+D25+D31</f>
        <v>0</v>
      </c>
      <c r="E35" s="187">
        <f t="shared" si="10"/>
        <v>0</v>
      </c>
      <c r="F35" s="187">
        <f t="shared" si="10"/>
        <v>0</v>
      </c>
      <c r="G35" s="187">
        <f t="shared" si="10"/>
        <v>0</v>
      </c>
      <c r="H35" s="187">
        <f t="shared" si="10"/>
        <v>0</v>
      </c>
      <c r="I35" s="188">
        <f t="shared" si="0"/>
        <v>0</v>
      </c>
      <c r="J35" s="189"/>
    </row>
    <row r="36" spans="1:10" ht="12.75" customHeight="1">
      <c r="A36" s="190"/>
      <c r="B36" s="175" t="s">
        <v>195</v>
      </c>
      <c r="C36" s="176">
        <f t="shared" ref="C36:H37" si="11">C21+C27+C33</f>
        <v>0</v>
      </c>
      <c r="D36" s="176">
        <f t="shared" si="11"/>
        <v>0</v>
      </c>
      <c r="E36" s="176">
        <f t="shared" si="11"/>
        <v>0</v>
      </c>
      <c r="F36" s="176">
        <f t="shared" si="11"/>
        <v>0</v>
      </c>
      <c r="G36" s="176">
        <f t="shared" si="11"/>
        <v>0</v>
      </c>
      <c r="H36" s="176">
        <f t="shared" si="11"/>
        <v>0</v>
      </c>
      <c r="I36" s="177">
        <f t="shared" si="0"/>
        <v>0</v>
      </c>
      <c r="J36" s="178"/>
    </row>
    <row r="37" spans="1:10" ht="12.75" customHeight="1">
      <c r="A37" s="364" t="s">
        <v>196</v>
      </c>
      <c r="B37" s="365"/>
      <c r="C37" s="191">
        <f>C22+C28+C34</f>
        <v>0</v>
      </c>
      <c r="D37" s="191">
        <f t="shared" si="11"/>
        <v>0</v>
      </c>
      <c r="E37" s="191">
        <f t="shared" si="11"/>
        <v>0</v>
      </c>
      <c r="F37" s="191">
        <f t="shared" si="11"/>
        <v>0</v>
      </c>
      <c r="G37" s="191">
        <f t="shared" si="11"/>
        <v>0</v>
      </c>
      <c r="H37" s="191">
        <f t="shared" si="11"/>
        <v>0</v>
      </c>
      <c r="I37" s="191">
        <f t="shared" si="0"/>
        <v>0</v>
      </c>
      <c r="J37" s="192"/>
    </row>
    <row r="38" spans="1:10" ht="12.75" customHeight="1">
      <c r="A38" s="366" t="s">
        <v>180</v>
      </c>
      <c r="B38" s="366"/>
      <c r="C38" s="151">
        <f>C36+C37</f>
        <v>0</v>
      </c>
      <c r="D38" s="151">
        <f t="shared" ref="D38:H38" si="12">D36+D37</f>
        <v>0</v>
      </c>
      <c r="E38" s="151">
        <f t="shared" si="12"/>
        <v>0</v>
      </c>
      <c r="F38" s="151">
        <f t="shared" si="12"/>
        <v>0</v>
      </c>
      <c r="G38" s="151">
        <f t="shared" si="12"/>
        <v>0</v>
      </c>
      <c r="H38" s="151">
        <f t="shared" si="12"/>
        <v>0</v>
      </c>
      <c r="I38" s="193">
        <f t="shared" si="0"/>
        <v>0</v>
      </c>
      <c r="J38" s="151"/>
    </row>
    <row r="39" spans="1:10">
      <c r="A39" s="150"/>
      <c r="B39" s="150"/>
      <c r="C39" s="150"/>
      <c r="D39" s="150"/>
      <c r="E39" s="150"/>
      <c r="F39" s="150"/>
      <c r="G39" s="150"/>
      <c r="H39" s="150"/>
      <c r="I39" s="150"/>
      <c r="J39" s="150"/>
    </row>
    <row r="40" spans="1:10">
      <c r="A40" s="143" t="s">
        <v>197</v>
      </c>
    </row>
    <row r="41" spans="1:10">
      <c r="A41" s="143" t="s">
        <v>198</v>
      </c>
    </row>
    <row r="42" spans="1:10">
      <c r="A42" s="143" t="s">
        <v>199</v>
      </c>
    </row>
    <row r="43" spans="1:10">
      <c r="A43" s="143" t="s">
        <v>200</v>
      </c>
    </row>
    <row r="44" spans="1:10">
      <c r="A44" s="143" t="s">
        <v>201</v>
      </c>
      <c r="I44" s="143"/>
    </row>
  </sheetData>
  <mergeCells count="11">
    <mergeCell ref="A13:B13"/>
    <mergeCell ref="A14:B14"/>
    <mergeCell ref="A15:B15"/>
    <mergeCell ref="A37:B37"/>
    <mergeCell ref="A38:B38"/>
    <mergeCell ref="A1:C1"/>
    <mergeCell ref="D5:H5"/>
    <mergeCell ref="A6:B6"/>
    <mergeCell ref="D6:H6"/>
    <mergeCell ref="A12:B12"/>
    <mergeCell ref="A5:B5"/>
  </mergeCells>
  <phoneticPr fontId="2"/>
  <pageMargins left="0.51181102362204722" right="0.39370078740157483" top="0.55118110236220474" bottom="0.59055118110236227" header="0.35433070866141736" footer="0.31496062992125984"/>
  <pageSetup paperSize="9" scale="87"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8547204551904E9A469B04F0026C95" ma:contentTypeVersion="10" ma:contentTypeDescription="新しいドキュメントを作成します。" ma:contentTypeScope="" ma:versionID="42ad585904d8cf455fbff05abee6ea54">
  <xsd:schema xmlns:xsd="http://www.w3.org/2001/XMLSchema" xmlns:xs="http://www.w3.org/2001/XMLSchema" xmlns:p="http://schemas.microsoft.com/office/2006/metadata/properties" xmlns:ns2="065701f4-5ae8-424e-aab1-f35edee93883" targetNamespace="http://schemas.microsoft.com/office/2006/metadata/properties" ma:root="true" ma:fieldsID="92fb0692c389f38d6ab006b517a4f011" ns2:_="">
    <xsd:import namespace="065701f4-5ae8-424e-aab1-f35edee938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5701f4-5ae8-424e-aab1-f35edee938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D89123-84E3-4751-A5D7-4C3D66251A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5701f4-5ae8-424e-aab1-f35edee93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5B7C8F-4DAF-4494-9D44-6B429F206D7A}">
  <ds:schemaRefs>
    <ds:schemaRef ds:uri="http://schemas.microsoft.com/office/2006/documentManagement/types"/>
    <ds:schemaRef ds:uri="065701f4-5ae8-424e-aab1-f35edee9388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6C8A73B-134D-4255-BD9B-570F50AFEB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入札内訳書</vt:lpstr>
      <vt:lpstr>移転支援実費（様式E-02 計算用）</vt:lpstr>
      <vt:lpstr>金利計算シート（様式E-02計算用）※要提出</vt:lpstr>
      <vt:lpstr>'移転支援実費（様式E-02 計算用）'!Print_Area</vt:lpstr>
      <vt:lpstr>'金利計算シート（様式E-02計算用）※要提出'!Print_Area</vt:lpstr>
      <vt:lpstr>入札内訳書!Print_Area</vt:lpstr>
      <vt:lpstr>入札内訳書!Print_Titles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穣</dc:creator>
  <cp:lastModifiedBy>八尾市役所</cp:lastModifiedBy>
  <cp:lastPrinted>2022-02-24T14:20:07Z</cp:lastPrinted>
  <dcterms:created xsi:type="dcterms:W3CDTF">2022-02-15T02:00:41Z</dcterms:created>
  <dcterms:modified xsi:type="dcterms:W3CDTF">2022-06-16T05:37:54Z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0x010100898547204551904E9A469B04F0026C95</vt:lpwstr>
  </property>
</Properties>
</file>