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A3（給付制限）訪問介護相当サービス（3割）" sheetId="2" r:id="rId1"/>
    <sheet name="A3（給付制限）訪問介護相当サービス（4割）" sheetId="3" r:id="rId2"/>
    <sheet name="A3（基準緩和）訪問型サービス（基準緩和）（3割）" sheetId="4" r:id="rId3"/>
    <sheet name="A3（給付制限）訪問型サービス（基準緩和）（4割）" sheetId="5" r:id="rId4"/>
    <sheet name="A3（給付制限）共生型訪問介護相当サービス(3割居宅介護)" sheetId="6" r:id="rId5"/>
    <sheet name="A3（給付制限）共生型訪問介護相当サービス(4割居宅介護)" sheetId="7" r:id="rId6"/>
    <sheet name="A3（給付制限）共生型訪問介護相当サービス(3割重度訪問介護)" sheetId="8" r:id="rId7"/>
    <sheet name="A3（給付制限）共生型訪問介護相当サービス(4割重度訪問介護)" sheetId="9" r:id="rId8"/>
  </sheets>
  <definedNames>
    <definedName name="_xlnm._FilterDatabase" localSheetId="4" hidden="1">'A3（給付制限）共生型訪問介護相当サービス(3割居宅介護)'!$A$10:$K$165</definedName>
    <definedName name="_xlnm._FilterDatabase" localSheetId="6" hidden="1">'A3（給付制限）共生型訪問介護相当サービス(3割重度訪問介護)'!$A$10:$K$165</definedName>
    <definedName name="_xlnm._FilterDatabase" localSheetId="5" hidden="1">'A3（給付制限）共生型訪問介護相当サービス(4割居宅介護)'!$A$9:$L$9</definedName>
    <definedName name="_xlnm._FilterDatabase" localSheetId="7" hidden="1">'A3（給付制限）共生型訪問介護相当サービス(4割重度訪問介護)'!$A$9:$L$9</definedName>
    <definedName name="_xlnm._FilterDatabase" localSheetId="0" hidden="1">'A3（給付制限）訪問介護相当サービス（3割）'!$A$8:$K$163</definedName>
    <definedName name="_xlnm._FilterDatabase" localSheetId="1" hidden="1">'A3（給付制限）訪問介護相当サービス（4割）'!$A$7:$L$7</definedName>
    <definedName name="_xlnm.Print_Area" localSheetId="2">'A3（基準緩和）訪問型サービス（基準緩和）（3割）'!$A$1:$I$20</definedName>
    <definedName name="_xlnm.Print_Area" localSheetId="6">'A3（給付制限）共生型訪問介護相当サービス(3割重度訪問介護)'!$A$1:$I$284</definedName>
    <definedName name="_xlnm.Print_Area" localSheetId="5">'A3（給付制限）共生型訪問介護相当サービス(4割居宅介護)'!$A$1:$M$284</definedName>
    <definedName name="_xlnm.Print_Area" localSheetId="1">'A3（給付制限）訪問介護相当サービス（4割）'!$A$1:$J$282</definedName>
    <definedName name="_xlnm.Print_Area" localSheetId="3">'A3（給付制限）訪問型サービス（基準緩和）（4割）'!$A$1:$J$20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6" i="6" l="1"/>
  <c r="H247" i="6"/>
  <c r="H248" i="6"/>
  <c r="H249" i="6"/>
  <c r="H250" i="6"/>
  <c r="H251" i="6"/>
  <c r="H252" i="6"/>
  <c r="H253" i="6"/>
  <c r="H254" i="6"/>
  <c r="H255" i="6"/>
  <c r="H256" i="6"/>
  <c r="H257" i="6"/>
  <c r="H260" i="6"/>
  <c r="H261" i="6"/>
  <c r="H264" i="6"/>
  <c r="H265" i="6"/>
  <c r="H268" i="6"/>
  <c r="H269" i="6"/>
  <c r="H272" i="6"/>
  <c r="H273" i="6"/>
  <c r="H276" i="6"/>
  <c r="H277" i="6"/>
  <c r="H280" i="6"/>
  <c r="H281" i="6"/>
  <c r="H282" i="6"/>
  <c r="I244" i="3"/>
  <c r="I245" i="3"/>
  <c r="I246" i="3"/>
  <c r="I247" i="3"/>
  <c r="I248" i="3"/>
  <c r="I249" i="3"/>
  <c r="I250" i="3"/>
  <c r="I251" i="3"/>
  <c r="I252" i="3"/>
  <c r="I253" i="3"/>
  <c r="I254" i="3"/>
  <c r="I255" i="3"/>
  <c r="I258" i="3"/>
  <c r="I259" i="3"/>
  <c r="I262" i="3"/>
  <c r="I263" i="3"/>
  <c r="I266" i="3"/>
  <c r="I267" i="3"/>
  <c r="I270" i="3"/>
  <c r="I271" i="3"/>
  <c r="I274" i="3"/>
  <c r="I275" i="3"/>
  <c r="I278" i="3"/>
  <c r="I279" i="3"/>
  <c r="I280" i="3"/>
  <c r="K244" i="3"/>
  <c r="K245" i="3"/>
  <c r="K246" i="3"/>
  <c r="K247" i="3"/>
  <c r="K248" i="3"/>
  <c r="K249" i="3"/>
  <c r="K250" i="3"/>
  <c r="K251" i="3"/>
  <c r="K252" i="3"/>
  <c r="K253" i="3"/>
  <c r="K254" i="3"/>
  <c r="K255" i="3"/>
  <c r="K256" i="3"/>
  <c r="K257" i="3"/>
  <c r="K258" i="3"/>
  <c r="K259" i="3"/>
  <c r="K260" i="3"/>
  <c r="K261" i="3"/>
  <c r="K262" i="3"/>
  <c r="K263" i="3"/>
  <c r="K264" i="3"/>
  <c r="K265" i="3"/>
  <c r="K266" i="3"/>
  <c r="K267" i="3"/>
  <c r="K268" i="3"/>
  <c r="K269" i="3"/>
  <c r="K270" i="3"/>
  <c r="K271" i="3"/>
  <c r="K272" i="3"/>
  <c r="K273" i="3"/>
  <c r="K274" i="3"/>
  <c r="K275" i="3"/>
  <c r="K276" i="3"/>
  <c r="K277" i="3"/>
  <c r="K278" i="3"/>
  <c r="K279" i="3"/>
  <c r="K280" i="3"/>
  <c r="K243" i="3"/>
  <c r="K242" i="3"/>
  <c r="I242" i="3" s="1"/>
  <c r="L10" i="9" l="1"/>
  <c r="L12" i="9"/>
  <c r="L14" i="9"/>
  <c r="L16" i="9"/>
  <c r="L18" i="9"/>
  <c r="L20" i="9"/>
  <c r="K22" i="9"/>
  <c r="I22" i="9" s="1"/>
  <c r="L22" i="9" s="1"/>
  <c r="K24" i="9"/>
  <c r="I24" i="9" s="1"/>
  <c r="L24" i="9" s="1"/>
  <c r="K30" i="9"/>
  <c r="I30" i="9" s="1"/>
  <c r="L30" i="9" s="1"/>
  <c r="K34" i="9"/>
  <c r="I34" i="9" s="1"/>
  <c r="L34" i="9" s="1"/>
  <c r="K36" i="9"/>
  <c r="I36" i="9" s="1"/>
  <c r="L36" i="9" s="1"/>
  <c r="K270" i="9" s="1"/>
  <c r="K42" i="9"/>
  <c r="I42" i="9" s="1"/>
  <c r="L42" i="9" s="1"/>
  <c r="L46" i="9"/>
  <c r="L47" i="9"/>
  <c r="K281" i="9" s="1"/>
  <c r="I281" i="9" s="1"/>
  <c r="L48" i="9"/>
  <c r="K49" i="9"/>
  <c r="I49" i="9" s="1"/>
  <c r="K51" i="9"/>
  <c r="I51" i="9" s="1"/>
  <c r="K57" i="9"/>
  <c r="I57" i="9" s="1"/>
  <c r="K59" i="9"/>
  <c r="I59" i="9" s="1"/>
  <c r="K86" i="9"/>
  <c r="I86" i="9" s="1"/>
  <c r="K88" i="9"/>
  <c r="K90" i="9"/>
  <c r="K94" i="9"/>
  <c r="K96" i="9"/>
  <c r="K125" i="9"/>
  <c r="K126" i="9"/>
  <c r="K127" i="9"/>
  <c r="I127" i="9" s="1"/>
  <c r="L127" i="9" s="1"/>
  <c r="K129" i="9"/>
  <c r="I129" i="9" s="1"/>
  <c r="L129" i="9" s="1"/>
  <c r="K135" i="9"/>
  <c r="I135" i="9" s="1"/>
  <c r="L135" i="9" s="1"/>
  <c r="K139" i="9"/>
  <c r="I139" i="9" s="1"/>
  <c r="L139" i="9" s="1"/>
  <c r="L141" i="9"/>
  <c r="L142" i="9"/>
  <c r="K147" i="9"/>
  <c r="I147" i="9" s="1"/>
  <c r="L147" i="9" s="1"/>
  <c r="L153" i="9"/>
  <c r="L154" i="9"/>
  <c r="L157" i="9"/>
  <c r="L158" i="9"/>
  <c r="K164" i="9"/>
  <c r="I164" i="9" s="1"/>
  <c r="L164" i="9" s="1"/>
  <c r="K166" i="9"/>
  <c r="I166" i="9" s="1"/>
  <c r="K168" i="9"/>
  <c r="I168" i="9" s="1"/>
  <c r="K174" i="9"/>
  <c r="I174" i="9" s="1"/>
  <c r="K203" i="9"/>
  <c r="I203" i="9" s="1"/>
  <c r="K205" i="9"/>
  <c r="I205" i="9" s="1"/>
  <c r="K207" i="9"/>
  <c r="I207" i="9" s="1"/>
  <c r="K213" i="9"/>
  <c r="I213" i="9" s="1"/>
  <c r="K215" i="9"/>
  <c r="I215" i="9" s="1"/>
  <c r="K241" i="9"/>
  <c r="I241" i="9" s="1"/>
  <c r="K242" i="9"/>
  <c r="I242" i="9" s="1"/>
  <c r="K81" i="9" l="1"/>
  <c r="I81" i="9" s="1"/>
  <c r="K276" i="9"/>
  <c r="I276" i="9" s="1"/>
  <c r="K17" i="9"/>
  <c r="I17" i="9" s="1"/>
  <c r="L17" i="9" s="1"/>
  <c r="K251" i="9" s="1"/>
  <c r="I251" i="9" s="1"/>
  <c r="K250" i="9"/>
  <c r="I250" i="9" s="1"/>
  <c r="K165" i="9"/>
  <c r="I165" i="9" s="1"/>
  <c r="L165" i="9" s="1"/>
  <c r="K282" i="9"/>
  <c r="I282" i="9" s="1"/>
  <c r="K217" i="9"/>
  <c r="I217" i="9" s="1"/>
  <c r="K256" i="9"/>
  <c r="I256" i="9" s="1"/>
  <c r="K15" i="9"/>
  <c r="I15" i="9" s="1"/>
  <c r="L15" i="9" s="1"/>
  <c r="K132" i="9" s="1"/>
  <c r="I132" i="9" s="1"/>
  <c r="L132" i="9" s="1"/>
  <c r="K248" i="9"/>
  <c r="I248" i="9" s="1"/>
  <c r="K231" i="9"/>
  <c r="K192" i="9"/>
  <c r="K229" i="9"/>
  <c r="I229" i="9" s="1"/>
  <c r="K268" i="9"/>
  <c r="I268" i="9" s="1"/>
  <c r="K21" i="9"/>
  <c r="I21" i="9" s="1"/>
  <c r="L21" i="9" s="1"/>
  <c r="K255" i="9" s="1"/>
  <c r="I255" i="9" s="1"/>
  <c r="K254" i="9"/>
  <c r="I254" i="9" s="1"/>
  <c r="K13" i="9"/>
  <c r="I13" i="9" s="1"/>
  <c r="L13" i="9" s="1"/>
  <c r="K247" i="9" s="1"/>
  <c r="I247" i="9" s="1"/>
  <c r="K246" i="9"/>
  <c r="I246" i="9" s="1"/>
  <c r="K219" i="9"/>
  <c r="K258" i="9"/>
  <c r="K124" i="9"/>
  <c r="K280" i="9"/>
  <c r="I280" i="9" s="1"/>
  <c r="K186" i="9"/>
  <c r="I186" i="9" s="1"/>
  <c r="K264" i="9"/>
  <c r="I264" i="9" s="1"/>
  <c r="K19" i="9"/>
  <c r="I19" i="9" s="1"/>
  <c r="L19" i="9" s="1"/>
  <c r="K31" i="9" s="1"/>
  <c r="I31" i="9" s="1"/>
  <c r="L31" i="9" s="1"/>
  <c r="K265" i="9" s="1"/>
  <c r="I265" i="9" s="1"/>
  <c r="K252" i="9"/>
  <c r="I252" i="9" s="1"/>
  <c r="K11" i="9"/>
  <c r="I11" i="9" s="1"/>
  <c r="L11" i="9" s="1"/>
  <c r="K244" i="9"/>
  <c r="I244" i="9" s="1"/>
  <c r="I94" i="9"/>
  <c r="I125" i="9"/>
  <c r="I90" i="9"/>
  <c r="I126" i="9"/>
  <c r="I96" i="9"/>
  <c r="I88" i="9"/>
  <c r="I124" i="9"/>
  <c r="K120" i="9"/>
  <c r="K198" i="9"/>
  <c r="I198" i="9" s="1"/>
  <c r="K180" i="9"/>
  <c r="K85" i="9"/>
  <c r="I85" i="9" s="1"/>
  <c r="K178" i="9"/>
  <c r="I178" i="9" s="1"/>
  <c r="K172" i="9"/>
  <c r="I172" i="9" s="1"/>
  <c r="K163" i="9"/>
  <c r="I163" i="9" s="1"/>
  <c r="L163" i="9" s="1"/>
  <c r="K133" i="9"/>
  <c r="I133" i="9" s="1"/>
  <c r="L133" i="9" s="1"/>
  <c r="K55" i="9"/>
  <c r="I55" i="9" s="1"/>
  <c r="K40" i="9"/>
  <c r="I40" i="9" s="1"/>
  <c r="L40" i="9" s="1"/>
  <c r="K274" i="9" s="1"/>
  <c r="K28" i="9"/>
  <c r="I28" i="9" s="1"/>
  <c r="L28" i="9" s="1"/>
  <c r="K262" i="9" s="1"/>
  <c r="K211" i="9"/>
  <c r="I211" i="9" s="1"/>
  <c r="K225" i="9"/>
  <c r="I225" i="9" s="1"/>
  <c r="K202" i="9"/>
  <c r="I202" i="9" s="1"/>
  <c r="K159" i="9"/>
  <c r="I159" i="9" s="1"/>
  <c r="L159" i="9" s="1"/>
  <c r="K26" i="9"/>
  <c r="I26" i="9" s="1"/>
  <c r="L26" i="9" s="1"/>
  <c r="K173" i="9"/>
  <c r="I173" i="9" s="1"/>
  <c r="K212" i="9"/>
  <c r="I212" i="9" s="1"/>
  <c r="K177" i="9"/>
  <c r="I177" i="9" s="1"/>
  <c r="K169" i="9"/>
  <c r="I169" i="9" s="1"/>
  <c r="K208" i="9"/>
  <c r="I208" i="9" s="1"/>
  <c r="K243" i="9"/>
  <c r="I243" i="9" s="1"/>
  <c r="K190" i="9"/>
  <c r="I190" i="9" s="1"/>
  <c r="K131" i="9"/>
  <c r="I131" i="9" s="1"/>
  <c r="L131" i="9" s="1"/>
  <c r="K32" i="9"/>
  <c r="I32" i="9" s="1"/>
  <c r="L32" i="9" s="1"/>
  <c r="K237" i="9"/>
  <c r="I237" i="9" s="1"/>
  <c r="K221" i="9"/>
  <c r="I221" i="9" s="1"/>
  <c r="K176" i="9"/>
  <c r="I176" i="9" s="1"/>
  <c r="K151" i="9"/>
  <c r="I151" i="9" s="1"/>
  <c r="L151" i="9" s="1"/>
  <c r="K137" i="9"/>
  <c r="I137" i="9" s="1"/>
  <c r="L137" i="9" s="1"/>
  <c r="K98" i="9"/>
  <c r="K92" i="9"/>
  <c r="K87" i="9"/>
  <c r="I87" i="9" s="1"/>
  <c r="K53" i="9"/>
  <c r="I53" i="9" s="1"/>
  <c r="K38" i="9"/>
  <c r="I38" i="9" s="1"/>
  <c r="L38" i="9" s="1"/>
  <c r="K272" i="9" s="1"/>
  <c r="I272" i="9" s="1"/>
  <c r="K209" i="9"/>
  <c r="I209" i="9" s="1"/>
  <c r="K204" i="9"/>
  <c r="I204" i="9" s="1"/>
  <c r="K170" i="9"/>
  <c r="I170" i="9" s="1"/>
  <c r="K44" i="9"/>
  <c r="I44" i="9" s="1"/>
  <c r="L44" i="9" s="1"/>
  <c r="K278" i="9" s="1"/>
  <c r="K27" i="9"/>
  <c r="I27" i="9" s="1"/>
  <c r="L27" i="9" s="1"/>
  <c r="K261" i="9" s="1"/>
  <c r="I261" i="9" s="1"/>
  <c r="K39" i="9"/>
  <c r="I39" i="9" s="1"/>
  <c r="L39" i="9" s="1"/>
  <c r="K273" i="9" s="1"/>
  <c r="I273" i="9" s="1"/>
  <c r="K54" i="9"/>
  <c r="I54" i="9" s="1"/>
  <c r="K210" i="9"/>
  <c r="I210" i="9" s="1"/>
  <c r="K93" i="9"/>
  <c r="K43" i="9"/>
  <c r="I43" i="9" s="1"/>
  <c r="L43" i="9" s="1"/>
  <c r="K277" i="9" s="1"/>
  <c r="I277" i="9" s="1"/>
  <c r="K136" i="9"/>
  <c r="I136" i="9" s="1"/>
  <c r="L136" i="9" s="1"/>
  <c r="K58" i="9"/>
  <c r="I58" i="9" s="1"/>
  <c r="K37" i="9"/>
  <c r="I37" i="9" s="1"/>
  <c r="L37" i="9" s="1"/>
  <c r="K271" i="9" s="1"/>
  <c r="K52" i="9"/>
  <c r="I52" i="9" s="1"/>
  <c r="K130" i="9"/>
  <c r="I130" i="9" s="1"/>
  <c r="L130" i="9" s="1"/>
  <c r="K29" i="9"/>
  <c r="I29" i="9" s="1"/>
  <c r="L29" i="9" s="1"/>
  <c r="K263" i="9" s="1"/>
  <c r="K41" i="9"/>
  <c r="I41" i="9" s="1"/>
  <c r="L41" i="9" s="1"/>
  <c r="K275" i="9" s="1"/>
  <c r="K56" i="9"/>
  <c r="I56" i="9" s="1"/>
  <c r="K95" i="9"/>
  <c r="K33" i="9"/>
  <c r="I33" i="9" s="1"/>
  <c r="L33" i="9" s="1"/>
  <c r="K267" i="9" s="1"/>
  <c r="K45" i="9"/>
  <c r="I45" i="9" s="1"/>
  <c r="L45" i="9" s="1"/>
  <c r="K279" i="9" s="1"/>
  <c r="K138" i="9"/>
  <c r="I138" i="9" s="1"/>
  <c r="L138" i="9" s="1"/>
  <c r="K99" i="9"/>
  <c r="K23" i="9"/>
  <c r="I23" i="9" s="1"/>
  <c r="L23" i="9" s="1"/>
  <c r="K257" i="9" s="1"/>
  <c r="I257" i="9" s="1"/>
  <c r="K128" i="9"/>
  <c r="I128" i="9" s="1"/>
  <c r="L128" i="9" s="1"/>
  <c r="K50" i="9"/>
  <c r="I50" i="9" s="1"/>
  <c r="K75" i="9"/>
  <c r="I75" i="9" s="1"/>
  <c r="K114" i="9"/>
  <c r="K153" i="9"/>
  <c r="K67" i="9"/>
  <c r="I67" i="9" s="1"/>
  <c r="K106" i="9"/>
  <c r="K63" i="9"/>
  <c r="I63" i="9" s="1"/>
  <c r="K102" i="9"/>
  <c r="K141" i="9"/>
  <c r="K73" i="9"/>
  <c r="I73" i="9" s="1"/>
  <c r="K112" i="9"/>
  <c r="K69" i="9"/>
  <c r="I69" i="9" s="1"/>
  <c r="K108" i="9"/>
  <c r="K65" i="9"/>
  <c r="I65" i="9" s="1"/>
  <c r="K61" i="9"/>
  <c r="I61" i="9" s="1"/>
  <c r="K100" i="9"/>
  <c r="K10" i="8"/>
  <c r="K12" i="8"/>
  <c r="K14" i="8"/>
  <c r="K16" i="8"/>
  <c r="K18" i="8"/>
  <c r="K20" i="8"/>
  <c r="J28" i="8"/>
  <c r="H28" i="8" s="1"/>
  <c r="K28" i="8" s="1"/>
  <c r="J40" i="8"/>
  <c r="H40" i="8" s="1"/>
  <c r="K40" i="8" s="1"/>
  <c r="K46" i="8"/>
  <c r="K47" i="8"/>
  <c r="J86" i="8" s="1"/>
  <c r="H86" i="8" s="1"/>
  <c r="K48" i="8"/>
  <c r="J51" i="8"/>
  <c r="H51" i="8" s="1"/>
  <c r="J55" i="8"/>
  <c r="H55" i="8" s="1"/>
  <c r="J59" i="8"/>
  <c r="H59" i="8" s="1"/>
  <c r="J90" i="8"/>
  <c r="H90" i="8" s="1"/>
  <c r="J94" i="8"/>
  <c r="H94" i="8" s="1"/>
  <c r="J118" i="8"/>
  <c r="H118" i="8" s="1"/>
  <c r="J124" i="8"/>
  <c r="H124" i="8" s="1"/>
  <c r="J129" i="8"/>
  <c r="H129" i="8" s="1"/>
  <c r="K129" i="8" s="1"/>
  <c r="J133" i="8"/>
  <c r="H133" i="8" s="1"/>
  <c r="K133" i="8" s="1"/>
  <c r="K141" i="8"/>
  <c r="K142" i="8"/>
  <c r="K153" i="8"/>
  <c r="K154" i="8"/>
  <c r="K157" i="8"/>
  <c r="K158" i="8"/>
  <c r="J168" i="8"/>
  <c r="H168" i="8" s="1"/>
  <c r="J172" i="8"/>
  <c r="H172" i="8" s="1"/>
  <c r="J196" i="8"/>
  <c r="J203" i="8"/>
  <c r="H203" i="8" s="1"/>
  <c r="J204" i="8"/>
  <c r="H204" i="8" s="1"/>
  <c r="J207" i="8"/>
  <c r="H207" i="8" s="1"/>
  <c r="J211" i="8"/>
  <c r="H211" i="8" s="1"/>
  <c r="J235" i="8"/>
  <c r="K143" i="9" l="1"/>
  <c r="I143" i="9" s="1"/>
  <c r="L143" i="9" s="1"/>
  <c r="K260" i="9"/>
  <c r="I260" i="9" s="1"/>
  <c r="K245" i="9"/>
  <c r="I245" i="9" s="1"/>
  <c r="K206" i="9"/>
  <c r="I206" i="9" s="1"/>
  <c r="K89" i="9"/>
  <c r="I89" i="9" s="1"/>
  <c r="K167" i="9"/>
  <c r="I167" i="9" s="1"/>
  <c r="K35" i="9"/>
  <c r="I35" i="9" s="1"/>
  <c r="L35" i="9" s="1"/>
  <c r="K269" i="9" s="1"/>
  <c r="I269" i="9" s="1"/>
  <c r="K60" i="9"/>
  <c r="I60" i="9" s="1"/>
  <c r="K134" i="9"/>
  <c r="I134" i="9" s="1"/>
  <c r="L134" i="9" s="1"/>
  <c r="K91" i="9"/>
  <c r="K25" i="9"/>
  <c r="I25" i="9" s="1"/>
  <c r="L25" i="9" s="1"/>
  <c r="K259" i="9" s="1"/>
  <c r="K216" i="9"/>
  <c r="I216" i="9" s="1"/>
  <c r="K71" i="9"/>
  <c r="I71" i="9" s="1"/>
  <c r="K266" i="9"/>
  <c r="K253" i="9"/>
  <c r="I253" i="9" s="1"/>
  <c r="K175" i="9"/>
  <c r="I175" i="9" s="1"/>
  <c r="K214" i="9"/>
  <c r="I214" i="9" s="1"/>
  <c r="K97" i="9"/>
  <c r="I97" i="9" s="1"/>
  <c r="K171" i="9"/>
  <c r="I171" i="9" s="1"/>
  <c r="K249" i="9"/>
  <c r="I249" i="9" s="1"/>
  <c r="K110" i="9"/>
  <c r="I98" i="9"/>
  <c r="I106" i="9"/>
  <c r="I95" i="9"/>
  <c r="I100" i="9"/>
  <c r="I108" i="9"/>
  <c r="I120" i="9"/>
  <c r="I102" i="9"/>
  <c r="I110" i="9"/>
  <c r="I91" i="9"/>
  <c r="K182" i="9"/>
  <c r="I182" i="9" s="1"/>
  <c r="K104" i="9"/>
  <c r="I112" i="9"/>
  <c r="I99" i="9"/>
  <c r="I93" i="9"/>
  <c r="I92" i="9"/>
  <c r="J15" i="8"/>
  <c r="H15" i="8" s="1"/>
  <c r="K15" i="8" s="1"/>
  <c r="J248" i="8"/>
  <c r="H248" i="8" s="1"/>
  <c r="J85" i="8"/>
  <c r="H85" i="8" s="1"/>
  <c r="J280" i="8"/>
  <c r="H280" i="8" s="1"/>
  <c r="J21" i="8"/>
  <c r="H21" i="8" s="1"/>
  <c r="K21" i="8" s="1"/>
  <c r="J255" i="8" s="1"/>
  <c r="H255" i="8" s="1"/>
  <c r="J254" i="8"/>
  <c r="H254" i="8" s="1"/>
  <c r="J13" i="8"/>
  <c r="H13" i="8" s="1"/>
  <c r="K13" i="8" s="1"/>
  <c r="J247" i="8" s="1"/>
  <c r="H247" i="8" s="1"/>
  <c r="J246" i="8"/>
  <c r="H246" i="8" s="1"/>
  <c r="J184" i="8"/>
  <c r="H184" i="8" s="1"/>
  <c r="J262" i="8"/>
  <c r="J242" i="8"/>
  <c r="H242" i="8" s="1"/>
  <c r="J157" i="8"/>
  <c r="J274" i="8"/>
  <c r="J19" i="8"/>
  <c r="H19" i="8" s="1"/>
  <c r="K19" i="8" s="1"/>
  <c r="J252" i="8"/>
  <c r="H252" i="8" s="1"/>
  <c r="J11" i="8"/>
  <c r="H11" i="8" s="1"/>
  <c r="K11" i="8" s="1"/>
  <c r="J50" i="8" s="1"/>
  <c r="H50" i="8" s="1"/>
  <c r="J244" i="8"/>
  <c r="H244" i="8" s="1"/>
  <c r="J125" i="8"/>
  <c r="H125" i="8" s="1"/>
  <c r="J281" i="8"/>
  <c r="H281" i="8" s="1"/>
  <c r="J98" i="8"/>
  <c r="H98" i="8" s="1"/>
  <c r="J79" i="8"/>
  <c r="H79" i="8" s="1"/>
  <c r="J126" i="8"/>
  <c r="H126" i="8" s="1"/>
  <c r="J282" i="8"/>
  <c r="H282" i="8" s="1"/>
  <c r="J36" i="8"/>
  <c r="H36" i="8" s="1"/>
  <c r="K36" i="8" s="1"/>
  <c r="J231" i="8" s="1"/>
  <c r="J17" i="8"/>
  <c r="H17" i="8" s="1"/>
  <c r="K17" i="8" s="1"/>
  <c r="J251" i="8" s="1"/>
  <c r="H251" i="8" s="1"/>
  <c r="J250" i="8"/>
  <c r="H250" i="8" s="1"/>
  <c r="J202" i="8"/>
  <c r="H202" i="8" s="1"/>
  <c r="J170" i="8"/>
  <c r="H170" i="8" s="1"/>
  <c r="J26" i="8"/>
  <c r="H26" i="8" s="1"/>
  <c r="K26" i="8" s="1"/>
  <c r="J241" i="8"/>
  <c r="H241" i="8" s="1"/>
  <c r="J163" i="8"/>
  <c r="H163" i="8" s="1"/>
  <c r="K163" i="8" s="1"/>
  <c r="K145" i="9"/>
  <c r="I145" i="9" s="1"/>
  <c r="L145" i="9" s="1"/>
  <c r="K223" i="9"/>
  <c r="K184" i="9"/>
  <c r="I184" i="9" s="1"/>
  <c r="K157" i="9"/>
  <c r="K118" i="9"/>
  <c r="K235" i="9"/>
  <c r="K79" i="9"/>
  <c r="I79" i="9" s="1"/>
  <c r="K196" i="9"/>
  <c r="J174" i="8"/>
  <c r="H174" i="8" s="1"/>
  <c r="J166" i="8"/>
  <c r="H166" i="8" s="1"/>
  <c r="J165" i="8"/>
  <c r="H165" i="8" s="1"/>
  <c r="K165" i="8" s="1"/>
  <c r="J87" i="8"/>
  <c r="H87" i="8" s="1"/>
  <c r="J127" i="8"/>
  <c r="H127" i="8" s="1"/>
  <c r="K127" i="8" s="1"/>
  <c r="J223" i="8"/>
  <c r="J213" i="8"/>
  <c r="H213" i="8" s="1"/>
  <c r="J205" i="8"/>
  <c r="H205" i="8" s="1"/>
  <c r="J153" i="8"/>
  <c r="J135" i="8"/>
  <c r="H135" i="8" s="1"/>
  <c r="K135" i="8" s="1"/>
  <c r="J96" i="8"/>
  <c r="H96" i="8" s="1"/>
  <c r="J88" i="8"/>
  <c r="H88" i="8" s="1"/>
  <c r="J57" i="8"/>
  <c r="H57" i="8" s="1"/>
  <c r="J49" i="8"/>
  <c r="H49" i="8" s="1"/>
  <c r="J34" i="8"/>
  <c r="H34" i="8" s="1"/>
  <c r="K34" i="8" s="1"/>
  <c r="J24" i="8"/>
  <c r="H24" i="8" s="1"/>
  <c r="K24" i="8" s="1"/>
  <c r="J42" i="8"/>
  <c r="H42" i="8" s="1"/>
  <c r="K42" i="8" s="1"/>
  <c r="J276" i="8" s="1"/>
  <c r="H276" i="8" s="1"/>
  <c r="J30" i="8"/>
  <c r="H30" i="8" s="1"/>
  <c r="K30" i="8" s="1"/>
  <c r="J264" i="8" s="1"/>
  <c r="H264" i="8" s="1"/>
  <c r="J22" i="8"/>
  <c r="H22" i="8" s="1"/>
  <c r="K22" i="8" s="1"/>
  <c r="J164" i="8"/>
  <c r="H164" i="8" s="1"/>
  <c r="K164" i="8" s="1"/>
  <c r="J114" i="8"/>
  <c r="K116" i="9"/>
  <c r="K77" i="9"/>
  <c r="I77" i="9" s="1"/>
  <c r="K155" i="9"/>
  <c r="I155" i="9" s="1"/>
  <c r="L155" i="9" s="1"/>
  <c r="K194" i="9"/>
  <c r="I194" i="9" s="1"/>
  <c r="K233" i="9"/>
  <c r="I233" i="9" s="1"/>
  <c r="K149" i="9"/>
  <c r="I149" i="9" s="1"/>
  <c r="L149" i="9" s="1"/>
  <c r="K188" i="9"/>
  <c r="I188" i="9" s="1"/>
  <c r="K227" i="9"/>
  <c r="I227" i="9" s="1"/>
  <c r="K122" i="9"/>
  <c r="K161" i="9"/>
  <c r="I161" i="9" s="1"/>
  <c r="L161" i="9" s="1"/>
  <c r="K200" i="9"/>
  <c r="I200" i="9" s="1"/>
  <c r="K83" i="9"/>
  <c r="I83" i="9" s="1"/>
  <c r="K239" i="9"/>
  <c r="J173" i="8"/>
  <c r="H173" i="8" s="1"/>
  <c r="J212" i="8"/>
  <c r="H212" i="8" s="1"/>
  <c r="J177" i="8"/>
  <c r="H177" i="8" s="1"/>
  <c r="J216" i="8"/>
  <c r="H216" i="8" s="1"/>
  <c r="J208" i="8"/>
  <c r="H208" i="8" s="1"/>
  <c r="J243" i="8"/>
  <c r="H243" i="8" s="1"/>
  <c r="J221" i="8"/>
  <c r="H221" i="8" s="1"/>
  <c r="J215" i="8"/>
  <c r="H215" i="8" s="1"/>
  <c r="J190" i="8"/>
  <c r="H190" i="8" s="1"/>
  <c r="J182" i="8"/>
  <c r="H182" i="8" s="1"/>
  <c r="J137" i="8"/>
  <c r="H137" i="8" s="1"/>
  <c r="K137" i="8" s="1"/>
  <c r="J131" i="8"/>
  <c r="H131" i="8" s="1"/>
  <c r="K131" i="8" s="1"/>
  <c r="J32" i="8"/>
  <c r="H32" i="8" s="1"/>
  <c r="K32" i="8" s="1"/>
  <c r="J266" i="8" s="1"/>
  <c r="J176" i="8"/>
  <c r="H176" i="8" s="1"/>
  <c r="J92" i="8"/>
  <c r="H92" i="8" s="1"/>
  <c r="J53" i="8"/>
  <c r="H53" i="8" s="1"/>
  <c r="J38" i="8"/>
  <c r="H38" i="8" s="1"/>
  <c r="K38" i="8" s="1"/>
  <c r="J272" i="8" s="1"/>
  <c r="H272" i="8" s="1"/>
  <c r="J209" i="8"/>
  <c r="H209" i="8" s="1"/>
  <c r="J44" i="8"/>
  <c r="H44" i="8" s="1"/>
  <c r="K44" i="8" s="1"/>
  <c r="J278" i="8" s="1"/>
  <c r="K142" i="9"/>
  <c r="K64" i="9"/>
  <c r="I64" i="9" s="1"/>
  <c r="K181" i="9"/>
  <c r="K220" i="9"/>
  <c r="K103" i="9"/>
  <c r="K156" i="9"/>
  <c r="I156" i="9" s="1"/>
  <c r="L156" i="9" s="1"/>
  <c r="K78" i="9"/>
  <c r="I78" i="9" s="1"/>
  <c r="K117" i="9"/>
  <c r="K234" i="9"/>
  <c r="I234" i="9" s="1"/>
  <c r="K195" i="9"/>
  <c r="I195" i="9" s="1"/>
  <c r="K140" i="9"/>
  <c r="I140" i="9" s="1"/>
  <c r="L140" i="9" s="1"/>
  <c r="K62" i="9"/>
  <c r="I62" i="9" s="1"/>
  <c r="K101" i="9"/>
  <c r="K179" i="9"/>
  <c r="I179" i="9" s="1"/>
  <c r="K218" i="9"/>
  <c r="I218" i="9" s="1"/>
  <c r="K146" i="9"/>
  <c r="I146" i="9" s="1"/>
  <c r="L146" i="9" s="1"/>
  <c r="K68" i="9"/>
  <c r="I68" i="9" s="1"/>
  <c r="K107" i="9"/>
  <c r="K185" i="9"/>
  <c r="I185" i="9" s="1"/>
  <c r="K224" i="9"/>
  <c r="K66" i="9"/>
  <c r="I66" i="9" s="1"/>
  <c r="K144" i="9"/>
  <c r="I144" i="9" s="1"/>
  <c r="L144" i="9" s="1"/>
  <c r="K105" i="9"/>
  <c r="K183" i="9"/>
  <c r="I183" i="9" s="1"/>
  <c r="K222" i="9"/>
  <c r="I222" i="9" s="1"/>
  <c r="K74" i="9"/>
  <c r="I74" i="9" s="1"/>
  <c r="K152" i="9"/>
  <c r="I152" i="9" s="1"/>
  <c r="L152" i="9" s="1"/>
  <c r="K113" i="9"/>
  <c r="K191" i="9"/>
  <c r="I191" i="9" s="1"/>
  <c r="K230" i="9"/>
  <c r="I230" i="9" s="1"/>
  <c r="K158" i="9"/>
  <c r="K80" i="9"/>
  <c r="I80" i="9" s="1"/>
  <c r="K197" i="9"/>
  <c r="K236" i="9"/>
  <c r="K119" i="9"/>
  <c r="K70" i="9"/>
  <c r="I70" i="9" s="1"/>
  <c r="K148" i="9"/>
  <c r="I148" i="9" s="1"/>
  <c r="L148" i="9" s="1"/>
  <c r="K187" i="9"/>
  <c r="I187" i="9" s="1"/>
  <c r="K109" i="9"/>
  <c r="K226" i="9"/>
  <c r="I226" i="9" s="1"/>
  <c r="K84" i="9"/>
  <c r="I84" i="9" s="1"/>
  <c r="K162" i="9"/>
  <c r="I162" i="9" s="1"/>
  <c r="L162" i="9" s="1"/>
  <c r="K201" i="9"/>
  <c r="I201" i="9" s="1"/>
  <c r="K240" i="9"/>
  <c r="K123" i="9"/>
  <c r="K150" i="9"/>
  <c r="I150" i="9" s="1"/>
  <c r="L150" i="9" s="1"/>
  <c r="K72" i="9"/>
  <c r="I72" i="9" s="1"/>
  <c r="K189" i="9"/>
  <c r="I189" i="9" s="1"/>
  <c r="K111" i="9"/>
  <c r="K228" i="9"/>
  <c r="I228" i="9" s="1"/>
  <c r="K76" i="9"/>
  <c r="K115" i="9"/>
  <c r="K154" i="9"/>
  <c r="K232" i="9"/>
  <c r="K193" i="9"/>
  <c r="K82" i="9"/>
  <c r="I82" i="9" s="1"/>
  <c r="K121" i="9"/>
  <c r="K199" i="9"/>
  <c r="I199" i="9" s="1"/>
  <c r="K160" i="9"/>
  <c r="I160" i="9" s="1"/>
  <c r="L160" i="9" s="1"/>
  <c r="K238" i="9"/>
  <c r="I238" i="9" s="1"/>
  <c r="J27" i="8"/>
  <c r="H27" i="8" s="1"/>
  <c r="K27" i="8" s="1"/>
  <c r="J261" i="8" s="1"/>
  <c r="H261" i="8" s="1"/>
  <c r="J39" i="8"/>
  <c r="H39" i="8" s="1"/>
  <c r="K39" i="8" s="1"/>
  <c r="J273" i="8" s="1"/>
  <c r="H273" i="8" s="1"/>
  <c r="J54" i="8"/>
  <c r="H54" i="8" s="1"/>
  <c r="J132" i="8"/>
  <c r="H132" i="8" s="1"/>
  <c r="K132" i="8" s="1"/>
  <c r="J171" i="8"/>
  <c r="H171" i="8" s="1"/>
  <c r="J93" i="8"/>
  <c r="H93" i="8" s="1"/>
  <c r="J31" i="8"/>
  <c r="H31" i="8" s="1"/>
  <c r="K31" i="8" s="1"/>
  <c r="J265" i="8" s="1"/>
  <c r="H265" i="8" s="1"/>
  <c r="J43" i="8"/>
  <c r="H43" i="8" s="1"/>
  <c r="K43" i="8" s="1"/>
  <c r="J277" i="8" s="1"/>
  <c r="H277" i="8" s="1"/>
  <c r="J58" i="8"/>
  <c r="H58" i="8" s="1"/>
  <c r="J97" i="8"/>
  <c r="H97" i="8" s="1"/>
  <c r="J136" i="8"/>
  <c r="H136" i="8" s="1"/>
  <c r="K136" i="8" s="1"/>
  <c r="J25" i="8"/>
  <c r="H25" i="8" s="1"/>
  <c r="K25" i="8" s="1"/>
  <c r="J259" i="8" s="1"/>
  <c r="J37" i="8"/>
  <c r="H37" i="8" s="1"/>
  <c r="K37" i="8" s="1"/>
  <c r="J271" i="8" s="1"/>
  <c r="J52" i="8"/>
  <c r="H52" i="8" s="1"/>
  <c r="J130" i="8"/>
  <c r="H130" i="8" s="1"/>
  <c r="K130" i="8" s="1"/>
  <c r="J91" i="8"/>
  <c r="H91" i="8" s="1"/>
  <c r="J169" i="8"/>
  <c r="H169" i="8" s="1"/>
  <c r="J29" i="8"/>
  <c r="H29" i="8" s="1"/>
  <c r="K29" i="8" s="1"/>
  <c r="J263" i="8" s="1"/>
  <c r="J41" i="8"/>
  <c r="H41" i="8" s="1"/>
  <c r="K41" i="8" s="1"/>
  <c r="J275" i="8" s="1"/>
  <c r="J56" i="8"/>
  <c r="H56" i="8" s="1"/>
  <c r="J134" i="8"/>
  <c r="H134" i="8" s="1"/>
  <c r="K134" i="8" s="1"/>
  <c r="J95" i="8"/>
  <c r="H95" i="8" s="1"/>
  <c r="J33" i="8"/>
  <c r="H33" i="8" s="1"/>
  <c r="K33" i="8" s="1"/>
  <c r="J267" i="8" s="1"/>
  <c r="J45" i="8"/>
  <c r="H45" i="8" s="1"/>
  <c r="K45" i="8" s="1"/>
  <c r="J279" i="8" s="1"/>
  <c r="J60" i="8"/>
  <c r="H60" i="8" s="1"/>
  <c r="J138" i="8"/>
  <c r="H138" i="8" s="1"/>
  <c r="K138" i="8" s="1"/>
  <c r="J99" i="8"/>
  <c r="H99" i="8" s="1"/>
  <c r="J23" i="8"/>
  <c r="H23" i="8" s="1"/>
  <c r="K23" i="8" s="1"/>
  <c r="J257" i="8" s="1"/>
  <c r="H257" i="8" s="1"/>
  <c r="J167" i="8"/>
  <c r="H167" i="8" s="1"/>
  <c r="J110" i="8"/>
  <c r="H110" i="8" s="1"/>
  <c r="J67" i="8"/>
  <c r="H67" i="8" s="1"/>
  <c r="J106" i="8"/>
  <c r="H106" i="8" s="1"/>
  <c r="J145" i="8"/>
  <c r="H145" i="8" s="1"/>
  <c r="K145" i="8" s="1"/>
  <c r="J73" i="8"/>
  <c r="H73" i="8" s="1"/>
  <c r="J69" i="8"/>
  <c r="H69" i="8" s="1"/>
  <c r="J108" i="8"/>
  <c r="H108" i="8" s="1"/>
  <c r="J65" i="8"/>
  <c r="H65" i="8" s="1"/>
  <c r="J104" i="8"/>
  <c r="H104" i="8" s="1"/>
  <c r="L10" i="7"/>
  <c r="L12" i="7"/>
  <c r="L14" i="7"/>
  <c r="L16" i="7"/>
  <c r="L18" i="7"/>
  <c r="L20" i="7"/>
  <c r="K26" i="7"/>
  <c r="I26" i="7" s="1"/>
  <c r="L26" i="7" s="1"/>
  <c r="K260" i="7" s="1"/>
  <c r="I260" i="7" s="1"/>
  <c r="K28" i="7"/>
  <c r="I28" i="7" s="1"/>
  <c r="L28" i="7" s="1"/>
  <c r="K262" i="7" s="1"/>
  <c r="K38" i="7"/>
  <c r="I38" i="7" s="1"/>
  <c r="L38" i="7" s="1"/>
  <c r="K272" i="7" s="1"/>
  <c r="I272" i="7" s="1"/>
  <c r="K40" i="7"/>
  <c r="I40" i="7" s="1"/>
  <c r="L40" i="7" s="1"/>
  <c r="L46" i="7"/>
  <c r="L47" i="7"/>
  <c r="K203" i="7" s="1"/>
  <c r="I203" i="7" s="1"/>
  <c r="L48" i="7"/>
  <c r="K53" i="7"/>
  <c r="I53" i="7" s="1"/>
  <c r="K92" i="7"/>
  <c r="K94" i="7"/>
  <c r="K131" i="7"/>
  <c r="I131" i="7" s="1"/>
  <c r="L131" i="7" s="1"/>
  <c r="L141" i="7"/>
  <c r="L142" i="7"/>
  <c r="L145" i="7"/>
  <c r="L146" i="7"/>
  <c r="L153" i="7"/>
  <c r="L154" i="7"/>
  <c r="L157" i="7"/>
  <c r="L158" i="7"/>
  <c r="L161" i="7"/>
  <c r="L162" i="7"/>
  <c r="K170" i="7"/>
  <c r="I170" i="7" s="1"/>
  <c r="K172" i="7"/>
  <c r="I172" i="7" s="1"/>
  <c r="K176" i="7"/>
  <c r="I176" i="7" s="1"/>
  <c r="K209" i="7"/>
  <c r="I209" i="7" s="1"/>
  <c r="I117" i="9" l="1"/>
  <c r="I104" i="9"/>
  <c r="I121" i="9"/>
  <c r="I111" i="9"/>
  <c r="I123" i="9"/>
  <c r="I122" i="9"/>
  <c r="I116" i="9"/>
  <c r="I113" i="9"/>
  <c r="I107" i="9"/>
  <c r="I118" i="9"/>
  <c r="I109" i="9"/>
  <c r="I119" i="9"/>
  <c r="I105" i="9"/>
  <c r="I101" i="9"/>
  <c r="I103" i="9"/>
  <c r="J89" i="8"/>
  <c r="H89" i="8" s="1"/>
  <c r="J159" i="8"/>
  <c r="H159" i="8" s="1"/>
  <c r="K159" i="8" s="1"/>
  <c r="J102" i="8"/>
  <c r="H102" i="8" s="1"/>
  <c r="J258" i="8"/>
  <c r="J206" i="8"/>
  <c r="H206" i="8" s="1"/>
  <c r="J237" i="8"/>
  <c r="H237" i="8" s="1"/>
  <c r="J100" i="8"/>
  <c r="H100" i="8" s="1"/>
  <c r="J256" i="8"/>
  <c r="H256" i="8" s="1"/>
  <c r="J151" i="8"/>
  <c r="H151" i="8" s="1"/>
  <c r="K151" i="8" s="1"/>
  <c r="J268" i="8"/>
  <c r="H268" i="8" s="1"/>
  <c r="J175" i="8"/>
  <c r="H175" i="8" s="1"/>
  <c r="J253" i="8"/>
  <c r="H253" i="8" s="1"/>
  <c r="J214" i="8"/>
  <c r="H214" i="8" s="1"/>
  <c r="J75" i="8"/>
  <c r="H75" i="8" s="1"/>
  <c r="J270" i="8"/>
  <c r="J192" i="8"/>
  <c r="J128" i="8"/>
  <c r="H128" i="8" s="1"/>
  <c r="K128" i="8" s="1"/>
  <c r="J245" i="8"/>
  <c r="H245" i="8" s="1"/>
  <c r="J35" i="8"/>
  <c r="H35" i="8" s="1"/>
  <c r="K35" i="8" s="1"/>
  <c r="J269" i="8" s="1"/>
  <c r="H269" i="8" s="1"/>
  <c r="J143" i="8"/>
  <c r="H143" i="8" s="1"/>
  <c r="K143" i="8" s="1"/>
  <c r="J260" i="8"/>
  <c r="H260" i="8" s="1"/>
  <c r="J210" i="8"/>
  <c r="H210" i="8" s="1"/>
  <c r="J249" i="8"/>
  <c r="H249" i="8" s="1"/>
  <c r="J112" i="8"/>
  <c r="H112" i="8" s="1"/>
  <c r="J229" i="8"/>
  <c r="H229" i="8" s="1"/>
  <c r="K243" i="7"/>
  <c r="I243" i="7" s="1"/>
  <c r="K282" i="7"/>
  <c r="I282" i="7" s="1"/>
  <c r="K11" i="7"/>
  <c r="I11" i="7" s="1"/>
  <c r="L11" i="7" s="1"/>
  <c r="K128" i="7" s="1"/>
  <c r="I128" i="7" s="1"/>
  <c r="L128" i="7" s="1"/>
  <c r="K244" i="7"/>
  <c r="K125" i="7"/>
  <c r="I125" i="7" s="1"/>
  <c r="K281" i="7"/>
  <c r="I281" i="7" s="1"/>
  <c r="K17" i="7"/>
  <c r="I17" i="7" s="1"/>
  <c r="L17" i="7" s="1"/>
  <c r="K251" i="7" s="1"/>
  <c r="I251" i="7" s="1"/>
  <c r="K250" i="7"/>
  <c r="I250" i="7" s="1"/>
  <c r="K205" i="7"/>
  <c r="I205" i="7" s="1"/>
  <c r="K85" i="7"/>
  <c r="I85" i="7" s="1"/>
  <c r="K280" i="7"/>
  <c r="I280" i="7" s="1"/>
  <c r="K15" i="7"/>
  <c r="I15" i="7" s="1"/>
  <c r="L15" i="7" s="1"/>
  <c r="K249" i="7" s="1"/>
  <c r="I249" i="7" s="1"/>
  <c r="K248" i="7"/>
  <c r="I248" i="7" s="1"/>
  <c r="K19" i="7"/>
  <c r="I19" i="7" s="1"/>
  <c r="L19" i="7" s="1"/>
  <c r="K252" i="7"/>
  <c r="I252" i="7" s="1"/>
  <c r="K157" i="7"/>
  <c r="K274" i="7"/>
  <c r="K21" i="7"/>
  <c r="I21" i="7" s="1"/>
  <c r="L21" i="7" s="1"/>
  <c r="K254" i="7"/>
  <c r="I254" i="7" s="1"/>
  <c r="K13" i="7"/>
  <c r="I13" i="7" s="1"/>
  <c r="L13" i="7" s="1"/>
  <c r="K25" i="7" s="1"/>
  <c r="I25" i="7" s="1"/>
  <c r="L25" i="7" s="1"/>
  <c r="K259" i="7" s="1"/>
  <c r="K246" i="7"/>
  <c r="I246" i="7" s="1"/>
  <c r="I94" i="7"/>
  <c r="I92" i="7"/>
  <c r="K49" i="7"/>
  <c r="I49" i="7" s="1"/>
  <c r="K166" i="7"/>
  <c r="I166" i="7" s="1"/>
  <c r="K133" i="7"/>
  <c r="I133" i="7" s="1"/>
  <c r="L133" i="7" s="1"/>
  <c r="K127" i="7"/>
  <c r="I127" i="7" s="1"/>
  <c r="L127" i="7" s="1"/>
  <c r="K88" i="7"/>
  <c r="K22" i="7"/>
  <c r="I22" i="7" s="1"/>
  <c r="L22" i="7" s="1"/>
  <c r="K211" i="7"/>
  <c r="I211" i="7" s="1"/>
  <c r="K165" i="7"/>
  <c r="I165" i="7" s="1"/>
  <c r="L165" i="7" s="1"/>
  <c r="K126" i="7"/>
  <c r="K55" i="7"/>
  <c r="I55" i="7" s="1"/>
  <c r="K34" i="7"/>
  <c r="I34" i="7" s="1"/>
  <c r="L34" i="7" s="1"/>
  <c r="J139" i="8"/>
  <c r="H139" i="8" s="1"/>
  <c r="K139" i="8" s="1"/>
  <c r="J141" i="8"/>
  <c r="J186" i="8"/>
  <c r="H186" i="8" s="1"/>
  <c r="J147" i="8"/>
  <c r="H147" i="8" s="1"/>
  <c r="K147" i="8" s="1"/>
  <c r="J225" i="8"/>
  <c r="H225" i="8" s="1"/>
  <c r="J178" i="8"/>
  <c r="H178" i="8" s="1"/>
  <c r="J217" i="8"/>
  <c r="H217" i="8" s="1"/>
  <c r="J61" i="8"/>
  <c r="H61" i="8" s="1"/>
  <c r="J81" i="8"/>
  <c r="H81" i="8" s="1"/>
  <c r="J120" i="8"/>
  <c r="H120" i="8" s="1"/>
  <c r="J198" i="8"/>
  <c r="H198" i="8" s="1"/>
  <c r="J180" i="8"/>
  <c r="J219" i="8"/>
  <c r="J63" i="8"/>
  <c r="H63" i="8" s="1"/>
  <c r="K242" i="7"/>
  <c r="I242" i="7" s="1"/>
  <c r="K98" i="7"/>
  <c r="K86" i="7"/>
  <c r="I86" i="7" s="1"/>
  <c r="K24" i="7"/>
  <c r="I24" i="7" s="1"/>
  <c r="L24" i="7" s="1"/>
  <c r="K44" i="7"/>
  <c r="I44" i="7" s="1"/>
  <c r="L44" i="7" s="1"/>
  <c r="K278" i="7" s="1"/>
  <c r="K32" i="7"/>
  <c r="I32" i="7" s="1"/>
  <c r="L32" i="7" s="1"/>
  <c r="K266" i="7" s="1"/>
  <c r="K215" i="7"/>
  <c r="I215" i="7" s="1"/>
  <c r="K164" i="7"/>
  <c r="I164" i="7" s="1"/>
  <c r="L164" i="7" s="1"/>
  <c r="K137" i="7"/>
  <c r="I137" i="7" s="1"/>
  <c r="L137" i="7" s="1"/>
  <c r="K59" i="7"/>
  <c r="I59" i="7" s="1"/>
  <c r="K233" i="7"/>
  <c r="I233" i="7" s="1"/>
  <c r="K207" i="7"/>
  <c r="I207" i="7" s="1"/>
  <c r="K204" i="7"/>
  <c r="I204" i="7" s="1"/>
  <c r="K129" i="7"/>
  <c r="I129" i="7" s="1"/>
  <c r="L129" i="7" s="1"/>
  <c r="K87" i="7"/>
  <c r="I87" i="7" s="1"/>
  <c r="K51" i="7"/>
  <c r="I51" i="7" s="1"/>
  <c r="K168" i="7"/>
  <c r="I168" i="7" s="1"/>
  <c r="K90" i="7"/>
  <c r="K57" i="7"/>
  <c r="I57" i="7" s="1"/>
  <c r="K36" i="7"/>
  <c r="I36" i="7" s="1"/>
  <c r="L36" i="7" s="1"/>
  <c r="K270" i="7" s="1"/>
  <c r="J188" i="8"/>
  <c r="H188" i="8" s="1"/>
  <c r="J227" i="8"/>
  <c r="H227" i="8" s="1"/>
  <c r="J71" i="8"/>
  <c r="H71" i="8" s="1"/>
  <c r="J122" i="8"/>
  <c r="H122" i="8" s="1"/>
  <c r="J200" i="8"/>
  <c r="H200" i="8" s="1"/>
  <c r="J161" i="8"/>
  <c r="H161" i="8" s="1"/>
  <c r="K161" i="8" s="1"/>
  <c r="J83" i="8"/>
  <c r="H83" i="8" s="1"/>
  <c r="J239" i="8"/>
  <c r="J155" i="8"/>
  <c r="H155" i="8" s="1"/>
  <c r="K155" i="8" s="1"/>
  <c r="J233" i="8"/>
  <c r="H233" i="8" s="1"/>
  <c r="J77" i="8"/>
  <c r="H77" i="8" s="1"/>
  <c r="J116" i="8"/>
  <c r="H116" i="8" s="1"/>
  <c r="J194" i="8"/>
  <c r="H194" i="8" s="1"/>
  <c r="J149" i="8"/>
  <c r="H149" i="8" s="1"/>
  <c r="K149" i="8" s="1"/>
  <c r="K143" i="7"/>
  <c r="I143" i="7" s="1"/>
  <c r="L143" i="7" s="1"/>
  <c r="K182" i="7"/>
  <c r="I182" i="7" s="1"/>
  <c r="K221" i="7"/>
  <c r="I221" i="7" s="1"/>
  <c r="K212" i="7"/>
  <c r="I212" i="7" s="1"/>
  <c r="K241" i="7"/>
  <c r="I241" i="7" s="1"/>
  <c r="K235" i="7"/>
  <c r="K196" i="7"/>
  <c r="K135" i="7"/>
  <c r="I135" i="7" s="1"/>
  <c r="L135" i="7" s="1"/>
  <c r="K124" i="7"/>
  <c r="K213" i="7"/>
  <c r="I213" i="7" s="1"/>
  <c r="K202" i="7"/>
  <c r="I202" i="7" s="1"/>
  <c r="K163" i="7"/>
  <c r="I163" i="7" s="1"/>
  <c r="L163" i="7" s="1"/>
  <c r="K96" i="7"/>
  <c r="K42" i="7"/>
  <c r="I42" i="7" s="1"/>
  <c r="L42" i="7" s="1"/>
  <c r="K174" i="7"/>
  <c r="I174" i="7" s="1"/>
  <c r="K30" i="7"/>
  <c r="I30" i="7" s="1"/>
  <c r="L30" i="7" s="1"/>
  <c r="J74" i="8"/>
  <c r="H74" i="8" s="1"/>
  <c r="J152" i="8"/>
  <c r="H152" i="8" s="1"/>
  <c r="K152" i="8" s="1"/>
  <c r="J113" i="8"/>
  <c r="H113" i="8" s="1"/>
  <c r="J230" i="8"/>
  <c r="H230" i="8" s="1"/>
  <c r="J191" i="8"/>
  <c r="H191" i="8" s="1"/>
  <c r="J80" i="8"/>
  <c r="H80" i="8" s="1"/>
  <c r="J119" i="8"/>
  <c r="H119" i="8" s="1"/>
  <c r="J158" i="8"/>
  <c r="J236" i="8"/>
  <c r="J197" i="8"/>
  <c r="J78" i="8"/>
  <c r="H78" i="8" s="1"/>
  <c r="J117" i="8"/>
  <c r="H117" i="8" s="1"/>
  <c r="J234" i="8"/>
  <c r="H234" i="8" s="1"/>
  <c r="J156" i="8"/>
  <c r="H156" i="8" s="1"/>
  <c r="K156" i="8" s="1"/>
  <c r="J195" i="8"/>
  <c r="H195" i="8" s="1"/>
  <c r="J62" i="8"/>
  <c r="H62" i="8" s="1"/>
  <c r="J101" i="8"/>
  <c r="H101" i="8" s="1"/>
  <c r="J179" i="8"/>
  <c r="H179" i="8" s="1"/>
  <c r="J140" i="8"/>
  <c r="H140" i="8" s="1"/>
  <c r="K140" i="8" s="1"/>
  <c r="J218" i="8"/>
  <c r="H218" i="8" s="1"/>
  <c r="J84" i="8"/>
  <c r="H84" i="8" s="1"/>
  <c r="J123" i="8"/>
  <c r="H123" i="8" s="1"/>
  <c r="J162" i="8"/>
  <c r="H162" i="8" s="1"/>
  <c r="K162" i="8" s="1"/>
  <c r="J201" i="8"/>
  <c r="H201" i="8" s="1"/>
  <c r="J240" i="8"/>
  <c r="J68" i="8"/>
  <c r="H68" i="8" s="1"/>
  <c r="J107" i="8"/>
  <c r="H107" i="8" s="1"/>
  <c r="J146" i="8"/>
  <c r="H146" i="8" s="1"/>
  <c r="K146" i="8" s="1"/>
  <c r="J185" i="8"/>
  <c r="H185" i="8" s="1"/>
  <c r="J224" i="8"/>
  <c r="J76" i="8"/>
  <c r="J115" i="8"/>
  <c r="J154" i="8"/>
  <c r="J193" i="8"/>
  <c r="J232" i="8"/>
  <c r="J66" i="8"/>
  <c r="H66" i="8" s="1"/>
  <c r="J144" i="8"/>
  <c r="H144" i="8" s="1"/>
  <c r="K144" i="8" s="1"/>
  <c r="J105" i="8"/>
  <c r="H105" i="8" s="1"/>
  <c r="J222" i="8"/>
  <c r="H222" i="8" s="1"/>
  <c r="J183" i="8"/>
  <c r="H183" i="8" s="1"/>
  <c r="J72" i="8"/>
  <c r="H72" i="8" s="1"/>
  <c r="J111" i="8"/>
  <c r="H111" i="8" s="1"/>
  <c r="J150" i="8"/>
  <c r="H150" i="8" s="1"/>
  <c r="K150" i="8" s="1"/>
  <c r="J189" i="8"/>
  <c r="H189" i="8" s="1"/>
  <c r="J228" i="8"/>
  <c r="H228" i="8" s="1"/>
  <c r="J64" i="8"/>
  <c r="H64" i="8" s="1"/>
  <c r="J103" i="8"/>
  <c r="H103" i="8" s="1"/>
  <c r="J142" i="8"/>
  <c r="J220" i="8"/>
  <c r="J181" i="8"/>
  <c r="J82" i="8"/>
  <c r="H82" i="8" s="1"/>
  <c r="J121" i="8"/>
  <c r="H121" i="8" s="1"/>
  <c r="J160" i="8"/>
  <c r="H160" i="8" s="1"/>
  <c r="K160" i="8" s="1"/>
  <c r="J199" i="8"/>
  <c r="H199" i="8" s="1"/>
  <c r="J238" i="8"/>
  <c r="H238" i="8" s="1"/>
  <c r="J70" i="8"/>
  <c r="H70" i="8" s="1"/>
  <c r="J148" i="8"/>
  <c r="H148" i="8" s="1"/>
  <c r="K148" i="8" s="1"/>
  <c r="J109" i="8"/>
  <c r="H109" i="8" s="1"/>
  <c r="J187" i="8"/>
  <c r="H187" i="8" s="1"/>
  <c r="J226" i="8"/>
  <c r="H226" i="8" s="1"/>
  <c r="K116" i="7"/>
  <c r="K77" i="7"/>
  <c r="I77" i="7" s="1"/>
  <c r="K155" i="7"/>
  <c r="I155" i="7" s="1"/>
  <c r="L155" i="7" s="1"/>
  <c r="K194" i="7"/>
  <c r="I194" i="7" s="1"/>
  <c r="K67" i="7"/>
  <c r="I67" i="7" s="1"/>
  <c r="K145" i="7"/>
  <c r="K106" i="7"/>
  <c r="K184" i="7"/>
  <c r="I184" i="7" s="1"/>
  <c r="K223" i="7"/>
  <c r="K31" i="7"/>
  <c r="I31" i="7" s="1"/>
  <c r="L31" i="7" s="1"/>
  <c r="K265" i="7" s="1"/>
  <c r="I265" i="7" s="1"/>
  <c r="K43" i="7"/>
  <c r="I43" i="7" s="1"/>
  <c r="L43" i="7" s="1"/>
  <c r="K277" i="7" s="1"/>
  <c r="I277" i="7" s="1"/>
  <c r="K136" i="7"/>
  <c r="I136" i="7" s="1"/>
  <c r="L136" i="7" s="1"/>
  <c r="K58" i="7"/>
  <c r="I58" i="7" s="1"/>
  <c r="K97" i="7"/>
  <c r="K175" i="7"/>
  <c r="I175" i="7" s="1"/>
  <c r="K91" i="7"/>
  <c r="K41" i="7"/>
  <c r="I41" i="7" s="1"/>
  <c r="L41" i="7" s="1"/>
  <c r="K275" i="7" s="1"/>
  <c r="K95" i="7"/>
  <c r="K134" i="7"/>
  <c r="I134" i="7" s="1"/>
  <c r="L134" i="7" s="1"/>
  <c r="K33" i="7"/>
  <c r="I33" i="7" s="1"/>
  <c r="L33" i="7" s="1"/>
  <c r="K267" i="7" s="1"/>
  <c r="K45" i="7"/>
  <c r="I45" i="7" s="1"/>
  <c r="L45" i="7" s="1"/>
  <c r="K279" i="7" s="1"/>
  <c r="K60" i="7"/>
  <c r="I60" i="7" s="1"/>
  <c r="K99" i="7"/>
  <c r="K177" i="7"/>
  <c r="I177" i="7" s="1"/>
  <c r="K138" i="7"/>
  <c r="I138" i="7" s="1"/>
  <c r="L138" i="7" s="1"/>
  <c r="K35" i="7"/>
  <c r="I35" i="7" s="1"/>
  <c r="L35" i="7" s="1"/>
  <c r="K269" i="7" s="1"/>
  <c r="I269" i="7" s="1"/>
  <c r="K50" i="7"/>
  <c r="I50" i="7" s="1"/>
  <c r="K167" i="7"/>
  <c r="I167" i="7" s="1"/>
  <c r="K118" i="7"/>
  <c r="K79" i="7"/>
  <c r="I79" i="7" s="1"/>
  <c r="K110" i="7"/>
  <c r="K65" i="7"/>
  <c r="I65" i="7" s="1"/>
  <c r="K104" i="7"/>
  <c r="K10" i="6"/>
  <c r="K12" i="6"/>
  <c r="J24" i="6" s="1"/>
  <c r="H24" i="6" s="1"/>
  <c r="K24" i="6" s="1"/>
  <c r="K14" i="6"/>
  <c r="K16" i="6"/>
  <c r="K18" i="6"/>
  <c r="K20" i="6"/>
  <c r="J36" i="6"/>
  <c r="H36" i="6" s="1"/>
  <c r="K36" i="6" s="1"/>
  <c r="K46" i="6"/>
  <c r="K47" i="6"/>
  <c r="J86" i="6" s="1"/>
  <c r="H86" i="6" s="1"/>
  <c r="K48" i="6"/>
  <c r="J49" i="6"/>
  <c r="H49" i="6" s="1"/>
  <c r="J57" i="6"/>
  <c r="H57" i="6" s="1"/>
  <c r="J88" i="6"/>
  <c r="H88" i="6" s="1"/>
  <c r="J90" i="6"/>
  <c r="H90" i="6" s="1"/>
  <c r="J96" i="6"/>
  <c r="H96" i="6" s="1"/>
  <c r="J126" i="6"/>
  <c r="H126" i="6" s="1"/>
  <c r="J127" i="6"/>
  <c r="H127" i="6" s="1"/>
  <c r="K127" i="6" s="1"/>
  <c r="J129" i="6"/>
  <c r="H129" i="6" s="1"/>
  <c r="K129" i="6" s="1"/>
  <c r="J135" i="6"/>
  <c r="H135" i="6" s="1"/>
  <c r="K135" i="6" s="1"/>
  <c r="J137" i="6"/>
  <c r="H137" i="6" s="1"/>
  <c r="K137" i="6" s="1"/>
  <c r="K141" i="6"/>
  <c r="K142" i="6"/>
  <c r="K145" i="6"/>
  <c r="K146" i="6"/>
  <c r="K153" i="6"/>
  <c r="K154" i="6"/>
  <c r="K157" i="6"/>
  <c r="K158" i="6"/>
  <c r="K161" i="6"/>
  <c r="K162" i="6"/>
  <c r="J166" i="6"/>
  <c r="H166" i="6" s="1"/>
  <c r="J168" i="6"/>
  <c r="H168" i="6" s="1"/>
  <c r="J174" i="6"/>
  <c r="H174" i="6" s="1"/>
  <c r="J205" i="6"/>
  <c r="H205" i="6" s="1"/>
  <c r="J207" i="6"/>
  <c r="H207" i="6" s="1"/>
  <c r="J213" i="6"/>
  <c r="H213" i="6" s="1"/>
  <c r="J243" i="6"/>
  <c r="H243" i="6" s="1"/>
  <c r="K71" i="7" l="1"/>
  <c r="I71" i="7" s="1"/>
  <c r="K89" i="7"/>
  <c r="K23" i="7"/>
  <c r="I23" i="7" s="1"/>
  <c r="L23" i="7" s="1"/>
  <c r="K257" i="7" s="1"/>
  <c r="I257" i="7" s="1"/>
  <c r="K173" i="7"/>
  <c r="I173" i="7" s="1"/>
  <c r="K29" i="7"/>
  <c r="I29" i="7" s="1"/>
  <c r="L29" i="7" s="1"/>
  <c r="K263" i="7" s="1"/>
  <c r="K56" i="7"/>
  <c r="I56" i="7" s="1"/>
  <c r="K54" i="7"/>
  <c r="I54" i="7" s="1"/>
  <c r="K52" i="7"/>
  <c r="I52" i="7" s="1"/>
  <c r="K122" i="7"/>
  <c r="K130" i="7"/>
  <c r="I130" i="7" s="1"/>
  <c r="L130" i="7" s="1"/>
  <c r="K37" i="7"/>
  <c r="I37" i="7" s="1"/>
  <c r="L37" i="7" s="1"/>
  <c r="K271" i="7" s="1"/>
  <c r="K169" i="7"/>
  <c r="I169" i="7" s="1"/>
  <c r="K100" i="7"/>
  <c r="K256" i="7"/>
  <c r="I256" i="7" s="1"/>
  <c r="K210" i="7"/>
  <c r="I210" i="7" s="1"/>
  <c r="K132" i="7"/>
  <c r="I132" i="7" s="1"/>
  <c r="L132" i="7" s="1"/>
  <c r="K63" i="7"/>
  <c r="I63" i="7" s="1"/>
  <c r="K258" i="7"/>
  <c r="K190" i="7"/>
  <c r="I190" i="7" s="1"/>
  <c r="K268" i="7"/>
  <c r="I268" i="7" s="1"/>
  <c r="K216" i="7"/>
  <c r="I216" i="7" s="1"/>
  <c r="K255" i="7"/>
  <c r="I255" i="7" s="1"/>
  <c r="K206" i="7"/>
  <c r="I206" i="7" s="1"/>
  <c r="K245" i="7"/>
  <c r="K69" i="7"/>
  <c r="I69" i="7" s="1"/>
  <c r="K264" i="7"/>
  <c r="I264" i="7" s="1"/>
  <c r="K139" i="7"/>
  <c r="I139" i="7" s="1"/>
  <c r="L139" i="7" s="1"/>
  <c r="K161" i="7"/>
  <c r="K171" i="7"/>
  <c r="I171" i="7" s="1"/>
  <c r="K39" i="7"/>
  <c r="I39" i="7" s="1"/>
  <c r="L39" i="7" s="1"/>
  <c r="K273" i="7" s="1"/>
  <c r="I273" i="7" s="1"/>
  <c r="K214" i="7"/>
  <c r="I214" i="7" s="1"/>
  <c r="K253" i="7"/>
  <c r="I253" i="7" s="1"/>
  <c r="K147" i="7"/>
  <c r="I147" i="7" s="1"/>
  <c r="L147" i="7" s="1"/>
  <c r="K83" i="7"/>
  <c r="I83" i="7" s="1"/>
  <c r="K93" i="7"/>
  <c r="I93" i="7" s="1"/>
  <c r="K27" i="7"/>
  <c r="I27" i="7" s="1"/>
  <c r="L27" i="7" s="1"/>
  <c r="K261" i="7" s="1"/>
  <c r="I261" i="7" s="1"/>
  <c r="K159" i="7"/>
  <c r="I159" i="7" s="1"/>
  <c r="L159" i="7" s="1"/>
  <c r="K276" i="7"/>
  <c r="I276" i="7" s="1"/>
  <c r="K208" i="7"/>
  <c r="I208" i="7" s="1"/>
  <c r="K247" i="7"/>
  <c r="I247" i="7" s="1"/>
  <c r="I100" i="7"/>
  <c r="I122" i="7"/>
  <c r="I126" i="7"/>
  <c r="K151" i="7"/>
  <c r="I151" i="7" s="1"/>
  <c r="L151" i="7" s="1"/>
  <c r="I118" i="7"/>
  <c r="I95" i="7"/>
  <c r="I116" i="7"/>
  <c r="I96" i="7"/>
  <c r="I88" i="7"/>
  <c r="I244" i="7"/>
  <c r="I97" i="7"/>
  <c r="K178" i="7"/>
  <c r="I178" i="7" s="1"/>
  <c r="K217" i="7"/>
  <c r="I217" i="7" s="1"/>
  <c r="K61" i="7"/>
  <c r="I61" i="7" s="1"/>
  <c r="K112" i="7"/>
  <c r="I99" i="7"/>
  <c r="I124" i="7"/>
  <c r="K229" i="7"/>
  <c r="I229" i="7" s="1"/>
  <c r="I98" i="7"/>
  <c r="I110" i="7"/>
  <c r="I104" i="7"/>
  <c r="K81" i="7"/>
  <c r="I81" i="7" s="1"/>
  <c r="K73" i="7"/>
  <c r="I73" i="7" s="1"/>
  <c r="I89" i="7"/>
  <c r="I245" i="7"/>
  <c r="I91" i="7"/>
  <c r="I106" i="7"/>
  <c r="K219" i="7"/>
  <c r="I90" i="7"/>
  <c r="J63" i="6"/>
  <c r="H63" i="6" s="1"/>
  <c r="J258" i="6"/>
  <c r="J17" i="6"/>
  <c r="H17" i="6" s="1"/>
  <c r="K17" i="6" s="1"/>
  <c r="J251" i="6" s="1"/>
  <c r="J250" i="6"/>
  <c r="J87" i="6"/>
  <c r="H87" i="6" s="1"/>
  <c r="J282" i="6"/>
  <c r="J26" i="6"/>
  <c r="H26" i="6" s="1"/>
  <c r="K26" i="6" s="1"/>
  <c r="J248" i="6"/>
  <c r="J114" i="6"/>
  <c r="J270" i="6"/>
  <c r="J242" i="6"/>
  <c r="H242" i="6" s="1"/>
  <c r="J281" i="6"/>
  <c r="J21" i="6"/>
  <c r="H21" i="6" s="1"/>
  <c r="K21" i="6" s="1"/>
  <c r="J255" i="6" s="1"/>
  <c r="J254" i="6"/>
  <c r="J13" i="6"/>
  <c r="H13" i="6" s="1"/>
  <c r="K13" i="6" s="1"/>
  <c r="J247" i="6" s="1"/>
  <c r="J246" i="6"/>
  <c r="J51" i="6"/>
  <c r="H51" i="6" s="1"/>
  <c r="J85" i="6"/>
  <c r="H85" i="6" s="1"/>
  <c r="J280" i="6"/>
  <c r="J30" i="6"/>
  <c r="H30" i="6" s="1"/>
  <c r="K30" i="6" s="1"/>
  <c r="J147" i="6" s="1"/>
  <c r="H147" i="6" s="1"/>
  <c r="K147" i="6" s="1"/>
  <c r="J252" i="6"/>
  <c r="J22" i="6"/>
  <c r="H22" i="6" s="1"/>
  <c r="K22" i="6" s="1"/>
  <c r="J244" i="6"/>
  <c r="H244" i="6" s="1"/>
  <c r="J204" i="6"/>
  <c r="H204" i="6" s="1"/>
  <c r="J133" i="6"/>
  <c r="H133" i="6" s="1"/>
  <c r="K133" i="6" s="1"/>
  <c r="J55" i="6"/>
  <c r="H55" i="6" s="1"/>
  <c r="J231" i="6"/>
  <c r="J211" i="6"/>
  <c r="H211" i="6" s="1"/>
  <c r="J165" i="6"/>
  <c r="H165" i="6" s="1"/>
  <c r="K165" i="6" s="1"/>
  <c r="J153" i="6"/>
  <c r="J94" i="6"/>
  <c r="H94" i="6" s="1"/>
  <c r="J192" i="6"/>
  <c r="J172" i="6"/>
  <c r="H172" i="6" s="1"/>
  <c r="J75" i="6"/>
  <c r="J40" i="6"/>
  <c r="H40" i="6" s="1"/>
  <c r="K40" i="6" s="1"/>
  <c r="J274" i="6" s="1"/>
  <c r="K108" i="7"/>
  <c r="K102" i="7"/>
  <c r="K141" i="7"/>
  <c r="K188" i="7"/>
  <c r="I188" i="7" s="1"/>
  <c r="K149" i="7"/>
  <c r="I149" i="7" s="1"/>
  <c r="L149" i="7" s="1"/>
  <c r="K227" i="7"/>
  <c r="I227" i="7" s="1"/>
  <c r="K180" i="7"/>
  <c r="K239" i="7"/>
  <c r="K200" i="7"/>
  <c r="I200" i="7" s="1"/>
  <c r="K120" i="7"/>
  <c r="K114" i="7"/>
  <c r="K231" i="7"/>
  <c r="K192" i="7"/>
  <c r="K75" i="7"/>
  <c r="K153" i="7"/>
  <c r="J125" i="6"/>
  <c r="H125" i="6" s="1"/>
  <c r="J203" i="6"/>
  <c r="H203" i="6" s="1"/>
  <c r="J164" i="6"/>
  <c r="H164" i="6" s="1"/>
  <c r="K164" i="6" s="1"/>
  <c r="J202" i="6"/>
  <c r="H202" i="6" s="1"/>
  <c r="J219" i="6"/>
  <c r="J182" i="6"/>
  <c r="H182" i="6" s="1"/>
  <c r="J141" i="6"/>
  <c r="J53" i="6"/>
  <c r="H53" i="6" s="1"/>
  <c r="J180" i="6"/>
  <c r="J102" i="6"/>
  <c r="J32" i="6"/>
  <c r="H32" i="6" s="1"/>
  <c r="K32" i="6" s="1"/>
  <c r="K225" i="7"/>
  <c r="I225" i="7" s="1"/>
  <c r="K186" i="7"/>
  <c r="I186" i="7" s="1"/>
  <c r="K237" i="7"/>
  <c r="I237" i="7" s="1"/>
  <c r="K198" i="7"/>
  <c r="I198" i="7" s="1"/>
  <c r="J212" i="6"/>
  <c r="H212" i="6" s="1"/>
  <c r="J134" i="6"/>
  <c r="H134" i="6" s="1"/>
  <c r="K134" i="6" s="1"/>
  <c r="J138" i="6"/>
  <c r="H138" i="6" s="1"/>
  <c r="K138" i="6" s="1"/>
  <c r="J216" i="6"/>
  <c r="H216" i="6" s="1"/>
  <c r="J208" i="6"/>
  <c r="H208" i="6" s="1"/>
  <c r="J130" i="6"/>
  <c r="H130" i="6" s="1"/>
  <c r="K130" i="6" s="1"/>
  <c r="J176" i="6"/>
  <c r="H176" i="6" s="1"/>
  <c r="J98" i="6"/>
  <c r="H98" i="6" s="1"/>
  <c r="J44" i="6"/>
  <c r="H44" i="6" s="1"/>
  <c r="K44" i="6" s="1"/>
  <c r="J28" i="6"/>
  <c r="H28" i="6" s="1"/>
  <c r="K28" i="6" s="1"/>
  <c r="J209" i="6"/>
  <c r="H209" i="6" s="1"/>
  <c r="J124" i="6"/>
  <c r="H124" i="6" s="1"/>
  <c r="J59" i="6"/>
  <c r="H59" i="6" s="1"/>
  <c r="J221" i="6"/>
  <c r="H221" i="6" s="1"/>
  <c r="J241" i="6"/>
  <c r="H241" i="6" s="1"/>
  <c r="J215" i="6"/>
  <c r="H215" i="6" s="1"/>
  <c r="J170" i="6"/>
  <c r="H170" i="6" s="1"/>
  <c r="J163" i="6"/>
  <c r="H163" i="6" s="1"/>
  <c r="K163" i="6" s="1"/>
  <c r="J131" i="6"/>
  <c r="H131" i="6" s="1"/>
  <c r="K131" i="6" s="1"/>
  <c r="J92" i="6"/>
  <c r="H92" i="6" s="1"/>
  <c r="K111" i="7"/>
  <c r="K72" i="7"/>
  <c r="I72" i="7" s="1"/>
  <c r="K150" i="7"/>
  <c r="I150" i="7" s="1"/>
  <c r="L150" i="7" s="1"/>
  <c r="K189" i="7"/>
  <c r="I189" i="7" s="1"/>
  <c r="K228" i="7"/>
  <c r="I228" i="7" s="1"/>
  <c r="K103" i="7"/>
  <c r="K142" i="7"/>
  <c r="K64" i="7"/>
  <c r="I64" i="7" s="1"/>
  <c r="K220" i="7"/>
  <c r="K181" i="7"/>
  <c r="K140" i="7"/>
  <c r="I140" i="7" s="1"/>
  <c r="L140" i="7" s="1"/>
  <c r="K62" i="7"/>
  <c r="I62" i="7" s="1"/>
  <c r="K101" i="7"/>
  <c r="K179" i="7"/>
  <c r="I179" i="7" s="1"/>
  <c r="K218" i="7"/>
  <c r="I218" i="7" s="1"/>
  <c r="K82" i="7"/>
  <c r="I82" i="7" s="1"/>
  <c r="K121" i="7"/>
  <c r="K160" i="7"/>
  <c r="I160" i="7" s="1"/>
  <c r="L160" i="7" s="1"/>
  <c r="K199" i="7"/>
  <c r="I199" i="7" s="1"/>
  <c r="K238" i="7"/>
  <c r="I238" i="7" s="1"/>
  <c r="K80" i="7"/>
  <c r="I80" i="7" s="1"/>
  <c r="K119" i="7"/>
  <c r="K197" i="7"/>
  <c r="K158" i="7"/>
  <c r="K236" i="7"/>
  <c r="K234" i="7"/>
  <c r="I234" i="7" s="1"/>
  <c r="K109" i="7"/>
  <c r="K148" i="7"/>
  <c r="I148" i="7" s="1"/>
  <c r="L148" i="7" s="1"/>
  <c r="K70" i="7"/>
  <c r="I70" i="7" s="1"/>
  <c r="K187" i="7"/>
  <c r="I187" i="7" s="1"/>
  <c r="K226" i="7"/>
  <c r="I226" i="7" s="1"/>
  <c r="K113" i="7"/>
  <c r="K152" i="7"/>
  <c r="I152" i="7" s="1"/>
  <c r="L152" i="7" s="1"/>
  <c r="K74" i="7"/>
  <c r="I74" i="7" s="1"/>
  <c r="K191" i="7"/>
  <c r="I191" i="7" s="1"/>
  <c r="K230" i="7"/>
  <c r="I230" i="7" s="1"/>
  <c r="K84" i="7"/>
  <c r="I84" i="7" s="1"/>
  <c r="K123" i="7"/>
  <c r="K201" i="7"/>
  <c r="I201" i="7" s="1"/>
  <c r="K240" i="7"/>
  <c r="K162" i="7"/>
  <c r="K107" i="7"/>
  <c r="K68" i="7"/>
  <c r="I68" i="7" s="1"/>
  <c r="K185" i="7"/>
  <c r="K146" i="7"/>
  <c r="K224" i="7"/>
  <c r="K105" i="7"/>
  <c r="K66" i="7"/>
  <c r="I66" i="7" s="1"/>
  <c r="K222" i="7"/>
  <c r="I222" i="7" s="1"/>
  <c r="K183" i="7"/>
  <c r="I183" i="7" s="1"/>
  <c r="K144" i="7"/>
  <c r="I144" i="7" s="1"/>
  <c r="L144" i="7" s="1"/>
  <c r="K76" i="7"/>
  <c r="K115" i="7"/>
  <c r="K232" i="7"/>
  <c r="K154" i="7"/>
  <c r="K193" i="7"/>
  <c r="J33" i="6"/>
  <c r="H33" i="6" s="1"/>
  <c r="K33" i="6" s="1"/>
  <c r="J267" i="6" s="1"/>
  <c r="J45" i="6"/>
  <c r="H45" i="6" s="1"/>
  <c r="K45" i="6" s="1"/>
  <c r="J279" i="6" s="1"/>
  <c r="J60" i="6"/>
  <c r="H60" i="6" s="1"/>
  <c r="J99" i="6"/>
  <c r="H99" i="6" s="1"/>
  <c r="J29" i="6"/>
  <c r="H29" i="6" s="1"/>
  <c r="K29" i="6" s="1"/>
  <c r="J263" i="6" s="1"/>
  <c r="J41" i="6"/>
  <c r="H41" i="6" s="1"/>
  <c r="K41" i="6" s="1"/>
  <c r="J275" i="6" s="1"/>
  <c r="J56" i="6"/>
  <c r="H56" i="6" s="1"/>
  <c r="J95" i="6"/>
  <c r="H95" i="6" s="1"/>
  <c r="J25" i="6"/>
  <c r="H25" i="6" s="1"/>
  <c r="K25" i="6" s="1"/>
  <c r="J259" i="6" s="1"/>
  <c r="J37" i="6"/>
  <c r="H37" i="6" s="1"/>
  <c r="K37" i="6" s="1"/>
  <c r="J271" i="6" s="1"/>
  <c r="J52" i="6"/>
  <c r="H52" i="6" s="1"/>
  <c r="J91" i="6"/>
  <c r="H91" i="6" s="1"/>
  <c r="J177" i="6"/>
  <c r="H177" i="6" s="1"/>
  <c r="J173" i="6"/>
  <c r="H173" i="6" s="1"/>
  <c r="J169" i="6"/>
  <c r="H169" i="6" s="1"/>
  <c r="J67" i="6"/>
  <c r="H67" i="6" s="1"/>
  <c r="J69" i="6"/>
  <c r="H69" i="6" s="1"/>
  <c r="J65" i="6"/>
  <c r="H65" i="6" s="1"/>
  <c r="J104" i="6"/>
  <c r="H104" i="6" s="1"/>
  <c r="J61" i="6"/>
  <c r="H61" i="6" s="1"/>
  <c r="J100" i="6"/>
  <c r="H100" i="6" s="1"/>
  <c r="J139" i="6"/>
  <c r="H139" i="6" s="1"/>
  <c r="K139" i="6" s="1"/>
  <c r="J19" i="6"/>
  <c r="H19" i="6" s="1"/>
  <c r="K19" i="6" s="1"/>
  <c r="J253" i="6" s="1"/>
  <c r="J15" i="6"/>
  <c r="H15" i="6" s="1"/>
  <c r="K15" i="6" s="1"/>
  <c r="J249" i="6" s="1"/>
  <c r="J11" i="6"/>
  <c r="H11" i="6" s="1"/>
  <c r="K11" i="6" s="1"/>
  <c r="J245" i="6" s="1"/>
  <c r="H245" i="6" s="1"/>
  <c r="J42" i="6"/>
  <c r="H42" i="6" s="1"/>
  <c r="K42" i="6" s="1"/>
  <c r="J276" i="6" s="1"/>
  <c r="J38" i="6"/>
  <c r="H38" i="6" s="1"/>
  <c r="K38" i="6" s="1"/>
  <c r="J272" i="6" s="1"/>
  <c r="J34" i="6"/>
  <c r="H34" i="6" s="1"/>
  <c r="K34" i="6" s="1"/>
  <c r="J268" i="6" s="1"/>
  <c r="L7" i="5"/>
  <c r="K8" i="5"/>
  <c r="I8" i="5" s="1"/>
  <c r="L8" i="5" s="1"/>
  <c r="L9" i="5"/>
  <c r="K10" i="5"/>
  <c r="I10" i="5" s="1"/>
  <c r="L10" i="5" s="1"/>
  <c r="L11" i="5"/>
  <c r="K12" i="5"/>
  <c r="I12" i="5" s="1"/>
  <c r="L12" i="5" s="1"/>
  <c r="L13" i="5"/>
  <c r="K14" i="5"/>
  <c r="I14" i="5" s="1"/>
  <c r="L14" i="5" s="1"/>
  <c r="L15" i="5"/>
  <c r="K16" i="5"/>
  <c r="I16" i="5" s="1"/>
  <c r="L16" i="5" s="1"/>
  <c r="L17" i="5"/>
  <c r="K18" i="5"/>
  <c r="I18" i="5" s="1"/>
  <c r="L18" i="5" s="1"/>
  <c r="K7" i="4"/>
  <c r="J8" i="4"/>
  <c r="H8" i="4" s="1"/>
  <c r="K8" i="4" s="1"/>
  <c r="K9" i="4"/>
  <c r="J10" i="4"/>
  <c r="H10" i="4" s="1"/>
  <c r="K10" i="4" s="1"/>
  <c r="K11" i="4"/>
  <c r="J12" i="4"/>
  <c r="H12" i="4" s="1"/>
  <c r="K12" i="4" s="1"/>
  <c r="K13" i="4"/>
  <c r="J14" i="4"/>
  <c r="H14" i="4" s="1"/>
  <c r="K14" i="4" s="1"/>
  <c r="K15" i="4"/>
  <c r="J16" i="4"/>
  <c r="H16" i="4" s="1"/>
  <c r="K16" i="4" s="1"/>
  <c r="K17" i="4"/>
  <c r="J18" i="4"/>
  <c r="H18" i="4" s="1"/>
  <c r="K18" i="4" s="1"/>
  <c r="L8" i="3"/>
  <c r="K164" i="3" s="1"/>
  <c r="I164" i="3" s="1"/>
  <c r="K9" i="3"/>
  <c r="L10" i="3"/>
  <c r="K88" i="3" s="1"/>
  <c r="I88" i="3" s="1"/>
  <c r="K11" i="3"/>
  <c r="L12" i="3"/>
  <c r="K129" i="3" s="1"/>
  <c r="I129" i="3" s="1"/>
  <c r="L129" i="3" s="1"/>
  <c r="K13" i="3"/>
  <c r="L14" i="3"/>
  <c r="K170" i="3" s="1"/>
  <c r="I170" i="3" s="1"/>
  <c r="K15" i="3"/>
  <c r="L16" i="3"/>
  <c r="K55" i="3" s="1"/>
  <c r="I55" i="3" s="1"/>
  <c r="K17" i="3"/>
  <c r="L18" i="3"/>
  <c r="K19" i="3"/>
  <c r="K20" i="3"/>
  <c r="K22" i="3"/>
  <c r="K24" i="3"/>
  <c r="K26" i="3"/>
  <c r="K28" i="3"/>
  <c r="K30" i="3"/>
  <c r="K32" i="3"/>
  <c r="K34" i="3"/>
  <c r="K36" i="3"/>
  <c r="K38" i="3"/>
  <c r="K40" i="3"/>
  <c r="K42" i="3"/>
  <c r="L44" i="3"/>
  <c r="K122" i="3" s="1"/>
  <c r="I122" i="3" s="1"/>
  <c r="L45" i="3"/>
  <c r="K84" i="3" s="1"/>
  <c r="I84" i="3" s="1"/>
  <c r="L46" i="3"/>
  <c r="K163" i="3" s="1"/>
  <c r="I163" i="3" s="1"/>
  <c r="L163" i="3" s="1"/>
  <c r="K51" i="3"/>
  <c r="I51" i="3" s="1"/>
  <c r="K57" i="3"/>
  <c r="I57" i="3" s="1"/>
  <c r="K85" i="3"/>
  <c r="I85" i="3" s="1"/>
  <c r="K90" i="3"/>
  <c r="I90" i="3" s="1"/>
  <c r="K92" i="3"/>
  <c r="I92" i="3" s="1"/>
  <c r="K96" i="3"/>
  <c r="I96" i="3" s="1"/>
  <c r="K124" i="3"/>
  <c r="I124" i="3" s="1"/>
  <c r="K125" i="3"/>
  <c r="I125" i="3" s="1"/>
  <c r="L125" i="3" s="1"/>
  <c r="K135" i="3"/>
  <c r="I135" i="3" s="1"/>
  <c r="L135" i="3" s="1"/>
  <c r="L139" i="3"/>
  <c r="L140" i="3"/>
  <c r="L151" i="3"/>
  <c r="L152" i="3"/>
  <c r="L155" i="3"/>
  <c r="L156" i="3"/>
  <c r="K174" i="3"/>
  <c r="I174" i="3" s="1"/>
  <c r="K202" i="3"/>
  <c r="I202" i="3" s="1"/>
  <c r="K205" i="3"/>
  <c r="I205" i="3" s="1"/>
  <c r="K207" i="3"/>
  <c r="I207" i="3" s="1"/>
  <c r="K213" i="3"/>
  <c r="I213" i="3" s="1"/>
  <c r="K241" i="3"/>
  <c r="I241" i="3" s="1"/>
  <c r="K117" i="7" l="1"/>
  <c r="I117" i="7" s="1"/>
  <c r="K156" i="7"/>
  <c r="I156" i="7" s="1"/>
  <c r="L156" i="7" s="1"/>
  <c r="K78" i="7"/>
  <c r="I78" i="7" s="1"/>
  <c r="K195" i="7"/>
  <c r="I195" i="7" s="1"/>
  <c r="I107" i="7"/>
  <c r="I123" i="7"/>
  <c r="I113" i="7"/>
  <c r="I101" i="7"/>
  <c r="I120" i="7"/>
  <c r="I112" i="7"/>
  <c r="I119" i="7"/>
  <c r="I105" i="7"/>
  <c r="I109" i="7"/>
  <c r="I121" i="7"/>
  <c r="I111" i="7"/>
  <c r="I108" i="7"/>
  <c r="J122" i="6"/>
  <c r="H122" i="6" s="1"/>
  <c r="J278" i="6"/>
  <c r="J143" i="6"/>
  <c r="H143" i="6" s="1"/>
  <c r="K143" i="6" s="1"/>
  <c r="J260" i="6"/>
  <c r="J256" i="6"/>
  <c r="J178" i="6"/>
  <c r="H178" i="6" s="1"/>
  <c r="J217" i="6"/>
  <c r="H217" i="6" s="1"/>
  <c r="J264" i="6"/>
  <c r="J186" i="6"/>
  <c r="H186" i="6" s="1"/>
  <c r="J225" i="6"/>
  <c r="H225" i="6" s="1"/>
  <c r="J108" i="6"/>
  <c r="H108" i="6" s="1"/>
  <c r="J106" i="6"/>
  <c r="H106" i="6" s="1"/>
  <c r="J262" i="6"/>
  <c r="J188" i="6"/>
  <c r="H188" i="6" s="1"/>
  <c r="J266" i="6"/>
  <c r="J157" i="6"/>
  <c r="J196" i="6"/>
  <c r="J235" i="6"/>
  <c r="J79" i="6"/>
  <c r="H79" i="6" s="1"/>
  <c r="J118" i="6"/>
  <c r="H118" i="6" s="1"/>
  <c r="I17" i="3"/>
  <c r="L17" i="3" s="1"/>
  <c r="L36" i="3"/>
  <c r="L28" i="3"/>
  <c r="L20" i="3"/>
  <c r="I9" i="3"/>
  <c r="L9" i="3" s="1"/>
  <c r="K204" i="3" s="1"/>
  <c r="I204" i="3" s="1"/>
  <c r="I243" i="3"/>
  <c r="K168" i="3"/>
  <c r="I168" i="3" s="1"/>
  <c r="K123" i="3"/>
  <c r="I123" i="3" s="1"/>
  <c r="K86" i="3"/>
  <c r="I86" i="3" s="1"/>
  <c r="K47" i="3"/>
  <c r="I47" i="3" s="1"/>
  <c r="I19" i="3"/>
  <c r="L19" i="3" s="1"/>
  <c r="K136" i="3" s="1"/>
  <c r="I136" i="3" s="1"/>
  <c r="L136" i="3" s="1"/>
  <c r="I15" i="3"/>
  <c r="L15" i="3" s="1"/>
  <c r="I11" i="3"/>
  <c r="L11" i="3" s="1"/>
  <c r="I13" i="3"/>
  <c r="K203" i="3"/>
  <c r="I203" i="3" s="1"/>
  <c r="L40" i="3"/>
  <c r="K235" i="3" s="1"/>
  <c r="I235" i="3" s="1"/>
  <c r="L32" i="3"/>
  <c r="L24" i="3"/>
  <c r="K63" i="3" s="1"/>
  <c r="I63" i="3" s="1"/>
  <c r="K201" i="3"/>
  <c r="I201" i="3" s="1"/>
  <c r="K162" i="3"/>
  <c r="I162" i="3" s="1"/>
  <c r="L162" i="3" s="1"/>
  <c r="K240" i="3"/>
  <c r="I240" i="3" s="1"/>
  <c r="J83" i="6"/>
  <c r="H83" i="6" s="1"/>
  <c r="J227" i="6"/>
  <c r="H227" i="6" s="1"/>
  <c r="J110" i="6"/>
  <c r="H110" i="6" s="1"/>
  <c r="J149" i="6"/>
  <c r="H149" i="6" s="1"/>
  <c r="K149" i="6" s="1"/>
  <c r="J71" i="6"/>
  <c r="H71" i="6" s="1"/>
  <c r="I28" i="3"/>
  <c r="I32" i="3"/>
  <c r="I20" i="3"/>
  <c r="I36" i="3"/>
  <c r="I40" i="3"/>
  <c r="I24" i="3"/>
  <c r="J161" i="6"/>
  <c r="J200" i="6"/>
  <c r="H200" i="6" s="1"/>
  <c r="J239" i="6"/>
  <c r="J184" i="6"/>
  <c r="H184" i="6" s="1"/>
  <c r="J223" i="6"/>
  <c r="J145" i="6"/>
  <c r="K192" i="3"/>
  <c r="I192" i="3" s="1"/>
  <c r="K114" i="3"/>
  <c r="I114" i="3" s="1"/>
  <c r="K75" i="3"/>
  <c r="I75" i="3" s="1"/>
  <c r="K231" i="3"/>
  <c r="I231" i="3" s="1"/>
  <c r="K153" i="3"/>
  <c r="I153" i="3" s="1"/>
  <c r="L153" i="3" s="1"/>
  <c r="K67" i="3"/>
  <c r="I67" i="3" s="1"/>
  <c r="K184" i="3"/>
  <c r="I184" i="3" s="1"/>
  <c r="K223" i="3"/>
  <c r="I223" i="3" s="1"/>
  <c r="K145" i="3"/>
  <c r="I145" i="3" s="1"/>
  <c r="L145" i="3" s="1"/>
  <c r="K106" i="3"/>
  <c r="I106" i="3" s="1"/>
  <c r="K176" i="3"/>
  <c r="I176" i="3" s="1"/>
  <c r="K215" i="3"/>
  <c r="I215" i="3" s="1"/>
  <c r="K59" i="3"/>
  <c r="I59" i="3" s="1"/>
  <c r="K98" i="3"/>
  <c r="I98" i="3" s="1"/>
  <c r="K137" i="3"/>
  <c r="I137" i="3" s="1"/>
  <c r="L137" i="3" s="1"/>
  <c r="K110" i="3"/>
  <c r="I110" i="3" s="1"/>
  <c r="K71" i="3"/>
  <c r="I71" i="3" s="1"/>
  <c r="K227" i="3"/>
  <c r="I227" i="3" s="1"/>
  <c r="K149" i="3"/>
  <c r="I149" i="3" s="1"/>
  <c r="L149" i="3" s="1"/>
  <c r="K188" i="3"/>
  <c r="I188" i="3" s="1"/>
  <c r="K132" i="3"/>
  <c r="I132" i="3" s="1"/>
  <c r="L132" i="3" s="1"/>
  <c r="K210" i="3"/>
  <c r="I210" i="3" s="1"/>
  <c r="K239" i="3"/>
  <c r="I239" i="3" s="1"/>
  <c r="K200" i="3"/>
  <c r="I200" i="3" s="1"/>
  <c r="K161" i="3"/>
  <c r="I161" i="3" s="1"/>
  <c r="L161" i="3" s="1"/>
  <c r="K83" i="3"/>
  <c r="I83" i="3" s="1"/>
  <c r="K53" i="3"/>
  <c r="I53" i="3" s="1"/>
  <c r="K209" i="3"/>
  <c r="I209" i="3" s="1"/>
  <c r="K131" i="3"/>
  <c r="I131" i="3" s="1"/>
  <c r="L131" i="3" s="1"/>
  <c r="K167" i="3"/>
  <c r="I167" i="3" s="1"/>
  <c r="K206" i="3"/>
  <c r="I206" i="3" s="1"/>
  <c r="K128" i="3"/>
  <c r="I128" i="3" s="1"/>
  <c r="L128" i="3" s="1"/>
  <c r="K214" i="3"/>
  <c r="I214" i="3" s="1"/>
  <c r="K175" i="3"/>
  <c r="I175" i="3" s="1"/>
  <c r="K172" i="3"/>
  <c r="I172" i="3" s="1"/>
  <c r="K166" i="3"/>
  <c r="I166" i="3" s="1"/>
  <c r="K127" i="3"/>
  <c r="I127" i="3" s="1"/>
  <c r="L127" i="3" s="1"/>
  <c r="K49" i="3"/>
  <c r="I49" i="3" s="1"/>
  <c r="K211" i="3"/>
  <c r="I211" i="3" s="1"/>
  <c r="K133" i="3"/>
  <c r="I133" i="3" s="1"/>
  <c r="L133" i="3" s="1"/>
  <c r="K94" i="3"/>
  <c r="I94" i="3" s="1"/>
  <c r="J116" i="6"/>
  <c r="H116" i="6" s="1"/>
  <c r="J77" i="6"/>
  <c r="H77" i="6" s="1"/>
  <c r="J155" i="6"/>
  <c r="H155" i="6" s="1"/>
  <c r="K155" i="6" s="1"/>
  <c r="J194" i="6"/>
  <c r="H194" i="6" s="1"/>
  <c r="J233" i="6"/>
  <c r="H233" i="6" s="1"/>
  <c r="J120" i="6"/>
  <c r="H120" i="6" s="1"/>
  <c r="J81" i="6"/>
  <c r="H81" i="6" s="1"/>
  <c r="J159" i="6"/>
  <c r="H159" i="6" s="1"/>
  <c r="K159" i="6" s="1"/>
  <c r="J237" i="6"/>
  <c r="H237" i="6" s="1"/>
  <c r="J198" i="6"/>
  <c r="H198" i="6" s="1"/>
  <c r="J76" i="6"/>
  <c r="J115" i="6"/>
  <c r="J232" i="6"/>
  <c r="J154" i="6"/>
  <c r="J193" i="6"/>
  <c r="J80" i="6"/>
  <c r="H80" i="6" s="1"/>
  <c r="J119" i="6"/>
  <c r="H119" i="6" s="1"/>
  <c r="J197" i="6"/>
  <c r="J236" i="6"/>
  <c r="J158" i="6"/>
  <c r="J84" i="6"/>
  <c r="H84" i="6" s="1"/>
  <c r="J123" i="6"/>
  <c r="H123" i="6" s="1"/>
  <c r="J201" i="6"/>
  <c r="H201" i="6" s="1"/>
  <c r="J240" i="6"/>
  <c r="J162" i="6"/>
  <c r="J23" i="6"/>
  <c r="H23" i="6" s="1"/>
  <c r="K23" i="6" s="1"/>
  <c r="J257" i="6" s="1"/>
  <c r="J35" i="6"/>
  <c r="H35" i="6" s="1"/>
  <c r="K35" i="6" s="1"/>
  <c r="J269" i="6" s="1"/>
  <c r="J128" i="6"/>
  <c r="H128" i="6" s="1"/>
  <c r="K128" i="6" s="1"/>
  <c r="J50" i="6"/>
  <c r="H50" i="6" s="1"/>
  <c r="J89" i="6"/>
  <c r="H89" i="6" s="1"/>
  <c r="J167" i="6"/>
  <c r="H167" i="6" s="1"/>
  <c r="J206" i="6"/>
  <c r="H206" i="6" s="1"/>
  <c r="J103" i="6"/>
  <c r="J142" i="6"/>
  <c r="J64" i="6"/>
  <c r="H64" i="6" s="1"/>
  <c r="J220" i="6"/>
  <c r="J181" i="6"/>
  <c r="J107" i="6"/>
  <c r="H107" i="6" s="1"/>
  <c r="J68" i="6"/>
  <c r="H68" i="6" s="1"/>
  <c r="J185" i="6"/>
  <c r="J224" i="6"/>
  <c r="J146" i="6"/>
  <c r="J111" i="6"/>
  <c r="H111" i="6" s="1"/>
  <c r="J72" i="6"/>
  <c r="H72" i="6" s="1"/>
  <c r="J189" i="6"/>
  <c r="H189" i="6" s="1"/>
  <c r="J150" i="6"/>
  <c r="H150" i="6" s="1"/>
  <c r="K150" i="6" s="1"/>
  <c r="J228" i="6"/>
  <c r="H228" i="6" s="1"/>
  <c r="J31" i="6"/>
  <c r="H31" i="6" s="1"/>
  <c r="K31" i="6" s="1"/>
  <c r="J265" i="6" s="1"/>
  <c r="J43" i="6"/>
  <c r="H43" i="6" s="1"/>
  <c r="K43" i="6" s="1"/>
  <c r="J277" i="6" s="1"/>
  <c r="J136" i="6"/>
  <c r="H136" i="6" s="1"/>
  <c r="K136" i="6" s="1"/>
  <c r="J58" i="6"/>
  <c r="H58" i="6" s="1"/>
  <c r="J97" i="6"/>
  <c r="H97" i="6" s="1"/>
  <c r="J175" i="6"/>
  <c r="H175" i="6" s="1"/>
  <c r="J214" i="6"/>
  <c r="H214" i="6" s="1"/>
  <c r="J73" i="6"/>
  <c r="H73" i="6" s="1"/>
  <c r="J112" i="6"/>
  <c r="H112" i="6" s="1"/>
  <c r="J151" i="6"/>
  <c r="H151" i="6" s="1"/>
  <c r="K151" i="6" s="1"/>
  <c r="J229" i="6"/>
  <c r="H229" i="6" s="1"/>
  <c r="J190" i="6"/>
  <c r="H190" i="6" s="1"/>
  <c r="J27" i="6"/>
  <c r="H27" i="6" s="1"/>
  <c r="K27" i="6" s="1"/>
  <c r="J261" i="6" s="1"/>
  <c r="J39" i="6"/>
  <c r="H39" i="6" s="1"/>
  <c r="K39" i="6" s="1"/>
  <c r="J273" i="6" s="1"/>
  <c r="J132" i="6"/>
  <c r="H132" i="6" s="1"/>
  <c r="K132" i="6" s="1"/>
  <c r="J54" i="6"/>
  <c r="H54" i="6" s="1"/>
  <c r="J93" i="6"/>
  <c r="H93" i="6" s="1"/>
  <c r="J171" i="6"/>
  <c r="H171" i="6" s="1"/>
  <c r="J210" i="6"/>
  <c r="H210" i="6" s="1"/>
  <c r="K95" i="3"/>
  <c r="I95" i="3" s="1"/>
  <c r="K134" i="3"/>
  <c r="I134" i="3" s="1"/>
  <c r="L134" i="3" s="1"/>
  <c r="K56" i="3"/>
  <c r="I56" i="3" s="1"/>
  <c r="K173" i="3"/>
  <c r="I173" i="3" s="1"/>
  <c r="K87" i="3"/>
  <c r="I87" i="3" s="1"/>
  <c r="K126" i="3"/>
  <c r="I126" i="3" s="1"/>
  <c r="L126" i="3" s="1"/>
  <c r="K48" i="3"/>
  <c r="I48" i="3" s="1"/>
  <c r="K165" i="3"/>
  <c r="I165" i="3" s="1"/>
  <c r="K212" i="3"/>
  <c r="I212" i="3" s="1"/>
  <c r="K93" i="3"/>
  <c r="I93" i="3" s="1"/>
  <c r="K54" i="3"/>
  <c r="I54" i="3" s="1"/>
  <c r="K25" i="3"/>
  <c r="K37" i="3"/>
  <c r="K171" i="3"/>
  <c r="I171" i="3" s="1"/>
  <c r="L38" i="3"/>
  <c r="I38" i="3"/>
  <c r="L30" i="3"/>
  <c r="I30" i="3"/>
  <c r="L22" i="3"/>
  <c r="I22" i="3"/>
  <c r="K27" i="3"/>
  <c r="K39" i="3"/>
  <c r="K97" i="3"/>
  <c r="I97" i="3" s="1"/>
  <c r="K58" i="3"/>
  <c r="I58" i="3" s="1"/>
  <c r="K29" i="3"/>
  <c r="K41" i="3"/>
  <c r="K89" i="3"/>
  <c r="I89" i="3" s="1"/>
  <c r="K50" i="3"/>
  <c r="I50" i="3" s="1"/>
  <c r="K21" i="3"/>
  <c r="K33" i="3"/>
  <c r="L42" i="3"/>
  <c r="I42" i="3"/>
  <c r="L34" i="3"/>
  <c r="I34" i="3"/>
  <c r="L26" i="3"/>
  <c r="I26" i="3"/>
  <c r="K31" i="3"/>
  <c r="K43" i="3"/>
  <c r="L13" i="3"/>
  <c r="K23" i="3"/>
  <c r="K35" i="3"/>
  <c r="K8" i="2"/>
  <c r="J9" i="2"/>
  <c r="H9" i="2" s="1"/>
  <c r="K9" i="2" s="1"/>
  <c r="J243" i="2" s="1"/>
  <c r="H243" i="2" s="1"/>
  <c r="K10" i="2"/>
  <c r="J11" i="2"/>
  <c r="H11" i="2" s="1"/>
  <c r="K11" i="2"/>
  <c r="K12" i="2"/>
  <c r="J246" i="2" s="1"/>
  <c r="H246" i="2" s="1"/>
  <c r="J13" i="2"/>
  <c r="H13" i="2" s="1"/>
  <c r="K14" i="2"/>
  <c r="J15" i="2"/>
  <c r="H15" i="2" s="1"/>
  <c r="K15" i="2" s="1"/>
  <c r="J249" i="2" s="1"/>
  <c r="H249" i="2" s="1"/>
  <c r="K16" i="2"/>
  <c r="J17" i="2"/>
  <c r="H17" i="2" s="1"/>
  <c r="K17" i="2" s="1"/>
  <c r="J251" i="2" s="1"/>
  <c r="H251" i="2" s="1"/>
  <c r="K18" i="2"/>
  <c r="J19" i="2"/>
  <c r="H19" i="2" s="1"/>
  <c r="K19" i="2" s="1"/>
  <c r="J253" i="2" s="1"/>
  <c r="H253" i="2" s="1"/>
  <c r="J20" i="2"/>
  <c r="K20" i="2" s="1"/>
  <c r="J22" i="2"/>
  <c r="J24" i="2"/>
  <c r="H24" i="2" s="1"/>
  <c r="J26" i="2"/>
  <c r="J28" i="2"/>
  <c r="H28" i="2" s="1"/>
  <c r="J30" i="2"/>
  <c r="J32" i="2"/>
  <c r="H32" i="2" s="1"/>
  <c r="J34" i="2"/>
  <c r="J36" i="2"/>
  <c r="H36" i="2" s="1"/>
  <c r="J38" i="2"/>
  <c r="J40" i="2"/>
  <c r="H40" i="2" s="1"/>
  <c r="J42" i="2"/>
  <c r="K44" i="2"/>
  <c r="K45" i="2"/>
  <c r="K46" i="2"/>
  <c r="J51" i="2"/>
  <c r="H51" i="2" s="1"/>
  <c r="J84" i="2"/>
  <c r="H84" i="2" s="1"/>
  <c r="J90" i="2"/>
  <c r="H90" i="2" s="1"/>
  <c r="J129" i="2"/>
  <c r="H129" i="2" s="1"/>
  <c r="K129" i="2" s="1"/>
  <c r="J131" i="2"/>
  <c r="H131" i="2" s="1"/>
  <c r="K131" i="2" s="1"/>
  <c r="K139" i="2"/>
  <c r="K140" i="2"/>
  <c r="K151" i="2"/>
  <c r="K152" i="2"/>
  <c r="K155" i="2"/>
  <c r="K156" i="2"/>
  <c r="J161" i="2"/>
  <c r="H161" i="2" s="1"/>
  <c r="K161" i="2" s="1"/>
  <c r="J168" i="2"/>
  <c r="H168" i="2" s="1"/>
  <c r="J170" i="2"/>
  <c r="H170" i="2" s="1"/>
  <c r="J172" i="2"/>
  <c r="H172" i="2" s="1"/>
  <c r="J201" i="2"/>
  <c r="H201" i="2" s="1"/>
  <c r="J207" i="2"/>
  <c r="H207" i="2" s="1"/>
  <c r="K219" i="3" l="1"/>
  <c r="I219" i="3" s="1"/>
  <c r="K196" i="3"/>
  <c r="I196" i="3" s="1"/>
  <c r="K180" i="3"/>
  <c r="I180" i="3" s="1"/>
  <c r="K141" i="3"/>
  <c r="I141" i="3" s="1"/>
  <c r="L141" i="3" s="1"/>
  <c r="K157" i="3"/>
  <c r="I157" i="3" s="1"/>
  <c r="L157" i="3" s="1"/>
  <c r="K102" i="3"/>
  <c r="I102" i="3" s="1"/>
  <c r="K118" i="3"/>
  <c r="I118" i="3" s="1"/>
  <c r="K79" i="3"/>
  <c r="I79" i="3" s="1"/>
  <c r="J206" i="2"/>
  <c r="H206" i="2" s="1"/>
  <c r="J245" i="2"/>
  <c r="H245" i="2" s="1"/>
  <c r="J163" i="2"/>
  <c r="H163" i="2" s="1"/>
  <c r="K163" i="2" s="1"/>
  <c r="J280" i="2"/>
  <c r="H280" i="2" s="1"/>
  <c r="J57" i="2"/>
  <c r="H57" i="2" s="1"/>
  <c r="J252" i="2"/>
  <c r="H252" i="2" s="1"/>
  <c r="J53" i="2"/>
  <c r="H53" i="2" s="1"/>
  <c r="J248" i="2"/>
  <c r="H248" i="2" s="1"/>
  <c r="J123" i="2"/>
  <c r="H123" i="2" s="1"/>
  <c r="J279" i="2"/>
  <c r="H279" i="2" s="1"/>
  <c r="J49" i="2"/>
  <c r="H49" i="2" s="1"/>
  <c r="J244" i="2"/>
  <c r="H244" i="2" s="1"/>
  <c r="J47" i="2"/>
  <c r="H47" i="2" s="1"/>
  <c r="J242" i="2"/>
  <c r="H242" i="2" s="1"/>
  <c r="J122" i="2"/>
  <c r="H122" i="2" s="1"/>
  <c r="J278" i="2"/>
  <c r="H278" i="2" s="1"/>
  <c r="J215" i="2"/>
  <c r="H215" i="2" s="1"/>
  <c r="J254" i="2"/>
  <c r="H254" i="2" s="1"/>
  <c r="J55" i="2"/>
  <c r="H55" i="2" s="1"/>
  <c r="J250" i="2"/>
  <c r="H250" i="2" s="1"/>
  <c r="J85" i="2"/>
  <c r="H85" i="2" s="1"/>
  <c r="J213" i="2"/>
  <c r="H213" i="2" s="1"/>
  <c r="J174" i="2"/>
  <c r="H174" i="2" s="1"/>
  <c r="J124" i="2"/>
  <c r="H124" i="2" s="1"/>
  <c r="J209" i="2"/>
  <c r="H209" i="2" s="1"/>
  <c r="J92" i="2"/>
  <c r="H92" i="2" s="1"/>
  <c r="J239" i="2"/>
  <c r="H239" i="2" s="1"/>
  <c r="J135" i="2"/>
  <c r="H135" i="2" s="1"/>
  <c r="K135" i="2" s="1"/>
  <c r="J96" i="2"/>
  <c r="H96" i="2" s="1"/>
  <c r="J164" i="2"/>
  <c r="H164" i="2" s="1"/>
  <c r="J203" i="2"/>
  <c r="H203" i="2" s="1"/>
  <c r="J83" i="2"/>
  <c r="H83" i="2" s="1"/>
  <c r="J241" i="2"/>
  <c r="H241" i="2" s="1"/>
  <c r="J202" i="2"/>
  <c r="H202" i="2" s="1"/>
  <c r="J128" i="2"/>
  <c r="H128" i="2" s="1"/>
  <c r="K128" i="2" s="1"/>
  <c r="J200" i="2"/>
  <c r="H200" i="2" s="1"/>
  <c r="J86" i="2"/>
  <c r="H86" i="2" s="1"/>
  <c r="H20" i="2"/>
  <c r="J212" i="2"/>
  <c r="H212" i="2" s="1"/>
  <c r="J240" i="2"/>
  <c r="H240" i="2" s="1"/>
  <c r="J205" i="2"/>
  <c r="H205" i="2" s="1"/>
  <c r="J125" i="2"/>
  <c r="H125" i="2" s="1"/>
  <c r="K125" i="2" s="1"/>
  <c r="J88" i="2"/>
  <c r="H88" i="2" s="1"/>
  <c r="J166" i="2"/>
  <c r="H166" i="2" s="1"/>
  <c r="J162" i="2"/>
  <c r="H162" i="2" s="1"/>
  <c r="K162" i="2" s="1"/>
  <c r="J136" i="2"/>
  <c r="H136" i="2" s="1"/>
  <c r="K136" i="2" s="1"/>
  <c r="J214" i="2"/>
  <c r="H214" i="2" s="1"/>
  <c r="J204" i="2"/>
  <c r="H204" i="2" s="1"/>
  <c r="J210" i="2"/>
  <c r="H210" i="2" s="1"/>
  <c r="J127" i="2"/>
  <c r="H127" i="2" s="1"/>
  <c r="K127" i="2" s="1"/>
  <c r="J94" i="2"/>
  <c r="H94" i="2" s="1"/>
  <c r="K40" i="2"/>
  <c r="J274" i="2" s="1"/>
  <c r="H274" i="2" s="1"/>
  <c r="K36" i="2"/>
  <c r="J270" i="2" s="1"/>
  <c r="H270" i="2" s="1"/>
  <c r="K32" i="2"/>
  <c r="J266" i="2" s="1"/>
  <c r="H266" i="2" s="1"/>
  <c r="K28" i="2"/>
  <c r="J262" i="2" s="1"/>
  <c r="H262" i="2" s="1"/>
  <c r="K24" i="2"/>
  <c r="J258" i="2" s="1"/>
  <c r="H258" i="2" s="1"/>
  <c r="J211" i="2"/>
  <c r="H211" i="2" s="1"/>
  <c r="J133" i="2"/>
  <c r="H133" i="2" s="1"/>
  <c r="K133" i="2" s="1"/>
  <c r="J109" i="6"/>
  <c r="H109" i="6" s="1"/>
  <c r="J148" i="6"/>
  <c r="H148" i="6" s="1"/>
  <c r="K148" i="6" s="1"/>
  <c r="J70" i="6"/>
  <c r="H70" i="6" s="1"/>
  <c r="J187" i="6"/>
  <c r="H187" i="6" s="1"/>
  <c r="J226" i="6"/>
  <c r="H226" i="6" s="1"/>
  <c r="J82" i="6"/>
  <c r="H82" i="6" s="1"/>
  <c r="J121" i="6"/>
  <c r="H121" i="6" s="1"/>
  <c r="J160" i="6"/>
  <c r="H160" i="6" s="1"/>
  <c r="K160" i="6" s="1"/>
  <c r="J199" i="6"/>
  <c r="H199" i="6" s="1"/>
  <c r="J238" i="6"/>
  <c r="H238" i="6" s="1"/>
  <c r="J78" i="6"/>
  <c r="H78" i="6" s="1"/>
  <c r="J117" i="6"/>
  <c r="H117" i="6" s="1"/>
  <c r="J234" i="6"/>
  <c r="H234" i="6" s="1"/>
  <c r="J195" i="6"/>
  <c r="H195" i="6" s="1"/>
  <c r="J156" i="6"/>
  <c r="H156" i="6" s="1"/>
  <c r="K156" i="6" s="1"/>
  <c r="J113" i="6"/>
  <c r="H113" i="6" s="1"/>
  <c r="J74" i="6"/>
  <c r="H74" i="6" s="1"/>
  <c r="J191" i="6"/>
  <c r="H191" i="6" s="1"/>
  <c r="J230" i="6"/>
  <c r="H230" i="6" s="1"/>
  <c r="J152" i="6"/>
  <c r="H152" i="6" s="1"/>
  <c r="K152" i="6" s="1"/>
  <c r="J105" i="6"/>
  <c r="H105" i="6" s="1"/>
  <c r="J66" i="6"/>
  <c r="H66" i="6" s="1"/>
  <c r="J144" i="6"/>
  <c r="H144" i="6" s="1"/>
  <c r="K144" i="6" s="1"/>
  <c r="J222" i="6"/>
  <c r="H222" i="6" s="1"/>
  <c r="J183" i="6"/>
  <c r="H183" i="6" s="1"/>
  <c r="J140" i="6"/>
  <c r="H140" i="6" s="1"/>
  <c r="K140" i="6" s="1"/>
  <c r="J62" i="6"/>
  <c r="H62" i="6" s="1"/>
  <c r="J101" i="6"/>
  <c r="H101" i="6" s="1"/>
  <c r="J179" i="6"/>
  <c r="H179" i="6" s="1"/>
  <c r="J218" i="6"/>
  <c r="H218" i="6" s="1"/>
  <c r="K91" i="3"/>
  <c r="I91" i="3" s="1"/>
  <c r="K130" i="3"/>
  <c r="I130" i="3" s="1"/>
  <c r="L130" i="3" s="1"/>
  <c r="K52" i="3"/>
  <c r="I52" i="3" s="1"/>
  <c r="K169" i="3"/>
  <c r="I169" i="3" s="1"/>
  <c r="K208" i="3"/>
  <c r="I208" i="3" s="1"/>
  <c r="I43" i="3"/>
  <c r="L43" i="3"/>
  <c r="K61" i="3"/>
  <c r="I61" i="3" s="1"/>
  <c r="K100" i="3"/>
  <c r="I100" i="3" s="1"/>
  <c r="K139" i="3"/>
  <c r="K217" i="3"/>
  <c r="K178" i="3"/>
  <c r="K77" i="3"/>
  <c r="I77" i="3" s="1"/>
  <c r="K116" i="3"/>
  <c r="I116" i="3" s="1"/>
  <c r="K194" i="3"/>
  <c r="I194" i="3" s="1"/>
  <c r="K155" i="3"/>
  <c r="K233" i="3"/>
  <c r="L37" i="3"/>
  <c r="I37" i="3"/>
  <c r="K65" i="3"/>
  <c r="I65" i="3" s="1"/>
  <c r="K104" i="3"/>
  <c r="I104" i="3" s="1"/>
  <c r="K143" i="3"/>
  <c r="I143" i="3" s="1"/>
  <c r="L143" i="3" s="1"/>
  <c r="K182" i="3"/>
  <c r="I182" i="3" s="1"/>
  <c r="K221" i="3"/>
  <c r="I221" i="3" s="1"/>
  <c r="I35" i="3"/>
  <c r="L35" i="3"/>
  <c r="I31" i="3"/>
  <c r="L31" i="3"/>
  <c r="K73" i="3"/>
  <c r="I73" i="3" s="1"/>
  <c r="K112" i="3"/>
  <c r="K151" i="3"/>
  <c r="K190" i="3"/>
  <c r="K229" i="3"/>
  <c r="L33" i="3"/>
  <c r="I33" i="3"/>
  <c r="L41" i="3"/>
  <c r="I41" i="3"/>
  <c r="I39" i="3"/>
  <c r="L39" i="3"/>
  <c r="L25" i="3"/>
  <c r="I25" i="3"/>
  <c r="K81" i="3"/>
  <c r="I81" i="3" s="1"/>
  <c r="K120" i="3"/>
  <c r="I120" i="3" s="1"/>
  <c r="K159" i="3"/>
  <c r="I159" i="3" s="1"/>
  <c r="L159" i="3" s="1"/>
  <c r="K237" i="3"/>
  <c r="I237" i="3" s="1"/>
  <c r="K198" i="3"/>
  <c r="I198" i="3" s="1"/>
  <c r="I23" i="3"/>
  <c r="L23" i="3"/>
  <c r="L21" i="3"/>
  <c r="I21" i="3"/>
  <c r="L29" i="3"/>
  <c r="I29" i="3"/>
  <c r="I27" i="3"/>
  <c r="L27" i="3"/>
  <c r="K69" i="3"/>
  <c r="I69" i="3" s="1"/>
  <c r="K108" i="3"/>
  <c r="I108" i="3" s="1"/>
  <c r="K147" i="3"/>
  <c r="I147" i="3" s="1"/>
  <c r="L147" i="3" s="1"/>
  <c r="K186" i="3"/>
  <c r="I186" i="3" s="1"/>
  <c r="K225" i="3"/>
  <c r="I225" i="3" s="1"/>
  <c r="K34" i="2"/>
  <c r="J268" i="2" s="1"/>
  <c r="H34" i="2"/>
  <c r="J25" i="2"/>
  <c r="J37" i="2"/>
  <c r="K13" i="2"/>
  <c r="J247" i="2" s="1"/>
  <c r="H247" i="2" s="1"/>
  <c r="J59" i="2"/>
  <c r="H59" i="2" s="1"/>
  <c r="J98" i="2"/>
  <c r="H98" i="2" s="1"/>
  <c r="J137" i="2"/>
  <c r="H137" i="2" s="1"/>
  <c r="K137" i="2" s="1"/>
  <c r="J93" i="2"/>
  <c r="H93" i="2" s="1"/>
  <c r="J54" i="2"/>
  <c r="H54" i="2" s="1"/>
  <c r="J132" i="2"/>
  <c r="H132" i="2" s="1"/>
  <c r="K132" i="2" s="1"/>
  <c r="J171" i="2"/>
  <c r="H171" i="2" s="1"/>
  <c r="J176" i="2"/>
  <c r="H176" i="2" s="1"/>
  <c r="K42" i="2"/>
  <c r="J276" i="2" s="1"/>
  <c r="H42" i="2"/>
  <c r="K30" i="2"/>
  <c r="J264" i="2" s="1"/>
  <c r="H30" i="2"/>
  <c r="K26" i="2"/>
  <c r="J260" i="2" s="1"/>
  <c r="H26" i="2"/>
  <c r="J95" i="2"/>
  <c r="H95" i="2" s="1"/>
  <c r="J134" i="2"/>
  <c r="H134" i="2" s="1"/>
  <c r="K134" i="2" s="1"/>
  <c r="J56" i="2"/>
  <c r="H56" i="2" s="1"/>
  <c r="J173" i="2"/>
  <c r="H173" i="2" s="1"/>
  <c r="J27" i="2"/>
  <c r="J39" i="2"/>
  <c r="J89" i="2"/>
  <c r="H89" i="2" s="1"/>
  <c r="J50" i="2"/>
  <c r="H50" i="2" s="1"/>
  <c r="J167" i="2"/>
  <c r="H167" i="2" s="1"/>
  <c r="J21" i="2"/>
  <c r="J33" i="2"/>
  <c r="K38" i="2"/>
  <c r="J272" i="2" s="1"/>
  <c r="H38" i="2"/>
  <c r="K22" i="2"/>
  <c r="J256" i="2" s="1"/>
  <c r="H22" i="2"/>
  <c r="J87" i="2"/>
  <c r="H87" i="2" s="1"/>
  <c r="J126" i="2"/>
  <c r="H126" i="2" s="1"/>
  <c r="K126" i="2" s="1"/>
  <c r="J48" i="2"/>
  <c r="H48" i="2" s="1"/>
  <c r="J165" i="2"/>
  <c r="H165" i="2" s="1"/>
  <c r="J97" i="2"/>
  <c r="H97" i="2" s="1"/>
  <c r="J58" i="2"/>
  <c r="H58" i="2" s="1"/>
  <c r="J175" i="2"/>
  <c r="H175" i="2" s="1"/>
  <c r="J29" i="2"/>
  <c r="J41" i="2"/>
  <c r="J31" i="2"/>
  <c r="J43" i="2"/>
  <c r="J23" i="2"/>
  <c r="J35" i="2"/>
  <c r="J63" i="2" l="1"/>
  <c r="H63" i="2" s="1"/>
  <c r="J102" i="2"/>
  <c r="H102" i="2" s="1"/>
  <c r="J141" i="2"/>
  <c r="H141" i="2" s="1"/>
  <c r="K141" i="2" s="1"/>
  <c r="J180" i="2"/>
  <c r="H180" i="2" s="1"/>
  <c r="J219" i="2"/>
  <c r="H219" i="2" s="1"/>
  <c r="J79" i="2"/>
  <c r="H79" i="2" s="1"/>
  <c r="J157" i="2"/>
  <c r="H157" i="2" s="1"/>
  <c r="K157" i="2" s="1"/>
  <c r="J196" i="2"/>
  <c r="H196" i="2" s="1"/>
  <c r="J118" i="2"/>
  <c r="H118" i="2" s="1"/>
  <c r="J235" i="2"/>
  <c r="H235" i="2" s="1"/>
  <c r="J184" i="2"/>
  <c r="H184" i="2" s="1"/>
  <c r="J106" i="2"/>
  <c r="H106" i="2" s="1"/>
  <c r="J67" i="2"/>
  <c r="H67" i="2" s="1"/>
  <c r="J145" i="2"/>
  <c r="H145" i="2" s="1"/>
  <c r="K145" i="2" s="1"/>
  <c r="J223" i="2"/>
  <c r="H223" i="2" s="1"/>
  <c r="J114" i="2"/>
  <c r="H114" i="2" s="1"/>
  <c r="J231" i="2"/>
  <c r="H231" i="2" s="1"/>
  <c r="J75" i="2"/>
  <c r="H75" i="2" s="1"/>
  <c r="J153" i="2"/>
  <c r="H153" i="2" s="1"/>
  <c r="K153" i="2" s="1"/>
  <c r="J192" i="2"/>
  <c r="H192" i="2" s="1"/>
  <c r="J71" i="2"/>
  <c r="H71" i="2" s="1"/>
  <c r="J149" i="2"/>
  <c r="H149" i="2" s="1"/>
  <c r="K149" i="2" s="1"/>
  <c r="J227" i="2"/>
  <c r="H227" i="2" s="1"/>
  <c r="J110" i="2"/>
  <c r="H110" i="2" s="1"/>
  <c r="J188" i="2"/>
  <c r="H188" i="2" s="1"/>
  <c r="K74" i="3"/>
  <c r="I74" i="3" s="1"/>
  <c r="K113" i="3"/>
  <c r="K152" i="3"/>
  <c r="K191" i="3"/>
  <c r="K230" i="3"/>
  <c r="K160" i="3"/>
  <c r="I160" i="3" s="1"/>
  <c r="L160" i="3" s="1"/>
  <c r="K82" i="3"/>
  <c r="I82" i="3" s="1"/>
  <c r="K121" i="3"/>
  <c r="I121" i="3" s="1"/>
  <c r="K199" i="3"/>
  <c r="I199" i="3" s="1"/>
  <c r="K238" i="3"/>
  <c r="K99" i="3"/>
  <c r="I99" i="3" s="1"/>
  <c r="K138" i="3"/>
  <c r="I138" i="3" s="1"/>
  <c r="L138" i="3" s="1"/>
  <c r="K60" i="3"/>
  <c r="I60" i="3" s="1"/>
  <c r="K177" i="3"/>
  <c r="I177" i="3" s="1"/>
  <c r="K216" i="3"/>
  <c r="I216" i="3" s="1"/>
  <c r="K103" i="3"/>
  <c r="I103" i="3" s="1"/>
  <c r="K64" i="3"/>
  <c r="I64" i="3" s="1"/>
  <c r="K181" i="3"/>
  <c r="I181" i="3" s="1"/>
  <c r="K220" i="3"/>
  <c r="I220" i="3" s="1"/>
  <c r="K142" i="3"/>
  <c r="I142" i="3" s="1"/>
  <c r="L142" i="3" s="1"/>
  <c r="K80" i="3"/>
  <c r="I80" i="3" s="1"/>
  <c r="K119" i="3"/>
  <c r="I119" i="3" s="1"/>
  <c r="K236" i="3"/>
  <c r="I236" i="3" s="1"/>
  <c r="K197" i="3"/>
  <c r="I197" i="3" s="1"/>
  <c r="K158" i="3"/>
  <c r="I158" i="3" s="1"/>
  <c r="L158" i="3" s="1"/>
  <c r="K101" i="3"/>
  <c r="I101" i="3" s="1"/>
  <c r="K140" i="3"/>
  <c r="K62" i="3"/>
  <c r="I62" i="3" s="1"/>
  <c r="K179" i="3"/>
  <c r="K218" i="3"/>
  <c r="K156" i="3"/>
  <c r="K78" i="3"/>
  <c r="I78" i="3" s="1"/>
  <c r="K117" i="3"/>
  <c r="I117" i="3" s="1"/>
  <c r="K234" i="3"/>
  <c r="K195" i="3"/>
  <c r="K109" i="3"/>
  <c r="I109" i="3" s="1"/>
  <c r="K148" i="3"/>
  <c r="I148" i="3" s="1"/>
  <c r="L148" i="3" s="1"/>
  <c r="K70" i="3"/>
  <c r="I70" i="3" s="1"/>
  <c r="K187" i="3"/>
  <c r="I187" i="3" s="1"/>
  <c r="K226" i="3"/>
  <c r="I226" i="3" s="1"/>
  <c r="K105" i="3"/>
  <c r="I105" i="3" s="1"/>
  <c r="K144" i="3"/>
  <c r="I144" i="3" s="1"/>
  <c r="L144" i="3" s="1"/>
  <c r="K66" i="3"/>
  <c r="I66" i="3" s="1"/>
  <c r="K183" i="3"/>
  <c r="I183" i="3" s="1"/>
  <c r="K222" i="3"/>
  <c r="K107" i="3"/>
  <c r="I107" i="3" s="1"/>
  <c r="K68" i="3"/>
  <c r="I68" i="3" s="1"/>
  <c r="K185" i="3"/>
  <c r="I185" i="3" s="1"/>
  <c r="K224" i="3"/>
  <c r="I224" i="3" s="1"/>
  <c r="K146" i="3"/>
  <c r="I146" i="3" s="1"/>
  <c r="L146" i="3" s="1"/>
  <c r="K111" i="3"/>
  <c r="I111" i="3" s="1"/>
  <c r="K72" i="3"/>
  <c r="I72" i="3" s="1"/>
  <c r="K189" i="3"/>
  <c r="I189" i="3" s="1"/>
  <c r="K228" i="3"/>
  <c r="I228" i="3" s="1"/>
  <c r="K150" i="3"/>
  <c r="I150" i="3" s="1"/>
  <c r="L150" i="3" s="1"/>
  <c r="K154" i="3"/>
  <c r="I154" i="3" s="1"/>
  <c r="L154" i="3" s="1"/>
  <c r="K76" i="3"/>
  <c r="I76" i="3" s="1"/>
  <c r="K115" i="3"/>
  <c r="I115" i="3" s="1"/>
  <c r="K193" i="3"/>
  <c r="I193" i="3" s="1"/>
  <c r="K232" i="3"/>
  <c r="I232" i="3" s="1"/>
  <c r="H31" i="2"/>
  <c r="K31" i="2"/>
  <c r="J265" i="2" s="1"/>
  <c r="H35" i="2"/>
  <c r="K35" i="2"/>
  <c r="J269" i="2" s="1"/>
  <c r="K41" i="2"/>
  <c r="J275" i="2" s="1"/>
  <c r="H275" i="2" s="1"/>
  <c r="H41" i="2"/>
  <c r="J65" i="2"/>
  <c r="H65" i="2" s="1"/>
  <c r="J104" i="2"/>
  <c r="H104" i="2" s="1"/>
  <c r="J143" i="2"/>
  <c r="H143" i="2" s="1"/>
  <c r="K143" i="2" s="1"/>
  <c r="J182" i="2"/>
  <c r="H182" i="2" s="1"/>
  <c r="J221" i="2"/>
  <c r="H221" i="2" s="1"/>
  <c r="J91" i="2"/>
  <c r="H91" i="2" s="1"/>
  <c r="J130" i="2"/>
  <c r="H130" i="2" s="1"/>
  <c r="K130" i="2" s="1"/>
  <c r="J52" i="2"/>
  <c r="H52" i="2" s="1"/>
  <c r="J169" i="2"/>
  <c r="H169" i="2" s="1"/>
  <c r="J208" i="2"/>
  <c r="H208" i="2" s="1"/>
  <c r="K29" i="2"/>
  <c r="J263" i="2" s="1"/>
  <c r="H263" i="2" s="1"/>
  <c r="H29" i="2"/>
  <c r="K37" i="2"/>
  <c r="J271" i="2" s="1"/>
  <c r="H271" i="2" s="1"/>
  <c r="H37" i="2"/>
  <c r="K33" i="2"/>
  <c r="J267" i="2" s="1"/>
  <c r="H267" i="2" s="1"/>
  <c r="H33" i="2"/>
  <c r="J61" i="2"/>
  <c r="H61" i="2" s="1"/>
  <c r="J100" i="2"/>
  <c r="H100" i="2" s="1"/>
  <c r="J178" i="2"/>
  <c r="J139" i="2"/>
  <c r="J217" i="2"/>
  <c r="K21" i="2"/>
  <c r="J255" i="2" s="1"/>
  <c r="H255" i="2" s="1"/>
  <c r="H21" i="2"/>
  <c r="J81" i="2"/>
  <c r="H81" i="2" s="1"/>
  <c r="J120" i="2"/>
  <c r="H120" i="2" s="1"/>
  <c r="J159" i="2"/>
  <c r="H159" i="2" s="1"/>
  <c r="K159" i="2" s="1"/>
  <c r="J198" i="2"/>
  <c r="H198" i="2" s="1"/>
  <c r="J237" i="2"/>
  <c r="H237" i="2" s="1"/>
  <c r="J73" i="2"/>
  <c r="H73" i="2" s="1"/>
  <c r="J112" i="2"/>
  <c r="J151" i="2"/>
  <c r="J190" i="2"/>
  <c r="J229" i="2"/>
  <c r="H23" i="2"/>
  <c r="K23" i="2"/>
  <c r="J257" i="2" s="1"/>
  <c r="H39" i="2"/>
  <c r="K39" i="2"/>
  <c r="J273" i="2" s="1"/>
  <c r="H43" i="2"/>
  <c r="K43" i="2"/>
  <c r="J277" i="2" s="1"/>
  <c r="J77" i="2"/>
  <c r="H77" i="2" s="1"/>
  <c r="J116" i="2"/>
  <c r="H116" i="2" s="1"/>
  <c r="J233" i="2"/>
  <c r="J194" i="2"/>
  <c r="H194" i="2" s="1"/>
  <c r="J155" i="2"/>
  <c r="H27" i="2"/>
  <c r="K27" i="2"/>
  <c r="J261" i="2" s="1"/>
  <c r="J69" i="2"/>
  <c r="H69" i="2" s="1"/>
  <c r="J108" i="2"/>
  <c r="H108" i="2" s="1"/>
  <c r="J147" i="2"/>
  <c r="H147" i="2" s="1"/>
  <c r="K147" i="2" s="1"/>
  <c r="J186" i="2"/>
  <c r="H186" i="2" s="1"/>
  <c r="J225" i="2"/>
  <c r="H225" i="2" s="1"/>
  <c r="K25" i="2"/>
  <c r="J259" i="2" s="1"/>
  <c r="H259" i="2" s="1"/>
  <c r="H25" i="2"/>
  <c r="J101" i="2" l="1"/>
  <c r="H101" i="2" s="1"/>
  <c r="J140" i="2"/>
  <c r="J62" i="2"/>
  <c r="H62" i="2" s="1"/>
  <c r="J179" i="2"/>
  <c r="J218" i="2"/>
  <c r="J154" i="2"/>
  <c r="H154" i="2" s="1"/>
  <c r="K154" i="2" s="1"/>
  <c r="J76" i="2"/>
  <c r="H76" i="2" s="1"/>
  <c r="J115" i="2"/>
  <c r="H115" i="2" s="1"/>
  <c r="J193" i="2"/>
  <c r="H193" i="2" s="1"/>
  <c r="J232" i="2"/>
  <c r="H232" i="2" s="1"/>
  <c r="J156" i="2"/>
  <c r="J78" i="2"/>
  <c r="H78" i="2" s="1"/>
  <c r="J117" i="2"/>
  <c r="H117" i="2" s="1"/>
  <c r="J234" i="2"/>
  <c r="J195" i="2"/>
  <c r="J109" i="2"/>
  <c r="H109" i="2" s="1"/>
  <c r="J148" i="2"/>
  <c r="H148" i="2" s="1"/>
  <c r="K148" i="2" s="1"/>
  <c r="J70" i="2"/>
  <c r="H70" i="2" s="1"/>
  <c r="J187" i="2"/>
  <c r="H187" i="2" s="1"/>
  <c r="J226" i="2"/>
  <c r="H226" i="2" s="1"/>
  <c r="J105" i="2"/>
  <c r="H105" i="2" s="1"/>
  <c r="J144" i="2"/>
  <c r="H144" i="2" s="1"/>
  <c r="K144" i="2" s="1"/>
  <c r="J66" i="2"/>
  <c r="H66" i="2" s="1"/>
  <c r="J222" i="2"/>
  <c r="J183" i="2"/>
  <c r="H183" i="2" s="1"/>
  <c r="J160" i="2"/>
  <c r="H160" i="2" s="1"/>
  <c r="K160" i="2" s="1"/>
  <c r="J82" i="2"/>
  <c r="H82" i="2" s="1"/>
  <c r="J121" i="2"/>
  <c r="H121" i="2" s="1"/>
  <c r="J238" i="2"/>
  <c r="J199" i="2"/>
  <c r="H199" i="2" s="1"/>
  <c r="J74" i="2"/>
  <c r="H74" i="2" s="1"/>
  <c r="J113" i="2"/>
  <c r="J191" i="2"/>
  <c r="J230" i="2"/>
  <c r="J152" i="2"/>
  <c r="J103" i="2"/>
  <c r="H103" i="2" s="1"/>
  <c r="J64" i="2"/>
  <c r="H64" i="2" s="1"/>
  <c r="J142" i="2"/>
  <c r="H142" i="2" s="1"/>
  <c r="K142" i="2" s="1"/>
  <c r="J181" i="2"/>
  <c r="H181" i="2" s="1"/>
  <c r="J220" i="2"/>
  <c r="H220" i="2" s="1"/>
  <c r="J99" i="2"/>
  <c r="H99" i="2" s="1"/>
  <c r="J138" i="2"/>
  <c r="H138" i="2" s="1"/>
  <c r="K138" i="2" s="1"/>
  <c r="J60" i="2"/>
  <c r="H60" i="2" s="1"/>
  <c r="J177" i="2"/>
  <c r="H177" i="2" s="1"/>
  <c r="J216" i="2"/>
  <c r="H216" i="2" s="1"/>
  <c r="J111" i="2"/>
  <c r="H111" i="2" s="1"/>
  <c r="J72" i="2"/>
  <c r="H72" i="2" s="1"/>
  <c r="J150" i="2"/>
  <c r="H150" i="2" s="1"/>
  <c r="K150" i="2" s="1"/>
  <c r="J189" i="2"/>
  <c r="H189" i="2" s="1"/>
  <c r="J228" i="2"/>
  <c r="H228" i="2" s="1"/>
  <c r="J107" i="2"/>
  <c r="H107" i="2" s="1"/>
  <c r="J68" i="2"/>
  <c r="H68" i="2" s="1"/>
  <c r="J146" i="2"/>
  <c r="H146" i="2" s="1"/>
  <c r="K146" i="2" s="1"/>
  <c r="J224" i="2"/>
  <c r="H224" i="2" s="1"/>
  <c r="J185" i="2"/>
  <c r="H185" i="2" s="1"/>
  <c r="J80" i="2"/>
  <c r="H80" i="2" s="1"/>
  <c r="J119" i="2"/>
  <c r="H119" i="2" s="1"/>
  <c r="J197" i="2"/>
  <c r="H197" i="2" s="1"/>
  <c r="J158" i="2"/>
  <c r="H158" i="2" s="1"/>
  <c r="K158" i="2" s="1"/>
  <c r="J236" i="2"/>
  <c r="H236" i="2" s="1"/>
</calcChain>
</file>

<file path=xl/sharedStrings.xml><?xml version="1.0" encoding="utf-8"?>
<sst xmlns="http://schemas.openxmlformats.org/spreadsheetml/2006/main" count="6712" uniqueCount="2087">
  <si>
    <t>※四捨五入後1に満たないため1に切り上げ</t>
    <rPh sb="1" eb="5">
      <t>シシャゴニュウ</t>
    </rPh>
    <rPh sb="5" eb="6">
      <t>ゴ</t>
    </rPh>
    <rPh sb="8" eb="9">
      <t>ミ</t>
    </rPh>
    <rPh sb="16" eb="17">
      <t>キ</t>
    </rPh>
    <rPh sb="18" eb="19">
      <t>ア</t>
    </rPh>
    <phoneticPr fontId="3"/>
  </si>
  <si>
    <t>項目1167の場合</t>
    <rPh sb="0" eb="2">
      <t>コウモク</t>
    </rPh>
    <rPh sb="7" eb="9">
      <t>バアイ</t>
    </rPh>
    <phoneticPr fontId="3"/>
  </si>
  <si>
    <t>A3</t>
  </si>
  <si>
    <t>１日につき</t>
    <rPh sb="1" eb="2">
      <t>ニチ</t>
    </rPh>
    <phoneticPr fontId="3"/>
  </si>
  <si>
    <t>項目1165の場合</t>
    <rPh sb="0" eb="2">
      <t>コウモク</t>
    </rPh>
    <rPh sb="7" eb="9">
      <t>バアイ</t>
    </rPh>
    <phoneticPr fontId="3"/>
  </si>
  <si>
    <t>項目1163の場合</t>
    <rPh sb="0" eb="2">
      <t>コウモク</t>
    </rPh>
    <rPh sb="7" eb="9">
      <t>バアイ</t>
    </rPh>
    <phoneticPr fontId="3"/>
  </si>
  <si>
    <t>１月につき</t>
    <rPh sb="1" eb="2">
      <t>ツキ</t>
    </rPh>
    <phoneticPr fontId="3"/>
  </si>
  <si>
    <t>項目1161の場合</t>
    <rPh sb="0" eb="2">
      <t>コウモク</t>
    </rPh>
    <rPh sb="7" eb="9">
      <t>バアイ</t>
    </rPh>
    <phoneticPr fontId="3"/>
  </si>
  <si>
    <t>項目1157の場合</t>
    <rPh sb="0" eb="2">
      <t>コウモク</t>
    </rPh>
    <rPh sb="7" eb="9">
      <t>バアイ</t>
    </rPh>
    <phoneticPr fontId="3"/>
  </si>
  <si>
    <t>項目1155の場合</t>
    <rPh sb="0" eb="2">
      <t>コウモク</t>
    </rPh>
    <rPh sb="7" eb="9">
      <t>バアイ</t>
    </rPh>
    <phoneticPr fontId="3"/>
  </si>
  <si>
    <t>項目1153の場合</t>
    <rPh sb="0" eb="2">
      <t>コウモク</t>
    </rPh>
    <rPh sb="7" eb="9">
      <t>バアイ</t>
    </rPh>
    <phoneticPr fontId="3"/>
  </si>
  <si>
    <t>項目1151の場合</t>
    <rPh sb="0" eb="2">
      <t>コウモク</t>
    </rPh>
    <rPh sb="7" eb="9">
      <t>バアイ</t>
    </rPh>
    <phoneticPr fontId="3"/>
  </si>
  <si>
    <t>項目1147の場合</t>
    <rPh sb="0" eb="2">
      <t>コウモク</t>
    </rPh>
    <rPh sb="7" eb="9">
      <t>バアイ</t>
    </rPh>
    <phoneticPr fontId="3"/>
  </si>
  <si>
    <t>項目1145の場合</t>
    <rPh sb="0" eb="2">
      <t>コウモク</t>
    </rPh>
    <rPh sb="7" eb="9">
      <t>バアイ</t>
    </rPh>
    <phoneticPr fontId="3"/>
  </si>
  <si>
    <t>項目1143の場合</t>
    <rPh sb="0" eb="2">
      <t>コウモク</t>
    </rPh>
    <rPh sb="7" eb="9">
      <t>バアイ</t>
    </rPh>
    <phoneticPr fontId="3"/>
  </si>
  <si>
    <t>項目1141の場合</t>
    <rPh sb="0" eb="2">
      <t>コウモク</t>
    </rPh>
    <rPh sb="7" eb="9">
      <t>バアイ</t>
    </rPh>
    <phoneticPr fontId="3"/>
  </si>
  <si>
    <t>項目1137の場合</t>
    <rPh sb="0" eb="2">
      <t>コウモク</t>
    </rPh>
    <rPh sb="7" eb="9">
      <t>バアイ</t>
    </rPh>
    <phoneticPr fontId="3"/>
  </si>
  <si>
    <t>項目1135の場合</t>
    <rPh sb="0" eb="2">
      <t>コウモク</t>
    </rPh>
    <rPh sb="7" eb="9">
      <t>バアイ</t>
    </rPh>
    <phoneticPr fontId="3"/>
  </si>
  <si>
    <t>項目1133の場合</t>
    <rPh sb="0" eb="2">
      <t>コウモク</t>
    </rPh>
    <rPh sb="7" eb="9">
      <t>バアイ</t>
    </rPh>
    <phoneticPr fontId="3"/>
  </si>
  <si>
    <t>項目1131の場合</t>
    <rPh sb="0" eb="2">
      <t>コウモク</t>
    </rPh>
    <rPh sb="7" eb="9">
      <t>バアイ</t>
    </rPh>
    <phoneticPr fontId="3"/>
  </si>
  <si>
    <t>項目1127の場合</t>
    <rPh sb="0" eb="2">
      <t>コウモク</t>
    </rPh>
    <rPh sb="7" eb="9">
      <t>バアイ</t>
    </rPh>
    <phoneticPr fontId="3"/>
  </si>
  <si>
    <t>項目1125の場合</t>
    <rPh sb="0" eb="2">
      <t>コウモク</t>
    </rPh>
    <rPh sb="7" eb="9">
      <t>バアイ</t>
    </rPh>
    <phoneticPr fontId="3"/>
  </si>
  <si>
    <t>項目1123の場合</t>
    <rPh sb="0" eb="2">
      <t>コウモク</t>
    </rPh>
    <rPh sb="7" eb="9">
      <t>バアイ</t>
    </rPh>
    <phoneticPr fontId="3"/>
  </si>
  <si>
    <t>項目1121の場合</t>
    <rPh sb="0" eb="2">
      <t>コウモク</t>
    </rPh>
    <rPh sb="7" eb="9">
      <t>バアイ</t>
    </rPh>
    <phoneticPr fontId="3"/>
  </si>
  <si>
    <t>項目1117の場合</t>
    <rPh sb="0" eb="2">
      <t>コウモク</t>
    </rPh>
    <rPh sb="7" eb="9">
      <t>バアイ</t>
    </rPh>
    <phoneticPr fontId="3"/>
  </si>
  <si>
    <t>項目1115の場合</t>
    <rPh sb="0" eb="2">
      <t>コウモク</t>
    </rPh>
    <rPh sb="7" eb="9">
      <t>バアイ</t>
    </rPh>
    <phoneticPr fontId="3"/>
  </si>
  <si>
    <t>項目1113の場合</t>
    <rPh sb="0" eb="2">
      <t>コウモク</t>
    </rPh>
    <rPh sb="7" eb="9">
      <t>バアイ</t>
    </rPh>
    <phoneticPr fontId="3"/>
  </si>
  <si>
    <t>項目1111の場合</t>
    <rPh sb="0" eb="2">
      <t>コウモク</t>
    </rPh>
    <rPh sb="7" eb="9">
      <t>バアイ</t>
    </rPh>
    <phoneticPr fontId="3"/>
  </si>
  <si>
    <t>項目1027の場合</t>
    <rPh sb="0" eb="2">
      <t>コウモク</t>
    </rPh>
    <rPh sb="7" eb="9">
      <t>バアイ</t>
    </rPh>
    <phoneticPr fontId="3"/>
  </si>
  <si>
    <t>訪問型サービスⅢ日割・同一（制限）</t>
    <rPh sb="8" eb="10">
      <t>ヒワリ</t>
    </rPh>
    <rPh sb="11" eb="13">
      <t>ドウイツ</t>
    </rPh>
    <rPh sb="14" eb="16">
      <t>セイゲン</t>
    </rPh>
    <phoneticPr fontId="3"/>
  </si>
  <si>
    <t>項目1025の場合</t>
    <rPh sb="0" eb="2">
      <t>コウモク</t>
    </rPh>
    <rPh sb="7" eb="9">
      <t>バアイ</t>
    </rPh>
    <phoneticPr fontId="3"/>
  </si>
  <si>
    <t>訪問型サービスⅢ日割（制限）</t>
    <rPh sb="8" eb="10">
      <t>ヒワリ</t>
    </rPh>
    <rPh sb="11" eb="13">
      <t>セイゲン</t>
    </rPh>
    <phoneticPr fontId="3"/>
  </si>
  <si>
    <t>項目1023の場合</t>
    <rPh sb="0" eb="2">
      <t>コウモク</t>
    </rPh>
    <rPh sb="7" eb="9">
      <t>バアイ</t>
    </rPh>
    <phoneticPr fontId="3"/>
  </si>
  <si>
    <t>訪問型サービスⅢ・同一（制限）</t>
    <rPh sb="9" eb="11">
      <t>ドウイツ</t>
    </rPh>
    <phoneticPr fontId="3"/>
  </si>
  <si>
    <t>項目1021の場合</t>
    <rPh sb="0" eb="2">
      <t>コウモク</t>
    </rPh>
    <rPh sb="7" eb="9">
      <t>バアイ</t>
    </rPh>
    <phoneticPr fontId="3"/>
  </si>
  <si>
    <t>訪問型サービスⅢ（制限）</t>
    <phoneticPr fontId="3"/>
  </si>
  <si>
    <t>項目1017の場合</t>
    <rPh sb="0" eb="2">
      <t>コウモク</t>
    </rPh>
    <rPh sb="7" eb="9">
      <t>バアイ</t>
    </rPh>
    <phoneticPr fontId="3"/>
  </si>
  <si>
    <t>訪問型サービスⅡ日割・同一（制限）</t>
    <rPh sb="8" eb="10">
      <t>ヒワリ</t>
    </rPh>
    <rPh sb="11" eb="13">
      <t>ドウイツ</t>
    </rPh>
    <phoneticPr fontId="3"/>
  </si>
  <si>
    <t>項目1015の場合</t>
    <rPh sb="0" eb="2">
      <t>コウモク</t>
    </rPh>
    <rPh sb="7" eb="9">
      <t>バアイ</t>
    </rPh>
    <phoneticPr fontId="3"/>
  </si>
  <si>
    <t>訪問型サービスⅡ日割（制限）</t>
    <rPh sb="8" eb="10">
      <t>ヒワリ</t>
    </rPh>
    <phoneticPr fontId="3"/>
  </si>
  <si>
    <t>項目1013の場合</t>
    <rPh sb="0" eb="2">
      <t>コウモク</t>
    </rPh>
    <rPh sb="7" eb="9">
      <t>バアイ</t>
    </rPh>
    <phoneticPr fontId="3"/>
  </si>
  <si>
    <t>訪問型サービスⅡ・同一（制限）</t>
    <rPh sb="9" eb="11">
      <t>ドウイツ</t>
    </rPh>
    <phoneticPr fontId="3"/>
  </si>
  <si>
    <t>項目1011の場合</t>
    <rPh sb="0" eb="2">
      <t>コウモク</t>
    </rPh>
    <rPh sb="7" eb="9">
      <t>バアイ</t>
    </rPh>
    <phoneticPr fontId="3"/>
  </si>
  <si>
    <t>訪問型サービスⅡ（制限）</t>
    <phoneticPr fontId="3"/>
  </si>
  <si>
    <t>項目1007の場合</t>
    <rPh sb="0" eb="2">
      <t>コウモク</t>
    </rPh>
    <rPh sb="7" eb="9">
      <t>バアイ</t>
    </rPh>
    <phoneticPr fontId="3"/>
  </si>
  <si>
    <t>訪問型サービスⅠ日割・同一（制限）</t>
    <rPh sb="8" eb="10">
      <t>ヒワリ</t>
    </rPh>
    <rPh sb="11" eb="13">
      <t>ドウイツ</t>
    </rPh>
    <phoneticPr fontId="3"/>
  </si>
  <si>
    <t>項目1005の場合</t>
    <rPh sb="0" eb="2">
      <t>コウモク</t>
    </rPh>
    <rPh sb="7" eb="9">
      <t>バアイ</t>
    </rPh>
    <phoneticPr fontId="3"/>
  </si>
  <si>
    <t>訪問型サービスⅠ日割（制限）</t>
    <rPh sb="8" eb="10">
      <t>ヒワリ</t>
    </rPh>
    <phoneticPr fontId="3"/>
  </si>
  <si>
    <t>項目1003の場合</t>
    <rPh sb="0" eb="2">
      <t>コウモク</t>
    </rPh>
    <rPh sb="7" eb="9">
      <t>バアイ</t>
    </rPh>
    <phoneticPr fontId="3"/>
  </si>
  <si>
    <t>訪問型サービスⅠ・同一（制限）</t>
    <rPh sb="9" eb="11">
      <t>ドウイツ</t>
    </rPh>
    <phoneticPr fontId="3"/>
  </si>
  <si>
    <t>項目1001の場合</t>
    <rPh sb="0" eb="2">
      <t>コウモク</t>
    </rPh>
    <rPh sb="7" eb="9">
      <t>バアイ</t>
    </rPh>
    <phoneticPr fontId="3"/>
  </si>
  <si>
    <t>訪問型サービスⅠ（制限）</t>
    <rPh sb="0" eb="2">
      <t>ホウモン</t>
    </rPh>
    <rPh sb="9" eb="11">
      <t>セイゲン</t>
    </rPh>
    <phoneticPr fontId="3"/>
  </si>
  <si>
    <t>項目1202の場合</t>
    <rPh sb="0" eb="2">
      <t>コウモク</t>
    </rPh>
    <rPh sb="7" eb="9">
      <t>バアイ</t>
    </rPh>
    <phoneticPr fontId="3"/>
  </si>
  <si>
    <t>訪問型サービス特定処遇改善加算Ⅱ・39</t>
    <rPh sb="0" eb="2">
      <t>ホウモン</t>
    </rPh>
    <rPh sb="2" eb="3">
      <t>ガタ</t>
    </rPh>
    <rPh sb="7" eb="9">
      <t>トクテイ</t>
    </rPh>
    <rPh sb="9" eb="11">
      <t>ショグウ</t>
    </rPh>
    <rPh sb="11" eb="13">
      <t>カイゼン</t>
    </rPh>
    <rPh sb="13" eb="15">
      <t>カサン</t>
    </rPh>
    <phoneticPr fontId="3"/>
  </si>
  <si>
    <t>項目1203の場合</t>
    <rPh sb="0" eb="2">
      <t>コウモク</t>
    </rPh>
    <rPh sb="7" eb="9">
      <t>バアイ</t>
    </rPh>
    <phoneticPr fontId="3"/>
  </si>
  <si>
    <t>リ　生活機能向上連携加算</t>
    <rPh sb="2" eb="4">
      <t>セイカツ</t>
    </rPh>
    <rPh sb="4" eb="6">
      <t>キノウ</t>
    </rPh>
    <rPh sb="6" eb="8">
      <t>コウジョウ</t>
    </rPh>
    <rPh sb="8" eb="10">
      <t>レンケイ</t>
    </rPh>
    <rPh sb="10" eb="12">
      <t>カサン</t>
    </rPh>
    <phoneticPr fontId="3"/>
  </si>
  <si>
    <t>訪問型サービス特定処遇改善加算Ⅱ・38</t>
    <rPh sb="0" eb="2">
      <t>ホウモン</t>
    </rPh>
    <rPh sb="2" eb="3">
      <t>ガタ</t>
    </rPh>
    <rPh sb="7" eb="9">
      <t>トクテイ</t>
    </rPh>
    <rPh sb="9" eb="11">
      <t>ショグウ</t>
    </rPh>
    <rPh sb="11" eb="13">
      <t>カイゼン</t>
    </rPh>
    <rPh sb="13" eb="15">
      <t>カサン</t>
    </rPh>
    <phoneticPr fontId="3"/>
  </si>
  <si>
    <t>項目1201の場合</t>
    <rPh sb="0" eb="2">
      <t>コウモク</t>
    </rPh>
    <rPh sb="7" eb="9">
      <t>バアイ</t>
    </rPh>
    <phoneticPr fontId="3"/>
  </si>
  <si>
    <t>チ　初回加算</t>
    <rPh sb="2" eb="6">
      <t>ショカ</t>
    </rPh>
    <phoneticPr fontId="3"/>
  </si>
  <si>
    <t>訪問型サービス特定処遇改善加算Ⅱ・37</t>
    <rPh sb="0" eb="2">
      <t>ホウモン</t>
    </rPh>
    <rPh sb="2" eb="3">
      <t>ガタ</t>
    </rPh>
    <rPh sb="7" eb="9">
      <t>トクテイ</t>
    </rPh>
    <rPh sb="9" eb="11">
      <t>ショグウ</t>
    </rPh>
    <rPh sb="11" eb="13">
      <t>カイゼン</t>
    </rPh>
    <rPh sb="13" eb="15">
      <t>カサン</t>
    </rPh>
    <phoneticPr fontId="3"/>
  </si>
  <si>
    <t>訪問型サービス特定処遇改善加算Ⅱ・36</t>
    <rPh sb="0" eb="2">
      <t>ホウモン</t>
    </rPh>
    <rPh sb="2" eb="3">
      <t>ガタ</t>
    </rPh>
    <rPh sb="7" eb="9">
      <t>トクテイ</t>
    </rPh>
    <rPh sb="9" eb="11">
      <t>ショグウ</t>
    </rPh>
    <rPh sb="11" eb="13">
      <t>カイゼン</t>
    </rPh>
    <rPh sb="13" eb="15">
      <t>カサン</t>
    </rPh>
    <phoneticPr fontId="3"/>
  </si>
  <si>
    <t>訪問型サービス特定処遇改善加算Ⅱ・35</t>
    <rPh sb="0" eb="2">
      <t>ホウモン</t>
    </rPh>
    <rPh sb="2" eb="3">
      <t>ガタ</t>
    </rPh>
    <rPh sb="7" eb="9">
      <t>トクテイ</t>
    </rPh>
    <rPh sb="9" eb="11">
      <t>ショグウ</t>
    </rPh>
    <rPh sb="11" eb="13">
      <t>カイゼン</t>
    </rPh>
    <rPh sb="13" eb="15">
      <t>カサン</t>
    </rPh>
    <phoneticPr fontId="3"/>
  </si>
  <si>
    <t>訪問型サービス特定処遇改善加算Ⅱ・34</t>
    <rPh sb="0" eb="2">
      <t>ホウモン</t>
    </rPh>
    <rPh sb="2" eb="3">
      <t>ガタ</t>
    </rPh>
    <rPh sb="7" eb="9">
      <t>トクテイ</t>
    </rPh>
    <rPh sb="9" eb="11">
      <t>ショグウ</t>
    </rPh>
    <rPh sb="11" eb="13">
      <t>カイゼン</t>
    </rPh>
    <rPh sb="13" eb="15">
      <t>カサン</t>
    </rPh>
    <phoneticPr fontId="3"/>
  </si>
  <si>
    <t>訪問型サービス特定処遇改善加算Ⅱ・33</t>
    <rPh sb="0" eb="2">
      <t>ホウモン</t>
    </rPh>
    <rPh sb="2" eb="3">
      <t>ガタ</t>
    </rPh>
    <rPh sb="7" eb="9">
      <t>トクテイ</t>
    </rPh>
    <rPh sb="9" eb="11">
      <t>ショグウ</t>
    </rPh>
    <rPh sb="11" eb="13">
      <t>カイゼン</t>
    </rPh>
    <rPh sb="13" eb="15">
      <t>カサン</t>
    </rPh>
    <phoneticPr fontId="3"/>
  </si>
  <si>
    <t>訪問型サービス特定処遇改善加算Ⅱ・32</t>
    <rPh sb="0" eb="2">
      <t>ホウモン</t>
    </rPh>
    <rPh sb="2" eb="3">
      <t>ガタ</t>
    </rPh>
    <rPh sb="7" eb="9">
      <t>トクテイ</t>
    </rPh>
    <rPh sb="9" eb="11">
      <t>ショグウ</t>
    </rPh>
    <rPh sb="11" eb="13">
      <t>カイゼン</t>
    </rPh>
    <rPh sb="13" eb="15">
      <t>カサン</t>
    </rPh>
    <phoneticPr fontId="3"/>
  </si>
  <si>
    <t>訪問型サービス特定処遇改善加算Ⅱ・31</t>
    <rPh sb="0" eb="2">
      <t>ホウモン</t>
    </rPh>
    <rPh sb="2" eb="3">
      <t>ガタ</t>
    </rPh>
    <rPh sb="7" eb="9">
      <t>トクテイ</t>
    </rPh>
    <rPh sb="9" eb="11">
      <t>ショグウ</t>
    </rPh>
    <rPh sb="11" eb="13">
      <t>カイゼン</t>
    </rPh>
    <rPh sb="13" eb="15">
      <t>カサン</t>
    </rPh>
    <phoneticPr fontId="3"/>
  </si>
  <si>
    <t>訪問型サービス特定処遇改善加算Ⅱ・30</t>
    <rPh sb="0" eb="2">
      <t>ホウモン</t>
    </rPh>
    <rPh sb="2" eb="3">
      <t>ガタ</t>
    </rPh>
    <rPh sb="7" eb="9">
      <t>トクテイ</t>
    </rPh>
    <rPh sb="9" eb="11">
      <t>ショグウ</t>
    </rPh>
    <rPh sb="11" eb="13">
      <t>カイゼン</t>
    </rPh>
    <rPh sb="13" eb="15">
      <t>カサン</t>
    </rPh>
    <phoneticPr fontId="3"/>
  </si>
  <si>
    <t>訪問型サービス特定処遇改善加算Ⅱ・29</t>
    <rPh sb="0" eb="2">
      <t>ホウモン</t>
    </rPh>
    <rPh sb="2" eb="3">
      <t>ガタ</t>
    </rPh>
    <rPh sb="7" eb="9">
      <t>トクテイ</t>
    </rPh>
    <rPh sb="9" eb="11">
      <t>ショグウ</t>
    </rPh>
    <rPh sb="11" eb="13">
      <t>カイゼン</t>
    </rPh>
    <rPh sb="13" eb="15">
      <t>カサン</t>
    </rPh>
    <phoneticPr fontId="3"/>
  </si>
  <si>
    <t>訪問型サービス特定処遇改善加算Ⅱ・28</t>
    <rPh sb="0" eb="2">
      <t>ホウモン</t>
    </rPh>
    <rPh sb="2" eb="3">
      <t>ガタ</t>
    </rPh>
    <rPh sb="7" eb="9">
      <t>トクテイ</t>
    </rPh>
    <rPh sb="9" eb="11">
      <t>ショグウ</t>
    </rPh>
    <rPh sb="11" eb="13">
      <t>カイゼン</t>
    </rPh>
    <rPh sb="13" eb="15">
      <t>カサン</t>
    </rPh>
    <phoneticPr fontId="3"/>
  </si>
  <si>
    <t>訪問型サービス特定処遇改善加算Ⅱ・27</t>
    <rPh sb="0" eb="2">
      <t>ホウモン</t>
    </rPh>
    <rPh sb="2" eb="3">
      <t>ガタ</t>
    </rPh>
    <rPh sb="7" eb="9">
      <t>トクテイ</t>
    </rPh>
    <rPh sb="9" eb="11">
      <t>ショグウ</t>
    </rPh>
    <rPh sb="11" eb="13">
      <t>カイゼン</t>
    </rPh>
    <rPh sb="13" eb="15">
      <t>カサン</t>
    </rPh>
    <phoneticPr fontId="3"/>
  </si>
  <si>
    <t>訪問型サービス特定処遇改善加算Ⅱ・26</t>
    <rPh sb="0" eb="2">
      <t>ホウモン</t>
    </rPh>
    <rPh sb="2" eb="3">
      <t>ガタ</t>
    </rPh>
    <rPh sb="7" eb="9">
      <t>トクテイ</t>
    </rPh>
    <rPh sb="9" eb="11">
      <t>ショグウ</t>
    </rPh>
    <rPh sb="11" eb="13">
      <t>カイゼン</t>
    </rPh>
    <rPh sb="13" eb="15">
      <t>カサン</t>
    </rPh>
    <phoneticPr fontId="3"/>
  </si>
  <si>
    <t>訪問型サービス特定処遇改善加算Ⅱ・25</t>
    <rPh sb="0" eb="2">
      <t>ホウモン</t>
    </rPh>
    <rPh sb="2" eb="3">
      <t>ガタ</t>
    </rPh>
    <rPh sb="7" eb="9">
      <t>トクテイ</t>
    </rPh>
    <rPh sb="9" eb="11">
      <t>ショグウ</t>
    </rPh>
    <rPh sb="11" eb="13">
      <t>カイゼン</t>
    </rPh>
    <rPh sb="13" eb="15">
      <t>カサン</t>
    </rPh>
    <phoneticPr fontId="3"/>
  </si>
  <si>
    <t>訪問型サービス特定処遇改善加算Ⅱ・24</t>
    <rPh sb="0" eb="2">
      <t>ホウモン</t>
    </rPh>
    <rPh sb="2" eb="3">
      <t>ガタ</t>
    </rPh>
    <rPh sb="7" eb="9">
      <t>トクテイ</t>
    </rPh>
    <rPh sb="9" eb="11">
      <t>ショグウ</t>
    </rPh>
    <rPh sb="11" eb="13">
      <t>カイゼン</t>
    </rPh>
    <rPh sb="13" eb="15">
      <t>カサン</t>
    </rPh>
    <phoneticPr fontId="3"/>
  </si>
  <si>
    <t>訪問型サービス特定処遇改善加算Ⅱ・23</t>
    <rPh sb="0" eb="2">
      <t>ホウモン</t>
    </rPh>
    <rPh sb="2" eb="3">
      <t>ガタ</t>
    </rPh>
    <rPh sb="7" eb="9">
      <t>トクテイ</t>
    </rPh>
    <rPh sb="9" eb="11">
      <t>ショグウ</t>
    </rPh>
    <rPh sb="11" eb="13">
      <t>カイゼン</t>
    </rPh>
    <rPh sb="13" eb="15">
      <t>カサン</t>
    </rPh>
    <phoneticPr fontId="3"/>
  </si>
  <si>
    <t>訪問型サービス特定処遇改善加算Ⅱ・22</t>
    <rPh sb="0" eb="2">
      <t>ホウモン</t>
    </rPh>
    <rPh sb="2" eb="3">
      <t>ガタ</t>
    </rPh>
    <rPh sb="7" eb="9">
      <t>トクテイ</t>
    </rPh>
    <rPh sb="9" eb="11">
      <t>ショグウ</t>
    </rPh>
    <rPh sb="11" eb="13">
      <t>カイゼン</t>
    </rPh>
    <rPh sb="13" eb="15">
      <t>カサン</t>
    </rPh>
    <phoneticPr fontId="3"/>
  </si>
  <si>
    <t>訪問型サービス特定処遇改善加算Ⅱ・21</t>
    <rPh sb="0" eb="2">
      <t>ホウモン</t>
    </rPh>
    <rPh sb="2" eb="3">
      <t>ガタ</t>
    </rPh>
    <rPh sb="7" eb="9">
      <t>トクテイ</t>
    </rPh>
    <rPh sb="9" eb="11">
      <t>ショグウ</t>
    </rPh>
    <rPh sb="11" eb="13">
      <t>カイゼン</t>
    </rPh>
    <rPh sb="13" eb="15">
      <t>カサン</t>
    </rPh>
    <phoneticPr fontId="3"/>
  </si>
  <si>
    <t>訪問型サービス特定処遇改善加算Ⅱ・20</t>
    <rPh sb="0" eb="2">
      <t>ホウモン</t>
    </rPh>
    <rPh sb="2" eb="3">
      <t>ガタ</t>
    </rPh>
    <rPh sb="7" eb="9">
      <t>トクテイ</t>
    </rPh>
    <rPh sb="9" eb="11">
      <t>ショグウ</t>
    </rPh>
    <rPh sb="11" eb="13">
      <t>カイゼン</t>
    </rPh>
    <rPh sb="13" eb="15">
      <t>カサン</t>
    </rPh>
    <phoneticPr fontId="3"/>
  </si>
  <si>
    <t>訪問型サービス特定処遇改善加算Ⅱ・19</t>
    <rPh sb="0" eb="2">
      <t>ホウモン</t>
    </rPh>
    <rPh sb="2" eb="3">
      <t>ガタ</t>
    </rPh>
    <rPh sb="7" eb="9">
      <t>トクテイ</t>
    </rPh>
    <rPh sb="9" eb="11">
      <t>ショグウ</t>
    </rPh>
    <rPh sb="11" eb="13">
      <t>カイゼン</t>
    </rPh>
    <rPh sb="13" eb="15">
      <t>カサン</t>
    </rPh>
    <phoneticPr fontId="3"/>
  </si>
  <si>
    <t>訪問型サービス特定処遇改善加算Ⅱ・18</t>
    <rPh sb="0" eb="2">
      <t>ホウモン</t>
    </rPh>
    <rPh sb="2" eb="3">
      <t>ガタ</t>
    </rPh>
    <rPh sb="7" eb="9">
      <t>トクテイ</t>
    </rPh>
    <rPh sb="9" eb="11">
      <t>ショグウ</t>
    </rPh>
    <rPh sb="11" eb="13">
      <t>カイゼン</t>
    </rPh>
    <rPh sb="13" eb="15">
      <t>カサン</t>
    </rPh>
    <phoneticPr fontId="3"/>
  </si>
  <si>
    <t>訪問型サービス特定処遇改善加算Ⅱ・17</t>
    <rPh sb="0" eb="2">
      <t>ホウモン</t>
    </rPh>
    <rPh sb="2" eb="3">
      <t>ガタ</t>
    </rPh>
    <rPh sb="7" eb="9">
      <t>トクテイ</t>
    </rPh>
    <rPh sb="9" eb="11">
      <t>ショグウ</t>
    </rPh>
    <rPh sb="11" eb="13">
      <t>カイゼン</t>
    </rPh>
    <rPh sb="13" eb="15">
      <t>カサン</t>
    </rPh>
    <phoneticPr fontId="3"/>
  </si>
  <si>
    <t>訪問型サービス特定処遇改善加算Ⅱ・16</t>
    <rPh sb="0" eb="2">
      <t>ホウモン</t>
    </rPh>
    <rPh sb="2" eb="3">
      <t>ガタ</t>
    </rPh>
    <rPh sb="7" eb="9">
      <t>トクテイ</t>
    </rPh>
    <rPh sb="9" eb="11">
      <t>ショグウ</t>
    </rPh>
    <rPh sb="11" eb="13">
      <t>カイゼン</t>
    </rPh>
    <rPh sb="13" eb="15">
      <t>カサン</t>
    </rPh>
    <phoneticPr fontId="3"/>
  </si>
  <si>
    <t>訪問型サービス特定処遇改善加算Ⅱ・15</t>
    <rPh sb="0" eb="2">
      <t>ホウモン</t>
    </rPh>
    <rPh sb="2" eb="3">
      <t>ガタ</t>
    </rPh>
    <rPh sb="7" eb="9">
      <t>トクテイ</t>
    </rPh>
    <rPh sb="9" eb="11">
      <t>ショグウ</t>
    </rPh>
    <rPh sb="11" eb="13">
      <t>カイゼン</t>
    </rPh>
    <rPh sb="13" eb="15">
      <t>カサン</t>
    </rPh>
    <phoneticPr fontId="3"/>
  </si>
  <si>
    <t>訪問型サービス特定処遇改善加算Ⅱ・14</t>
    <rPh sb="0" eb="2">
      <t>ホウモン</t>
    </rPh>
    <rPh sb="2" eb="3">
      <t>ガタ</t>
    </rPh>
    <rPh sb="7" eb="9">
      <t>トクテイ</t>
    </rPh>
    <rPh sb="9" eb="11">
      <t>ショグウ</t>
    </rPh>
    <rPh sb="11" eb="13">
      <t>カイゼン</t>
    </rPh>
    <rPh sb="13" eb="15">
      <t>カサン</t>
    </rPh>
    <phoneticPr fontId="3"/>
  </si>
  <si>
    <t>訪問型サービス特定処遇改善加算Ⅱ・13</t>
    <rPh sb="0" eb="2">
      <t>ホウモン</t>
    </rPh>
    <rPh sb="2" eb="3">
      <t>ガタ</t>
    </rPh>
    <rPh sb="7" eb="9">
      <t>トクテイ</t>
    </rPh>
    <rPh sb="9" eb="11">
      <t>ショグウ</t>
    </rPh>
    <rPh sb="11" eb="13">
      <t>カイゼン</t>
    </rPh>
    <rPh sb="13" eb="15">
      <t>カサン</t>
    </rPh>
    <phoneticPr fontId="3"/>
  </si>
  <si>
    <t>訪問型サービス特定処遇改善加算Ⅱ・12</t>
    <rPh sb="0" eb="2">
      <t>ホウモン</t>
    </rPh>
    <rPh sb="2" eb="3">
      <t>ガタ</t>
    </rPh>
    <rPh sb="7" eb="9">
      <t>トクテイ</t>
    </rPh>
    <rPh sb="9" eb="11">
      <t>ショグウ</t>
    </rPh>
    <rPh sb="11" eb="13">
      <t>カイゼン</t>
    </rPh>
    <rPh sb="13" eb="15">
      <t>カサン</t>
    </rPh>
    <phoneticPr fontId="3"/>
  </si>
  <si>
    <t>訪問型サービス特定処遇改善加算Ⅱ・11</t>
    <rPh sb="0" eb="2">
      <t>ホウモン</t>
    </rPh>
    <rPh sb="2" eb="3">
      <t>ガタ</t>
    </rPh>
    <rPh sb="7" eb="9">
      <t>トクテイ</t>
    </rPh>
    <rPh sb="9" eb="11">
      <t>ショグウ</t>
    </rPh>
    <rPh sb="11" eb="13">
      <t>カイゼン</t>
    </rPh>
    <rPh sb="13" eb="15">
      <t>カサン</t>
    </rPh>
    <phoneticPr fontId="3"/>
  </si>
  <si>
    <t>訪問型サービス特定処遇改善加算Ⅱ・10</t>
    <rPh sb="0" eb="2">
      <t>ホウモン</t>
    </rPh>
    <rPh sb="2" eb="3">
      <t>ガタ</t>
    </rPh>
    <rPh sb="7" eb="9">
      <t>トクテイ</t>
    </rPh>
    <rPh sb="9" eb="11">
      <t>ショグウ</t>
    </rPh>
    <rPh sb="11" eb="13">
      <t>カイゼン</t>
    </rPh>
    <rPh sb="13" eb="15">
      <t>カサン</t>
    </rPh>
    <phoneticPr fontId="3"/>
  </si>
  <si>
    <t>訪問型サービス特定処遇改善加算Ⅱ・09</t>
    <rPh sb="0" eb="2">
      <t>ホウモン</t>
    </rPh>
    <rPh sb="2" eb="3">
      <t>ガタ</t>
    </rPh>
    <rPh sb="7" eb="9">
      <t>トクテイ</t>
    </rPh>
    <rPh sb="9" eb="11">
      <t>ショグウ</t>
    </rPh>
    <rPh sb="11" eb="13">
      <t>カイゼン</t>
    </rPh>
    <rPh sb="13" eb="15">
      <t>カサン</t>
    </rPh>
    <phoneticPr fontId="3"/>
  </si>
  <si>
    <t>訪問型サービス特定処遇改善加算Ⅱ・08</t>
    <rPh sb="0" eb="2">
      <t>ホウモン</t>
    </rPh>
    <rPh sb="2" eb="3">
      <t>ガタ</t>
    </rPh>
    <rPh sb="7" eb="9">
      <t>トクテイ</t>
    </rPh>
    <rPh sb="9" eb="11">
      <t>ショグウ</t>
    </rPh>
    <rPh sb="11" eb="13">
      <t>カイゼン</t>
    </rPh>
    <rPh sb="13" eb="15">
      <t>カサン</t>
    </rPh>
    <phoneticPr fontId="3"/>
  </si>
  <si>
    <t>訪問型サービス特定処遇改善加算Ⅱ・07</t>
    <rPh sb="0" eb="2">
      <t>ホウモン</t>
    </rPh>
    <rPh sb="2" eb="3">
      <t>ガタ</t>
    </rPh>
    <rPh sb="7" eb="9">
      <t>トクテイ</t>
    </rPh>
    <rPh sb="9" eb="11">
      <t>ショグウ</t>
    </rPh>
    <rPh sb="11" eb="13">
      <t>カイゼン</t>
    </rPh>
    <rPh sb="13" eb="15">
      <t>カサン</t>
    </rPh>
    <phoneticPr fontId="3"/>
  </si>
  <si>
    <t>訪問型サービス特定処遇改善加算Ⅱ・06</t>
    <rPh sb="0" eb="2">
      <t>ホウモン</t>
    </rPh>
    <rPh sb="2" eb="3">
      <t>ガタ</t>
    </rPh>
    <rPh sb="7" eb="9">
      <t>トクテイ</t>
    </rPh>
    <rPh sb="9" eb="11">
      <t>ショグウ</t>
    </rPh>
    <rPh sb="11" eb="13">
      <t>カイゼン</t>
    </rPh>
    <rPh sb="13" eb="15">
      <t>カサン</t>
    </rPh>
    <phoneticPr fontId="3"/>
  </si>
  <si>
    <t>訪問型サービス特定処遇改善加算Ⅱ・05</t>
    <rPh sb="0" eb="2">
      <t>ホウモン</t>
    </rPh>
    <rPh sb="2" eb="3">
      <t>ガタ</t>
    </rPh>
    <rPh sb="7" eb="9">
      <t>トクテイ</t>
    </rPh>
    <rPh sb="9" eb="11">
      <t>ショグウ</t>
    </rPh>
    <rPh sb="11" eb="13">
      <t>カイゼン</t>
    </rPh>
    <rPh sb="13" eb="15">
      <t>カサン</t>
    </rPh>
    <phoneticPr fontId="3"/>
  </si>
  <si>
    <t>訪問型サービス特定処遇改善加算Ⅱ・04</t>
    <rPh sb="0" eb="2">
      <t>ホウモン</t>
    </rPh>
    <rPh sb="2" eb="3">
      <t>ガタ</t>
    </rPh>
    <rPh sb="7" eb="9">
      <t>トクテイ</t>
    </rPh>
    <rPh sb="9" eb="11">
      <t>ショグウ</t>
    </rPh>
    <rPh sb="11" eb="13">
      <t>カイゼン</t>
    </rPh>
    <rPh sb="13" eb="15">
      <t>カサン</t>
    </rPh>
    <phoneticPr fontId="3"/>
  </si>
  <si>
    <t>訪問型サービス特定処遇改善加算Ⅱ・03</t>
    <rPh sb="0" eb="2">
      <t>ホウモン</t>
    </rPh>
    <rPh sb="2" eb="3">
      <t>ガタ</t>
    </rPh>
    <rPh sb="7" eb="9">
      <t>トクテイ</t>
    </rPh>
    <rPh sb="9" eb="11">
      <t>ショグウ</t>
    </rPh>
    <rPh sb="11" eb="13">
      <t>カイゼン</t>
    </rPh>
    <rPh sb="13" eb="15">
      <t>カサン</t>
    </rPh>
    <phoneticPr fontId="3"/>
  </si>
  <si>
    <t>訪問型サービス特定処遇改善加算Ⅱ・02</t>
    <rPh sb="0" eb="2">
      <t>ホウモン</t>
    </rPh>
    <rPh sb="2" eb="3">
      <t>ガタ</t>
    </rPh>
    <rPh sb="7" eb="9">
      <t>トクテイ</t>
    </rPh>
    <rPh sb="9" eb="11">
      <t>ショグウ</t>
    </rPh>
    <rPh sb="11" eb="13">
      <t>カイゼン</t>
    </rPh>
    <rPh sb="13" eb="15">
      <t>カサン</t>
    </rPh>
    <phoneticPr fontId="3"/>
  </si>
  <si>
    <t>ル　介護職員等特定処遇改善加算（Ⅱ）
（２）介護職員等特定処遇改善加算（Ⅱ）
　　　　所定単位数の 42/1000 加算</t>
    <rPh sb="6" eb="7">
      <t>トウ</t>
    </rPh>
    <rPh sb="7" eb="9">
      <t>トクテイ</t>
    </rPh>
    <phoneticPr fontId="3"/>
  </si>
  <si>
    <t>訪問型サービス特定処遇改善加算Ⅱ・01</t>
    <rPh sb="0" eb="2">
      <t>ホウモン</t>
    </rPh>
    <rPh sb="2" eb="3">
      <t>ガタ</t>
    </rPh>
    <rPh sb="7" eb="9">
      <t>トクテイ</t>
    </rPh>
    <rPh sb="9" eb="11">
      <t>ショグウ</t>
    </rPh>
    <rPh sb="11" eb="13">
      <t>カイゼン</t>
    </rPh>
    <rPh sb="13" eb="15">
      <t>カサン</t>
    </rPh>
    <phoneticPr fontId="3"/>
  </si>
  <si>
    <t>訪問型サービス特定処遇改善加算Ⅰ・39</t>
    <rPh sb="0" eb="2">
      <t>ホウモン</t>
    </rPh>
    <rPh sb="2" eb="3">
      <t>ガタ</t>
    </rPh>
    <rPh sb="7" eb="9">
      <t>トクテイ</t>
    </rPh>
    <rPh sb="9" eb="11">
      <t>ショグウ</t>
    </rPh>
    <rPh sb="11" eb="13">
      <t>カイゼン</t>
    </rPh>
    <rPh sb="13" eb="15">
      <t>カサン</t>
    </rPh>
    <phoneticPr fontId="3"/>
  </si>
  <si>
    <t>訪問型サービス特定処遇改善加算Ⅰ・38</t>
    <rPh sb="0" eb="2">
      <t>ホウモン</t>
    </rPh>
    <rPh sb="2" eb="3">
      <t>ガタ</t>
    </rPh>
    <rPh sb="7" eb="9">
      <t>トクテイ</t>
    </rPh>
    <rPh sb="9" eb="11">
      <t>ショグウ</t>
    </rPh>
    <rPh sb="11" eb="13">
      <t>カイゼン</t>
    </rPh>
    <rPh sb="13" eb="15">
      <t>カサン</t>
    </rPh>
    <phoneticPr fontId="3"/>
  </si>
  <si>
    <t>訪問型サービス特定処遇改善加算Ⅰ・37</t>
    <rPh sb="0" eb="2">
      <t>ホウモン</t>
    </rPh>
    <rPh sb="2" eb="3">
      <t>ガタ</t>
    </rPh>
    <rPh sb="7" eb="9">
      <t>トクテイ</t>
    </rPh>
    <rPh sb="9" eb="11">
      <t>ショグウ</t>
    </rPh>
    <rPh sb="11" eb="13">
      <t>カイゼン</t>
    </rPh>
    <rPh sb="13" eb="15">
      <t>カサン</t>
    </rPh>
    <phoneticPr fontId="3"/>
  </si>
  <si>
    <t>訪問型サービス特定処遇改善加算Ⅰ・36</t>
    <rPh sb="0" eb="2">
      <t>ホウモン</t>
    </rPh>
    <rPh sb="2" eb="3">
      <t>ガタ</t>
    </rPh>
    <rPh sb="7" eb="9">
      <t>トクテイ</t>
    </rPh>
    <rPh sb="9" eb="11">
      <t>ショグウ</t>
    </rPh>
    <rPh sb="11" eb="13">
      <t>カイゼン</t>
    </rPh>
    <rPh sb="13" eb="15">
      <t>カサン</t>
    </rPh>
    <phoneticPr fontId="3"/>
  </si>
  <si>
    <t>訪問型サービス特定処遇改善加算Ⅰ・35</t>
    <rPh sb="0" eb="2">
      <t>ホウモン</t>
    </rPh>
    <rPh sb="2" eb="3">
      <t>ガタ</t>
    </rPh>
    <rPh sb="7" eb="9">
      <t>トクテイ</t>
    </rPh>
    <rPh sb="9" eb="11">
      <t>ショグウ</t>
    </rPh>
    <rPh sb="11" eb="13">
      <t>カイゼン</t>
    </rPh>
    <rPh sb="13" eb="15">
      <t>カサン</t>
    </rPh>
    <phoneticPr fontId="3"/>
  </si>
  <si>
    <t>訪問型サービス特定処遇改善加算Ⅰ・34</t>
    <rPh sb="0" eb="2">
      <t>ホウモン</t>
    </rPh>
    <rPh sb="2" eb="3">
      <t>ガタ</t>
    </rPh>
    <rPh sb="7" eb="9">
      <t>トクテイ</t>
    </rPh>
    <rPh sb="9" eb="11">
      <t>ショグウ</t>
    </rPh>
    <rPh sb="11" eb="13">
      <t>カイゼン</t>
    </rPh>
    <rPh sb="13" eb="15">
      <t>カサン</t>
    </rPh>
    <phoneticPr fontId="3"/>
  </si>
  <si>
    <t>訪問型サービス特定処遇改善加算Ⅰ・33</t>
    <rPh sb="0" eb="2">
      <t>ホウモン</t>
    </rPh>
    <rPh sb="2" eb="3">
      <t>ガタ</t>
    </rPh>
    <rPh sb="7" eb="9">
      <t>トクテイ</t>
    </rPh>
    <rPh sb="9" eb="11">
      <t>ショグウ</t>
    </rPh>
    <rPh sb="11" eb="13">
      <t>カイゼン</t>
    </rPh>
    <rPh sb="13" eb="15">
      <t>カサン</t>
    </rPh>
    <phoneticPr fontId="3"/>
  </si>
  <si>
    <t>訪問型サービス特定処遇改善加算Ⅰ・32</t>
    <rPh sb="0" eb="2">
      <t>ホウモン</t>
    </rPh>
    <rPh sb="2" eb="3">
      <t>ガタ</t>
    </rPh>
    <rPh sb="7" eb="9">
      <t>トクテイ</t>
    </rPh>
    <rPh sb="9" eb="11">
      <t>ショグウ</t>
    </rPh>
    <rPh sb="11" eb="13">
      <t>カイゼン</t>
    </rPh>
    <rPh sb="13" eb="15">
      <t>カサン</t>
    </rPh>
    <phoneticPr fontId="3"/>
  </si>
  <si>
    <t>訪問型サービス特定処遇改善加算Ⅰ・31</t>
    <rPh sb="0" eb="2">
      <t>ホウモン</t>
    </rPh>
    <rPh sb="2" eb="3">
      <t>ガタ</t>
    </rPh>
    <rPh sb="7" eb="9">
      <t>トクテイ</t>
    </rPh>
    <rPh sb="9" eb="11">
      <t>ショグウ</t>
    </rPh>
    <rPh sb="11" eb="13">
      <t>カイゼン</t>
    </rPh>
    <rPh sb="13" eb="15">
      <t>カサン</t>
    </rPh>
    <phoneticPr fontId="3"/>
  </si>
  <si>
    <t>訪問型サービス特定処遇改善加算Ⅰ・30</t>
    <rPh sb="0" eb="2">
      <t>ホウモン</t>
    </rPh>
    <rPh sb="2" eb="3">
      <t>ガタ</t>
    </rPh>
    <rPh sb="7" eb="9">
      <t>トクテイ</t>
    </rPh>
    <rPh sb="9" eb="11">
      <t>ショグウ</t>
    </rPh>
    <rPh sb="11" eb="13">
      <t>カイゼン</t>
    </rPh>
    <rPh sb="13" eb="15">
      <t>カサン</t>
    </rPh>
    <phoneticPr fontId="3"/>
  </si>
  <si>
    <t>訪問型サービス特定処遇改善加算Ⅰ・29</t>
    <rPh sb="0" eb="2">
      <t>ホウモン</t>
    </rPh>
    <rPh sb="2" eb="3">
      <t>ガタ</t>
    </rPh>
    <rPh sb="7" eb="9">
      <t>トクテイ</t>
    </rPh>
    <rPh sb="9" eb="11">
      <t>ショグウ</t>
    </rPh>
    <rPh sb="11" eb="13">
      <t>カイゼン</t>
    </rPh>
    <rPh sb="13" eb="15">
      <t>カサン</t>
    </rPh>
    <phoneticPr fontId="3"/>
  </si>
  <si>
    <t>訪問型サービス特定処遇改善加算Ⅰ・28</t>
    <rPh sb="0" eb="2">
      <t>ホウモン</t>
    </rPh>
    <rPh sb="2" eb="3">
      <t>ガタ</t>
    </rPh>
    <rPh sb="7" eb="9">
      <t>トクテイ</t>
    </rPh>
    <rPh sb="9" eb="11">
      <t>ショグウ</t>
    </rPh>
    <rPh sb="11" eb="13">
      <t>カイゼン</t>
    </rPh>
    <rPh sb="13" eb="15">
      <t>カサン</t>
    </rPh>
    <phoneticPr fontId="3"/>
  </si>
  <si>
    <t>訪問型サービス特定処遇改善加算Ⅰ・27</t>
    <rPh sb="0" eb="2">
      <t>ホウモン</t>
    </rPh>
    <rPh sb="2" eb="3">
      <t>ガタ</t>
    </rPh>
    <rPh sb="7" eb="9">
      <t>トクテイ</t>
    </rPh>
    <rPh sb="9" eb="11">
      <t>ショグウ</t>
    </rPh>
    <rPh sb="11" eb="13">
      <t>カイゼン</t>
    </rPh>
    <rPh sb="13" eb="15">
      <t>カサン</t>
    </rPh>
    <phoneticPr fontId="3"/>
  </si>
  <si>
    <t>訪問型サービス特定処遇改善加算Ⅰ・26</t>
    <rPh sb="0" eb="2">
      <t>ホウモン</t>
    </rPh>
    <rPh sb="2" eb="3">
      <t>ガタ</t>
    </rPh>
    <rPh sb="7" eb="9">
      <t>トクテイ</t>
    </rPh>
    <rPh sb="9" eb="11">
      <t>ショグウ</t>
    </rPh>
    <rPh sb="11" eb="13">
      <t>カイゼン</t>
    </rPh>
    <rPh sb="13" eb="15">
      <t>カサン</t>
    </rPh>
    <phoneticPr fontId="3"/>
  </si>
  <si>
    <t>訪問型サービス特定処遇改善加算Ⅰ・25</t>
    <rPh sb="0" eb="2">
      <t>ホウモン</t>
    </rPh>
    <rPh sb="2" eb="3">
      <t>ガタ</t>
    </rPh>
    <rPh sb="7" eb="9">
      <t>トクテイ</t>
    </rPh>
    <rPh sb="9" eb="11">
      <t>ショグウ</t>
    </rPh>
    <rPh sb="11" eb="13">
      <t>カイゼン</t>
    </rPh>
    <rPh sb="13" eb="15">
      <t>カサン</t>
    </rPh>
    <phoneticPr fontId="3"/>
  </si>
  <si>
    <t>訪問型サービス特定処遇改善加算Ⅰ・24</t>
    <rPh sb="0" eb="2">
      <t>ホウモン</t>
    </rPh>
    <rPh sb="2" eb="3">
      <t>ガタ</t>
    </rPh>
    <rPh sb="7" eb="9">
      <t>トクテイ</t>
    </rPh>
    <rPh sb="9" eb="11">
      <t>ショグウ</t>
    </rPh>
    <rPh sb="11" eb="13">
      <t>カイゼン</t>
    </rPh>
    <rPh sb="13" eb="15">
      <t>カサン</t>
    </rPh>
    <phoneticPr fontId="3"/>
  </si>
  <si>
    <t>訪問型サービス特定処遇改善加算Ⅰ・23</t>
    <rPh sb="0" eb="2">
      <t>ホウモン</t>
    </rPh>
    <rPh sb="2" eb="3">
      <t>ガタ</t>
    </rPh>
    <rPh sb="7" eb="9">
      <t>トクテイ</t>
    </rPh>
    <rPh sb="9" eb="11">
      <t>ショグウ</t>
    </rPh>
    <rPh sb="11" eb="13">
      <t>カイゼン</t>
    </rPh>
    <rPh sb="13" eb="15">
      <t>カサン</t>
    </rPh>
    <phoneticPr fontId="3"/>
  </si>
  <si>
    <t>訪問型サービス特定処遇改善加算Ⅰ・22</t>
    <rPh sb="0" eb="2">
      <t>ホウモン</t>
    </rPh>
    <rPh sb="2" eb="3">
      <t>ガタ</t>
    </rPh>
    <rPh sb="7" eb="9">
      <t>トクテイ</t>
    </rPh>
    <rPh sb="9" eb="11">
      <t>ショグウ</t>
    </rPh>
    <rPh sb="11" eb="13">
      <t>カイゼン</t>
    </rPh>
    <rPh sb="13" eb="15">
      <t>カサン</t>
    </rPh>
    <phoneticPr fontId="3"/>
  </si>
  <si>
    <t>訪問型サービス特定処遇改善加算Ⅰ・21</t>
    <rPh sb="0" eb="2">
      <t>ホウモン</t>
    </rPh>
    <rPh sb="2" eb="3">
      <t>ガタ</t>
    </rPh>
    <rPh sb="7" eb="9">
      <t>トクテイ</t>
    </rPh>
    <rPh sb="9" eb="11">
      <t>ショグウ</t>
    </rPh>
    <rPh sb="11" eb="13">
      <t>カイゼン</t>
    </rPh>
    <rPh sb="13" eb="15">
      <t>カサン</t>
    </rPh>
    <phoneticPr fontId="3"/>
  </si>
  <si>
    <t>訪問型サービス特定処遇改善加算Ⅰ・20</t>
    <rPh sb="0" eb="2">
      <t>ホウモン</t>
    </rPh>
    <rPh sb="2" eb="3">
      <t>ガタ</t>
    </rPh>
    <rPh sb="7" eb="9">
      <t>トクテイ</t>
    </rPh>
    <rPh sb="9" eb="11">
      <t>ショグウ</t>
    </rPh>
    <rPh sb="11" eb="13">
      <t>カイゼン</t>
    </rPh>
    <rPh sb="13" eb="15">
      <t>カサン</t>
    </rPh>
    <phoneticPr fontId="3"/>
  </si>
  <si>
    <t>訪問型サービス特定処遇改善加算Ⅰ・19</t>
    <rPh sb="0" eb="2">
      <t>ホウモン</t>
    </rPh>
    <rPh sb="2" eb="3">
      <t>ガタ</t>
    </rPh>
    <rPh sb="7" eb="9">
      <t>トクテイ</t>
    </rPh>
    <rPh sb="9" eb="11">
      <t>ショグウ</t>
    </rPh>
    <rPh sb="11" eb="13">
      <t>カイゼン</t>
    </rPh>
    <rPh sb="13" eb="15">
      <t>カサン</t>
    </rPh>
    <phoneticPr fontId="3"/>
  </si>
  <si>
    <t>訪問型サービス特定処遇改善加算Ⅰ・18</t>
    <rPh sb="0" eb="2">
      <t>ホウモン</t>
    </rPh>
    <rPh sb="2" eb="3">
      <t>ガタ</t>
    </rPh>
    <rPh sb="7" eb="9">
      <t>トクテイ</t>
    </rPh>
    <rPh sb="9" eb="11">
      <t>ショグウ</t>
    </rPh>
    <rPh sb="11" eb="13">
      <t>カイゼン</t>
    </rPh>
    <rPh sb="13" eb="15">
      <t>カサン</t>
    </rPh>
    <phoneticPr fontId="3"/>
  </si>
  <si>
    <t>訪問型サービス特定処遇改善加算Ⅰ・17</t>
    <rPh sb="0" eb="2">
      <t>ホウモン</t>
    </rPh>
    <rPh sb="2" eb="3">
      <t>ガタ</t>
    </rPh>
    <rPh sb="7" eb="9">
      <t>トクテイ</t>
    </rPh>
    <rPh sb="9" eb="11">
      <t>ショグウ</t>
    </rPh>
    <rPh sb="11" eb="13">
      <t>カイゼン</t>
    </rPh>
    <rPh sb="13" eb="15">
      <t>カサン</t>
    </rPh>
    <phoneticPr fontId="3"/>
  </si>
  <si>
    <t>訪問型サービス特定処遇改善加算Ⅰ・16</t>
    <rPh sb="0" eb="2">
      <t>ホウモン</t>
    </rPh>
    <rPh sb="2" eb="3">
      <t>ガタ</t>
    </rPh>
    <rPh sb="7" eb="9">
      <t>トクテイ</t>
    </rPh>
    <rPh sb="9" eb="11">
      <t>ショグウ</t>
    </rPh>
    <rPh sb="11" eb="13">
      <t>カイゼン</t>
    </rPh>
    <rPh sb="13" eb="15">
      <t>カサン</t>
    </rPh>
    <phoneticPr fontId="3"/>
  </si>
  <si>
    <t>訪問型サービス特定処遇改善加算Ⅰ・15</t>
    <rPh sb="0" eb="2">
      <t>ホウモン</t>
    </rPh>
    <rPh sb="2" eb="3">
      <t>ガタ</t>
    </rPh>
    <rPh sb="7" eb="9">
      <t>トクテイ</t>
    </rPh>
    <rPh sb="9" eb="11">
      <t>ショグウ</t>
    </rPh>
    <rPh sb="11" eb="13">
      <t>カイゼン</t>
    </rPh>
    <rPh sb="13" eb="15">
      <t>カサン</t>
    </rPh>
    <phoneticPr fontId="3"/>
  </si>
  <si>
    <t>訪問型サービス特定処遇改善加算Ⅰ・14</t>
    <rPh sb="0" eb="2">
      <t>ホウモン</t>
    </rPh>
    <rPh sb="2" eb="3">
      <t>ガタ</t>
    </rPh>
    <rPh sb="7" eb="9">
      <t>トクテイ</t>
    </rPh>
    <rPh sb="9" eb="11">
      <t>ショグウ</t>
    </rPh>
    <rPh sb="11" eb="13">
      <t>カイゼン</t>
    </rPh>
    <rPh sb="13" eb="15">
      <t>カサン</t>
    </rPh>
    <phoneticPr fontId="3"/>
  </si>
  <si>
    <t>訪問型サービス特定処遇改善加算Ⅰ・13</t>
    <rPh sb="0" eb="2">
      <t>ホウモン</t>
    </rPh>
    <rPh sb="2" eb="3">
      <t>ガタ</t>
    </rPh>
    <rPh sb="7" eb="9">
      <t>トクテイ</t>
    </rPh>
    <rPh sb="9" eb="11">
      <t>ショグウ</t>
    </rPh>
    <rPh sb="11" eb="13">
      <t>カイゼン</t>
    </rPh>
    <rPh sb="13" eb="15">
      <t>カサン</t>
    </rPh>
    <phoneticPr fontId="3"/>
  </si>
  <si>
    <t>訪問型サービス特定処遇改善加算Ⅰ・12</t>
    <rPh sb="0" eb="2">
      <t>ホウモン</t>
    </rPh>
    <rPh sb="2" eb="3">
      <t>ガタ</t>
    </rPh>
    <rPh sb="7" eb="9">
      <t>トクテイ</t>
    </rPh>
    <rPh sb="9" eb="11">
      <t>ショグウ</t>
    </rPh>
    <rPh sb="11" eb="13">
      <t>カイゼン</t>
    </rPh>
    <rPh sb="13" eb="15">
      <t>カサン</t>
    </rPh>
    <phoneticPr fontId="3"/>
  </si>
  <si>
    <t>訪問型サービス特定処遇改善加算Ⅰ・11</t>
    <rPh sb="0" eb="2">
      <t>ホウモン</t>
    </rPh>
    <rPh sb="2" eb="3">
      <t>ガタ</t>
    </rPh>
    <rPh sb="7" eb="9">
      <t>トクテイ</t>
    </rPh>
    <rPh sb="9" eb="11">
      <t>ショグウ</t>
    </rPh>
    <rPh sb="11" eb="13">
      <t>カイゼン</t>
    </rPh>
    <rPh sb="13" eb="15">
      <t>カサン</t>
    </rPh>
    <phoneticPr fontId="3"/>
  </si>
  <si>
    <t>訪問型サービス特定処遇改善加算Ⅰ・10</t>
    <rPh sb="0" eb="2">
      <t>ホウモン</t>
    </rPh>
    <rPh sb="2" eb="3">
      <t>ガタ</t>
    </rPh>
    <rPh sb="7" eb="9">
      <t>トクテイ</t>
    </rPh>
    <rPh sb="9" eb="11">
      <t>ショグウ</t>
    </rPh>
    <rPh sb="11" eb="13">
      <t>カイゼン</t>
    </rPh>
    <rPh sb="13" eb="15">
      <t>カサン</t>
    </rPh>
    <phoneticPr fontId="3"/>
  </si>
  <si>
    <t>訪問型サービス特定処遇改善加算Ⅰ・09</t>
    <rPh sb="0" eb="2">
      <t>ホウモン</t>
    </rPh>
    <rPh sb="2" eb="3">
      <t>ガタ</t>
    </rPh>
    <rPh sb="7" eb="9">
      <t>トクテイ</t>
    </rPh>
    <rPh sb="9" eb="11">
      <t>ショグウ</t>
    </rPh>
    <rPh sb="11" eb="13">
      <t>カイゼン</t>
    </rPh>
    <rPh sb="13" eb="15">
      <t>カサン</t>
    </rPh>
    <phoneticPr fontId="3"/>
  </si>
  <si>
    <t>訪問型サービス特定処遇改善加算Ⅰ・08</t>
    <rPh sb="0" eb="2">
      <t>ホウモン</t>
    </rPh>
    <rPh sb="2" eb="3">
      <t>ガタ</t>
    </rPh>
    <rPh sb="7" eb="9">
      <t>トクテイ</t>
    </rPh>
    <rPh sb="9" eb="11">
      <t>ショグウ</t>
    </rPh>
    <rPh sb="11" eb="13">
      <t>カイゼン</t>
    </rPh>
    <rPh sb="13" eb="15">
      <t>カサン</t>
    </rPh>
    <phoneticPr fontId="3"/>
  </si>
  <si>
    <t>訪問型サービス特定処遇改善加算Ⅰ・07</t>
    <rPh sb="0" eb="2">
      <t>ホウモン</t>
    </rPh>
    <rPh sb="2" eb="3">
      <t>ガタ</t>
    </rPh>
    <rPh sb="7" eb="9">
      <t>トクテイ</t>
    </rPh>
    <rPh sb="9" eb="11">
      <t>ショグウ</t>
    </rPh>
    <rPh sb="11" eb="13">
      <t>カイゼン</t>
    </rPh>
    <rPh sb="13" eb="15">
      <t>カサン</t>
    </rPh>
    <phoneticPr fontId="3"/>
  </si>
  <si>
    <t>訪問型サービス特定処遇改善加算Ⅰ・06</t>
    <rPh sb="0" eb="2">
      <t>ホウモン</t>
    </rPh>
    <rPh sb="2" eb="3">
      <t>ガタ</t>
    </rPh>
    <rPh sb="7" eb="9">
      <t>トクテイ</t>
    </rPh>
    <rPh sb="9" eb="11">
      <t>ショグウ</t>
    </rPh>
    <rPh sb="11" eb="13">
      <t>カイゼン</t>
    </rPh>
    <rPh sb="13" eb="15">
      <t>カサン</t>
    </rPh>
    <phoneticPr fontId="3"/>
  </si>
  <si>
    <t>訪問型サービス特定処遇改善加算Ⅰ・05</t>
    <rPh sb="0" eb="2">
      <t>ホウモン</t>
    </rPh>
    <rPh sb="2" eb="3">
      <t>ガタ</t>
    </rPh>
    <rPh sb="7" eb="9">
      <t>トクテイ</t>
    </rPh>
    <rPh sb="9" eb="11">
      <t>ショグウ</t>
    </rPh>
    <rPh sb="11" eb="13">
      <t>カイゼン</t>
    </rPh>
    <rPh sb="13" eb="15">
      <t>カサン</t>
    </rPh>
    <phoneticPr fontId="3"/>
  </si>
  <si>
    <t>訪問型サービス特定処遇改善加算Ⅰ・04</t>
    <rPh sb="0" eb="2">
      <t>ホウモン</t>
    </rPh>
    <rPh sb="2" eb="3">
      <t>ガタ</t>
    </rPh>
    <rPh sb="7" eb="9">
      <t>トクテイ</t>
    </rPh>
    <rPh sb="9" eb="11">
      <t>ショグウ</t>
    </rPh>
    <rPh sb="11" eb="13">
      <t>カイゼン</t>
    </rPh>
    <rPh sb="13" eb="15">
      <t>カサン</t>
    </rPh>
    <phoneticPr fontId="3"/>
  </si>
  <si>
    <t>訪問型サービス特定処遇改善加算Ⅰ・03</t>
    <rPh sb="0" eb="2">
      <t>ホウモン</t>
    </rPh>
    <rPh sb="2" eb="3">
      <t>ガタ</t>
    </rPh>
    <rPh sb="7" eb="9">
      <t>トクテイ</t>
    </rPh>
    <rPh sb="9" eb="11">
      <t>ショグウ</t>
    </rPh>
    <rPh sb="11" eb="13">
      <t>カイゼン</t>
    </rPh>
    <rPh sb="13" eb="15">
      <t>カサン</t>
    </rPh>
    <phoneticPr fontId="3"/>
  </si>
  <si>
    <t>訪問型サービス特定処遇改善加算Ⅰ・02</t>
    <rPh sb="0" eb="2">
      <t>ホウモン</t>
    </rPh>
    <rPh sb="2" eb="3">
      <t>ガタ</t>
    </rPh>
    <rPh sb="7" eb="9">
      <t>トクテイ</t>
    </rPh>
    <rPh sb="9" eb="11">
      <t>ショグウ</t>
    </rPh>
    <rPh sb="11" eb="13">
      <t>カイゼン</t>
    </rPh>
    <rPh sb="13" eb="15">
      <t>カサン</t>
    </rPh>
    <phoneticPr fontId="3"/>
  </si>
  <si>
    <t>ル　介護職員等特定処遇改善加算（Ⅰ）
（１）介護職員等特定処遇改善加算（Ⅰ）
　　　　所定単位数の 63/1000 加算</t>
    <rPh sb="6" eb="7">
      <t>トウ</t>
    </rPh>
    <rPh sb="7" eb="9">
      <t>トクテイ</t>
    </rPh>
    <phoneticPr fontId="3"/>
  </si>
  <si>
    <t>訪問型サービス特定処遇改善加算Ⅰ・01</t>
    <rPh sb="0" eb="2">
      <t>ホウモン</t>
    </rPh>
    <rPh sb="2" eb="3">
      <t>ガタ</t>
    </rPh>
    <rPh sb="7" eb="9">
      <t>トクテイ</t>
    </rPh>
    <rPh sb="9" eb="11">
      <t>ショグウ</t>
    </rPh>
    <rPh sb="11" eb="13">
      <t>カイゼン</t>
    </rPh>
    <rPh sb="13" eb="15">
      <t>カサン</t>
    </rPh>
    <phoneticPr fontId="3"/>
  </si>
  <si>
    <t>A3</t>
    <phoneticPr fontId="2"/>
  </si>
  <si>
    <t>A3</t>
    <phoneticPr fontId="3"/>
  </si>
  <si>
    <t>訪問型サービス処遇改善加算Ⅲ・58</t>
    <phoneticPr fontId="2"/>
  </si>
  <si>
    <t>項目1203の場合</t>
    <rPh sb="7" eb="9">
      <t>バアイ</t>
    </rPh>
    <phoneticPr fontId="2"/>
  </si>
  <si>
    <t>訪問型サービス処遇改善加算Ⅲ・59</t>
    <phoneticPr fontId="3"/>
  </si>
  <si>
    <t>訪問型サービス処遇改善加算Ⅲ・57</t>
    <phoneticPr fontId="3"/>
  </si>
  <si>
    <t>訪問型サービス処遇改善加算Ⅲ・56</t>
    <phoneticPr fontId="2"/>
  </si>
  <si>
    <t>訪問型サービス処遇改善加算Ⅲ・55</t>
    <phoneticPr fontId="2"/>
  </si>
  <si>
    <t>訪問型サービス処遇改善加算Ⅲ・53</t>
    <phoneticPr fontId="2"/>
  </si>
  <si>
    <t>訪問型サービス処遇改善加算Ⅲ・51</t>
    <phoneticPr fontId="2"/>
  </si>
  <si>
    <t>訪問型サービス処遇改善加算Ⅲ・63</t>
  </si>
  <si>
    <t>訪問型サービス処遇改善加算Ⅲ・61</t>
  </si>
  <si>
    <t>訪問型サービス処遇改善加算Ⅲ・49</t>
    <phoneticPr fontId="2"/>
  </si>
  <si>
    <t>訪問型サービス処遇改善加算Ⅲ・47</t>
    <phoneticPr fontId="2"/>
  </si>
  <si>
    <t>訪問型サービス処遇改善加算Ⅲ・55</t>
  </si>
  <si>
    <t>訪問型サービス処遇改善加算Ⅲ・53</t>
  </si>
  <si>
    <t>訪問型サービス処遇改善加算Ⅲ・45</t>
    <phoneticPr fontId="2"/>
  </si>
  <si>
    <t>訪問型サービス処遇改善加算Ⅲ・43</t>
    <phoneticPr fontId="2"/>
  </si>
  <si>
    <t>訪問型サービス処遇改善加算Ⅲ・41</t>
    <phoneticPr fontId="2"/>
  </si>
  <si>
    <t>訪問型サービス処遇改善加算Ⅲ・39</t>
    <phoneticPr fontId="2"/>
  </si>
  <si>
    <t>訪問型サービス処遇改善加算Ⅲ・37</t>
    <phoneticPr fontId="2"/>
  </si>
  <si>
    <t>訪問型サービス処遇改善加算Ⅲ・35</t>
    <phoneticPr fontId="2"/>
  </si>
  <si>
    <t>訪問型サービス処遇改善加算Ⅲ・34</t>
    <phoneticPr fontId="2"/>
  </si>
  <si>
    <t>訪問型サービス処遇改善加算Ⅲ・33</t>
    <phoneticPr fontId="2"/>
  </si>
  <si>
    <t>訪問型サービス処遇改善加算Ⅲ・31</t>
    <phoneticPr fontId="2"/>
  </si>
  <si>
    <t>訪問型サービス処遇改善加算Ⅲ・29</t>
    <phoneticPr fontId="2"/>
  </si>
  <si>
    <t>訪問型サービス処遇改善加算Ⅲ・31</t>
  </si>
  <si>
    <t>訪問型サービス処遇改善加算Ⅲ・29</t>
  </si>
  <si>
    <t>訪問型サービス処遇改善加算Ⅲ・27</t>
  </si>
  <si>
    <t>訪問型サービス処遇改善加算Ⅲ・25</t>
  </si>
  <si>
    <t>訪問型サービス処遇改善加算Ⅲ・23</t>
  </si>
  <si>
    <t>訪問型サービス処遇改善加算Ⅲ・21</t>
  </si>
  <si>
    <t>訪問型サービス処遇改善加算Ⅲ・19</t>
  </si>
  <si>
    <t>訪問型サービス処遇改善加算Ⅲ・17</t>
  </si>
  <si>
    <t>訪問型サービス処遇改善加算Ⅲ・15</t>
  </si>
  <si>
    <t>訪問型サービス処遇改善加算Ⅲ・13</t>
  </si>
  <si>
    <t>訪問型サービス処遇改善加算Ⅲ・11</t>
  </si>
  <si>
    <t>訪問型サービス処遇改善加算Ⅲ・09</t>
  </si>
  <si>
    <t>訪問型サービス処遇改善加算Ⅲ・07</t>
  </si>
  <si>
    <t>訪問型サービス処遇改善加算Ⅲ・05</t>
  </si>
  <si>
    <t>訪問型サービス処遇改善加算Ⅲ・03</t>
  </si>
  <si>
    <t>ヌ　介護職員処遇改善加算（Ⅲ）
　（３）介護職員処遇改善加算（Ⅲ）
　　　　所定単位数の 55／1000 加算</t>
    <rPh sb="2" eb="4">
      <t>カイゴ</t>
    </rPh>
    <rPh sb="4" eb="6">
      <t>ショクイン</t>
    </rPh>
    <rPh sb="6" eb="12">
      <t>ショグウ</t>
    </rPh>
    <phoneticPr fontId="3"/>
  </si>
  <si>
    <t>訪問型サービス処遇改善加算Ⅲ・01</t>
    <phoneticPr fontId="3"/>
  </si>
  <si>
    <t>↓計算用元データ（掛け算後、四捨五入）</t>
    <phoneticPr fontId="3"/>
  </si>
  <si>
    <t>訪問型サービス処遇改善加算Ⅱ・68</t>
    <rPh sb="7" eb="13">
      <t>ショグウ</t>
    </rPh>
    <phoneticPr fontId="3"/>
  </si>
  <si>
    <t>訪問型サービス処遇改善加算Ⅱ・69</t>
  </si>
  <si>
    <t>訪問型サービス処遇改善加算Ⅱ・67</t>
    <rPh sb="7" eb="13">
      <t>ショグウ</t>
    </rPh>
    <phoneticPr fontId="3"/>
  </si>
  <si>
    <t>訪問型サービス処遇改善加算Ⅱ・65</t>
  </si>
  <si>
    <t>訪問型サービス処遇改善加算Ⅱ・63</t>
    <rPh sb="7" eb="13">
      <t>ショグウ</t>
    </rPh>
    <phoneticPr fontId="3"/>
  </si>
  <si>
    <t>訪問型サービス処遇改善加算Ⅱ・61</t>
  </si>
  <si>
    <t>訪問型サービス処遇改善加算Ⅱ・59</t>
    <rPh sb="7" eb="13">
      <t>ショグウ</t>
    </rPh>
    <phoneticPr fontId="3"/>
  </si>
  <si>
    <t>訪問型サービス処遇改善加算Ⅱ・57</t>
  </si>
  <si>
    <t>訪問型サービス処遇改善加算Ⅱ・55</t>
    <rPh sb="7" eb="13">
      <t>ショグウ</t>
    </rPh>
    <phoneticPr fontId="3"/>
  </si>
  <si>
    <t>訪問型サービス処遇改善加算Ⅱ・53</t>
    <phoneticPr fontId="2"/>
  </si>
  <si>
    <t>訪問型サービス処遇改善加算Ⅱ・51</t>
    <rPh sb="7" eb="13">
      <t>ショグウ</t>
    </rPh>
    <phoneticPr fontId="3"/>
  </si>
  <si>
    <t>訪問型サービス処遇改善加算Ⅱ・55</t>
  </si>
  <si>
    <t>訪問型サービス処遇改善加算Ⅱ・53</t>
  </si>
  <si>
    <t>訪問型サービス処遇改善加算Ⅱ・49</t>
  </si>
  <si>
    <t>訪問型サービス処遇改善加算Ⅱ・47</t>
    <rPh sb="7" eb="13">
      <t>ショグウ</t>
    </rPh>
    <phoneticPr fontId="3"/>
  </si>
  <si>
    <t>訪問型サービス処遇改善加算Ⅱ・45</t>
  </si>
  <si>
    <t>訪問型サービス処遇改善加算Ⅱ・43</t>
    <rPh sb="7" eb="13">
      <t>ショグウ</t>
    </rPh>
    <phoneticPr fontId="3"/>
  </si>
  <si>
    <t>訪問型サービス処遇改善加算Ⅱ・41</t>
  </si>
  <si>
    <t>訪問型サービス処遇改善加算Ⅱ・39</t>
    <rPh sb="7" eb="13">
      <t>ショグウ</t>
    </rPh>
    <phoneticPr fontId="3"/>
  </si>
  <si>
    <t>訪問型サービス処遇改善加算Ⅱ・37</t>
  </si>
  <si>
    <t>訪問型サービス処遇改善加算Ⅱ・35</t>
    <rPh sb="7" eb="13">
      <t>ショグウ</t>
    </rPh>
    <phoneticPr fontId="3"/>
  </si>
  <si>
    <t>訪問型サービス処遇改善加算Ⅱ・33</t>
    <phoneticPr fontId="2"/>
  </si>
  <si>
    <t>訪問型サービス処遇改善加算Ⅱ・31</t>
    <rPh sb="7" eb="13">
      <t>ショグウ</t>
    </rPh>
    <phoneticPr fontId="3"/>
  </si>
  <si>
    <t>訪問型サービス処遇改善加算Ⅱ・30</t>
    <phoneticPr fontId="2"/>
  </si>
  <si>
    <t>訪問型サービス処遇改善加算Ⅱ・29</t>
  </si>
  <si>
    <t>訪問型サービス処遇改善加算Ⅱ・27</t>
  </si>
  <si>
    <t>訪問型サービス処遇改善加算Ⅱ・25</t>
    <rPh sb="7" eb="13">
      <t>ショグウ</t>
    </rPh>
    <phoneticPr fontId="3"/>
  </si>
  <si>
    <t>訪問型サービス処遇改善加算Ⅱ・23</t>
  </si>
  <si>
    <t>訪問型サービス処遇改善加算Ⅱ・21</t>
  </si>
  <si>
    <t>訪問型サービス処遇改善加算Ⅱ・19</t>
  </si>
  <si>
    <t>訪問型サービス処遇改善加算Ⅱ・17</t>
    <rPh sb="7" eb="13">
      <t>ショグウ</t>
    </rPh>
    <phoneticPr fontId="3"/>
  </si>
  <si>
    <t>訪問型サービス処遇改善加算Ⅱ・15</t>
  </si>
  <si>
    <t>訪問型サービス処遇改善加算Ⅱ・13</t>
  </si>
  <si>
    <t>訪問型サービス処遇改善加算Ⅱ・11</t>
  </si>
  <si>
    <t>訪問型サービス処遇改善加算Ⅱ・09</t>
    <rPh sb="7" eb="13">
      <t>ショグウ</t>
    </rPh>
    <phoneticPr fontId="3"/>
  </si>
  <si>
    <t>訪問型サービス処遇改善加算Ⅱ・07</t>
  </si>
  <si>
    <t>訪問型サービス処遇改善加算Ⅱ・05</t>
  </si>
  <si>
    <t>訪問型サービス処遇改善加算Ⅱ・03</t>
  </si>
  <si>
    <t>ヌ　介護職員処遇改善加算（Ⅱ）
　（２）介護職員処遇改善加算（Ⅱ）
　　　　所定単位数の 100／1000 加算</t>
    <rPh sb="2" eb="4">
      <t>カイゴ</t>
    </rPh>
    <rPh sb="4" eb="6">
      <t>ショクイン</t>
    </rPh>
    <rPh sb="6" eb="12">
      <t>ショグウ</t>
    </rPh>
    <phoneticPr fontId="3"/>
  </si>
  <si>
    <t>訪問型サービス処遇改善加算Ⅱ・01</t>
    <rPh sb="7" eb="13">
      <t>ショグウ</t>
    </rPh>
    <phoneticPr fontId="3"/>
  </si>
  <si>
    <t>訪問型サービス処遇改善加算Ⅰ・71</t>
    <phoneticPr fontId="2"/>
  </si>
  <si>
    <t>訪問型サービス処遇改善加算Ⅰ・72</t>
  </si>
  <si>
    <t>訪問型サービス処遇改善加算Ⅰ・70</t>
  </si>
  <si>
    <t>訪問型サービス処遇改善加算Ⅰ・68</t>
  </si>
  <si>
    <t>訪問型サービス処遇改善加算Ⅰ・66</t>
  </si>
  <si>
    <t>訪問型サービス処遇改善加算Ⅰ・64</t>
  </si>
  <si>
    <t>訪問型サービス処遇改善加算Ⅰ・62</t>
  </si>
  <si>
    <t>訪問型サービス処遇改善加算Ⅰ・60</t>
  </si>
  <si>
    <t>訪問型サービス処遇改善加算Ⅰ・58</t>
    <phoneticPr fontId="2"/>
  </si>
  <si>
    <t>訪問型サービス処遇改善加算Ⅰ・56</t>
    <phoneticPr fontId="2"/>
  </si>
  <si>
    <t>訪問型サービス処遇改善加算Ⅰ・54</t>
    <rPh sb="7" eb="13">
      <t>ショグウ</t>
    </rPh>
    <phoneticPr fontId="3"/>
  </si>
  <si>
    <t>訪問型サービス処遇改善加算Ⅰ・55</t>
  </si>
  <si>
    <t>訪問型サービス処遇改善加算Ⅰ・53</t>
  </si>
  <si>
    <t>訪問型サービス処遇改善加算Ⅰ・51</t>
  </si>
  <si>
    <t>訪問型サービス処遇改善加算Ⅰ・49</t>
    <rPh sb="7" eb="13">
      <t>ショグウ</t>
    </rPh>
    <phoneticPr fontId="3"/>
  </si>
  <si>
    <t>訪問型サービス処遇改善加算Ⅰ・47</t>
  </si>
  <si>
    <t>訪問型サービス処遇改善加算Ⅰ・45</t>
  </si>
  <si>
    <t>訪問型サービス処遇改善加算Ⅰ・43</t>
  </si>
  <si>
    <t>訪問型サービス処遇改善加算Ⅰ・41</t>
    <rPh sb="7" eb="13">
      <t>ショグウ</t>
    </rPh>
    <phoneticPr fontId="3"/>
  </si>
  <si>
    <t>訪問型サービス処遇改善加算Ⅰ・39</t>
  </si>
  <si>
    <t>訪問型サービス処遇改善加算Ⅰ・37</t>
  </si>
  <si>
    <t>訪問型サービス処遇改善加算Ⅰ・35</t>
  </si>
  <si>
    <t>訪問型サービス処遇改善加算Ⅰ・33</t>
    <rPh sb="7" eb="13">
      <t>ショグウ</t>
    </rPh>
    <phoneticPr fontId="3"/>
  </si>
  <si>
    <t>訪問型サービス処遇改善加算Ⅰ・31</t>
  </si>
  <si>
    <t>訪問型サービス処遇改善加算Ⅰ・29</t>
  </si>
  <si>
    <t>訪問型サービス処遇改善加算Ⅰ・27</t>
  </si>
  <si>
    <t>訪問型サービス処遇改善加算Ⅰ・25</t>
    <rPh sb="7" eb="13">
      <t>ショグウ</t>
    </rPh>
    <phoneticPr fontId="3"/>
  </si>
  <si>
    <t>訪問型サービス処遇改善加算Ⅰ・23</t>
  </si>
  <si>
    <t>訪問型サービス処遇改善加算Ⅰ・21</t>
  </si>
  <si>
    <t>訪問型サービス処遇改善加算Ⅰ・19</t>
  </si>
  <si>
    <t>訪問型サービス処遇改善加算Ⅰ・17</t>
    <rPh sb="7" eb="13">
      <t>ショグウ</t>
    </rPh>
    <phoneticPr fontId="3"/>
  </si>
  <si>
    <t>訪問型サービス処遇改善加算Ⅰ・15</t>
  </si>
  <si>
    <t>訪問型サービス処遇改善加算Ⅰ・13</t>
  </si>
  <si>
    <t>訪問型サービス処遇改善加算Ⅰ・11</t>
  </si>
  <si>
    <t>訪問型サービス処遇改善加算Ⅰ・09</t>
    <rPh sb="7" eb="13">
      <t>ショグウ</t>
    </rPh>
    <phoneticPr fontId="3"/>
  </si>
  <si>
    <t>訪問型サービス処遇改善加算Ⅰ・07</t>
  </si>
  <si>
    <t>訪問型サービス処遇改善加算Ⅰ・05</t>
  </si>
  <si>
    <t>訪問型サービス処遇改善加算Ⅰ・03</t>
    <phoneticPr fontId="3"/>
  </si>
  <si>
    <t>ヌ　介護職員処遇改善加算（Ⅰ）
　（１）介護職員処遇改善加算（Ⅰ）
　　　　所定単位数の 137／1000 加算</t>
    <rPh sb="2" eb="4">
      <t>カイゴ</t>
    </rPh>
    <rPh sb="4" eb="6">
      <t>ショクイン</t>
    </rPh>
    <rPh sb="6" eb="12">
      <t>ショグウ</t>
    </rPh>
    <rPh sb="21" eb="23">
      <t>カイゴ</t>
    </rPh>
    <rPh sb="23" eb="25">
      <t>ショクイン</t>
    </rPh>
    <rPh sb="25" eb="27">
      <t>ショグウ</t>
    </rPh>
    <rPh sb="27" eb="29">
      <t>カイゼン</t>
    </rPh>
    <rPh sb="29" eb="31">
      <t>カサン</t>
    </rPh>
    <phoneticPr fontId="3"/>
  </si>
  <si>
    <t>訪問型サービス処遇改善加算Ⅰ・01</t>
    <rPh sb="7" eb="13">
      <t>ショグウ</t>
    </rPh>
    <phoneticPr fontId="3"/>
  </si>
  <si>
    <t>200単位加算</t>
    <phoneticPr fontId="3"/>
  </si>
  <si>
    <t>（２）生活機能向上連携加算（Ⅱ）</t>
    <phoneticPr fontId="3"/>
  </si>
  <si>
    <t>訪問型サービス生活機能向上連携加算Ⅱ（制限）</t>
    <rPh sb="7" eb="9">
      <t>セイカツ</t>
    </rPh>
    <rPh sb="9" eb="11">
      <t>キノウ</t>
    </rPh>
    <rPh sb="11" eb="13">
      <t>コウジョウ</t>
    </rPh>
    <rPh sb="13" eb="15">
      <t>レンケイ</t>
    </rPh>
    <rPh sb="15" eb="17">
      <t>カサン</t>
    </rPh>
    <rPh sb="19" eb="21">
      <t>セイゲン</t>
    </rPh>
    <phoneticPr fontId="3"/>
  </si>
  <si>
    <t>100単位加算</t>
    <phoneticPr fontId="2"/>
  </si>
  <si>
    <t>（１）生活機能向上連携加算（Ⅰ）</t>
    <phoneticPr fontId="2"/>
  </si>
  <si>
    <t>訪問型サービス生活機能向上連携加算Ⅰ（制限）</t>
    <rPh sb="7" eb="9">
      <t>セイカツ</t>
    </rPh>
    <rPh sb="9" eb="11">
      <t>キノウ</t>
    </rPh>
    <rPh sb="11" eb="13">
      <t>コウジョウ</t>
    </rPh>
    <rPh sb="13" eb="15">
      <t>レンケイ</t>
    </rPh>
    <rPh sb="15" eb="17">
      <t>カサン</t>
    </rPh>
    <rPh sb="19" eb="21">
      <t>セイゲン</t>
    </rPh>
    <phoneticPr fontId="3"/>
  </si>
  <si>
    <t>A3</t>
    <phoneticPr fontId="2"/>
  </si>
  <si>
    <t>200単位加算</t>
    <rPh sb="3" eb="5">
      <t>タンイ</t>
    </rPh>
    <rPh sb="5" eb="7">
      <t>カサン</t>
    </rPh>
    <phoneticPr fontId="3"/>
  </si>
  <si>
    <t>訪問型サービス初回加算（制限）</t>
    <rPh sb="7" eb="9">
      <t>ショカイ</t>
    </rPh>
    <rPh sb="9" eb="11">
      <t>カサン</t>
    </rPh>
    <rPh sb="12" eb="14">
      <t>セイゲン</t>
    </rPh>
    <phoneticPr fontId="3"/>
  </si>
  <si>
    <t>訪問型サービスⅢ小規模事業所加算日割・同一（制限）</t>
    <rPh sb="16" eb="18">
      <t>ヒワリ</t>
    </rPh>
    <rPh sb="19" eb="21">
      <t>ドウイツ</t>
    </rPh>
    <rPh sb="22" eb="24">
      <t>セイゲン</t>
    </rPh>
    <phoneticPr fontId="3"/>
  </si>
  <si>
    <t>訪問型サービスⅢ小規模事業所加算日割（制限）</t>
    <rPh sb="16" eb="18">
      <t>ヒワリ</t>
    </rPh>
    <rPh sb="19" eb="21">
      <t>セイゲン</t>
    </rPh>
    <phoneticPr fontId="3"/>
  </si>
  <si>
    <t>訪問型サービスⅢ小規模事業所加算・同一（制限）</t>
    <rPh sb="17" eb="19">
      <t>ドウイツ</t>
    </rPh>
    <phoneticPr fontId="3"/>
  </si>
  <si>
    <t>訪問型サービスⅢ小規模事業所加算（制限）</t>
    <rPh sb="8" eb="11">
      <t>ショウキボ</t>
    </rPh>
    <rPh sb="11" eb="14">
      <t>ジギョウショ</t>
    </rPh>
    <rPh sb="14" eb="16">
      <t>カサン</t>
    </rPh>
    <rPh sb="17" eb="19">
      <t>セイゲン</t>
    </rPh>
    <phoneticPr fontId="3"/>
  </si>
  <si>
    <t>訪問型サービスⅡ小規模事業所加算日割・同一（制限）</t>
    <rPh sb="16" eb="18">
      <t>ヒワリ</t>
    </rPh>
    <rPh sb="19" eb="21">
      <t>ドウイツ</t>
    </rPh>
    <phoneticPr fontId="3"/>
  </si>
  <si>
    <t>訪問型サービスⅡ小規模事業所加算日割（制限）</t>
    <rPh sb="16" eb="18">
      <t>ヒワリ</t>
    </rPh>
    <rPh sb="19" eb="21">
      <t>セイゲン</t>
    </rPh>
    <phoneticPr fontId="3"/>
  </si>
  <si>
    <t>訪問型サービスⅡ小規模事業所加算・同一（制限）</t>
    <rPh sb="17" eb="19">
      <t>ドウイツ</t>
    </rPh>
    <phoneticPr fontId="3"/>
  </si>
  <si>
    <t>訪問型サービスⅡ小規模事業所加算（制限）</t>
    <rPh sb="8" eb="11">
      <t>ショウキボ</t>
    </rPh>
    <rPh sb="11" eb="14">
      <t>ジギョウショ</t>
    </rPh>
    <rPh sb="14" eb="16">
      <t>カサン</t>
    </rPh>
    <rPh sb="17" eb="19">
      <t>セイゲン</t>
    </rPh>
    <phoneticPr fontId="3"/>
  </si>
  <si>
    <t>訪問型サービスⅠ小規模事業所加算日割・同一（制限）</t>
    <rPh sb="16" eb="18">
      <t>ヒワリ</t>
    </rPh>
    <rPh sb="19" eb="21">
      <t>ドウイツ</t>
    </rPh>
    <phoneticPr fontId="3"/>
  </si>
  <si>
    <t>訪問型サービスⅠ小規模事業所加算日割（制限）</t>
    <rPh sb="16" eb="18">
      <t>ヒワリ</t>
    </rPh>
    <rPh sb="19" eb="21">
      <t>セイゲン</t>
    </rPh>
    <phoneticPr fontId="3"/>
  </si>
  <si>
    <t>項番1003の場合</t>
    <rPh sb="0" eb="1">
      <t>コウ</t>
    </rPh>
    <rPh sb="1" eb="2">
      <t>バン</t>
    </rPh>
    <rPh sb="7" eb="9">
      <t>バアイ</t>
    </rPh>
    <phoneticPr fontId="3"/>
  </si>
  <si>
    <t>訪問型サービスⅠ小規模事業所加算・同一（制限）</t>
    <rPh sb="17" eb="19">
      <t>ドウイツ</t>
    </rPh>
    <phoneticPr fontId="3"/>
  </si>
  <si>
    <t>項番1001の場合</t>
    <rPh sb="0" eb="1">
      <t>コウ</t>
    </rPh>
    <rPh sb="1" eb="2">
      <t>バン</t>
    </rPh>
    <rPh sb="7" eb="9">
      <t>バアイ</t>
    </rPh>
    <phoneticPr fontId="3"/>
  </si>
  <si>
    <t>訪問型サービスⅠ小規模事業所加算(制限)</t>
    <rPh sb="8" eb="11">
      <t>ショウキボ</t>
    </rPh>
    <rPh sb="11" eb="14">
      <t>ジギョウショ</t>
    </rPh>
    <rPh sb="14" eb="16">
      <t>カサン</t>
    </rPh>
    <rPh sb="17" eb="19">
      <t>セイゲン</t>
    </rPh>
    <phoneticPr fontId="3"/>
  </si>
  <si>
    <t>訪問型サービスⅢ特別地域加算日割・同一（制限）</t>
    <rPh sb="14" eb="16">
      <t>ヒワリ</t>
    </rPh>
    <rPh sb="17" eb="19">
      <t>ドウイツ</t>
    </rPh>
    <rPh sb="20" eb="22">
      <t>セイゲン</t>
    </rPh>
    <phoneticPr fontId="3"/>
  </si>
  <si>
    <t>訪問型サービスⅢ特別地域加算日割（制限）</t>
    <rPh sb="8" eb="10">
      <t>トクベツ</t>
    </rPh>
    <rPh sb="10" eb="12">
      <t>チイキ</t>
    </rPh>
    <rPh sb="12" eb="14">
      <t>カサン</t>
    </rPh>
    <rPh sb="14" eb="16">
      <t>ヒワリ</t>
    </rPh>
    <rPh sb="17" eb="19">
      <t>セイゲン</t>
    </rPh>
    <phoneticPr fontId="3"/>
  </si>
  <si>
    <t>訪問型サービスⅢ特別地域加算・同一（制限）</t>
    <rPh sb="15" eb="17">
      <t>ドウイツ</t>
    </rPh>
    <phoneticPr fontId="3"/>
  </si>
  <si>
    <t>訪問型サービスⅢ特別地域加算（制限）</t>
    <rPh sb="8" eb="10">
      <t>トクベツ</t>
    </rPh>
    <rPh sb="10" eb="12">
      <t>チイキ</t>
    </rPh>
    <rPh sb="12" eb="14">
      <t>カサン</t>
    </rPh>
    <rPh sb="15" eb="17">
      <t>セイゲン</t>
    </rPh>
    <phoneticPr fontId="3"/>
  </si>
  <si>
    <t>訪問型サービスⅡ特別地域加算日割・同一（制限）</t>
    <rPh sb="14" eb="16">
      <t>ヒワリ</t>
    </rPh>
    <rPh sb="17" eb="19">
      <t>ドウイツ</t>
    </rPh>
    <phoneticPr fontId="3"/>
  </si>
  <si>
    <t>訪問型サービスⅡ特別地域加算日割（制限）</t>
    <rPh sb="8" eb="10">
      <t>トクベツ</t>
    </rPh>
    <rPh sb="10" eb="12">
      <t>チイキ</t>
    </rPh>
    <rPh sb="12" eb="14">
      <t>カサン</t>
    </rPh>
    <rPh sb="14" eb="16">
      <t>ヒワリ</t>
    </rPh>
    <rPh sb="17" eb="19">
      <t>セイゲン</t>
    </rPh>
    <phoneticPr fontId="3"/>
  </si>
  <si>
    <t>訪問型サービスⅡ特別地域加算・同一（制限）</t>
    <rPh sb="15" eb="17">
      <t>ドウイツ</t>
    </rPh>
    <phoneticPr fontId="3"/>
  </si>
  <si>
    <t>訪問型サービスⅡ特別地域加算（制限）</t>
    <rPh sb="8" eb="10">
      <t>トクベツ</t>
    </rPh>
    <rPh sb="10" eb="12">
      <t>チイキ</t>
    </rPh>
    <rPh sb="12" eb="14">
      <t>カサン</t>
    </rPh>
    <rPh sb="15" eb="17">
      <t>セイゲン</t>
    </rPh>
    <phoneticPr fontId="3"/>
  </si>
  <si>
    <t>訪問型サービスⅠ特別地域加算日割・同一（制限）</t>
    <rPh sb="14" eb="16">
      <t>ヒワリ</t>
    </rPh>
    <rPh sb="17" eb="19">
      <t>ドウイツ</t>
    </rPh>
    <phoneticPr fontId="3"/>
  </si>
  <si>
    <t>訪問型サービスⅠ特別地域加算日割（制限）</t>
    <rPh sb="8" eb="10">
      <t>トクベツ</t>
    </rPh>
    <rPh sb="10" eb="12">
      <t>チイキ</t>
    </rPh>
    <rPh sb="12" eb="14">
      <t>カサン</t>
    </rPh>
    <rPh sb="14" eb="16">
      <t>ヒワリ</t>
    </rPh>
    <rPh sb="17" eb="19">
      <t>セイゲン</t>
    </rPh>
    <phoneticPr fontId="3"/>
  </si>
  <si>
    <t>訪問型サービスⅠ特別地域加算・同一（制限）</t>
    <rPh sb="15" eb="17">
      <t>ドウイツ</t>
    </rPh>
    <phoneticPr fontId="3"/>
  </si>
  <si>
    <t>訪問型サービスⅠ特別地域加算（制限）</t>
    <rPh sb="8" eb="10">
      <t>トクベツ</t>
    </rPh>
    <rPh sb="10" eb="12">
      <t>チイキ</t>
    </rPh>
    <rPh sb="12" eb="14">
      <t>カサン</t>
    </rPh>
    <rPh sb="15" eb="17">
      <t>セイゲン</t>
    </rPh>
    <phoneticPr fontId="3"/>
  </si>
  <si>
    <t>事業所と同一建物の利用者又はこれ以外の同一建物の利用者20人以上にサービスを行う場合　　×90％</t>
    <rPh sb="0" eb="3">
      <t>ジギョウショ</t>
    </rPh>
    <rPh sb="4" eb="6">
      <t>ドウイツ</t>
    </rPh>
    <rPh sb="6" eb="8">
      <t>タテモノ</t>
    </rPh>
    <rPh sb="9" eb="11">
      <t>リヨウ</t>
    </rPh>
    <rPh sb="11" eb="12">
      <t>シャ</t>
    </rPh>
    <rPh sb="12" eb="13">
      <t>マタ</t>
    </rPh>
    <rPh sb="16" eb="18">
      <t>イガイ</t>
    </rPh>
    <rPh sb="19" eb="21">
      <t>ドウイツ</t>
    </rPh>
    <rPh sb="21" eb="23">
      <t>タテモノ</t>
    </rPh>
    <rPh sb="24" eb="27">
      <t>リヨウシャ</t>
    </rPh>
    <rPh sb="29" eb="30">
      <t>ニン</t>
    </rPh>
    <rPh sb="30" eb="32">
      <t>イジョウ</t>
    </rPh>
    <rPh sb="40" eb="42">
      <t>バアイ</t>
    </rPh>
    <phoneticPr fontId="3"/>
  </si>
  <si>
    <t>↓計算用元データ（掛け算後、四捨五入）</t>
    <rPh sb="1" eb="4">
      <t>ケイサンヨウ</t>
    </rPh>
    <rPh sb="4" eb="5">
      <t>モト</t>
    </rPh>
    <rPh sb="9" eb="10">
      <t>カ</t>
    </rPh>
    <rPh sb="11" eb="12">
      <t>ザン</t>
    </rPh>
    <rPh sb="12" eb="13">
      <t>ゴ</t>
    </rPh>
    <rPh sb="14" eb="18">
      <t>シシャゴニュウ</t>
    </rPh>
    <phoneticPr fontId="3"/>
  </si>
  <si>
    <t>項目</t>
    <rPh sb="0" eb="2">
      <t>コウモク</t>
    </rPh>
    <phoneticPr fontId="3"/>
  </si>
  <si>
    <t>種類</t>
    <rPh sb="0" eb="2">
      <t>シュルイ</t>
    </rPh>
    <phoneticPr fontId="3"/>
  </si>
  <si>
    <t>※四捨五入後1に満たない場合は1に切り上げ</t>
    <rPh sb="1" eb="5">
      <t>シシャゴニュウ</t>
    </rPh>
    <rPh sb="5" eb="6">
      <t>ゴ</t>
    </rPh>
    <rPh sb="8" eb="9">
      <t>ミ</t>
    </rPh>
    <rPh sb="12" eb="14">
      <t>バアイ</t>
    </rPh>
    <rPh sb="17" eb="18">
      <t>キ</t>
    </rPh>
    <rPh sb="19" eb="20">
      <t>ア</t>
    </rPh>
    <phoneticPr fontId="3"/>
  </si>
  <si>
    <t>算定単位</t>
    <rPh sb="0" eb="2">
      <t>サンテイ</t>
    </rPh>
    <rPh sb="2" eb="4">
      <t>タンイ</t>
    </rPh>
    <phoneticPr fontId="3"/>
  </si>
  <si>
    <t>合成
単位数</t>
    <rPh sb="0" eb="2">
      <t>ゴウセイ</t>
    </rPh>
    <rPh sb="3" eb="5">
      <t>タンイ</t>
    </rPh>
    <rPh sb="5" eb="6">
      <t>スウ</t>
    </rPh>
    <phoneticPr fontId="3"/>
  </si>
  <si>
    <t>算定項目</t>
    <rPh sb="0" eb="2">
      <t>サンテイ</t>
    </rPh>
    <rPh sb="2" eb="4">
      <t>コウモク</t>
    </rPh>
    <phoneticPr fontId="3"/>
  </si>
  <si>
    <t>サービス内容略称</t>
    <rPh sb="4" eb="6">
      <t>ナイヨウ</t>
    </rPh>
    <rPh sb="6" eb="8">
      <t>リャクショウ</t>
    </rPh>
    <phoneticPr fontId="3"/>
  </si>
  <si>
    <t>サービスコード</t>
    <phoneticPr fontId="3"/>
  </si>
  <si>
    <t xml:space="preserve">※介護保険負担割合証の「利用者負担の割合」欄に記載された割合が１割又は２割の利用者の給付制限期間中の給付率は、負担割合証の負担割合に関わらず70%となります。  </t>
    <phoneticPr fontId="2"/>
  </si>
  <si>
    <t>給付制限対象者のサービス請求時に使用します。</t>
    <rPh sb="0" eb="2">
      <t>キュウフ</t>
    </rPh>
    <rPh sb="2" eb="4">
      <t>セイゲン</t>
    </rPh>
    <rPh sb="4" eb="7">
      <t>タイショウシャ</t>
    </rPh>
    <rPh sb="12" eb="14">
      <t>セイキュウ</t>
    </rPh>
    <rPh sb="14" eb="15">
      <t>ジ</t>
    </rPh>
    <rPh sb="16" eb="18">
      <t>シヨウ</t>
    </rPh>
    <phoneticPr fontId="2"/>
  </si>
  <si>
    <t>八尾市</t>
    <rPh sb="0" eb="3">
      <t>ヤオシ</t>
    </rPh>
    <phoneticPr fontId="3"/>
  </si>
  <si>
    <t>項目1182の場合</t>
    <rPh sb="0" eb="2">
      <t>コウモク</t>
    </rPh>
    <rPh sb="7" eb="9">
      <t>バアイ</t>
    </rPh>
    <phoneticPr fontId="3"/>
  </si>
  <si>
    <t>訪問型サービス特定処遇改善加算Ⅱ・39（制限・４割）</t>
    <rPh sb="0" eb="2">
      <t>ホウモン</t>
    </rPh>
    <rPh sb="2" eb="3">
      <t>ガタ</t>
    </rPh>
    <rPh sb="7" eb="9">
      <t>トクテイ</t>
    </rPh>
    <rPh sb="9" eb="11">
      <t>ショグウ</t>
    </rPh>
    <rPh sb="11" eb="13">
      <t>カイゼン</t>
    </rPh>
    <rPh sb="13" eb="15">
      <t>カサン</t>
    </rPh>
    <phoneticPr fontId="3"/>
  </si>
  <si>
    <t>項目1183の場合</t>
    <rPh sb="0" eb="2">
      <t>コウモク</t>
    </rPh>
    <rPh sb="7" eb="9">
      <t>バアイ</t>
    </rPh>
    <phoneticPr fontId="3"/>
  </si>
  <si>
    <t>訪問型サービス特定処遇改善加算Ⅱ・38（制限・４割）</t>
    <rPh sb="0" eb="2">
      <t>ホウモン</t>
    </rPh>
    <rPh sb="2" eb="3">
      <t>ガタ</t>
    </rPh>
    <rPh sb="7" eb="9">
      <t>トクテイ</t>
    </rPh>
    <rPh sb="9" eb="11">
      <t>ショグウ</t>
    </rPh>
    <rPh sb="11" eb="13">
      <t>カイゼン</t>
    </rPh>
    <rPh sb="13" eb="15">
      <t>カサン</t>
    </rPh>
    <phoneticPr fontId="3"/>
  </si>
  <si>
    <t>項目1181の場合</t>
    <rPh sb="0" eb="2">
      <t>コウモク</t>
    </rPh>
    <rPh sb="7" eb="9">
      <t>バアイ</t>
    </rPh>
    <phoneticPr fontId="3"/>
  </si>
  <si>
    <t>訪問型サービス特定処遇改善加算Ⅱ・37（制限・４割）</t>
    <rPh sb="0" eb="2">
      <t>ホウモン</t>
    </rPh>
    <rPh sb="2" eb="3">
      <t>ガタ</t>
    </rPh>
    <rPh sb="7" eb="9">
      <t>トクテイ</t>
    </rPh>
    <rPh sb="9" eb="11">
      <t>ショグウ</t>
    </rPh>
    <rPh sb="11" eb="13">
      <t>カイゼン</t>
    </rPh>
    <rPh sb="13" eb="15">
      <t>カサン</t>
    </rPh>
    <phoneticPr fontId="3"/>
  </si>
  <si>
    <t>訪問型サービス特定処遇改善加算Ⅱ・36（制限・４割）</t>
    <rPh sb="0" eb="2">
      <t>ホウモン</t>
    </rPh>
    <rPh sb="2" eb="3">
      <t>ガタ</t>
    </rPh>
    <rPh sb="7" eb="9">
      <t>トクテイ</t>
    </rPh>
    <rPh sb="9" eb="11">
      <t>ショグウ</t>
    </rPh>
    <rPh sb="11" eb="13">
      <t>カイゼン</t>
    </rPh>
    <rPh sb="13" eb="15">
      <t>カサン</t>
    </rPh>
    <phoneticPr fontId="3"/>
  </si>
  <si>
    <t>訪問型サービス特定処遇改善加算Ⅱ・35（制限・４割）</t>
    <rPh sb="0" eb="2">
      <t>ホウモン</t>
    </rPh>
    <rPh sb="2" eb="3">
      <t>ガタ</t>
    </rPh>
    <rPh sb="7" eb="9">
      <t>トクテイ</t>
    </rPh>
    <rPh sb="9" eb="11">
      <t>ショグウ</t>
    </rPh>
    <rPh sb="11" eb="13">
      <t>カイゼン</t>
    </rPh>
    <rPh sb="13" eb="15">
      <t>カサン</t>
    </rPh>
    <phoneticPr fontId="3"/>
  </si>
  <si>
    <t>訪問型サービス特定処遇改善加算Ⅱ・34（制限・４割）</t>
    <rPh sb="0" eb="2">
      <t>ホウモン</t>
    </rPh>
    <rPh sb="2" eb="3">
      <t>ガタ</t>
    </rPh>
    <rPh sb="7" eb="9">
      <t>トクテイ</t>
    </rPh>
    <rPh sb="9" eb="11">
      <t>ショグウ</t>
    </rPh>
    <rPh sb="11" eb="13">
      <t>カイゼン</t>
    </rPh>
    <rPh sb="13" eb="15">
      <t>カサン</t>
    </rPh>
    <phoneticPr fontId="3"/>
  </si>
  <si>
    <t>訪問型サービス特定処遇改善加算Ⅱ・33（制限・４割）</t>
    <rPh sb="0" eb="2">
      <t>ホウモン</t>
    </rPh>
    <rPh sb="2" eb="3">
      <t>ガタ</t>
    </rPh>
    <rPh sb="7" eb="9">
      <t>トクテイ</t>
    </rPh>
    <rPh sb="9" eb="11">
      <t>ショグウ</t>
    </rPh>
    <rPh sb="11" eb="13">
      <t>カイゼン</t>
    </rPh>
    <rPh sb="13" eb="15">
      <t>カサン</t>
    </rPh>
    <phoneticPr fontId="3"/>
  </si>
  <si>
    <t>訪問型サービス特定処遇改善加算Ⅱ・32（制限・４割）</t>
    <rPh sb="0" eb="2">
      <t>ホウモン</t>
    </rPh>
    <rPh sb="2" eb="3">
      <t>ガタ</t>
    </rPh>
    <rPh sb="7" eb="9">
      <t>トクテイ</t>
    </rPh>
    <rPh sb="9" eb="11">
      <t>ショグウ</t>
    </rPh>
    <rPh sb="11" eb="13">
      <t>カイゼン</t>
    </rPh>
    <rPh sb="13" eb="15">
      <t>カサン</t>
    </rPh>
    <phoneticPr fontId="3"/>
  </si>
  <si>
    <t>訪問型サービス特定処遇改善加算Ⅱ・31（制限・４割）</t>
    <rPh sb="0" eb="2">
      <t>ホウモン</t>
    </rPh>
    <rPh sb="2" eb="3">
      <t>ガタ</t>
    </rPh>
    <rPh sb="7" eb="9">
      <t>トクテイ</t>
    </rPh>
    <rPh sb="9" eb="11">
      <t>ショグウ</t>
    </rPh>
    <rPh sb="11" eb="13">
      <t>カイゼン</t>
    </rPh>
    <rPh sb="13" eb="15">
      <t>カサン</t>
    </rPh>
    <phoneticPr fontId="3"/>
  </si>
  <si>
    <t>訪問型サービス特定処遇改善加算Ⅱ・30（制限・４割）</t>
    <rPh sb="0" eb="2">
      <t>ホウモン</t>
    </rPh>
    <rPh sb="2" eb="3">
      <t>ガタ</t>
    </rPh>
    <rPh sb="7" eb="9">
      <t>トクテイ</t>
    </rPh>
    <rPh sb="9" eb="11">
      <t>ショグウ</t>
    </rPh>
    <rPh sb="11" eb="13">
      <t>カイゼン</t>
    </rPh>
    <rPh sb="13" eb="15">
      <t>カサン</t>
    </rPh>
    <phoneticPr fontId="3"/>
  </si>
  <si>
    <t>訪問型サービス特定処遇改善加算Ⅱ・29（制限・４割）</t>
    <rPh sb="0" eb="2">
      <t>ホウモン</t>
    </rPh>
    <rPh sb="2" eb="3">
      <t>ガタ</t>
    </rPh>
    <rPh sb="7" eb="9">
      <t>トクテイ</t>
    </rPh>
    <rPh sb="9" eb="11">
      <t>ショグウ</t>
    </rPh>
    <rPh sb="11" eb="13">
      <t>カイゼン</t>
    </rPh>
    <rPh sb="13" eb="15">
      <t>カサン</t>
    </rPh>
    <phoneticPr fontId="3"/>
  </si>
  <si>
    <t>訪問型サービス特定処遇改善加算Ⅱ・28（制限・４割）</t>
    <rPh sb="0" eb="2">
      <t>ホウモン</t>
    </rPh>
    <rPh sb="2" eb="3">
      <t>ガタ</t>
    </rPh>
    <rPh sb="7" eb="9">
      <t>トクテイ</t>
    </rPh>
    <rPh sb="9" eb="11">
      <t>ショグウ</t>
    </rPh>
    <rPh sb="11" eb="13">
      <t>カイゼン</t>
    </rPh>
    <rPh sb="13" eb="15">
      <t>カサン</t>
    </rPh>
    <phoneticPr fontId="3"/>
  </si>
  <si>
    <t>訪問型サービス特定処遇改善加算Ⅱ・27（制限・４割）</t>
    <rPh sb="0" eb="2">
      <t>ホウモン</t>
    </rPh>
    <rPh sb="2" eb="3">
      <t>ガタ</t>
    </rPh>
    <rPh sb="7" eb="9">
      <t>トクテイ</t>
    </rPh>
    <rPh sb="9" eb="11">
      <t>ショグウ</t>
    </rPh>
    <rPh sb="11" eb="13">
      <t>カイゼン</t>
    </rPh>
    <rPh sb="13" eb="15">
      <t>カサン</t>
    </rPh>
    <phoneticPr fontId="3"/>
  </si>
  <si>
    <t>訪問型サービス特定処遇改善加算Ⅱ・26（制限・４割）</t>
    <rPh sb="0" eb="2">
      <t>ホウモン</t>
    </rPh>
    <rPh sb="2" eb="3">
      <t>ガタ</t>
    </rPh>
    <rPh sb="7" eb="9">
      <t>トクテイ</t>
    </rPh>
    <rPh sb="9" eb="11">
      <t>ショグウ</t>
    </rPh>
    <rPh sb="11" eb="13">
      <t>カイゼン</t>
    </rPh>
    <rPh sb="13" eb="15">
      <t>カサン</t>
    </rPh>
    <phoneticPr fontId="3"/>
  </si>
  <si>
    <t>訪問型サービス特定処遇改善加算Ⅱ・25（制限・４割）</t>
    <rPh sb="0" eb="2">
      <t>ホウモン</t>
    </rPh>
    <rPh sb="2" eb="3">
      <t>ガタ</t>
    </rPh>
    <rPh sb="7" eb="9">
      <t>トクテイ</t>
    </rPh>
    <rPh sb="9" eb="11">
      <t>ショグウ</t>
    </rPh>
    <rPh sb="11" eb="13">
      <t>カイゼン</t>
    </rPh>
    <rPh sb="13" eb="15">
      <t>カサン</t>
    </rPh>
    <phoneticPr fontId="3"/>
  </si>
  <si>
    <t>項目1087の場合</t>
    <rPh sb="0" eb="2">
      <t>コウモク</t>
    </rPh>
    <rPh sb="7" eb="9">
      <t>バアイ</t>
    </rPh>
    <phoneticPr fontId="3"/>
  </si>
  <si>
    <t>訪問型サービス特定処遇改善加算Ⅱ・24（制限・４割）</t>
    <rPh sb="0" eb="2">
      <t>ホウモン</t>
    </rPh>
    <rPh sb="2" eb="3">
      <t>ガタ</t>
    </rPh>
    <rPh sb="7" eb="9">
      <t>トクテイ</t>
    </rPh>
    <rPh sb="9" eb="11">
      <t>ショグウ</t>
    </rPh>
    <rPh sb="11" eb="13">
      <t>カイゼン</t>
    </rPh>
    <rPh sb="13" eb="15">
      <t>カサン</t>
    </rPh>
    <phoneticPr fontId="3"/>
  </si>
  <si>
    <t>項目1085の場合</t>
    <rPh sb="0" eb="2">
      <t>コウモク</t>
    </rPh>
    <rPh sb="7" eb="9">
      <t>バアイ</t>
    </rPh>
    <phoneticPr fontId="3"/>
  </si>
  <si>
    <t>訪問型サービス特定処遇改善加算Ⅱ・23（制限・４割）</t>
    <rPh sb="0" eb="2">
      <t>ホウモン</t>
    </rPh>
    <rPh sb="2" eb="3">
      <t>ガタ</t>
    </rPh>
    <rPh sb="7" eb="9">
      <t>トクテイ</t>
    </rPh>
    <rPh sb="9" eb="11">
      <t>ショグウ</t>
    </rPh>
    <rPh sb="11" eb="13">
      <t>カイゼン</t>
    </rPh>
    <rPh sb="13" eb="15">
      <t>カサン</t>
    </rPh>
    <phoneticPr fontId="3"/>
  </si>
  <si>
    <t>項目1083の場合</t>
    <rPh sb="0" eb="2">
      <t>コウモク</t>
    </rPh>
    <rPh sb="7" eb="9">
      <t>バアイ</t>
    </rPh>
    <phoneticPr fontId="3"/>
  </si>
  <si>
    <t>訪問型サービス特定処遇改善加算Ⅱ・22（制限・４割）</t>
    <rPh sb="0" eb="2">
      <t>ホウモン</t>
    </rPh>
    <rPh sb="2" eb="3">
      <t>ガタ</t>
    </rPh>
    <rPh sb="7" eb="9">
      <t>トクテイ</t>
    </rPh>
    <rPh sb="9" eb="11">
      <t>ショグウ</t>
    </rPh>
    <rPh sb="11" eb="13">
      <t>カイゼン</t>
    </rPh>
    <rPh sb="13" eb="15">
      <t>カサン</t>
    </rPh>
    <phoneticPr fontId="3"/>
  </si>
  <si>
    <t>項目1081の場合</t>
    <rPh sb="0" eb="2">
      <t>コウモク</t>
    </rPh>
    <rPh sb="7" eb="9">
      <t>バアイ</t>
    </rPh>
    <phoneticPr fontId="3"/>
  </si>
  <si>
    <t>訪問型サービス特定処遇改善加算Ⅱ・21（制限・４割）</t>
    <rPh sb="0" eb="2">
      <t>ホウモン</t>
    </rPh>
    <rPh sb="2" eb="3">
      <t>ガタ</t>
    </rPh>
    <rPh sb="7" eb="9">
      <t>トクテイ</t>
    </rPh>
    <rPh sb="9" eb="11">
      <t>ショグウ</t>
    </rPh>
    <rPh sb="11" eb="13">
      <t>カイゼン</t>
    </rPh>
    <rPh sb="13" eb="15">
      <t>カサン</t>
    </rPh>
    <phoneticPr fontId="3"/>
  </si>
  <si>
    <t>訪問型サービス特定処遇改善加算Ⅱ・20（制限・４割）</t>
    <rPh sb="0" eb="2">
      <t>ホウモン</t>
    </rPh>
    <rPh sb="2" eb="3">
      <t>ガタ</t>
    </rPh>
    <rPh sb="7" eb="9">
      <t>トクテイ</t>
    </rPh>
    <rPh sb="9" eb="11">
      <t>ショグウ</t>
    </rPh>
    <rPh sb="11" eb="13">
      <t>カイゼン</t>
    </rPh>
    <rPh sb="13" eb="15">
      <t>カサン</t>
    </rPh>
    <phoneticPr fontId="3"/>
  </si>
  <si>
    <t>項目1075の場合</t>
    <rPh sb="0" eb="2">
      <t>コウモク</t>
    </rPh>
    <rPh sb="7" eb="9">
      <t>バアイ</t>
    </rPh>
    <phoneticPr fontId="3"/>
  </si>
  <si>
    <t>訪問型サービス特定処遇改善加算Ⅱ・19（制限・４割）</t>
    <rPh sb="0" eb="2">
      <t>ホウモン</t>
    </rPh>
    <rPh sb="2" eb="3">
      <t>ガタ</t>
    </rPh>
    <rPh sb="7" eb="9">
      <t>トクテイ</t>
    </rPh>
    <rPh sb="9" eb="11">
      <t>ショグウ</t>
    </rPh>
    <rPh sb="11" eb="13">
      <t>カイゼン</t>
    </rPh>
    <rPh sb="13" eb="15">
      <t>カサン</t>
    </rPh>
    <phoneticPr fontId="3"/>
  </si>
  <si>
    <t>項目1073の場合</t>
    <rPh sb="0" eb="2">
      <t>コウモク</t>
    </rPh>
    <rPh sb="7" eb="9">
      <t>バアイ</t>
    </rPh>
    <phoneticPr fontId="3"/>
  </si>
  <si>
    <t>訪問型サービス特定処遇改善加算Ⅱ・18（制限・４割）</t>
    <rPh sb="0" eb="2">
      <t>ホウモン</t>
    </rPh>
    <rPh sb="2" eb="3">
      <t>ガタ</t>
    </rPh>
    <rPh sb="7" eb="9">
      <t>トクテイ</t>
    </rPh>
    <rPh sb="9" eb="11">
      <t>ショグウ</t>
    </rPh>
    <rPh sb="11" eb="13">
      <t>カイゼン</t>
    </rPh>
    <rPh sb="13" eb="15">
      <t>カサン</t>
    </rPh>
    <phoneticPr fontId="3"/>
  </si>
  <si>
    <t>項目1071の場合</t>
    <rPh sb="0" eb="2">
      <t>コウモク</t>
    </rPh>
    <rPh sb="7" eb="9">
      <t>バアイ</t>
    </rPh>
    <phoneticPr fontId="3"/>
  </si>
  <si>
    <t>訪問型サービス特定処遇改善加算Ⅱ・17（制限・４割）</t>
    <rPh sb="0" eb="2">
      <t>ホウモン</t>
    </rPh>
    <rPh sb="2" eb="3">
      <t>ガタ</t>
    </rPh>
    <rPh sb="7" eb="9">
      <t>トクテイ</t>
    </rPh>
    <rPh sb="9" eb="11">
      <t>ショグウ</t>
    </rPh>
    <rPh sb="11" eb="13">
      <t>カイゼン</t>
    </rPh>
    <rPh sb="13" eb="15">
      <t>カサン</t>
    </rPh>
    <phoneticPr fontId="3"/>
  </si>
  <si>
    <t>訪問型サービス特定処遇改善加算Ⅱ・16（制限・４割）</t>
    <rPh sb="0" eb="2">
      <t>ホウモン</t>
    </rPh>
    <rPh sb="2" eb="3">
      <t>ガタ</t>
    </rPh>
    <rPh sb="7" eb="9">
      <t>トクテイ</t>
    </rPh>
    <rPh sb="9" eb="11">
      <t>ショグウ</t>
    </rPh>
    <rPh sb="11" eb="13">
      <t>カイゼン</t>
    </rPh>
    <rPh sb="13" eb="15">
      <t>カサン</t>
    </rPh>
    <phoneticPr fontId="3"/>
  </si>
  <si>
    <t>訪問型サービス特定処遇改善加算Ⅱ・15（制限・４割）</t>
    <rPh sb="0" eb="2">
      <t>ホウモン</t>
    </rPh>
    <rPh sb="2" eb="3">
      <t>ガタ</t>
    </rPh>
    <rPh sb="7" eb="9">
      <t>トクテイ</t>
    </rPh>
    <rPh sb="9" eb="11">
      <t>ショグウ</t>
    </rPh>
    <rPh sb="11" eb="13">
      <t>カイゼン</t>
    </rPh>
    <rPh sb="13" eb="15">
      <t>カサン</t>
    </rPh>
    <phoneticPr fontId="3"/>
  </si>
  <si>
    <t>A3</t>
    <phoneticPr fontId="2"/>
  </si>
  <si>
    <t>項目1063の場合</t>
    <rPh sb="0" eb="2">
      <t>コウモク</t>
    </rPh>
    <rPh sb="7" eb="9">
      <t>バアイ</t>
    </rPh>
    <phoneticPr fontId="3"/>
  </si>
  <si>
    <t>訪問型サービス特定処遇改善加算Ⅱ・14（制限・４割）</t>
    <rPh sb="0" eb="2">
      <t>ホウモン</t>
    </rPh>
    <rPh sb="2" eb="3">
      <t>ガタ</t>
    </rPh>
    <rPh sb="7" eb="9">
      <t>トクテイ</t>
    </rPh>
    <rPh sb="9" eb="11">
      <t>ショグウ</t>
    </rPh>
    <rPh sb="11" eb="13">
      <t>カイゼン</t>
    </rPh>
    <rPh sb="13" eb="15">
      <t>カサン</t>
    </rPh>
    <phoneticPr fontId="3"/>
  </si>
  <si>
    <t>項目1061の場合</t>
    <rPh sb="0" eb="2">
      <t>コウモク</t>
    </rPh>
    <rPh sb="7" eb="9">
      <t>バアイ</t>
    </rPh>
    <phoneticPr fontId="3"/>
  </si>
  <si>
    <t>訪問型サービス特定処遇改善加算Ⅱ・13（制限・４割）</t>
    <rPh sb="0" eb="2">
      <t>ホウモン</t>
    </rPh>
    <rPh sb="2" eb="3">
      <t>ガタ</t>
    </rPh>
    <rPh sb="7" eb="9">
      <t>トクテイ</t>
    </rPh>
    <rPh sb="9" eb="11">
      <t>ショグウ</t>
    </rPh>
    <rPh sb="11" eb="13">
      <t>カイゼン</t>
    </rPh>
    <rPh sb="13" eb="15">
      <t>カサン</t>
    </rPh>
    <phoneticPr fontId="3"/>
  </si>
  <si>
    <t>項目1057の場合</t>
    <rPh sb="0" eb="2">
      <t>コウモク</t>
    </rPh>
    <rPh sb="7" eb="9">
      <t>バアイ</t>
    </rPh>
    <phoneticPr fontId="3"/>
  </si>
  <si>
    <t>訪問型サービスⅢ日割・同一（制限・４割）</t>
    <rPh sb="8" eb="10">
      <t>ヒワリ</t>
    </rPh>
    <rPh sb="11" eb="13">
      <t>ドウイツ</t>
    </rPh>
    <phoneticPr fontId="3"/>
  </si>
  <si>
    <t>訪問型サービス特定処遇改善加算Ⅱ・12（制限・４割）</t>
    <rPh sb="0" eb="2">
      <t>ホウモン</t>
    </rPh>
    <rPh sb="2" eb="3">
      <t>ガタ</t>
    </rPh>
    <rPh sb="7" eb="9">
      <t>トクテイ</t>
    </rPh>
    <rPh sb="9" eb="11">
      <t>ショグウ</t>
    </rPh>
    <rPh sb="11" eb="13">
      <t>カイゼン</t>
    </rPh>
    <rPh sb="13" eb="15">
      <t>カサン</t>
    </rPh>
    <phoneticPr fontId="3"/>
  </si>
  <si>
    <t>項目1055の場合</t>
    <rPh sb="0" eb="2">
      <t>コウモク</t>
    </rPh>
    <rPh sb="7" eb="9">
      <t>バアイ</t>
    </rPh>
    <phoneticPr fontId="3"/>
  </si>
  <si>
    <t>訪問型サービスⅢ日割（制限・４割）</t>
    <rPh sb="8" eb="10">
      <t>ヒワリ</t>
    </rPh>
    <phoneticPr fontId="3"/>
  </si>
  <si>
    <t>訪問型サービス特定処遇改善加算Ⅱ・11（制限・４割）</t>
    <rPh sb="0" eb="2">
      <t>ホウモン</t>
    </rPh>
    <rPh sb="2" eb="3">
      <t>ガタ</t>
    </rPh>
    <rPh sb="7" eb="9">
      <t>トクテイ</t>
    </rPh>
    <rPh sb="9" eb="11">
      <t>ショグウ</t>
    </rPh>
    <rPh sb="11" eb="13">
      <t>カイゼン</t>
    </rPh>
    <rPh sb="13" eb="15">
      <t>カサン</t>
    </rPh>
    <phoneticPr fontId="3"/>
  </si>
  <si>
    <t>訪問型サービスⅢ・同一（制限・４割）</t>
    <rPh sb="9" eb="11">
      <t>ドウイツ</t>
    </rPh>
    <phoneticPr fontId="3"/>
  </si>
  <si>
    <t>訪問型サービス特定処遇改善加算Ⅱ・10（制限・４割）</t>
    <rPh sb="0" eb="2">
      <t>ホウモン</t>
    </rPh>
    <rPh sb="2" eb="3">
      <t>ガタ</t>
    </rPh>
    <rPh sb="7" eb="9">
      <t>トクテイ</t>
    </rPh>
    <rPh sb="9" eb="11">
      <t>ショグウ</t>
    </rPh>
    <rPh sb="11" eb="13">
      <t>カイゼン</t>
    </rPh>
    <rPh sb="13" eb="15">
      <t>カサン</t>
    </rPh>
    <phoneticPr fontId="3"/>
  </si>
  <si>
    <t>訪問型サービスⅢ（制限・４割）</t>
    <phoneticPr fontId="2"/>
  </si>
  <si>
    <t>訪問型サービス特定処遇改善加算Ⅱ・09（制限・４割）</t>
    <rPh sb="0" eb="2">
      <t>ホウモン</t>
    </rPh>
    <rPh sb="2" eb="3">
      <t>ガタ</t>
    </rPh>
    <rPh sb="7" eb="9">
      <t>トクテイ</t>
    </rPh>
    <rPh sb="9" eb="11">
      <t>ショグウ</t>
    </rPh>
    <rPh sb="11" eb="13">
      <t>カイゼン</t>
    </rPh>
    <rPh sb="13" eb="15">
      <t>カサン</t>
    </rPh>
    <phoneticPr fontId="3"/>
  </si>
  <si>
    <t>項目1047の場合</t>
    <rPh sb="0" eb="2">
      <t>コウモク</t>
    </rPh>
    <rPh sb="7" eb="9">
      <t>バアイ</t>
    </rPh>
    <phoneticPr fontId="3"/>
  </si>
  <si>
    <t>訪問型サービスⅡ日割・同一（制限・４割）</t>
    <rPh sb="8" eb="10">
      <t>ヒワリ</t>
    </rPh>
    <rPh sb="11" eb="13">
      <t>ドウイツ</t>
    </rPh>
    <phoneticPr fontId="3"/>
  </si>
  <si>
    <t>訪問型サービス特定処遇改善加算Ⅱ・08（制限・４割）</t>
    <rPh sb="0" eb="2">
      <t>ホウモン</t>
    </rPh>
    <rPh sb="2" eb="3">
      <t>ガタ</t>
    </rPh>
    <rPh sb="7" eb="9">
      <t>トクテイ</t>
    </rPh>
    <rPh sb="9" eb="11">
      <t>ショグウ</t>
    </rPh>
    <rPh sb="11" eb="13">
      <t>カイゼン</t>
    </rPh>
    <rPh sb="13" eb="15">
      <t>カサン</t>
    </rPh>
    <phoneticPr fontId="3"/>
  </si>
  <si>
    <t>項目1045の場合</t>
    <rPh sb="0" eb="2">
      <t>コウモク</t>
    </rPh>
    <rPh sb="7" eb="9">
      <t>バアイ</t>
    </rPh>
    <phoneticPr fontId="3"/>
  </si>
  <si>
    <t>訪問型サービスⅡ日割（制限・４割）</t>
    <rPh sb="8" eb="10">
      <t>ヒワリ</t>
    </rPh>
    <phoneticPr fontId="3"/>
  </si>
  <si>
    <t>訪問型サービス特定処遇改善加算Ⅱ・07（制限・４割）</t>
    <rPh sb="0" eb="2">
      <t>ホウモン</t>
    </rPh>
    <rPh sb="2" eb="3">
      <t>ガタ</t>
    </rPh>
    <rPh sb="7" eb="9">
      <t>トクテイ</t>
    </rPh>
    <rPh sb="9" eb="11">
      <t>ショグウ</t>
    </rPh>
    <rPh sb="11" eb="13">
      <t>カイゼン</t>
    </rPh>
    <rPh sb="13" eb="15">
      <t>カサン</t>
    </rPh>
    <phoneticPr fontId="3"/>
  </si>
  <si>
    <t>訪問型サービスⅡ・同一（制限・４割）</t>
    <rPh sb="9" eb="11">
      <t>ドウイツ</t>
    </rPh>
    <phoneticPr fontId="3"/>
  </si>
  <si>
    <t>訪問型サービス特定処遇改善加算Ⅱ・06（制限・４割）</t>
    <rPh sb="0" eb="2">
      <t>ホウモン</t>
    </rPh>
    <rPh sb="2" eb="3">
      <t>ガタ</t>
    </rPh>
    <rPh sb="7" eb="9">
      <t>トクテイ</t>
    </rPh>
    <rPh sb="9" eb="11">
      <t>ショグウ</t>
    </rPh>
    <rPh sb="11" eb="13">
      <t>カイゼン</t>
    </rPh>
    <rPh sb="13" eb="15">
      <t>カサン</t>
    </rPh>
    <phoneticPr fontId="3"/>
  </si>
  <si>
    <t>訪問型サービスⅡ（制限・４割）</t>
    <phoneticPr fontId="2"/>
  </si>
  <si>
    <t>訪問型サービス特定処遇改善加算Ⅱ・05（制限・４割）</t>
    <rPh sb="0" eb="2">
      <t>ホウモン</t>
    </rPh>
    <rPh sb="2" eb="3">
      <t>ガタ</t>
    </rPh>
    <rPh sb="7" eb="9">
      <t>トクテイ</t>
    </rPh>
    <rPh sb="9" eb="11">
      <t>ショグウ</t>
    </rPh>
    <rPh sb="11" eb="13">
      <t>カイゼン</t>
    </rPh>
    <rPh sb="13" eb="15">
      <t>カサン</t>
    </rPh>
    <phoneticPr fontId="3"/>
  </si>
  <si>
    <t>項目1037の場合</t>
    <rPh sb="0" eb="2">
      <t>コウモク</t>
    </rPh>
    <rPh sb="7" eb="9">
      <t>バアイ</t>
    </rPh>
    <phoneticPr fontId="3"/>
  </si>
  <si>
    <t>訪問型サービスⅠ日割・同一（制限・４割）</t>
    <rPh sb="8" eb="10">
      <t>ヒワリ</t>
    </rPh>
    <rPh sb="11" eb="13">
      <t>ドウイツ</t>
    </rPh>
    <phoneticPr fontId="3"/>
  </si>
  <si>
    <t>訪問型サービス特定処遇改善加算Ⅱ・04（制限・４割）</t>
    <rPh sb="0" eb="2">
      <t>ホウモン</t>
    </rPh>
    <rPh sb="2" eb="3">
      <t>ガタ</t>
    </rPh>
    <rPh sb="7" eb="9">
      <t>トクテイ</t>
    </rPh>
    <rPh sb="9" eb="11">
      <t>ショグウ</t>
    </rPh>
    <rPh sb="11" eb="13">
      <t>カイゼン</t>
    </rPh>
    <rPh sb="13" eb="15">
      <t>カサン</t>
    </rPh>
    <phoneticPr fontId="3"/>
  </si>
  <si>
    <t>項目1035の場合</t>
    <rPh sb="0" eb="2">
      <t>コウモク</t>
    </rPh>
    <rPh sb="7" eb="9">
      <t>バアイ</t>
    </rPh>
    <phoneticPr fontId="3"/>
  </si>
  <si>
    <t>訪問型サービスⅠ日割（制限・４割）</t>
    <rPh sb="8" eb="10">
      <t>ヒワリ</t>
    </rPh>
    <phoneticPr fontId="3"/>
  </si>
  <si>
    <t>訪問型サービス特定処遇改善加算Ⅱ・03（制限・４割）</t>
    <rPh sb="0" eb="2">
      <t>ホウモン</t>
    </rPh>
    <rPh sb="2" eb="3">
      <t>ガタ</t>
    </rPh>
    <rPh sb="7" eb="9">
      <t>トクテイ</t>
    </rPh>
    <rPh sb="9" eb="11">
      <t>ショグウ</t>
    </rPh>
    <rPh sb="11" eb="13">
      <t>カイゼン</t>
    </rPh>
    <rPh sb="13" eb="15">
      <t>カサン</t>
    </rPh>
    <phoneticPr fontId="3"/>
  </si>
  <si>
    <t>訪問型サービスⅠ・同一（制限・４割）</t>
    <rPh sb="9" eb="11">
      <t>ドウイツ</t>
    </rPh>
    <phoneticPr fontId="3"/>
  </si>
  <si>
    <t>訪問型サービス特定処遇改善加算Ⅱ・02（制限・４割）</t>
    <rPh sb="0" eb="2">
      <t>ホウモン</t>
    </rPh>
    <rPh sb="2" eb="3">
      <t>ガタ</t>
    </rPh>
    <rPh sb="7" eb="9">
      <t>トクテイ</t>
    </rPh>
    <rPh sb="9" eb="11">
      <t>ショグウ</t>
    </rPh>
    <rPh sb="11" eb="13">
      <t>カイゼン</t>
    </rPh>
    <rPh sb="13" eb="15">
      <t>カサン</t>
    </rPh>
    <phoneticPr fontId="3"/>
  </si>
  <si>
    <t>訪問型サービスⅠ（制限・４割）</t>
    <rPh sb="9" eb="11">
      <t>セイゲン</t>
    </rPh>
    <rPh sb="13" eb="14">
      <t>ワリ</t>
    </rPh>
    <phoneticPr fontId="3"/>
  </si>
  <si>
    <t>訪問型サービス特定処遇改善加算Ⅱ・01（制限・４割）</t>
    <rPh sb="0" eb="2">
      <t>ホウモン</t>
    </rPh>
    <rPh sb="2" eb="3">
      <t>ガタ</t>
    </rPh>
    <rPh sb="7" eb="9">
      <t>トクテイ</t>
    </rPh>
    <rPh sb="9" eb="11">
      <t>ショグウ</t>
    </rPh>
    <rPh sb="11" eb="13">
      <t>カイゼン</t>
    </rPh>
    <rPh sb="13" eb="15">
      <t>カサン</t>
    </rPh>
    <phoneticPr fontId="3"/>
  </si>
  <si>
    <t>訪問型サービス特定処遇改善加算Ⅰ・39（制限・４割）</t>
    <rPh sb="0" eb="2">
      <t>ホウモン</t>
    </rPh>
    <rPh sb="2" eb="3">
      <t>ガタ</t>
    </rPh>
    <rPh sb="7" eb="9">
      <t>トクテイ</t>
    </rPh>
    <rPh sb="9" eb="11">
      <t>ショグウ</t>
    </rPh>
    <rPh sb="11" eb="13">
      <t>カイゼン</t>
    </rPh>
    <rPh sb="13" eb="15">
      <t>カサン</t>
    </rPh>
    <phoneticPr fontId="3"/>
  </si>
  <si>
    <t>訪問型サービス特定処遇改善加算Ⅰ・38（制限・４割）</t>
    <rPh sb="0" eb="2">
      <t>ホウモン</t>
    </rPh>
    <rPh sb="2" eb="3">
      <t>ガタ</t>
    </rPh>
    <rPh sb="7" eb="9">
      <t>トクテイ</t>
    </rPh>
    <rPh sb="9" eb="11">
      <t>ショグウ</t>
    </rPh>
    <rPh sb="11" eb="13">
      <t>カイゼン</t>
    </rPh>
    <rPh sb="13" eb="15">
      <t>カサン</t>
    </rPh>
    <phoneticPr fontId="3"/>
  </si>
  <si>
    <t>訪問型サービス特定処遇改善加算Ⅰ・37（制限・４割）</t>
    <rPh sb="0" eb="2">
      <t>ホウモン</t>
    </rPh>
    <rPh sb="2" eb="3">
      <t>ガタ</t>
    </rPh>
    <rPh sb="7" eb="9">
      <t>トクテイ</t>
    </rPh>
    <rPh sb="9" eb="11">
      <t>ショグウ</t>
    </rPh>
    <rPh sb="11" eb="13">
      <t>カイゼン</t>
    </rPh>
    <rPh sb="13" eb="15">
      <t>カサン</t>
    </rPh>
    <phoneticPr fontId="3"/>
  </si>
  <si>
    <t>訪問型サービス特定処遇改善加算Ⅰ・36（制限・４割）</t>
    <rPh sb="0" eb="2">
      <t>ホウモン</t>
    </rPh>
    <rPh sb="2" eb="3">
      <t>ガタ</t>
    </rPh>
    <rPh sb="7" eb="9">
      <t>トクテイ</t>
    </rPh>
    <rPh sb="9" eb="11">
      <t>ショグウ</t>
    </rPh>
    <rPh sb="11" eb="13">
      <t>カイゼン</t>
    </rPh>
    <rPh sb="13" eb="15">
      <t>カサン</t>
    </rPh>
    <phoneticPr fontId="3"/>
  </si>
  <si>
    <t>訪問型サービス特定処遇改善加算Ⅰ・35（制限・４割）</t>
    <rPh sb="0" eb="2">
      <t>ホウモン</t>
    </rPh>
    <rPh sb="2" eb="3">
      <t>ガタ</t>
    </rPh>
    <rPh sb="7" eb="9">
      <t>トクテイ</t>
    </rPh>
    <rPh sb="9" eb="11">
      <t>ショグウ</t>
    </rPh>
    <rPh sb="11" eb="13">
      <t>カイゼン</t>
    </rPh>
    <rPh sb="13" eb="15">
      <t>カサン</t>
    </rPh>
    <phoneticPr fontId="3"/>
  </si>
  <si>
    <t>訪問型サービス特定処遇改善加算Ⅰ・34（制限・４割）</t>
    <rPh sb="0" eb="2">
      <t>ホウモン</t>
    </rPh>
    <rPh sb="2" eb="3">
      <t>ガタ</t>
    </rPh>
    <rPh sb="7" eb="9">
      <t>トクテイ</t>
    </rPh>
    <rPh sb="9" eb="11">
      <t>ショグウ</t>
    </rPh>
    <rPh sb="11" eb="13">
      <t>カイゼン</t>
    </rPh>
    <rPh sb="13" eb="15">
      <t>カサン</t>
    </rPh>
    <phoneticPr fontId="3"/>
  </si>
  <si>
    <t>訪問型サービス特定処遇改善加算Ⅰ・33（制限・４割）</t>
    <rPh sb="0" eb="2">
      <t>ホウモン</t>
    </rPh>
    <rPh sb="2" eb="3">
      <t>ガタ</t>
    </rPh>
    <rPh sb="7" eb="9">
      <t>トクテイ</t>
    </rPh>
    <rPh sb="9" eb="11">
      <t>ショグウ</t>
    </rPh>
    <rPh sb="11" eb="13">
      <t>カイゼン</t>
    </rPh>
    <rPh sb="13" eb="15">
      <t>カサン</t>
    </rPh>
    <phoneticPr fontId="3"/>
  </si>
  <si>
    <t>訪問型サービス特定処遇改善加算Ⅰ・32（制限・４割）</t>
    <rPh sb="0" eb="2">
      <t>ホウモン</t>
    </rPh>
    <rPh sb="2" eb="3">
      <t>ガタ</t>
    </rPh>
    <rPh sb="7" eb="9">
      <t>トクテイ</t>
    </rPh>
    <rPh sb="9" eb="11">
      <t>ショグウ</t>
    </rPh>
    <rPh sb="11" eb="13">
      <t>カイゼン</t>
    </rPh>
    <rPh sb="13" eb="15">
      <t>カサン</t>
    </rPh>
    <phoneticPr fontId="3"/>
  </si>
  <si>
    <t>訪問型サービス特定処遇改善加算Ⅰ・31（制限・４割）</t>
    <rPh sb="0" eb="2">
      <t>ホウモン</t>
    </rPh>
    <rPh sb="2" eb="3">
      <t>ガタ</t>
    </rPh>
    <rPh sb="7" eb="9">
      <t>トクテイ</t>
    </rPh>
    <rPh sb="9" eb="11">
      <t>ショグウ</t>
    </rPh>
    <rPh sb="11" eb="13">
      <t>カイゼン</t>
    </rPh>
    <rPh sb="13" eb="15">
      <t>カサン</t>
    </rPh>
    <phoneticPr fontId="3"/>
  </si>
  <si>
    <t>訪問型サービス特定処遇改善加算Ⅰ・30（制限・４割）</t>
    <rPh sb="0" eb="2">
      <t>ホウモン</t>
    </rPh>
    <rPh sb="2" eb="3">
      <t>ガタ</t>
    </rPh>
    <rPh sb="7" eb="9">
      <t>トクテイ</t>
    </rPh>
    <rPh sb="9" eb="11">
      <t>ショグウ</t>
    </rPh>
    <rPh sb="11" eb="13">
      <t>カイゼン</t>
    </rPh>
    <rPh sb="13" eb="15">
      <t>カサン</t>
    </rPh>
    <phoneticPr fontId="3"/>
  </si>
  <si>
    <t>訪問型サービス特定処遇改善加算Ⅰ・29（制限・４割）</t>
    <rPh sb="0" eb="2">
      <t>ホウモン</t>
    </rPh>
    <rPh sb="2" eb="3">
      <t>ガタ</t>
    </rPh>
    <rPh sb="7" eb="9">
      <t>トクテイ</t>
    </rPh>
    <rPh sb="9" eb="11">
      <t>ショグウ</t>
    </rPh>
    <rPh sb="11" eb="13">
      <t>カイゼン</t>
    </rPh>
    <rPh sb="13" eb="15">
      <t>カサン</t>
    </rPh>
    <phoneticPr fontId="3"/>
  </si>
  <si>
    <t>訪問型サービス特定処遇改善加算Ⅰ・28（制限・４割）</t>
    <rPh sb="0" eb="2">
      <t>ホウモン</t>
    </rPh>
    <rPh sb="2" eb="3">
      <t>ガタ</t>
    </rPh>
    <rPh sb="7" eb="9">
      <t>トクテイ</t>
    </rPh>
    <rPh sb="9" eb="11">
      <t>ショグウ</t>
    </rPh>
    <rPh sb="11" eb="13">
      <t>カイゼン</t>
    </rPh>
    <rPh sb="13" eb="15">
      <t>カサン</t>
    </rPh>
    <phoneticPr fontId="3"/>
  </si>
  <si>
    <t>訪問型サービス特定処遇改善加算Ⅰ・27（制限・４割）</t>
    <rPh sb="0" eb="2">
      <t>ホウモン</t>
    </rPh>
    <rPh sb="2" eb="3">
      <t>ガタ</t>
    </rPh>
    <rPh sb="7" eb="9">
      <t>トクテイ</t>
    </rPh>
    <rPh sb="9" eb="11">
      <t>ショグウ</t>
    </rPh>
    <rPh sb="11" eb="13">
      <t>カイゼン</t>
    </rPh>
    <rPh sb="13" eb="15">
      <t>カサン</t>
    </rPh>
    <phoneticPr fontId="3"/>
  </si>
  <si>
    <t>訪問型サービス特定処遇改善加算Ⅰ・26（制限・４割）</t>
    <rPh sb="0" eb="2">
      <t>ホウモン</t>
    </rPh>
    <rPh sb="2" eb="3">
      <t>ガタ</t>
    </rPh>
    <rPh sb="7" eb="9">
      <t>トクテイ</t>
    </rPh>
    <rPh sb="9" eb="11">
      <t>ショグウ</t>
    </rPh>
    <rPh sb="11" eb="13">
      <t>カイゼン</t>
    </rPh>
    <rPh sb="13" eb="15">
      <t>カサン</t>
    </rPh>
    <phoneticPr fontId="3"/>
  </si>
  <si>
    <t>訪問型サービス特定処遇改善加算Ⅰ・25（制限・４割）</t>
    <rPh sb="0" eb="2">
      <t>ホウモン</t>
    </rPh>
    <rPh sb="2" eb="3">
      <t>ガタ</t>
    </rPh>
    <rPh sb="7" eb="9">
      <t>トクテイ</t>
    </rPh>
    <rPh sb="9" eb="11">
      <t>ショグウ</t>
    </rPh>
    <rPh sb="11" eb="13">
      <t>カイゼン</t>
    </rPh>
    <rPh sb="13" eb="15">
      <t>カサン</t>
    </rPh>
    <phoneticPr fontId="3"/>
  </si>
  <si>
    <t>訪問型サービス特定処遇改善加算Ⅰ・24（制限・４割）</t>
    <rPh sb="0" eb="2">
      <t>ホウモン</t>
    </rPh>
    <rPh sb="2" eb="3">
      <t>ガタ</t>
    </rPh>
    <rPh sb="7" eb="9">
      <t>トクテイ</t>
    </rPh>
    <rPh sb="9" eb="11">
      <t>ショグウ</t>
    </rPh>
    <rPh sb="11" eb="13">
      <t>カイゼン</t>
    </rPh>
    <rPh sb="13" eb="15">
      <t>カサン</t>
    </rPh>
    <phoneticPr fontId="3"/>
  </si>
  <si>
    <t>訪問型サービス特定処遇改善加算Ⅰ・23（制限・４割）</t>
    <rPh sb="0" eb="2">
      <t>ホウモン</t>
    </rPh>
    <rPh sb="2" eb="3">
      <t>ガタ</t>
    </rPh>
    <rPh sb="7" eb="9">
      <t>トクテイ</t>
    </rPh>
    <rPh sb="9" eb="11">
      <t>ショグウ</t>
    </rPh>
    <rPh sb="11" eb="13">
      <t>カイゼン</t>
    </rPh>
    <rPh sb="13" eb="15">
      <t>カサン</t>
    </rPh>
    <phoneticPr fontId="3"/>
  </si>
  <si>
    <t>訪問型サービス特定処遇改善加算Ⅰ・22（制限・４割）</t>
    <rPh sb="0" eb="2">
      <t>ホウモン</t>
    </rPh>
    <rPh sb="2" eb="3">
      <t>ガタ</t>
    </rPh>
    <rPh sb="7" eb="9">
      <t>トクテイ</t>
    </rPh>
    <rPh sb="9" eb="11">
      <t>ショグウ</t>
    </rPh>
    <rPh sb="11" eb="13">
      <t>カイゼン</t>
    </rPh>
    <rPh sb="13" eb="15">
      <t>カサン</t>
    </rPh>
    <phoneticPr fontId="3"/>
  </si>
  <si>
    <t>訪問型サービス特定処遇改善加算Ⅰ・21（制限・４割）</t>
    <rPh sb="0" eb="2">
      <t>ホウモン</t>
    </rPh>
    <rPh sb="2" eb="3">
      <t>ガタ</t>
    </rPh>
    <rPh sb="7" eb="9">
      <t>トクテイ</t>
    </rPh>
    <rPh sb="9" eb="11">
      <t>ショグウ</t>
    </rPh>
    <rPh sb="11" eb="13">
      <t>カイゼン</t>
    </rPh>
    <rPh sb="13" eb="15">
      <t>カサン</t>
    </rPh>
    <phoneticPr fontId="3"/>
  </si>
  <si>
    <t>項目1077の場合</t>
    <rPh sb="0" eb="2">
      <t>コウモク</t>
    </rPh>
    <rPh sb="7" eb="9">
      <t>バアイ</t>
    </rPh>
    <phoneticPr fontId="3"/>
  </si>
  <si>
    <t>訪問型サービス特定処遇改善加算Ⅰ・20（制限・４割）</t>
    <rPh sb="0" eb="2">
      <t>ホウモン</t>
    </rPh>
    <rPh sb="2" eb="3">
      <t>ガタ</t>
    </rPh>
    <rPh sb="7" eb="9">
      <t>トクテイ</t>
    </rPh>
    <rPh sb="9" eb="11">
      <t>ショグウ</t>
    </rPh>
    <rPh sb="11" eb="13">
      <t>カイゼン</t>
    </rPh>
    <rPh sb="13" eb="15">
      <t>カサン</t>
    </rPh>
    <phoneticPr fontId="3"/>
  </si>
  <si>
    <t>訪問型サービス特定処遇改善加算Ⅰ・19（制限・４割）</t>
    <rPh sb="0" eb="2">
      <t>ホウモン</t>
    </rPh>
    <rPh sb="2" eb="3">
      <t>ガタ</t>
    </rPh>
    <rPh sb="7" eb="9">
      <t>トクテイ</t>
    </rPh>
    <rPh sb="9" eb="11">
      <t>ショグウ</t>
    </rPh>
    <rPh sb="11" eb="13">
      <t>カイゼン</t>
    </rPh>
    <rPh sb="13" eb="15">
      <t>カサン</t>
    </rPh>
    <phoneticPr fontId="3"/>
  </si>
  <si>
    <t>訪問型サービス特定処遇改善加算Ⅰ・18（制限・４割）</t>
    <rPh sb="0" eb="2">
      <t>ホウモン</t>
    </rPh>
    <rPh sb="2" eb="3">
      <t>ガタ</t>
    </rPh>
    <rPh sb="7" eb="9">
      <t>トクテイ</t>
    </rPh>
    <rPh sb="9" eb="11">
      <t>ショグウ</t>
    </rPh>
    <rPh sb="11" eb="13">
      <t>カイゼン</t>
    </rPh>
    <rPh sb="13" eb="15">
      <t>カサン</t>
    </rPh>
    <phoneticPr fontId="3"/>
  </si>
  <si>
    <t>訪問型サービス特定処遇改善加算Ⅰ・17（制限・４割）</t>
    <rPh sb="0" eb="2">
      <t>ホウモン</t>
    </rPh>
    <rPh sb="2" eb="3">
      <t>ガタ</t>
    </rPh>
    <rPh sb="7" eb="9">
      <t>トクテイ</t>
    </rPh>
    <rPh sb="9" eb="11">
      <t>ショグウ</t>
    </rPh>
    <rPh sb="11" eb="13">
      <t>カイゼン</t>
    </rPh>
    <rPh sb="13" eb="15">
      <t>カサン</t>
    </rPh>
    <phoneticPr fontId="3"/>
  </si>
  <si>
    <t>訪問型サービス特定処遇改善加算Ⅰ・16（制限・４割）</t>
    <rPh sb="0" eb="2">
      <t>ホウモン</t>
    </rPh>
    <rPh sb="2" eb="3">
      <t>ガタ</t>
    </rPh>
    <rPh sb="7" eb="9">
      <t>トクテイ</t>
    </rPh>
    <rPh sb="9" eb="11">
      <t>ショグウ</t>
    </rPh>
    <rPh sb="11" eb="13">
      <t>カイゼン</t>
    </rPh>
    <rPh sb="13" eb="15">
      <t>カサン</t>
    </rPh>
    <phoneticPr fontId="3"/>
  </si>
  <si>
    <t>訪問型サービス特定処遇改善加算Ⅰ・15（制限・４割）</t>
    <rPh sb="0" eb="2">
      <t>ホウモン</t>
    </rPh>
    <rPh sb="2" eb="3">
      <t>ガタ</t>
    </rPh>
    <rPh sb="7" eb="9">
      <t>トクテイ</t>
    </rPh>
    <rPh sb="9" eb="11">
      <t>ショグウ</t>
    </rPh>
    <rPh sb="11" eb="13">
      <t>カイゼン</t>
    </rPh>
    <rPh sb="13" eb="15">
      <t>カサン</t>
    </rPh>
    <phoneticPr fontId="3"/>
  </si>
  <si>
    <t>訪問型サービス特定処遇改善加算Ⅰ・14（制限・４割）</t>
    <rPh sb="0" eb="2">
      <t>ホウモン</t>
    </rPh>
    <rPh sb="2" eb="3">
      <t>ガタ</t>
    </rPh>
    <rPh sb="7" eb="9">
      <t>トクテイ</t>
    </rPh>
    <rPh sb="9" eb="11">
      <t>ショグウ</t>
    </rPh>
    <rPh sb="11" eb="13">
      <t>カイゼン</t>
    </rPh>
    <rPh sb="13" eb="15">
      <t>カサン</t>
    </rPh>
    <phoneticPr fontId="3"/>
  </si>
  <si>
    <t>訪問型サービス特定処遇改善加算Ⅰ・13（制限・４割）</t>
    <rPh sb="0" eb="2">
      <t>ホウモン</t>
    </rPh>
    <rPh sb="2" eb="3">
      <t>ガタ</t>
    </rPh>
    <rPh sb="7" eb="9">
      <t>トクテイ</t>
    </rPh>
    <rPh sb="9" eb="11">
      <t>ショグウ</t>
    </rPh>
    <rPh sb="11" eb="13">
      <t>カイゼン</t>
    </rPh>
    <rPh sb="13" eb="15">
      <t>カサン</t>
    </rPh>
    <phoneticPr fontId="3"/>
  </si>
  <si>
    <t>訪問型サービス特定処遇改善加算Ⅰ・12（制限・４割）</t>
    <rPh sb="0" eb="2">
      <t>ホウモン</t>
    </rPh>
    <rPh sb="2" eb="3">
      <t>ガタ</t>
    </rPh>
    <rPh sb="7" eb="9">
      <t>トクテイ</t>
    </rPh>
    <rPh sb="9" eb="11">
      <t>ショグウ</t>
    </rPh>
    <rPh sb="11" eb="13">
      <t>カイゼン</t>
    </rPh>
    <rPh sb="13" eb="15">
      <t>カサン</t>
    </rPh>
    <phoneticPr fontId="3"/>
  </si>
  <si>
    <t>訪問型サービス特定処遇改善加算Ⅰ・11（制限・４割）</t>
    <rPh sb="0" eb="2">
      <t>ホウモン</t>
    </rPh>
    <rPh sb="2" eb="3">
      <t>ガタ</t>
    </rPh>
    <rPh sb="7" eb="9">
      <t>トクテイ</t>
    </rPh>
    <rPh sb="9" eb="11">
      <t>ショグウ</t>
    </rPh>
    <rPh sb="11" eb="13">
      <t>カイゼン</t>
    </rPh>
    <rPh sb="13" eb="15">
      <t>カサン</t>
    </rPh>
    <phoneticPr fontId="3"/>
  </si>
  <si>
    <t>訪問型サービス特定処遇改善加算Ⅰ・10（制限・４割）</t>
    <rPh sb="0" eb="2">
      <t>ホウモン</t>
    </rPh>
    <rPh sb="2" eb="3">
      <t>ガタ</t>
    </rPh>
    <rPh sb="7" eb="9">
      <t>トクテイ</t>
    </rPh>
    <rPh sb="9" eb="11">
      <t>ショグウ</t>
    </rPh>
    <rPh sb="11" eb="13">
      <t>カイゼン</t>
    </rPh>
    <rPh sb="13" eb="15">
      <t>カサン</t>
    </rPh>
    <phoneticPr fontId="3"/>
  </si>
  <si>
    <t>訪問型サービスⅢ（制限・４割）</t>
    <phoneticPr fontId="2"/>
  </si>
  <si>
    <t>訪問型サービス特定処遇改善加算Ⅰ・09（制限・４割）</t>
    <rPh sb="0" eb="2">
      <t>ホウモン</t>
    </rPh>
    <rPh sb="2" eb="3">
      <t>ガタ</t>
    </rPh>
    <rPh sb="7" eb="9">
      <t>トクテイ</t>
    </rPh>
    <rPh sb="9" eb="11">
      <t>ショグウ</t>
    </rPh>
    <rPh sb="11" eb="13">
      <t>カイゼン</t>
    </rPh>
    <rPh sb="13" eb="15">
      <t>カサン</t>
    </rPh>
    <phoneticPr fontId="3"/>
  </si>
  <si>
    <t>訪問型サービス特定処遇改善加算Ⅰ・08（制限・４割）</t>
    <rPh sb="0" eb="2">
      <t>ホウモン</t>
    </rPh>
    <rPh sb="2" eb="3">
      <t>ガタ</t>
    </rPh>
    <rPh sb="7" eb="9">
      <t>トクテイ</t>
    </rPh>
    <rPh sb="9" eb="11">
      <t>ショグウ</t>
    </rPh>
    <rPh sb="11" eb="13">
      <t>カイゼン</t>
    </rPh>
    <rPh sb="13" eb="15">
      <t>カサン</t>
    </rPh>
    <phoneticPr fontId="3"/>
  </si>
  <si>
    <t>訪問型サービス特定処遇改善加算Ⅰ・07（制限・４割）</t>
    <rPh sb="0" eb="2">
      <t>ホウモン</t>
    </rPh>
    <rPh sb="2" eb="3">
      <t>ガタ</t>
    </rPh>
    <rPh sb="7" eb="9">
      <t>トクテイ</t>
    </rPh>
    <rPh sb="9" eb="11">
      <t>ショグウ</t>
    </rPh>
    <rPh sb="11" eb="13">
      <t>カイゼン</t>
    </rPh>
    <rPh sb="13" eb="15">
      <t>カサン</t>
    </rPh>
    <phoneticPr fontId="3"/>
  </si>
  <si>
    <t>訪問型サービス特定処遇改善加算Ⅰ・06（制限・４割）</t>
    <rPh sb="0" eb="2">
      <t>ホウモン</t>
    </rPh>
    <rPh sb="2" eb="3">
      <t>ガタ</t>
    </rPh>
    <rPh sb="7" eb="9">
      <t>トクテイ</t>
    </rPh>
    <rPh sb="9" eb="11">
      <t>ショグウ</t>
    </rPh>
    <rPh sb="11" eb="13">
      <t>カイゼン</t>
    </rPh>
    <rPh sb="13" eb="15">
      <t>カサン</t>
    </rPh>
    <phoneticPr fontId="3"/>
  </si>
  <si>
    <t>訪問型サービスⅡ（制限・４割）</t>
    <phoneticPr fontId="2"/>
  </si>
  <si>
    <t>訪問型サービス特定処遇改善加算Ⅰ・05（制限・４割）</t>
    <rPh sb="0" eb="2">
      <t>ホウモン</t>
    </rPh>
    <rPh sb="2" eb="3">
      <t>ガタ</t>
    </rPh>
    <rPh sb="7" eb="9">
      <t>トクテイ</t>
    </rPh>
    <rPh sb="9" eb="11">
      <t>ショグウ</t>
    </rPh>
    <rPh sb="11" eb="13">
      <t>カイゼン</t>
    </rPh>
    <rPh sb="13" eb="15">
      <t>カサン</t>
    </rPh>
    <phoneticPr fontId="3"/>
  </si>
  <si>
    <t>訪問型サービス特定処遇改善加算Ⅰ・04（制限・４割）</t>
    <rPh sb="0" eb="2">
      <t>ホウモン</t>
    </rPh>
    <rPh sb="2" eb="3">
      <t>ガタ</t>
    </rPh>
    <rPh sb="7" eb="9">
      <t>トクテイ</t>
    </rPh>
    <rPh sb="9" eb="11">
      <t>ショグウ</t>
    </rPh>
    <rPh sb="11" eb="13">
      <t>カイゼン</t>
    </rPh>
    <rPh sb="13" eb="15">
      <t>カサン</t>
    </rPh>
    <phoneticPr fontId="3"/>
  </si>
  <si>
    <t>訪問型サービス特定処遇改善加算Ⅰ・03（制限・４割）</t>
    <rPh sb="0" eb="2">
      <t>ホウモン</t>
    </rPh>
    <rPh sb="2" eb="3">
      <t>ガタ</t>
    </rPh>
    <rPh sb="7" eb="9">
      <t>トクテイ</t>
    </rPh>
    <rPh sb="9" eb="11">
      <t>ショグウ</t>
    </rPh>
    <rPh sb="11" eb="13">
      <t>カイゼン</t>
    </rPh>
    <rPh sb="13" eb="15">
      <t>カサン</t>
    </rPh>
    <phoneticPr fontId="3"/>
  </si>
  <si>
    <t>訪問型サービス特定処遇改善加算Ⅰ・02（制限・４割）</t>
    <rPh sb="0" eb="2">
      <t>ホウモン</t>
    </rPh>
    <rPh sb="2" eb="3">
      <t>ガタ</t>
    </rPh>
    <rPh sb="7" eb="9">
      <t>トクテイ</t>
    </rPh>
    <rPh sb="9" eb="11">
      <t>ショグウ</t>
    </rPh>
    <rPh sb="11" eb="13">
      <t>カイゼン</t>
    </rPh>
    <rPh sb="13" eb="15">
      <t>カサン</t>
    </rPh>
    <phoneticPr fontId="3"/>
  </si>
  <si>
    <t>訪問型サービス特定処遇改善加算Ⅰ・01（制限・４割）</t>
    <rPh sb="0" eb="2">
      <t>ホウモン</t>
    </rPh>
    <rPh sb="2" eb="3">
      <t>ガタ</t>
    </rPh>
    <rPh sb="7" eb="9">
      <t>トクテイ</t>
    </rPh>
    <rPh sb="9" eb="11">
      <t>ショグウ</t>
    </rPh>
    <rPh sb="11" eb="13">
      <t>カイゼン</t>
    </rPh>
    <rPh sb="13" eb="15">
      <t>カサン</t>
    </rPh>
    <phoneticPr fontId="3"/>
  </si>
  <si>
    <t>訪問型サービス処遇改善加算Ⅲ・58（制限・４割）</t>
  </si>
  <si>
    <t>訪問型サービス処遇改善加算Ⅲ・59（制限・４割）</t>
    <phoneticPr fontId="2"/>
  </si>
  <si>
    <t>訪問型サービス処遇改善加算Ⅲ・57（制限・４割）</t>
  </si>
  <si>
    <t>訪問型サービス処遇改善加算Ⅲ・56（制限・４割）</t>
  </si>
  <si>
    <t>訪問型サービス処遇改善加算Ⅲ・55（制限・４割）</t>
  </si>
  <si>
    <t>訪問型サービス処遇改善加算Ⅲ・53（制限・４割）</t>
  </si>
  <si>
    <t>訪問型サービス処遇改善加算Ⅲ・51（制限・４割）</t>
    <phoneticPr fontId="2"/>
  </si>
  <si>
    <t>訪問型サービス処遇改善加算Ⅲ・65（制限・４割）</t>
    <phoneticPr fontId="2"/>
  </si>
  <si>
    <t>訪問型サービス処遇改善加算Ⅲ・64（制限・４割）</t>
    <phoneticPr fontId="2"/>
  </si>
  <si>
    <t>訪問型サービス処遇改善加算Ⅲ・49（制限・４割）</t>
  </si>
  <si>
    <t>訪問型サービス処遇改善加算Ⅲ・47（制限・４割）</t>
  </si>
  <si>
    <t>訪問型サービス処遇改善加算Ⅲ・63（制限・４割）</t>
    <phoneticPr fontId="2"/>
  </si>
  <si>
    <t>訪問型サービス処遇改善加算Ⅲ・62（制限・４割）</t>
    <phoneticPr fontId="2"/>
  </si>
  <si>
    <t>訪問型サービス処遇改善加算Ⅲ・45（制限・４割）</t>
  </si>
  <si>
    <t>訪問型サービス処遇改善加算Ⅲ・43（制限・４割）</t>
  </si>
  <si>
    <t>訪問型サービス処遇改善加算Ⅲ・41（制限・４割）</t>
  </si>
  <si>
    <t>訪問型サービス処遇改善加算Ⅲ・39（制限・４割）</t>
  </si>
  <si>
    <t>訪問型サービス処遇改善加算Ⅲ・37（制限・４割）</t>
  </si>
  <si>
    <t>訪問型サービス処遇改善加算Ⅲ・35（制限・４割）</t>
  </si>
  <si>
    <t>訪問型サービス処遇改善加算Ⅲ・34（制限・４割）</t>
  </si>
  <si>
    <t>訪問型サービス処遇改善加算Ⅲ・33（制限・４割）</t>
  </si>
  <si>
    <t>訪問型サービス処遇改善加算Ⅲ・31（制限・４割）</t>
  </si>
  <si>
    <t>訪問型サービス処遇改善加算Ⅲ・29（制限・４割）</t>
  </si>
  <si>
    <t>訪問型サービス処遇改善加算Ⅲ・61（制限・４割）</t>
    <phoneticPr fontId="2"/>
  </si>
  <si>
    <t>訪問型サービス処遇改善加算Ⅲ・60（制限・４割）</t>
    <phoneticPr fontId="2"/>
  </si>
  <si>
    <t>訪問型サービス処遇改善加算Ⅲ・27（制限・４割）</t>
  </si>
  <si>
    <t>訪問型サービス処遇改善加算Ⅲ・25（制限・４割）</t>
  </si>
  <si>
    <t>訪問型サービス処遇改善加算Ⅲ・23（制限・４割）</t>
  </si>
  <si>
    <t>訪問型サービス処遇改善加算Ⅲ・21（制限・４割）</t>
  </si>
  <si>
    <t>訪問型サービス処遇改善加算Ⅲ・19（制限・４割）</t>
  </si>
  <si>
    <t>訪問型サービスⅢ（制限・４割）</t>
    <phoneticPr fontId="2"/>
  </si>
  <si>
    <t>訪問型サービス処遇改善加算Ⅲ・17（制限・４割）</t>
  </si>
  <si>
    <t>訪問型サービス処遇改善加算Ⅲ・15（制限・４割）</t>
  </si>
  <si>
    <t>訪問型サービス処遇改善加算Ⅲ・13（制限・４割）</t>
  </si>
  <si>
    <t>訪問型サービス処遇改善加算Ⅲ・11（制限・４割）</t>
  </si>
  <si>
    <t>訪問型サービスⅡ（制限・４割）</t>
    <phoneticPr fontId="2"/>
  </si>
  <si>
    <t>訪問型サービス処遇改善加算Ⅲ・09（制限・４割）</t>
  </si>
  <si>
    <t>訪問型サービス処遇改善加算Ⅲ・07（制限・４割）</t>
  </si>
  <si>
    <t>訪問型サービス処遇改善加算Ⅲ・05（制限・４割）</t>
  </si>
  <si>
    <t>訪問型サービス処遇改善加算Ⅲ・03（制限・４割）</t>
  </si>
  <si>
    <t>訪問型サービスⅠ（制限・４割）</t>
    <phoneticPr fontId="3"/>
  </si>
  <si>
    <t>訪問型サービス処遇改善加算Ⅲ・01（制限・４割）</t>
  </si>
  <si>
    <t>↓計算用元データ（掛け算後、四捨五入）</t>
  </si>
  <si>
    <t>訪問型サービス処遇改善加算Ⅱ・68（制限・４割）</t>
  </si>
  <si>
    <t>訪問型サービス処遇改善加算Ⅱ・69（制限・４割）</t>
    <phoneticPr fontId="2"/>
  </si>
  <si>
    <t>訪問型サービス処遇改善加算Ⅱ・67（制限・４割）</t>
  </si>
  <si>
    <t>訪問型サービス処遇改善加算Ⅱ・65（制限・４割）</t>
  </si>
  <si>
    <t>訪問型サービス処遇改善加算Ⅱ・63（制限・４割）</t>
  </si>
  <si>
    <t>訪問型サービス処遇改善加算Ⅱ・61（制限・４割）</t>
  </si>
  <si>
    <t>訪問型サービス処遇改善加算Ⅱ・59（制限・４割）</t>
  </si>
  <si>
    <t>訪問型サービス処遇改善加算Ⅱ・57（制限・４割）</t>
  </si>
  <si>
    <t>訪問型サービス処遇改善加算Ⅱ・55（制限・４割）</t>
  </si>
  <si>
    <t>訪問型サービス処遇改善加算Ⅱ・53（制限・４割）</t>
  </si>
  <si>
    <t>訪問型サービス処遇改善加算Ⅱ・51（制限・４割）</t>
    <phoneticPr fontId="2"/>
  </si>
  <si>
    <t>訪問型サービス処遇改善加算Ⅱ・71（制限・４割）</t>
    <phoneticPr fontId="2"/>
  </si>
  <si>
    <t>訪問型サービス処遇改善加算Ⅱ・70（制限・４割）</t>
    <phoneticPr fontId="2"/>
  </si>
  <si>
    <t>訪問型サービス処遇改善加算Ⅱ・49（制限・４割）</t>
    <phoneticPr fontId="2"/>
  </si>
  <si>
    <t>訪問型サービス処遇改善加算Ⅱ・47（制限・４割）</t>
  </si>
  <si>
    <t>訪問型サービス処遇改善加算Ⅱ・45（制限・４割）</t>
  </si>
  <si>
    <t>訪問型サービス処遇改善加算Ⅱ・43（制限・４割）</t>
  </si>
  <si>
    <t>訪問型サービス処遇改善加算Ⅱ・41（制限・４割）</t>
  </si>
  <si>
    <t>訪問型サービス処遇改善加算Ⅱ・39（制限・４割）</t>
  </si>
  <si>
    <t>訪問型サービス処遇改善加算Ⅱ・37（制限・４割）</t>
  </si>
  <si>
    <t>訪問型サービス処遇改善加算Ⅱ・35（制限・４割）</t>
  </si>
  <si>
    <t>訪問型サービス処遇改善加算Ⅱ・33（制限・４割）</t>
  </si>
  <si>
    <t>訪問型サービス処遇改善加算Ⅱ・31（制限・４割）</t>
  </si>
  <si>
    <t>項目1067の場合</t>
    <rPh sb="0" eb="2">
      <t>コウモク</t>
    </rPh>
    <rPh sb="7" eb="9">
      <t>バアイ</t>
    </rPh>
    <phoneticPr fontId="3"/>
  </si>
  <si>
    <t>訪問型サービス処遇改善加算Ⅱ・30（制限・４割）</t>
  </si>
  <si>
    <t>項目1065の場合</t>
    <rPh sb="0" eb="2">
      <t>コウモク</t>
    </rPh>
    <rPh sb="7" eb="9">
      <t>バアイ</t>
    </rPh>
    <phoneticPr fontId="3"/>
  </si>
  <si>
    <t>訪問型サービス処遇改善加算Ⅱ・29（制限・４割）</t>
  </si>
  <si>
    <t>訪問型サービス処遇改善加算Ⅱ・27（制限・４割）</t>
  </si>
  <si>
    <t>訪問型サービス処遇改善加算Ⅱ・25（制限・４割）</t>
  </si>
  <si>
    <t>訪問型サービス処遇改善加算Ⅱ・23（制限・４割）</t>
  </si>
  <si>
    <t>訪問型サービス処遇改善加算Ⅱ・21（制限・４割）</t>
  </si>
  <si>
    <t>訪問型サービス処遇改善加算Ⅱ・19（制限・４割）</t>
  </si>
  <si>
    <t>訪問型サービスⅢ（制限・４割）</t>
    <phoneticPr fontId="2"/>
  </si>
  <si>
    <t>訪問型サービス処遇改善加算Ⅱ・17（制限・４割）</t>
  </si>
  <si>
    <t>訪問型サービス処遇改善加算Ⅱ・15（制限・４割）</t>
  </si>
  <si>
    <t>訪問型サービス処遇改善加算Ⅱ・13（制限・４割）</t>
  </si>
  <si>
    <t>訪問型サービス処遇改善加算Ⅱ・11（制限・４割）</t>
  </si>
  <si>
    <t>訪問型サービスⅡ（制限・４割）</t>
    <phoneticPr fontId="2"/>
  </si>
  <si>
    <t>訪問型サービス処遇改善加算Ⅱ・09（制限・４割）</t>
  </si>
  <si>
    <t>訪問型サービス処遇改善加算Ⅱ・07（制限・４割）</t>
  </si>
  <si>
    <t>訪問型サービス処遇改善加算Ⅱ・05（制限・４割）</t>
  </si>
  <si>
    <t>訪問型サービス処遇改善加算Ⅱ・03（制限・４割）</t>
  </si>
  <si>
    <t>訪問型サービスⅠ（制限・４割）</t>
    <phoneticPr fontId="3"/>
  </si>
  <si>
    <t>訪問型サービス処遇改善加算Ⅱ・01（制限・４割）</t>
    <phoneticPr fontId="2"/>
  </si>
  <si>
    <t>訪問型サービス処遇改善加算Ⅰ・71（制限・４割）</t>
  </si>
  <si>
    <t>訪問型サービス処遇改善加算Ⅰ・72（制限・４割）</t>
    <phoneticPr fontId="2"/>
  </si>
  <si>
    <t>訪問型サービス処遇改善加算Ⅰ・70（制限・４割）</t>
    <phoneticPr fontId="2"/>
  </si>
  <si>
    <t>訪問型サービス処遇改善加算Ⅰ・68（制限・４割）</t>
  </si>
  <si>
    <t>訪問型サービス処遇改善加算Ⅰ・66（制限・４割）</t>
  </si>
  <si>
    <t>訪問型サービス処遇改善加算Ⅰ・64（制限・４割）</t>
  </si>
  <si>
    <t>訪問型サービス処遇改善加算Ⅰ・62（制限・４割）</t>
  </si>
  <si>
    <t>訪問型サービス処遇改善加算Ⅰ・60（制限・４割）</t>
  </si>
  <si>
    <t>訪問型サービス処遇改善加算Ⅰ・58（制限・４割）</t>
  </si>
  <si>
    <t>訪問型サービス処遇改善加算Ⅰ・56（制限・４割）</t>
  </si>
  <si>
    <t>訪問型サービス処遇改善加算Ⅰ・54（制限・４割）</t>
  </si>
  <si>
    <t>訪問型サービス処遇改善加算Ⅰ・55（制限・4割）</t>
    <phoneticPr fontId="2"/>
  </si>
  <si>
    <t>訪問型サービス処遇改善加算Ⅰ・53（制限・４割）</t>
  </si>
  <si>
    <t>訪問型サービス処遇改善加算Ⅰ・51（制限・４割）</t>
  </si>
  <si>
    <t>訪問型サービス処遇改善加算Ⅰ・49（制限・４割）</t>
  </si>
  <si>
    <t>訪問型サービス処遇改善加算Ⅰ・47（制限・４割）</t>
  </si>
  <si>
    <t>訪問型サービス処遇改善加算Ⅰ・45（制限・４割）</t>
  </si>
  <si>
    <t>訪問型サービス処遇改善加算Ⅰ・43（制限・４割）</t>
  </si>
  <si>
    <t>訪問型サービス処遇改善加算Ⅰ・41（制限・４割）</t>
  </si>
  <si>
    <t>訪問型サービス処遇改善加算Ⅰ・39（制限・４割）</t>
  </si>
  <si>
    <t>訪問型サービス処遇改善加算Ⅰ・37（制限・４割）</t>
  </si>
  <si>
    <t>訪問型サービス処遇改善加算Ⅰ・35（制限・４割）</t>
  </si>
  <si>
    <t>訪問型サービス処遇改善加算Ⅰ・33（制限・４割）</t>
  </si>
  <si>
    <t>訪問型サービス処遇改善加算Ⅰ・31（制限・４割）</t>
  </si>
  <si>
    <t>訪問型サービス処遇改善加算Ⅰ・29（制限・４割）</t>
  </si>
  <si>
    <t>訪問型サービス処遇改善加算Ⅰ・27（制限・４割）</t>
  </si>
  <si>
    <t>訪問型サービス処遇改善加算Ⅰ・25（制限・４割）</t>
  </si>
  <si>
    <t>訪問型サービス処遇改善加算Ⅰ・23（制限・４割）</t>
  </si>
  <si>
    <t>訪問型サービス処遇改善加算Ⅰ・21（制限・４割）</t>
  </si>
  <si>
    <t>訪問型サービス処遇改善加算Ⅰ・19（制限・４割）</t>
  </si>
  <si>
    <t>訪問型サービス処遇改善加算Ⅰ・17（制限・４割）</t>
  </si>
  <si>
    <t>訪問型サービス処遇改善加算Ⅰ・15（制限・４割）</t>
  </si>
  <si>
    <t>訪問型サービス処遇改善加算Ⅰ・13（制限・４割）</t>
  </si>
  <si>
    <t>訪問型サービス処遇改善加算Ⅰ・11（制限・４割）</t>
  </si>
  <si>
    <t>訪問型サービス処遇改善加算Ⅰ・09（制限・４割）</t>
  </si>
  <si>
    <t>訪問型サービス処遇改善加算Ⅰ・07（制限・４割）</t>
  </si>
  <si>
    <t>訪問型サービス処遇改善加算Ⅰ・05（制限・４割）</t>
  </si>
  <si>
    <t>訪問型サービス処遇改善加算Ⅰ・03（制限・４割）</t>
  </si>
  <si>
    <t>訪問型サービス処遇改善加算Ⅰ・01（制限・４割）</t>
  </si>
  <si>
    <t>200単位加算</t>
    <rPh sb="3" eb="5">
      <t>タンイ</t>
    </rPh>
    <rPh sb="5" eb="7">
      <t>カサン</t>
    </rPh>
    <phoneticPr fontId="2"/>
  </si>
  <si>
    <t>（２）生活機能向上連携加算(Ⅱ)</t>
    <rPh sb="3" eb="5">
      <t>セイカツ</t>
    </rPh>
    <rPh sb="5" eb="7">
      <t>キノウ</t>
    </rPh>
    <rPh sb="7" eb="9">
      <t>コウジョウ</t>
    </rPh>
    <rPh sb="9" eb="11">
      <t>レンケイ</t>
    </rPh>
    <rPh sb="11" eb="13">
      <t>カサン</t>
    </rPh>
    <phoneticPr fontId="2"/>
  </si>
  <si>
    <t>訪問型サービス生活機能向上加算Ⅱ（制限・４割）</t>
    <rPh sb="7" eb="9">
      <t>セイカツ</t>
    </rPh>
    <rPh sb="9" eb="11">
      <t>キノウ</t>
    </rPh>
    <rPh sb="11" eb="13">
      <t>コウジョウ</t>
    </rPh>
    <rPh sb="13" eb="15">
      <t>カサン</t>
    </rPh>
    <phoneticPr fontId="3"/>
  </si>
  <si>
    <t>100単位加算</t>
    <rPh sb="3" eb="5">
      <t>タンイ</t>
    </rPh>
    <rPh sb="5" eb="7">
      <t>カサン</t>
    </rPh>
    <phoneticPr fontId="2"/>
  </si>
  <si>
    <t>（１）生活機能向上連携加算(Ⅰ)</t>
    <rPh sb="3" eb="5">
      <t>セイカツ</t>
    </rPh>
    <rPh sb="5" eb="7">
      <t>キノウ</t>
    </rPh>
    <rPh sb="7" eb="9">
      <t>コウジョウ</t>
    </rPh>
    <rPh sb="9" eb="11">
      <t>レンケイ</t>
    </rPh>
    <rPh sb="11" eb="13">
      <t>カサン</t>
    </rPh>
    <phoneticPr fontId="2"/>
  </si>
  <si>
    <t>訪問型サービス生活機能向上加算Ⅰ（制限・４割）</t>
    <rPh sb="7" eb="9">
      <t>セイカツ</t>
    </rPh>
    <rPh sb="9" eb="11">
      <t>キノウ</t>
    </rPh>
    <rPh sb="11" eb="13">
      <t>コウジョウ</t>
    </rPh>
    <rPh sb="13" eb="15">
      <t>カサン</t>
    </rPh>
    <phoneticPr fontId="3"/>
  </si>
  <si>
    <t>訪問型サービス初回加算（制限・４割）</t>
    <rPh sb="7" eb="9">
      <t>ショカイ</t>
    </rPh>
    <rPh sb="9" eb="11">
      <t>カサン</t>
    </rPh>
    <phoneticPr fontId="3"/>
  </si>
  <si>
    <t>訪問型サービスⅢ小規模事業所加算日割・同一（制限・４割）</t>
    <rPh sb="16" eb="18">
      <t>ヒワリ</t>
    </rPh>
    <rPh sb="19" eb="21">
      <t>ドウイツ</t>
    </rPh>
    <phoneticPr fontId="3"/>
  </si>
  <si>
    <t>訪問型サービスⅢ小規模事業所加算日割（制限・４割）</t>
    <rPh sb="16" eb="18">
      <t>ヒワリ</t>
    </rPh>
    <phoneticPr fontId="3"/>
  </si>
  <si>
    <t>訪問型サービスⅢ小規模事業所加算・同一（制限・４割）</t>
    <rPh sb="17" eb="19">
      <t>ドウイツ</t>
    </rPh>
    <phoneticPr fontId="3"/>
  </si>
  <si>
    <t>訪問型サービスⅢ小規模事業所加算（制限・４割）</t>
    <rPh sb="8" eb="11">
      <t>ショウキボ</t>
    </rPh>
    <rPh sb="11" eb="14">
      <t>ジギョウショ</t>
    </rPh>
    <rPh sb="14" eb="16">
      <t>カサン</t>
    </rPh>
    <phoneticPr fontId="3"/>
  </si>
  <si>
    <t>訪問型サービスⅡ小規模事業所加算日割・同一（制限・４割）</t>
    <rPh sb="16" eb="18">
      <t>ヒワリ</t>
    </rPh>
    <rPh sb="19" eb="21">
      <t>ドウイツ</t>
    </rPh>
    <phoneticPr fontId="3"/>
  </si>
  <si>
    <t>訪問型サービスⅡ小規模事業所加算日割（制限・４割）</t>
    <rPh sb="16" eb="18">
      <t>ヒワリ</t>
    </rPh>
    <phoneticPr fontId="3"/>
  </si>
  <si>
    <t>訪問型サービスⅡ小規模事業所加算・同一（制限・４割）</t>
    <rPh sb="17" eb="19">
      <t>ドウイツ</t>
    </rPh>
    <phoneticPr fontId="3"/>
  </si>
  <si>
    <t>訪問型サービスⅡ小規模事業所加算（制限・４割）</t>
    <rPh sb="8" eb="11">
      <t>ショウキボ</t>
    </rPh>
    <rPh sb="11" eb="14">
      <t>ジギョウショ</t>
    </rPh>
    <rPh sb="14" eb="16">
      <t>カサン</t>
    </rPh>
    <phoneticPr fontId="3"/>
  </si>
  <si>
    <t>訪問型サービスⅠ小規模事業所加算日割・同一（制限・４割）</t>
    <rPh sb="16" eb="18">
      <t>ヒワリ</t>
    </rPh>
    <rPh sb="19" eb="21">
      <t>ドウイツ</t>
    </rPh>
    <phoneticPr fontId="3"/>
  </si>
  <si>
    <t>訪問型サービスⅠ小規模事業所加算日割（制限・４割）</t>
    <rPh sb="16" eb="18">
      <t>ヒワリ</t>
    </rPh>
    <phoneticPr fontId="3"/>
  </si>
  <si>
    <t>項目1033の場合</t>
    <rPh sb="0" eb="2">
      <t>コウモク</t>
    </rPh>
    <rPh sb="7" eb="9">
      <t>バアイ</t>
    </rPh>
    <phoneticPr fontId="3"/>
  </si>
  <si>
    <t>訪問型サービスⅠ小規模事業所加算・同一（制限・４割）</t>
    <rPh sb="17" eb="19">
      <t>ドウイツ</t>
    </rPh>
    <phoneticPr fontId="3"/>
  </si>
  <si>
    <t>項目1031の場合</t>
    <rPh sb="0" eb="2">
      <t>コウモク</t>
    </rPh>
    <rPh sb="7" eb="9">
      <t>バアイ</t>
    </rPh>
    <phoneticPr fontId="3"/>
  </si>
  <si>
    <t>訪問型サービスⅠ小規模事業所加算（制限・４割）</t>
    <rPh sb="8" eb="11">
      <t>ショウキボ</t>
    </rPh>
    <rPh sb="11" eb="14">
      <t>ジギョウショ</t>
    </rPh>
    <rPh sb="14" eb="16">
      <t>カサン</t>
    </rPh>
    <phoneticPr fontId="3"/>
  </si>
  <si>
    <t>訪問型サービスⅢ特別地域加算日割・同一（制限・４割）</t>
    <rPh sb="14" eb="16">
      <t>ヒワリ</t>
    </rPh>
    <rPh sb="17" eb="19">
      <t>ドウイツ</t>
    </rPh>
    <phoneticPr fontId="3"/>
  </si>
  <si>
    <t>訪問型サービスⅢ特別地域加算日割（制限・４割）</t>
    <rPh sb="8" eb="10">
      <t>トクベツ</t>
    </rPh>
    <rPh sb="10" eb="12">
      <t>チイキ</t>
    </rPh>
    <rPh sb="12" eb="14">
      <t>カサン</t>
    </rPh>
    <rPh sb="14" eb="16">
      <t>ヒワリ</t>
    </rPh>
    <phoneticPr fontId="3"/>
  </si>
  <si>
    <t>訪問型サービスⅢ特別地域加算・同一（制限・４割）</t>
    <rPh sb="15" eb="17">
      <t>ドウイツ</t>
    </rPh>
    <phoneticPr fontId="3"/>
  </si>
  <si>
    <t>訪問型サービスⅢ特別地域加算（制限・４割）</t>
    <rPh sb="8" eb="10">
      <t>トクベツ</t>
    </rPh>
    <rPh sb="10" eb="12">
      <t>チイキ</t>
    </rPh>
    <rPh sb="12" eb="14">
      <t>カサン</t>
    </rPh>
    <phoneticPr fontId="3"/>
  </si>
  <si>
    <t>訪問型サービスⅡ特別地域加算日割・同一（制限・４割）</t>
    <rPh sb="14" eb="16">
      <t>ヒワリ</t>
    </rPh>
    <rPh sb="17" eb="19">
      <t>ドウイツ</t>
    </rPh>
    <phoneticPr fontId="3"/>
  </si>
  <si>
    <t>訪問型サービスⅡ特別地域加算日割（制限・４割）</t>
    <rPh sb="8" eb="10">
      <t>トクベツ</t>
    </rPh>
    <rPh sb="10" eb="12">
      <t>チイキ</t>
    </rPh>
    <rPh sb="12" eb="14">
      <t>カサン</t>
    </rPh>
    <rPh sb="14" eb="16">
      <t>ヒワリ</t>
    </rPh>
    <phoneticPr fontId="3"/>
  </si>
  <si>
    <t>訪問型サービスⅡ特別地域加算・同一（制限・４割）</t>
    <rPh sb="15" eb="17">
      <t>ドウイツ</t>
    </rPh>
    <phoneticPr fontId="3"/>
  </si>
  <si>
    <t>訪問型サービスⅡ特別地域加算（制限・４割）</t>
    <rPh sb="8" eb="10">
      <t>トクベツ</t>
    </rPh>
    <rPh sb="10" eb="12">
      <t>チイキ</t>
    </rPh>
    <rPh sb="12" eb="14">
      <t>カサン</t>
    </rPh>
    <phoneticPr fontId="3"/>
  </si>
  <si>
    <t>訪問型サービスⅠ特別地域加算日割・同一（制限・４割）</t>
    <rPh sb="14" eb="16">
      <t>ヒワリ</t>
    </rPh>
    <rPh sb="17" eb="19">
      <t>ドウイツ</t>
    </rPh>
    <phoneticPr fontId="3"/>
  </si>
  <si>
    <t>訪問型サービスⅠ特別地域加算日割（制限・４割）</t>
    <rPh sb="8" eb="10">
      <t>トクベツ</t>
    </rPh>
    <rPh sb="10" eb="12">
      <t>チイキ</t>
    </rPh>
    <rPh sb="12" eb="14">
      <t>カサン</t>
    </rPh>
    <rPh sb="14" eb="16">
      <t>ヒワリ</t>
    </rPh>
    <phoneticPr fontId="3"/>
  </si>
  <si>
    <t>項目1033の場合</t>
    <rPh sb="0" eb="1">
      <t>コウ</t>
    </rPh>
    <rPh sb="1" eb="2">
      <t>メ</t>
    </rPh>
    <rPh sb="7" eb="9">
      <t>バアイ</t>
    </rPh>
    <phoneticPr fontId="3"/>
  </si>
  <si>
    <t>訪問型サービスⅠ特別地域加算・同一（制限・４割）</t>
    <rPh sb="15" eb="17">
      <t>ドウイツ</t>
    </rPh>
    <phoneticPr fontId="3"/>
  </si>
  <si>
    <t>項目1031の場合</t>
    <rPh sb="0" eb="1">
      <t>コウ</t>
    </rPh>
    <rPh sb="1" eb="2">
      <t>メ</t>
    </rPh>
    <rPh sb="7" eb="9">
      <t>バアイ</t>
    </rPh>
    <phoneticPr fontId="3"/>
  </si>
  <si>
    <t>訪問型サービスⅠ特別地域加算（制限・４割）</t>
    <rPh sb="8" eb="10">
      <t>トクベツ</t>
    </rPh>
    <rPh sb="10" eb="12">
      <t>チイキ</t>
    </rPh>
    <rPh sb="12" eb="14">
      <t>カサン</t>
    </rPh>
    <phoneticPr fontId="3"/>
  </si>
  <si>
    <t>事業所と同一建物の利用者又はこれ以外の同一建物の利用者20人以上にサービスを行う場合　×90％</t>
    <rPh sb="0" eb="3">
      <t>ジギョウショ</t>
    </rPh>
    <rPh sb="4" eb="6">
      <t>ドウイツ</t>
    </rPh>
    <rPh sb="6" eb="8">
      <t>タテモノ</t>
    </rPh>
    <rPh sb="9" eb="11">
      <t>リヨウ</t>
    </rPh>
    <rPh sb="11" eb="12">
      <t>シャ</t>
    </rPh>
    <rPh sb="12" eb="13">
      <t>マタ</t>
    </rPh>
    <rPh sb="16" eb="18">
      <t>イガイ</t>
    </rPh>
    <rPh sb="19" eb="21">
      <t>ドウイツ</t>
    </rPh>
    <rPh sb="21" eb="23">
      <t>タテモノ</t>
    </rPh>
    <rPh sb="24" eb="27">
      <t>リヨウシャ</t>
    </rPh>
    <rPh sb="30" eb="32">
      <t>イジョウ</t>
    </rPh>
    <rPh sb="40" eb="42">
      <t>バアイ</t>
    </rPh>
    <phoneticPr fontId="3"/>
  </si>
  <si>
    <t>訪問型サービスⅢ（制限・４割）</t>
  </si>
  <si>
    <t>訪問型サービスⅡ（制限・４割）</t>
  </si>
  <si>
    <t>事業所と同一建物の利用者又はこれ以外の同一建物の利用者20人以上にサービスを行う場合　×90％</t>
    <rPh sb="0" eb="3">
      <t>ジギョウショ</t>
    </rPh>
    <rPh sb="4" eb="6">
      <t>ドウイツ</t>
    </rPh>
    <rPh sb="6" eb="8">
      <t>タテモノ</t>
    </rPh>
    <rPh sb="9" eb="11">
      <t>リヨウ</t>
    </rPh>
    <rPh sb="11" eb="12">
      <t>シャ</t>
    </rPh>
    <rPh sb="12" eb="13">
      <t>マタ</t>
    </rPh>
    <rPh sb="16" eb="18">
      <t>イガイ</t>
    </rPh>
    <rPh sb="19" eb="21">
      <t>ドウイツ</t>
    </rPh>
    <rPh sb="21" eb="23">
      <t>タテモノ</t>
    </rPh>
    <rPh sb="24" eb="27">
      <t>リヨウシャ</t>
    </rPh>
    <rPh sb="29" eb="30">
      <t>ニン</t>
    </rPh>
    <rPh sb="30" eb="32">
      <t>イジョウ</t>
    </rPh>
    <rPh sb="40" eb="42">
      <t>バアイ</t>
    </rPh>
    <phoneticPr fontId="3"/>
  </si>
  <si>
    <t>訪問型サービスⅠ（制限・４割）</t>
    <rPh sb="0" eb="2">
      <t>ホウモン</t>
    </rPh>
    <phoneticPr fontId="3"/>
  </si>
  <si>
    <t>項目</t>
    <rPh sb="0" eb="2">
      <t>コウモク</t>
    </rPh>
    <phoneticPr fontId="2"/>
  </si>
  <si>
    <t>※四捨五入後1に満たない場合は1に切り上げ</t>
    <rPh sb="1" eb="6">
      <t>シシャゴニュウゴ</t>
    </rPh>
    <rPh sb="8" eb="9">
      <t>ミ</t>
    </rPh>
    <rPh sb="12" eb="14">
      <t>バアイ</t>
    </rPh>
    <rPh sb="17" eb="18">
      <t>キ</t>
    </rPh>
    <rPh sb="19" eb="20">
      <t>ア</t>
    </rPh>
    <phoneticPr fontId="2"/>
  </si>
  <si>
    <t>※介護保険負担割合証の「利用者負担の割合」欄に記載された割合が３割の利用者の給付制限期間中の給付率は、負担割合証の負担割合に関わらず60%となります。</t>
    <rPh sb="1" eb="3">
      <t>カイゴ</t>
    </rPh>
    <rPh sb="3" eb="5">
      <t>ホケン</t>
    </rPh>
    <rPh sb="5" eb="7">
      <t>フタン</t>
    </rPh>
    <rPh sb="7" eb="9">
      <t>ワリアイ</t>
    </rPh>
    <rPh sb="9" eb="10">
      <t>ショウ</t>
    </rPh>
    <rPh sb="12" eb="15">
      <t>リヨウシャ</t>
    </rPh>
    <rPh sb="15" eb="17">
      <t>フタン</t>
    </rPh>
    <rPh sb="18" eb="20">
      <t>ワリアイ</t>
    </rPh>
    <rPh sb="21" eb="22">
      <t>ラン</t>
    </rPh>
    <rPh sb="23" eb="25">
      <t>キサイ</t>
    </rPh>
    <rPh sb="28" eb="30">
      <t>ワリアイ</t>
    </rPh>
    <rPh sb="32" eb="33">
      <t>ワリ</t>
    </rPh>
    <rPh sb="34" eb="37">
      <t>リヨウシャ</t>
    </rPh>
    <rPh sb="38" eb="40">
      <t>キュウフ</t>
    </rPh>
    <rPh sb="40" eb="42">
      <t>セイゲン</t>
    </rPh>
    <rPh sb="42" eb="45">
      <t>キカンチュウ</t>
    </rPh>
    <rPh sb="46" eb="48">
      <t>キュウフ</t>
    </rPh>
    <rPh sb="48" eb="49">
      <t>リツ</t>
    </rPh>
    <rPh sb="51" eb="53">
      <t>フタン</t>
    </rPh>
    <rPh sb="53" eb="55">
      <t>ワリアイ</t>
    </rPh>
    <rPh sb="55" eb="56">
      <t>ショウ</t>
    </rPh>
    <rPh sb="57" eb="59">
      <t>フタン</t>
    </rPh>
    <rPh sb="59" eb="61">
      <t>ワリアイ</t>
    </rPh>
    <rPh sb="62" eb="63">
      <t>カカ</t>
    </rPh>
    <phoneticPr fontId="2"/>
  </si>
  <si>
    <t>訪問型独自サービスⅢ／２日割・同一（制限）</t>
    <rPh sb="12" eb="14">
      <t>ヒワリ</t>
    </rPh>
    <rPh sb="15" eb="17">
      <t>ドウイツ</t>
    </rPh>
    <phoneticPr fontId="3"/>
  </si>
  <si>
    <t>A3</t>
    <phoneticPr fontId="3"/>
  </si>
  <si>
    <t>訪問型独自サービスⅢ／２日割（制限）</t>
    <rPh sb="12" eb="14">
      <t>ヒワリ</t>
    </rPh>
    <phoneticPr fontId="3"/>
  </si>
  <si>
    <t>訪問型独自サービスⅢ／２・同一（制限）</t>
    <rPh sb="13" eb="15">
      <t>ドウイツ</t>
    </rPh>
    <phoneticPr fontId="3"/>
  </si>
  <si>
    <t>訪問型独自サービスⅢ／２（制限）</t>
    <rPh sb="13" eb="15">
      <t>セイゲン</t>
    </rPh>
    <phoneticPr fontId="3"/>
  </si>
  <si>
    <t>訪問型独自サービスⅡ／２日割・同一（制限）</t>
    <rPh sb="12" eb="14">
      <t>ヒワリ</t>
    </rPh>
    <rPh sb="15" eb="17">
      <t>ドウイツ</t>
    </rPh>
    <phoneticPr fontId="3"/>
  </si>
  <si>
    <t>訪問型独自サービスⅡ／２日割（制限）</t>
    <rPh sb="12" eb="14">
      <t>ヒワリ</t>
    </rPh>
    <phoneticPr fontId="3"/>
  </si>
  <si>
    <t>訪問型独自サービスⅡ／２・同一（制限）</t>
    <rPh sb="13" eb="15">
      <t>ドウイツ</t>
    </rPh>
    <phoneticPr fontId="3"/>
  </si>
  <si>
    <t>訪問型独自サービスⅠ／２日割・同一（制限）</t>
    <rPh sb="12" eb="14">
      <t>ヒワリ</t>
    </rPh>
    <rPh sb="15" eb="17">
      <t>ドウイツ</t>
    </rPh>
    <phoneticPr fontId="3"/>
  </si>
  <si>
    <t>訪問型独自サービスⅠ／２日割（制限）</t>
    <rPh sb="12" eb="14">
      <t>ヒワリ</t>
    </rPh>
    <phoneticPr fontId="3"/>
  </si>
  <si>
    <t>訪問型独自サービスⅠ／２・同一（制限）</t>
    <rPh sb="13" eb="15">
      <t>ドウイツ</t>
    </rPh>
    <phoneticPr fontId="3"/>
  </si>
  <si>
    <t>訪問型独自サービスⅠ／２（制限）</t>
    <phoneticPr fontId="3"/>
  </si>
  <si>
    <t>訪問型独自サービス初回加算／２（制限）</t>
    <rPh sb="9" eb="11">
      <t>ショカイ</t>
    </rPh>
    <rPh sb="11" eb="13">
      <t>カサン</t>
    </rPh>
    <phoneticPr fontId="3"/>
  </si>
  <si>
    <t>事業所と同一建物の利用者又はこれ以外の同一建物の利用者20人以上にサービスを行う場合　　　　　　×90％</t>
    <rPh sb="0" eb="3">
      <t>ジギョウショ</t>
    </rPh>
    <rPh sb="4" eb="6">
      <t>ドウイツ</t>
    </rPh>
    <rPh sb="6" eb="8">
      <t>タテモノ</t>
    </rPh>
    <rPh sb="9" eb="11">
      <t>リヨウ</t>
    </rPh>
    <rPh sb="11" eb="12">
      <t>シャ</t>
    </rPh>
    <rPh sb="12" eb="13">
      <t>マタ</t>
    </rPh>
    <rPh sb="16" eb="18">
      <t>イガイ</t>
    </rPh>
    <rPh sb="19" eb="21">
      <t>ドウイツ</t>
    </rPh>
    <rPh sb="21" eb="23">
      <t>タテモノ</t>
    </rPh>
    <rPh sb="24" eb="27">
      <t>リヨウシャ</t>
    </rPh>
    <rPh sb="30" eb="32">
      <t>イジョウ</t>
    </rPh>
    <rPh sb="40" eb="42">
      <t>バアイ</t>
    </rPh>
    <phoneticPr fontId="3"/>
  </si>
  <si>
    <t>A3</t>
    <phoneticPr fontId="3"/>
  </si>
  <si>
    <t>ハ　訪問型サービス費
（独自）
（Ⅲ）</t>
    <rPh sb="9" eb="10">
      <t>ヒ</t>
    </rPh>
    <phoneticPr fontId="3"/>
  </si>
  <si>
    <t>ロ　訪問型サービス費
（独自）
（Ⅱ）</t>
    <rPh sb="9" eb="10">
      <t>ヒ</t>
    </rPh>
    <phoneticPr fontId="3"/>
  </si>
  <si>
    <t>訪問型独自サービスⅡ／２（制限）</t>
    <phoneticPr fontId="3"/>
  </si>
  <si>
    <t>事業所と同一建物の利用者又はこれ以外の同一建物の利用者20人以上にサービスを行う場合　　　　　　×90％</t>
    <rPh sb="0" eb="3">
      <t>ジギョウショ</t>
    </rPh>
    <rPh sb="4" eb="6">
      <t>ドウイツ</t>
    </rPh>
    <rPh sb="6" eb="8">
      <t>タテモノ</t>
    </rPh>
    <rPh sb="9" eb="11">
      <t>リヨウ</t>
    </rPh>
    <rPh sb="11" eb="12">
      <t>シャ</t>
    </rPh>
    <rPh sb="12" eb="13">
      <t>マタ</t>
    </rPh>
    <rPh sb="16" eb="18">
      <t>イガイ</t>
    </rPh>
    <rPh sb="19" eb="21">
      <t>ドウイツ</t>
    </rPh>
    <rPh sb="21" eb="23">
      <t>タテモノ</t>
    </rPh>
    <rPh sb="24" eb="27">
      <t>リヨウシャ</t>
    </rPh>
    <rPh sb="29" eb="30">
      <t>ニン</t>
    </rPh>
    <rPh sb="30" eb="32">
      <t>イジョウ</t>
    </rPh>
    <rPh sb="40" eb="42">
      <t>バアイ</t>
    </rPh>
    <phoneticPr fontId="3"/>
  </si>
  <si>
    <t>イ　訪問型サービス費
（独自）
（Ⅰ）</t>
    <rPh sb="9" eb="10">
      <t>ヒ</t>
    </rPh>
    <rPh sb="12" eb="14">
      <t>ドクジ</t>
    </rPh>
    <phoneticPr fontId="3"/>
  </si>
  <si>
    <t>※介護保険負担割合証の「利用者負担の割合」欄に記載された割合が１割又は２割の利用者の給付制限期間中の給付率は、負担割合証の負担割合に関わらず70%となります。</t>
    <rPh sb="1" eb="10">
      <t>カイゴホケンフタンワリアイショウ</t>
    </rPh>
    <rPh sb="12" eb="15">
      <t>リヨウシャ</t>
    </rPh>
    <rPh sb="15" eb="17">
      <t>フタン</t>
    </rPh>
    <rPh sb="18" eb="20">
      <t>ワリアイ</t>
    </rPh>
    <rPh sb="21" eb="22">
      <t>ラン</t>
    </rPh>
    <rPh sb="23" eb="25">
      <t>キサイ</t>
    </rPh>
    <rPh sb="28" eb="30">
      <t>ワリアイ</t>
    </rPh>
    <rPh sb="32" eb="33">
      <t>ワリ</t>
    </rPh>
    <rPh sb="33" eb="34">
      <t>マタ</t>
    </rPh>
    <rPh sb="36" eb="37">
      <t>ワリ</t>
    </rPh>
    <rPh sb="38" eb="41">
      <t>リヨウシャ</t>
    </rPh>
    <rPh sb="42" eb="44">
      <t>キュウフ</t>
    </rPh>
    <rPh sb="44" eb="46">
      <t>セイゲン</t>
    </rPh>
    <rPh sb="46" eb="49">
      <t>キカンチュウ</t>
    </rPh>
    <rPh sb="50" eb="52">
      <t>キュウフ</t>
    </rPh>
    <phoneticPr fontId="3"/>
  </si>
  <si>
    <t>給付制限対象者のサービス請求時に使用します。</t>
    <rPh sb="0" eb="2">
      <t>キュウフ</t>
    </rPh>
    <rPh sb="2" eb="4">
      <t>セイゲン</t>
    </rPh>
    <rPh sb="4" eb="7">
      <t>タイショウシャ</t>
    </rPh>
    <rPh sb="12" eb="14">
      <t>セイキュウ</t>
    </rPh>
    <rPh sb="14" eb="15">
      <t>ジ</t>
    </rPh>
    <rPh sb="16" eb="18">
      <t>シヨウ</t>
    </rPh>
    <phoneticPr fontId="4"/>
  </si>
  <si>
    <t>A3</t>
    <phoneticPr fontId="3"/>
  </si>
  <si>
    <t>訪問型独自サービス初回加算／２（制限・４割）</t>
    <rPh sb="9" eb="11">
      <t>ショカイ</t>
    </rPh>
    <rPh sb="11" eb="13">
      <t>カサン</t>
    </rPh>
    <phoneticPr fontId="3"/>
  </si>
  <si>
    <t>訪問型独自サービスⅢ／２日割・同一（制限・４割）</t>
    <rPh sb="12" eb="14">
      <t>ヒワリ</t>
    </rPh>
    <rPh sb="15" eb="17">
      <t>ドウイツ</t>
    </rPh>
    <phoneticPr fontId="3"/>
  </si>
  <si>
    <t>訪問型独自サービスⅢ／２日割（制限・４割）</t>
    <rPh sb="12" eb="14">
      <t>ヒワリ</t>
    </rPh>
    <phoneticPr fontId="3"/>
  </si>
  <si>
    <t>訪問型独自サービスⅢ／２・同一（制限・４割）</t>
    <rPh sb="13" eb="15">
      <t>ドウイツ</t>
    </rPh>
    <phoneticPr fontId="3"/>
  </si>
  <si>
    <t>訪問型独自サービスⅢ／２（制限・４割）</t>
    <phoneticPr fontId="3"/>
  </si>
  <si>
    <t>訪問型独自サービスⅡ／２日割・同一（制限・４割）</t>
    <rPh sb="12" eb="14">
      <t>ヒワリ</t>
    </rPh>
    <rPh sb="15" eb="17">
      <t>ドウイツ</t>
    </rPh>
    <phoneticPr fontId="3"/>
  </si>
  <si>
    <t>訪問型独自サービスⅡ／２日割（制限・４割）</t>
    <rPh sb="12" eb="14">
      <t>ヒワリ</t>
    </rPh>
    <phoneticPr fontId="3"/>
  </si>
  <si>
    <t>訪問型独自サービスⅡ／２・同一（制限・４割）</t>
    <rPh sb="13" eb="15">
      <t>ドウイツ</t>
    </rPh>
    <phoneticPr fontId="3"/>
  </si>
  <si>
    <t>訪問型独自サービスⅡ／２（制限・４割）</t>
    <phoneticPr fontId="3"/>
  </si>
  <si>
    <t>訪問型独自サービスⅠ／２日割・同一（制限・４割）</t>
    <rPh sb="12" eb="14">
      <t>ヒワリ</t>
    </rPh>
    <rPh sb="15" eb="17">
      <t>ドウイツ</t>
    </rPh>
    <phoneticPr fontId="3"/>
  </si>
  <si>
    <t>訪問型独自サービスⅠ／２日割（制限・４割）</t>
    <rPh sb="12" eb="14">
      <t>ヒワリ</t>
    </rPh>
    <phoneticPr fontId="3"/>
  </si>
  <si>
    <t>訪問型独自サービスⅠ／２・同一（制限・４割）</t>
    <rPh sb="13" eb="15">
      <t>ドウイツ</t>
    </rPh>
    <phoneticPr fontId="3"/>
  </si>
  <si>
    <t>訪問型独自サービスⅠ／２（制限・４割）</t>
    <rPh sb="13" eb="15">
      <t>セイゲン</t>
    </rPh>
    <rPh sb="17" eb="18">
      <t>ワリ</t>
    </rPh>
    <phoneticPr fontId="3"/>
  </si>
  <si>
    <t>サービスコード</t>
    <phoneticPr fontId="3"/>
  </si>
  <si>
    <t>※介護保険負担割合証の「利用者負担の割合」欄に記載された割合が３割の利用者の給付制限期間中の給付率は、負担割合証の負担割合に関わらず60%となります。</t>
    <phoneticPr fontId="3"/>
  </si>
  <si>
    <t>項目1180の場合</t>
    <rPh sb="0" eb="2">
      <t>コウモク</t>
    </rPh>
    <rPh sb="7" eb="9">
      <t>バアイ</t>
    </rPh>
    <phoneticPr fontId="3"/>
  </si>
  <si>
    <t>項目1179の場合</t>
    <rPh sb="0" eb="2">
      <t>コウモク</t>
    </rPh>
    <rPh sb="7" eb="9">
      <t>バアイ</t>
    </rPh>
    <phoneticPr fontId="3"/>
  </si>
  <si>
    <t>項目1170の場合</t>
    <rPh sb="0" eb="2">
      <t>コウモク</t>
    </rPh>
    <rPh sb="7" eb="9">
      <t>バアイ</t>
    </rPh>
    <phoneticPr fontId="3"/>
  </si>
  <si>
    <t>項目1169の場合</t>
    <rPh sb="0" eb="2">
      <t>コウモク</t>
    </rPh>
    <rPh sb="7" eb="9">
      <t>バアイ</t>
    </rPh>
    <phoneticPr fontId="3"/>
  </si>
  <si>
    <t>項目1160の場合</t>
    <rPh sb="0" eb="2">
      <t>コウモク</t>
    </rPh>
    <rPh sb="7" eb="9">
      <t>バアイ</t>
    </rPh>
    <phoneticPr fontId="3"/>
  </si>
  <si>
    <t>項目1159の場合</t>
    <rPh sb="0" eb="2">
      <t>コウモク</t>
    </rPh>
    <rPh sb="7" eb="9">
      <t>バアイ</t>
    </rPh>
    <phoneticPr fontId="3"/>
  </si>
  <si>
    <t>項目1150の場合</t>
    <rPh sb="0" eb="2">
      <t>コウモク</t>
    </rPh>
    <rPh sb="7" eb="9">
      <t>バアイ</t>
    </rPh>
    <phoneticPr fontId="3"/>
  </si>
  <si>
    <t>項目1149の場合</t>
    <rPh sb="0" eb="2">
      <t>コウモク</t>
    </rPh>
    <rPh sb="7" eb="9">
      <t>バアイ</t>
    </rPh>
    <phoneticPr fontId="3"/>
  </si>
  <si>
    <t>項目1140の場合</t>
    <rPh sb="0" eb="2">
      <t>コウモク</t>
    </rPh>
    <rPh sb="7" eb="9">
      <t>バアイ</t>
    </rPh>
    <phoneticPr fontId="3"/>
  </si>
  <si>
    <t>項目1139の場合</t>
    <rPh sb="0" eb="2">
      <t>コウモク</t>
    </rPh>
    <rPh sb="7" eb="9">
      <t>バアイ</t>
    </rPh>
    <phoneticPr fontId="3"/>
  </si>
  <si>
    <t>項目1130の場合</t>
    <rPh sb="0" eb="2">
      <t>コウモク</t>
    </rPh>
    <rPh sb="7" eb="9">
      <t>バアイ</t>
    </rPh>
    <phoneticPr fontId="3"/>
  </si>
  <si>
    <t>項目1129の場合</t>
    <rPh sb="0" eb="2">
      <t>コウモク</t>
    </rPh>
    <rPh sb="7" eb="9">
      <t>バアイ</t>
    </rPh>
    <phoneticPr fontId="3"/>
  </si>
  <si>
    <t>項目1120の場合</t>
    <rPh sb="0" eb="2">
      <t>コウモク</t>
    </rPh>
    <rPh sb="7" eb="9">
      <t>バアイ</t>
    </rPh>
    <phoneticPr fontId="3"/>
  </si>
  <si>
    <t>項目1119の場合</t>
    <rPh sb="0" eb="2">
      <t>コウモク</t>
    </rPh>
    <rPh sb="7" eb="9">
      <t>バアイ</t>
    </rPh>
    <phoneticPr fontId="3"/>
  </si>
  <si>
    <t>項目1110の場合</t>
    <rPh sb="0" eb="2">
      <t>コウモク</t>
    </rPh>
    <rPh sb="7" eb="9">
      <t>バアイ</t>
    </rPh>
    <phoneticPr fontId="3"/>
  </si>
  <si>
    <t>項目1109の場合</t>
    <rPh sb="0" eb="2">
      <t>コウモク</t>
    </rPh>
    <rPh sb="7" eb="9">
      <t>バアイ</t>
    </rPh>
    <phoneticPr fontId="3"/>
  </si>
  <si>
    <t>項目1100の場合</t>
    <rPh sb="0" eb="2">
      <t>コウモク</t>
    </rPh>
    <rPh sb="7" eb="9">
      <t>バアイ</t>
    </rPh>
    <phoneticPr fontId="3"/>
  </si>
  <si>
    <t>項目1099の場合</t>
    <rPh sb="0" eb="2">
      <t>コウモク</t>
    </rPh>
    <rPh sb="7" eb="9">
      <t>バアイ</t>
    </rPh>
    <phoneticPr fontId="3"/>
  </si>
  <si>
    <t>項目1090の場合</t>
    <rPh sb="0" eb="2">
      <t>コウモク</t>
    </rPh>
    <rPh sb="7" eb="9">
      <t>バアイ</t>
    </rPh>
    <phoneticPr fontId="3"/>
  </si>
  <si>
    <t>項目1089の場合</t>
    <rPh sb="0" eb="2">
      <t>コウモク</t>
    </rPh>
    <rPh sb="7" eb="9">
      <t>バアイ</t>
    </rPh>
    <phoneticPr fontId="3"/>
  </si>
  <si>
    <t>項目1080の場合</t>
    <rPh sb="0" eb="2">
      <t>コウモク</t>
    </rPh>
    <rPh sb="7" eb="9">
      <t>バアイ</t>
    </rPh>
    <phoneticPr fontId="3"/>
  </si>
  <si>
    <t>項目1079の場合</t>
    <rPh sb="0" eb="2">
      <t>コウモク</t>
    </rPh>
    <rPh sb="7" eb="9">
      <t>バアイ</t>
    </rPh>
    <phoneticPr fontId="3"/>
  </si>
  <si>
    <t>項目1070の場合</t>
    <rPh sb="0" eb="2">
      <t>コウモク</t>
    </rPh>
    <rPh sb="7" eb="9">
      <t>バアイ</t>
    </rPh>
    <phoneticPr fontId="3"/>
  </si>
  <si>
    <t>項目1069の場合</t>
    <rPh sb="0" eb="2">
      <t>コウモク</t>
    </rPh>
    <rPh sb="7" eb="9">
      <t>バアイ</t>
    </rPh>
    <phoneticPr fontId="3"/>
  </si>
  <si>
    <t>項目1060の場合</t>
    <rPh sb="0" eb="2">
      <t>コウモク</t>
    </rPh>
    <rPh sb="7" eb="9">
      <t>バアイ</t>
    </rPh>
    <phoneticPr fontId="3"/>
  </si>
  <si>
    <t>訪問型サービスⅢ／３日割・同一（制限）</t>
    <rPh sb="10" eb="12">
      <t>ヒワリ</t>
    </rPh>
    <rPh sb="13" eb="15">
      <t>ドウイツ</t>
    </rPh>
    <rPh sb="16" eb="18">
      <t>セイゲン</t>
    </rPh>
    <phoneticPr fontId="3"/>
  </si>
  <si>
    <t>項目1059の場合</t>
    <rPh sb="0" eb="2">
      <t>コウモク</t>
    </rPh>
    <rPh sb="7" eb="9">
      <t>バアイ</t>
    </rPh>
    <phoneticPr fontId="3"/>
  </si>
  <si>
    <t>訪問型サービスⅢ／３日割（制限）</t>
    <rPh sb="10" eb="12">
      <t>ヒワリ</t>
    </rPh>
    <rPh sb="13" eb="15">
      <t>セイゲン</t>
    </rPh>
    <phoneticPr fontId="3"/>
  </si>
  <si>
    <t>項目1050の場合</t>
    <rPh sb="0" eb="2">
      <t>コウモク</t>
    </rPh>
    <rPh sb="7" eb="9">
      <t>バアイ</t>
    </rPh>
    <phoneticPr fontId="3"/>
  </si>
  <si>
    <t>訪問型サービスⅢ／３・同一（制限）</t>
    <rPh sb="11" eb="13">
      <t>ドウイツ</t>
    </rPh>
    <phoneticPr fontId="3"/>
  </si>
  <si>
    <t>項目1049の場合</t>
    <rPh sb="0" eb="2">
      <t>コウモク</t>
    </rPh>
    <rPh sb="7" eb="9">
      <t>バアイ</t>
    </rPh>
    <phoneticPr fontId="3"/>
  </si>
  <si>
    <t>項目1040の場合</t>
    <rPh sb="0" eb="2">
      <t>コウモク</t>
    </rPh>
    <rPh sb="7" eb="9">
      <t>バアイ</t>
    </rPh>
    <phoneticPr fontId="3"/>
  </si>
  <si>
    <t>訪問型サービスⅡ／３日割・同一（制限）</t>
    <rPh sb="10" eb="12">
      <t>ヒワリ</t>
    </rPh>
    <rPh sb="13" eb="15">
      <t>ドウイツ</t>
    </rPh>
    <phoneticPr fontId="3"/>
  </si>
  <si>
    <t>項目1039の場合</t>
    <rPh sb="0" eb="2">
      <t>コウモク</t>
    </rPh>
    <rPh sb="7" eb="9">
      <t>バアイ</t>
    </rPh>
    <phoneticPr fontId="3"/>
  </si>
  <si>
    <t>訪問型サービスⅡ／３日割（制限）</t>
    <rPh sb="10" eb="12">
      <t>ヒワリ</t>
    </rPh>
    <phoneticPr fontId="3"/>
  </si>
  <si>
    <t>項目1030の場合</t>
    <rPh sb="0" eb="2">
      <t>コウモク</t>
    </rPh>
    <rPh sb="7" eb="9">
      <t>バアイ</t>
    </rPh>
    <phoneticPr fontId="3"/>
  </si>
  <si>
    <t>訪問型サービスⅡ／３・同一（制限）</t>
    <rPh sb="11" eb="13">
      <t>ドウイツ</t>
    </rPh>
    <phoneticPr fontId="3"/>
  </si>
  <si>
    <t>項目1029の場合</t>
    <rPh sb="0" eb="2">
      <t>コウモク</t>
    </rPh>
    <rPh sb="7" eb="9">
      <t>バアイ</t>
    </rPh>
    <phoneticPr fontId="3"/>
  </si>
  <si>
    <t>項目1020の場合</t>
    <rPh sb="0" eb="2">
      <t>コウモク</t>
    </rPh>
    <rPh sb="7" eb="9">
      <t>バアイ</t>
    </rPh>
    <phoneticPr fontId="3"/>
  </si>
  <si>
    <t>訪問型サービスⅠ／３日割・同一（制限）</t>
    <rPh sb="10" eb="12">
      <t>ヒワリ</t>
    </rPh>
    <rPh sb="13" eb="15">
      <t>ドウイツ</t>
    </rPh>
    <phoneticPr fontId="3"/>
  </si>
  <si>
    <t>項目1019の場合</t>
    <rPh sb="0" eb="2">
      <t>コウモク</t>
    </rPh>
    <rPh sb="7" eb="9">
      <t>バアイ</t>
    </rPh>
    <phoneticPr fontId="3"/>
  </si>
  <si>
    <t>訪問型サービスⅠ／３日割（制限）</t>
    <rPh sb="10" eb="12">
      <t>ヒワリ</t>
    </rPh>
    <phoneticPr fontId="3"/>
  </si>
  <si>
    <t>項目1010の場合</t>
    <rPh sb="0" eb="2">
      <t>コウモク</t>
    </rPh>
    <rPh sb="7" eb="9">
      <t>バアイ</t>
    </rPh>
    <phoneticPr fontId="3"/>
  </si>
  <si>
    <t>訪問型サービスⅠ／３・同一（制限）</t>
    <rPh sb="11" eb="13">
      <t>ドウイツ</t>
    </rPh>
    <phoneticPr fontId="3"/>
  </si>
  <si>
    <t>項目1009の場合</t>
    <rPh sb="0" eb="2">
      <t>コウモク</t>
    </rPh>
    <rPh sb="7" eb="9">
      <t>バアイ</t>
    </rPh>
    <phoneticPr fontId="3"/>
  </si>
  <si>
    <t>訪問型サービスⅠ／３（制限）</t>
    <rPh sb="0" eb="2">
      <t>ホウモン</t>
    </rPh>
    <rPh sb="11" eb="13">
      <t>セイゲン</t>
    </rPh>
    <phoneticPr fontId="3"/>
  </si>
  <si>
    <t>項目1186の場合</t>
    <rPh sb="0" eb="2">
      <t>コウモク</t>
    </rPh>
    <rPh sb="7" eb="9">
      <t>バアイ</t>
    </rPh>
    <phoneticPr fontId="3"/>
  </si>
  <si>
    <t>訪問型サービス特定処遇改善加算Ⅱ／３・39</t>
    <rPh sb="0" eb="2">
      <t>ホウモン</t>
    </rPh>
    <rPh sb="2" eb="3">
      <t>ガタ</t>
    </rPh>
    <rPh sb="7" eb="9">
      <t>トクテイ</t>
    </rPh>
    <rPh sb="9" eb="11">
      <t>ショグウ</t>
    </rPh>
    <rPh sb="11" eb="13">
      <t>カイゼン</t>
    </rPh>
    <rPh sb="13" eb="15">
      <t>カサン</t>
    </rPh>
    <phoneticPr fontId="3"/>
  </si>
  <si>
    <t>項目1185の場合</t>
    <rPh sb="0" eb="2">
      <t>コウモク</t>
    </rPh>
    <rPh sb="7" eb="9">
      <t>バアイ</t>
    </rPh>
    <phoneticPr fontId="3"/>
  </si>
  <si>
    <t>訪問型サービス特定処遇改善加算Ⅱ／３・38</t>
    <rPh sb="0" eb="2">
      <t>ホウモン</t>
    </rPh>
    <rPh sb="2" eb="3">
      <t>ガタ</t>
    </rPh>
    <rPh sb="7" eb="9">
      <t>トクテイ</t>
    </rPh>
    <rPh sb="9" eb="11">
      <t>ショグウ</t>
    </rPh>
    <rPh sb="11" eb="13">
      <t>カイゼン</t>
    </rPh>
    <rPh sb="13" eb="15">
      <t>カサン</t>
    </rPh>
    <phoneticPr fontId="3"/>
  </si>
  <si>
    <t>項目1184の場合</t>
    <rPh sb="0" eb="2">
      <t>コウモク</t>
    </rPh>
    <rPh sb="7" eb="9">
      <t>バアイ</t>
    </rPh>
    <phoneticPr fontId="3"/>
  </si>
  <si>
    <t>訪問型サービス特定処遇改善加算Ⅱ／３・37</t>
    <rPh sb="0" eb="2">
      <t>ホウモン</t>
    </rPh>
    <rPh sb="2" eb="3">
      <t>ガタ</t>
    </rPh>
    <rPh sb="7" eb="9">
      <t>トクテイ</t>
    </rPh>
    <rPh sb="9" eb="11">
      <t>ショグウ</t>
    </rPh>
    <rPh sb="11" eb="13">
      <t>カイゼン</t>
    </rPh>
    <rPh sb="13" eb="15">
      <t>カサン</t>
    </rPh>
    <phoneticPr fontId="3"/>
  </si>
  <si>
    <t>訪問型サービス特定処遇改善加算Ⅱ／３・36</t>
    <rPh sb="0" eb="2">
      <t>ホウモン</t>
    </rPh>
    <rPh sb="2" eb="3">
      <t>ガタ</t>
    </rPh>
    <rPh sb="7" eb="9">
      <t>トクテイ</t>
    </rPh>
    <rPh sb="9" eb="11">
      <t>ショグウ</t>
    </rPh>
    <rPh sb="11" eb="13">
      <t>カイゼン</t>
    </rPh>
    <rPh sb="13" eb="15">
      <t>カサン</t>
    </rPh>
    <phoneticPr fontId="3"/>
  </si>
  <si>
    <t>訪問型サービス特定処遇改善加算Ⅱ／３・35</t>
    <rPh sb="0" eb="2">
      <t>ホウモン</t>
    </rPh>
    <rPh sb="2" eb="3">
      <t>ガタ</t>
    </rPh>
    <rPh sb="7" eb="9">
      <t>トクテイ</t>
    </rPh>
    <rPh sb="9" eb="11">
      <t>ショグウ</t>
    </rPh>
    <rPh sb="11" eb="13">
      <t>カイゼン</t>
    </rPh>
    <rPh sb="13" eb="15">
      <t>カサン</t>
    </rPh>
    <phoneticPr fontId="3"/>
  </si>
  <si>
    <t>訪問型サービス特定処遇改善加算Ⅱ／３・34</t>
    <rPh sb="0" eb="2">
      <t>ホウモン</t>
    </rPh>
    <rPh sb="2" eb="3">
      <t>ガタ</t>
    </rPh>
    <rPh sb="7" eb="9">
      <t>トクテイ</t>
    </rPh>
    <rPh sb="9" eb="11">
      <t>ショグウ</t>
    </rPh>
    <rPh sb="11" eb="13">
      <t>カイゼン</t>
    </rPh>
    <rPh sb="13" eb="15">
      <t>カサン</t>
    </rPh>
    <phoneticPr fontId="3"/>
  </si>
  <si>
    <t>訪問型サービス特定処遇改善加算Ⅱ／３・33</t>
    <rPh sb="0" eb="2">
      <t>ホウモン</t>
    </rPh>
    <rPh sb="2" eb="3">
      <t>ガタ</t>
    </rPh>
    <rPh sb="7" eb="9">
      <t>トクテイ</t>
    </rPh>
    <rPh sb="9" eb="11">
      <t>ショグウ</t>
    </rPh>
    <rPh sb="11" eb="13">
      <t>カイゼン</t>
    </rPh>
    <rPh sb="13" eb="15">
      <t>カサン</t>
    </rPh>
    <phoneticPr fontId="3"/>
  </si>
  <si>
    <t>訪問型サービス特定処遇改善加算Ⅱ／３・32</t>
    <rPh sb="0" eb="2">
      <t>ホウモン</t>
    </rPh>
    <rPh sb="2" eb="3">
      <t>ガタ</t>
    </rPh>
    <rPh sb="7" eb="9">
      <t>トクテイ</t>
    </rPh>
    <rPh sb="9" eb="11">
      <t>ショグウ</t>
    </rPh>
    <rPh sb="11" eb="13">
      <t>カイゼン</t>
    </rPh>
    <rPh sb="13" eb="15">
      <t>カサン</t>
    </rPh>
    <phoneticPr fontId="3"/>
  </si>
  <si>
    <t>訪問型サービス特定処遇改善加算Ⅱ／３・31</t>
    <rPh sb="0" eb="2">
      <t>ホウモン</t>
    </rPh>
    <rPh sb="2" eb="3">
      <t>ガタ</t>
    </rPh>
    <rPh sb="7" eb="9">
      <t>トクテイ</t>
    </rPh>
    <rPh sb="9" eb="11">
      <t>ショグウ</t>
    </rPh>
    <rPh sb="11" eb="13">
      <t>カイゼン</t>
    </rPh>
    <rPh sb="13" eb="15">
      <t>カサン</t>
    </rPh>
    <phoneticPr fontId="3"/>
  </si>
  <si>
    <t>訪問型サービス特定処遇改善加算Ⅱ／３・30</t>
    <rPh sb="0" eb="2">
      <t>ホウモン</t>
    </rPh>
    <rPh sb="2" eb="3">
      <t>ガタ</t>
    </rPh>
    <rPh sb="7" eb="9">
      <t>トクテイ</t>
    </rPh>
    <rPh sb="9" eb="11">
      <t>ショグウ</t>
    </rPh>
    <rPh sb="11" eb="13">
      <t>カイゼン</t>
    </rPh>
    <rPh sb="13" eb="15">
      <t>カサン</t>
    </rPh>
    <phoneticPr fontId="3"/>
  </si>
  <si>
    <t>訪問型サービス特定処遇改善加算Ⅱ／３・29</t>
    <rPh sb="0" eb="2">
      <t>ホウモン</t>
    </rPh>
    <rPh sb="2" eb="3">
      <t>ガタ</t>
    </rPh>
    <rPh sb="7" eb="9">
      <t>トクテイ</t>
    </rPh>
    <rPh sb="9" eb="11">
      <t>ショグウ</t>
    </rPh>
    <rPh sb="11" eb="13">
      <t>カイゼン</t>
    </rPh>
    <rPh sb="13" eb="15">
      <t>カサン</t>
    </rPh>
    <phoneticPr fontId="3"/>
  </si>
  <si>
    <t>訪問型サービス特定処遇改善加算Ⅱ／３・28</t>
    <rPh sb="0" eb="2">
      <t>ホウモン</t>
    </rPh>
    <rPh sb="2" eb="3">
      <t>ガタ</t>
    </rPh>
    <rPh sb="7" eb="9">
      <t>トクテイ</t>
    </rPh>
    <rPh sb="9" eb="11">
      <t>ショグウ</t>
    </rPh>
    <rPh sb="11" eb="13">
      <t>カイゼン</t>
    </rPh>
    <rPh sb="13" eb="15">
      <t>カサン</t>
    </rPh>
    <phoneticPr fontId="3"/>
  </si>
  <si>
    <t>訪問型サービス特定処遇改善加算Ⅱ／３・27</t>
    <rPh sb="0" eb="2">
      <t>ホウモン</t>
    </rPh>
    <rPh sb="2" eb="3">
      <t>ガタ</t>
    </rPh>
    <rPh sb="7" eb="9">
      <t>トクテイ</t>
    </rPh>
    <rPh sb="9" eb="11">
      <t>ショグウ</t>
    </rPh>
    <rPh sb="11" eb="13">
      <t>カイゼン</t>
    </rPh>
    <rPh sb="13" eb="15">
      <t>カサン</t>
    </rPh>
    <phoneticPr fontId="3"/>
  </si>
  <si>
    <t>訪問型サービス特定処遇改善加算Ⅱ／３・26</t>
    <rPh sb="0" eb="2">
      <t>ホウモン</t>
    </rPh>
    <rPh sb="2" eb="3">
      <t>ガタ</t>
    </rPh>
    <rPh sb="7" eb="9">
      <t>トクテイ</t>
    </rPh>
    <rPh sb="9" eb="11">
      <t>ショグウ</t>
    </rPh>
    <rPh sb="11" eb="13">
      <t>カイゼン</t>
    </rPh>
    <rPh sb="13" eb="15">
      <t>カサン</t>
    </rPh>
    <phoneticPr fontId="3"/>
  </si>
  <si>
    <t>訪問型サービス特定処遇改善加算Ⅱ／３・25</t>
    <rPh sb="0" eb="2">
      <t>ホウモン</t>
    </rPh>
    <rPh sb="2" eb="3">
      <t>ガタ</t>
    </rPh>
    <rPh sb="7" eb="9">
      <t>トクテイ</t>
    </rPh>
    <rPh sb="9" eb="11">
      <t>ショグウ</t>
    </rPh>
    <rPh sb="11" eb="13">
      <t>カイゼン</t>
    </rPh>
    <rPh sb="13" eb="15">
      <t>カサン</t>
    </rPh>
    <phoneticPr fontId="3"/>
  </si>
  <si>
    <t>訪問型サービス特定処遇改善加算Ⅱ／３・24</t>
    <rPh sb="0" eb="2">
      <t>ホウモン</t>
    </rPh>
    <rPh sb="2" eb="3">
      <t>ガタ</t>
    </rPh>
    <rPh sb="7" eb="9">
      <t>トクテイ</t>
    </rPh>
    <rPh sb="9" eb="11">
      <t>ショグウ</t>
    </rPh>
    <rPh sb="11" eb="13">
      <t>カイゼン</t>
    </rPh>
    <rPh sb="13" eb="15">
      <t>カサン</t>
    </rPh>
    <phoneticPr fontId="3"/>
  </si>
  <si>
    <t>訪問型サービス特定処遇改善加算Ⅱ／３・23</t>
    <rPh sb="0" eb="2">
      <t>ホウモン</t>
    </rPh>
    <rPh sb="2" eb="3">
      <t>ガタ</t>
    </rPh>
    <rPh sb="7" eb="9">
      <t>トクテイ</t>
    </rPh>
    <rPh sb="9" eb="11">
      <t>ショグウ</t>
    </rPh>
    <rPh sb="11" eb="13">
      <t>カイゼン</t>
    </rPh>
    <rPh sb="13" eb="15">
      <t>カサン</t>
    </rPh>
    <phoneticPr fontId="3"/>
  </si>
  <si>
    <t>訪問型サービス特定処遇改善加算Ⅱ／３・22</t>
    <rPh sb="0" eb="2">
      <t>ホウモン</t>
    </rPh>
    <rPh sb="2" eb="3">
      <t>ガタ</t>
    </rPh>
    <rPh sb="7" eb="9">
      <t>トクテイ</t>
    </rPh>
    <rPh sb="9" eb="11">
      <t>ショグウ</t>
    </rPh>
    <rPh sb="11" eb="13">
      <t>カイゼン</t>
    </rPh>
    <rPh sb="13" eb="15">
      <t>カサン</t>
    </rPh>
    <phoneticPr fontId="3"/>
  </si>
  <si>
    <t>訪問型サービス特定処遇改善加算Ⅱ／３・21</t>
    <rPh sb="0" eb="2">
      <t>ホウモン</t>
    </rPh>
    <rPh sb="2" eb="3">
      <t>ガタ</t>
    </rPh>
    <rPh sb="7" eb="9">
      <t>トクテイ</t>
    </rPh>
    <rPh sb="9" eb="11">
      <t>ショグウ</t>
    </rPh>
    <rPh sb="11" eb="13">
      <t>カイゼン</t>
    </rPh>
    <rPh sb="13" eb="15">
      <t>カサン</t>
    </rPh>
    <phoneticPr fontId="3"/>
  </si>
  <si>
    <t>訪問型サービス特定処遇改善加算Ⅱ／３・20</t>
    <rPh sb="0" eb="2">
      <t>ホウモン</t>
    </rPh>
    <rPh sb="2" eb="3">
      <t>ガタ</t>
    </rPh>
    <rPh sb="7" eb="9">
      <t>トクテイ</t>
    </rPh>
    <rPh sb="9" eb="11">
      <t>ショグウ</t>
    </rPh>
    <rPh sb="11" eb="13">
      <t>カイゼン</t>
    </rPh>
    <rPh sb="13" eb="15">
      <t>カサン</t>
    </rPh>
    <phoneticPr fontId="3"/>
  </si>
  <si>
    <t>訪問型サービス特定処遇改善加算Ⅱ／３・19</t>
    <rPh sb="0" eb="2">
      <t>ホウモン</t>
    </rPh>
    <rPh sb="2" eb="3">
      <t>ガタ</t>
    </rPh>
    <rPh sb="7" eb="9">
      <t>トクテイ</t>
    </rPh>
    <rPh sb="9" eb="11">
      <t>ショグウ</t>
    </rPh>
    <rPh sb="11" eb="13">
      <t>カイゼン</t>
    </rPh>
    <rPh sb="13" eb="15">
      <t>カサン</t>
    </rPh>
    <phoneticPr fontId="3"/>
  </si>
  <si>
    <t>訪問型サービス特定処遇改善加算Ⅱ／３・18</t>
    <rPh sb="0" eb="2">
      <t>ホウモン</t>
    </rPh>
    <rPh sb="2" eb="3">
      <t>ガタ</t>
    </rPh>
    <rPh sb="7" eb="9">
      <t>トクテイ</t>
    </rPh>
    <rPh sb="9" eb="11">
      <t>ショグウ</t>
    </rPh>
    <rPh sb="11" eb="13">
      <t>カイゼン</t>
    </rPh>
    <rPh sb="13" eb="15">
      <t>カサン</t>
    </rPh>
    <phoneticPr fontId="3"/>
  </si>
  <si>
    <t>訪問型サービス特定処遇改善加算Ⅱ／３・17</t>
    <rPh sb="0" eb="2">
      <t>ホウモン</t>
    </rPh>
    <rPh sb="2" eb="3">
      <t>ガタ</t>
    </rPh>
    <rPh sb="7" eb="9">
      <t>トクテイ</t>
    </rPh>
    <rPh sb="9" eb="11">
      <t>ショグウ</t>
    </rPh>
    <rPh sb="11" eb="13">
      <t>カイゼン</t>
    </rPh>
    <rPh sb="13" eb="15">
      <t>カサン</t>
    </rPh>
    <phoneticPr fontId="3"/>
  </si>
  <si>
    <t>訪問型サービス特定処遇改善加算Ⅱ／３・16</t>
    <rPh sb="0" eb="2">
      <t>ホウモン</t>
    </rPh>
    <rPh sb="2" eb="3">
      <t>ガタ</t>
    </rPh>
    <rPh sb="7" eb="9">
      <t>トクテイ</t>
    </rPh>
    <rPh sb="9" eb="11">
      <t>ショグウ</t>
    </rPh>
    <rPh sb="11" eb="13">
      <t>カイゼン</t>
    </rPh>
    <rPh sb="13" eb="15">
      <t>カサン</t>
    </rPh>
    <phoneticPr fontId="3"/>
  </si>
  <si>
    <t>訪問型サービス特定処遇改善加算Ⅱ／３・15</t>
    <rPh sb="0" eb="2">
      <t>ホウモン</t>
    </rPh>
    <rPh sb="2" eb="3">
      <t>ガタ</t>
    </rPh>
    <rPh sb="7" eb="9">
      <t>トクテイ</t>
    </rPh>
    <rPh sb="9" eb="11">
      <t>ショグウ</t>
    </rPh>
    <rPh sb="11" eb="13">
      <t>カイゼン</t>
    </rPh>
    <rPh sb="13" eb="15">
      <t>カサン</t>
    </rPh>
    <phoneticPr fontId="3"/>
  </si>
  <si>
    <t>訪問型サービス特定処遇改善加算Ⅱ／３・14</t>
    <rPh sb="0" eb="2">
      <t>ホウモン</t>
    </rPh>
    <rPh sb="2" eb="3">
      <t>ガタ</t>
    </rPh>
    <rPh sb="7" eb="9">
      <t>トクテイ</t>
    </rPh>
    <rPh sb="9" eb="11">
      <t>ショグウ</t>
    </rPh>
    <rPh sb="11" eb="13">
      <t>カイゼン</t>
    </rPh>
    <rPh sb="13" eb="15">
      <t>カサン</t>
    </rPh>
    <phoneticPr fontId="3"/>
  </si>
  <si>
    <t>訪問型サービス特定処遇改善加算Ⅱ／３・13</t>
    <rPh sb="0" eb="2">
      <t>ホウモン</t>
    </rPh>
    <rPh sb="2" eb="3">
      <t>ガタ</t>
    </rPh>
    <rPh sb="7" eb="9">
      <t>トクテイ</t>
    </rPh>
    <rPh sb="9" eb="11">
      <t>ショグウ</t>
    </rPh>
    <rPh sb="11" eb="13">
      <t>カイゼン</t>
    </rPh>
    <rPh sb="13" eb="15">
      <t>カサン</t>
    </rPh>
    <phoneticPr fontId="3"/>
  </si>
  <si>
    <t>訪問型サービス特定処遇改善加算Ⅱ／３・12</t>
    <rPh sb="0" eb="2">
      <t>ホウモン</t>
    </rPh>
    <rPh sb="2" eb="3">
      <t>ガタ</t>
    </rPh>
    <rPh sb="7" eb="9">
      <t>トクテイ</t>
    </rPh>
    <rPh sb="9" eb="11">
      <t>ショグウ</t>
    </rPh>
    <rPh sb="11" eb="13">
      <t>カイゼン</t>
    </rPh>
    <rPh sb="13" eb="15">
      <t>カサン</t>
    </rPh>
    <phoneticPr fontId="3"/>
  </si>
  <si>
    <t>訪問型サービス特定処遇改善加算Ⅱ／３・11</t>
    <rPh sb="0" eb="2">
      <t>ホウモン</t>
    </rPh>
    <rPh sb="2" eb="3">
      <t>ガタ</t>
    </rPh>
    <rPh sb="7" eb="9">
      <t>トクテイ</t>
    </rPh>
    <rPh sb="9" eb="11">
      <t>ショグウ</t>
    </rPh>
    <rPh sb="11" eb="13">
      <t>カイゼン</t>
    </rPh>
    <rPh sb="13" eb="15">
      <t>カサン</t>
    </rPh>
    <phoneticPr fontId="3"/>
  </si>
  <si>
    <t>訪問型サービス特定処遇改善加算Ⅱ／３・10</t>
    <rPh sb="0" eb="2">
      <t>ホウモン</t>
    </rPh>
    <rPh sb="2" eb="3">
      <t>ガタ</t>
    </rPh>
    <rPh sb="7" eb="9">
      <t>トクテイ</t>
    </rPh>
    <rPh sb="9" eb="11">
      <t>ショグウ</t>
    </rPh>
    <rPh sb="11" eb="13">
      <t>カイゼン</t>
    </rPh>
    <rPh sb="13" eb="15">
      <t>カサン</t>
    </rPh>
    <phoneticPr fontId="3"/>
  </si>
  <si>
    <t>訪問型サービスⅢ／３（制限）</t>
    <phoneticPr fontId="3"/>
  </si>
  <si>
    <t>訪問型サービス特定処遇改善加算Ⅱ／３・09</t>
    <rPh sb="0" eb="2">
      <t>ホウモン</t>
    </rPh>
    <rPh sb="2" eb="3">
      <t>ガタ</t>
    </rPh>
    <rPh sb="7" eb="9">
      <t>トクテイ</t>
    </rPh>
    <rPh sb="9" eb="11">
      <t>ショグウ</t>
    </rPh>
    <rPh sb="11" eb="13">
      <t>カイゼン</t>
    </rPh>
    <rPh sb="13" eb="15">
      <t>カサン</t>
    </rPh>
    <phoneticPr fontId="3"/>
  </si>
  <si>
    <t>訪問型サービス特定処遇改善加算Ⅱ／３・08</t>
    <rPh sb="0" eb="2">
      <t>ホウモン</t>
    </rPh>
    <rPh sb="2" eb="3">
      <t>ガタ</t>
    </rPh>
    <rPh sb="7" eb="9">
      <t>トクテイ</t>
    </rPh>
    <rPh sb="9" eb="11">
      <t>ショグウ</t>
    </rPh>
    <rPh sb="11" eb="13">
      <t>カイゼン</t>
    </rPh>
    <rPh sb="13" eb="15">
      <t>カサン</t>
    </rPh>
    <phoneticPr fontId="3"/>
  </si>
  <si>
    <t>訪問型サービス特定処遇改善加算Ⅱ／３・07</t>
    <rPh sb="0" eb="2">
      <t>ホウモン</t>
    </rPh>
    <rPh sb="2" eb="3">
      <t>ガタ</t>
    </rPh>
    <rPh sb="7" eb="9">
      <t>トクテイ</t>
    </rPh>
    <rPh sb="9" eb="11">
      <t>ショグウ</t>
    </rPh>
    <rPh sb="11" eb="13">
      <t>カイゼン</t>
    </rPh>
    <rPh sb="13" eb="15">
      <t>カサン</t>
    </rPh>
    <phoneticPr fontId="3"/>
  </si>
  <si>
    <t>訪問型サービス特定処遇改善加算Ⅱ／３・06</t>
    <rPh sb="0" eb="2">
      <t>ホウモン</t>
    </rPh>
    <rPh sb="2" eb="3">
      <t>ガタ</t>
    </rPh>
    <rPh sb="7" eb="9">
      <t>トクテイ</t>
    </rPh>
    <rPh sb="9" eb="11">
      <t>ショグウ</t>
    </rPh>
    <rPh sb="11" eb="13">
      <t>カイゼン</t>
    </rPh>
    <rPh sb="13" eb="15">
      <t>カサン</t>
    </rPh>
    <phoneticPr fontId="3"/>
  </si>
  <si>
    <t>訪問型サービスⅡ／３（制限）</t>
    <phoneticPr fontId="3"/>
  </si>
  <si>
    <t>訪問型サービス特定処遇改善加算Ⅱ／３・05</t>
    <rPh sb="0" eb="2">
      <t>ホウモン</t>
    </rPh>
    <rPh sb="2" eb="3">
      <t>ガタ</t>
    </rPh>
    <rPh sb="7" eb="9">
      <t>トクテイ</t>
    </rPh>
    <rPh sb="9" eb="11">
      <t>ショグウ</t>
    </rPh>
    <rPh sb="11" eb="13">
      <t>カイゼン</t>
    </rPh>
    <rPh sb="13" eb="15">
      <t>カサン</t>
    </rPh>
    <phoneticPr fontId="3"/>
  </si>
  <si>
    <t>訪問型サービス特定処遇改善加算Ⅱ／３・04</t>
    <rPh sb="0" eb="2">
      <t>ホウモン</t>
    </rPh>
    <rPh sb="2" eb="3">
      <t>ガタ</t>
    </rPh>
    <rPh sb="7" eb="9">
      <t>トクテイ</t>
    </rPh>
    <rPh sb="9" eb="11">
      <t>ショグウ</t>
    </rPh>
    <rPh sb="11" eb="13">
      <t>カイゼン</t>
    </rPh>
    <rPh sb="13" eb="15">
      <t>カサン</t>
    </rPh>
    <phoneticPr fontId="3"/>
  </si>
  <si>
    <t>訪問型サービス特定処遇改善加算Ⅱ／３・03</t>
    <rPh sb="0" eb="2">
      <t>ホウモン</t>
    </rPh>
    <rPh sb="2" eb="3">
      <t>ガタ</t>
    </rPh>
    <rPh sb="7" eb="9">
      <t>トクテイ</t>
    </rPh>
    <rPh sb="9" eb="11">
      <t>ショグウ</t>
    </rPh>
    <rPh sb="11" eb="13">
      <t>カイゼン</t>
    </rPh>
    <rPh sb="13" eb="15">
      <t>カサン</t>
    </rPh>
    <phoneticPr fontId="3"/>
  </si>
  <si>
    <t>訪問型サービス特定処遇改善加算Ⅱ／３・02</t>
    <rPh sb="0" eb="2">
      <t>ホウモン</t>
    </rPh>
    <rPh sb="2" eb="3">
      <t>ガタ</t>
    </rPh>
    <rPh sb="7" eb="9">
      <t>トクテイ</t>
    </rPh>
    <rPh sb="9" eb="11">
      <t>ショグウ</t>
    </rPh>
    <rPh sb="11" eb="13">
      <t>カイゼン</t>
    </rPh>
    <rPh sb="13" eb="15">
      <t>カサン</t>
    </rPh>
    <phoneticPr fontId="3"/>
  </si>
  <si>
    <t>訪問型サービス特定処遇改善加算Ⅱ／３・01</t>
    <rPh sb="0" eb="2">
      <t>ホウモン</t>
    </rPh>
    <rPh sb="2" eb="3">
      <t>ガタ</t>
    </rPh>
    <rPh sb="7" eb="9">
      <t>トクテイ</t>
    </rPh>
    <rPh sb="9" eb="11">
      <t>ショグウ</t>
    </rPh>
    <rPh sb="11" eb="13">
      <t>カイゼン</t>
    </rPh>
    <rPh sb="13" eb="15">
      <t>カサン</t>
    </rPh>
    <phoneticPr fontId="3"/>
  </si>
  <si>
    <t>訪問型サービス特定処遇改善加算Ⅰ／３・39</t>
    <rPh sb="0" eb="2">
      <t>ホウモン</t>
    </rPh>
    <rPh sb="2" eb="3">
      <t>ガタ</t>
    </rPh>
    <rPh sb="7" eb="9">
      <t>トクテイ</t>
    </rPh>
    <rPh sb="9" eb="11">
      <t>ショグウ</t>
    </rPh>
    <rPh sb="11" eb="13">
      <t>カイゼン</t>
    </rPh>
    <rPh sb="13" eb="15">
      <t>カサン</t>
    </rPh>
    <phoneticPr fontId="3"/>
  </si>
  <si>
    <t>訪問型サービス特定処遇改善加算Ⅰ／３・38</t>
    <rPh sb="0" eb="2">
      <t>ホウモン</t>
    </rPh>
    <rPh sb="2" eb="3">
      <t>ガタ</t>
    </rPh>
    <rPh sb="7" eb="9">
      <t>トクテイ</t>
    </rPh>
    <rPh sb="9" eb="11">
      <t>ショグウ</t>
    </rPh>
    <rPh sb="11" eb="13">
      <t>カイゼン</t>
    </rPh>
    <rPh sb="13" eb="15">
      <t>カサン</t>
    </rPh>
    <phoneticPr fontId="3"/>
  </si>
  <si>
    <t>訪問型サービス特定処遇改善加算Ⅰ／３・37</t>
    <rPh sb="0" eb="2">
      <t>ホウモン</t>
    </rPh>
    <rPh sb="2" eb="3">
      <t>ガタ</t>
    </rPh>
    <rPh sb="7" eb="9">
      <t>トクテイ</t>
    </rPh>
    <rPh sb="9" eb="11">
      <t>ショグウ</t>
    </rPh>
    <rPh sb="11" eb="13">
      <t>カイゼン</t>
    </rPh>
    <rPh sb="13" eb="15">
      <t>カサン</t>
    </rPh>
    <phoneticPr fontId="3"/>
  </si>
  <si>
    <t>訪問型サービス特定処遇改善加算Ⅰ／３・36</t>
    <rPh sb="0" eb="2">
      <t>ホウモン</t>
    </rPh>
    <rPh sb="2" eb="3">
      <t>ガタ</t>
    </rPh>
    <rPh sb="7" eb="9">
      <t>トクテイ</t>
    </rPh>
    <rPh sb="9" eb="11">
      <t>ショグウ</t>
    </rPh>
    <rPh sb="11" eb="13">
      <t>カイゼン</t>
    </rPh>
    <rPh sb="13" eb="15">
      <t>カサン</t>
    </rPh>
    <phoneticPr fontId="3"/>
  </si>
  <si>
    <t>訪問型サービス特定処遇改善加算Ⅰ／３・35</t>
    <rPh sb="0" eb="2">
      <t>ホウモン</t>
    </rPh>
    <rPh sb="2" eb="3">
      <t>ガタ</t>
    </rPh>
    <rPh sb="7" eb="9">
      <t>トクテイ</t>
    </rPh>
    <rPh sb="9" eb="11">
      <t>ショグウ</t>
    </rPh>
    <rPh sb="11" eb="13">
      <t>カイゼン</t>
    </rPh>
    <rPh sb="13" eb="15">
      <t>カサン</t>
    </rPh>
    <phoneticPr fontId="3"/>
  </si>
  <si>
    <t>訪問型サービス特定処遇改善加算Ⅰ／３・34</t>
    <rPh sb="0" eb="2">
      <t>ホウモン</t>
    </rPh>
    <rPh sb="2" eb="3">
      <t>ガタ</t>
    </rPh>
    <rPh sb="7" eb="9">
      <t>トクテイ</t>
    </rPh>
    <rPh sb="9" eb="11">
      <t>ショグウ</t>
    </rPh>
    <rPh sb="11" eb="13">
      <t>カイゼン</t>
    </rPh>
    <rPh sb="13" eb="15">
      <t>カサン</t>
    </rPh>
    <phoneticPr fontId="3"/>
  </si>
  <si>
    <t>訪問型サービス特定処遇改善加算Ⅰ／３・33</t>
    <rPh sb="0" eb="2">
      <t>ホウモン</t>
    </rPh>
    <rPh sb="2" eb="3">
      <t>ガタ</t>
    </rPh>
    <rPh sb="7" eb="9">
      <t>トクテイ</t>
    </rPh>
    <rPh sb="9" eb="11">
      <t>ショグウ</t>
    </rPh>
    <rPh sb="11" eb="13">
      <t>カイゼン</t>
    </rPh>
    <rPh sb="13" eb="15">
      <t>カサン</t>
    </rPh>
    <phoneticPr fontId="3"/>
  </si>
  <si>
    <t>訪問型サービス特定処遇改善加算Ⅰ／３・32</t>
    <rPh sb="0" eb="2">
      <t>ホウモン</t>
    </rPh>
    <rPh sb="2" eb="3">
      <t>ガタ</t>
    </rPh>
    <rPh sb="7" eb="9">
      <t>トクテイ</t>
    </rPh>
    <rPh sb="9" eb="11">
      <t>ショグウ</t>
    </rPh>
    <rPh sb="11" eb="13">
      <t>カイゼン</t>
    </rPh>
    <rPh sb="13" eb="15">
      <t>カサン</t>
    </rPh>
    <phoneticPr fontId="3"/>
  </si>
  <si>
    <t>訪問型サービス特定処遇改善加算Ⅰ／３・31</t>
    <rPh sb="0" eb="2">
      <t>ホウモン</t>
    </rPh>
    <rPh sb="2" eb="3">
      <t>ガタ</t>
    </rPh>
    <rPh sb="7" eb="9">
      <t>トクテイ</t>
    </rPh>
    <rPh sb="9" eb="11">
      <t>ショグウ</t>
    </rPh>
    <rPh sb="11" eb="13">
      <t>カイゼン</t>
    </rPh>
    <rPh sb="13" eb="15">
      <t>カサン</t>
    </rPh>
    <phoneticPr fontId="3"/>
  </si>
  <si>
    <t>訪問型サービス特定処遇改善加算Ⅰ／３・30</t>
    <rPh sb="0" eb="2">
      <t>ホウモン</t>
    </rPh>
    <rPh sb="2" eb="3">
      <t>ガタ</t>
    </rPh>
    <rPh sb="7" eb="9">
      <t>トクテイ</t>
    </rPh>
    <rPh sb="9" eb="11">
      <t>ショグウ</t>
    </rPh>
    <rPh sb="11" eb="13">
      <t>カイゼン</t>
    </rPh>
    <rPh sb="13" eb="15">
      <t>カサン</t>
    </rPh>
    <phoneticPr fontId="3"/>
  </si>
  <si>
    <t>訪問型サービス特定処遇改善加算Ⅰ／３・29</t>
    <rPh sb="0" eb="2">
      <t>ホウモン</t>
    </rPh>
    <rPh sb="2" eb="3">
      <t>ガタ</t>
    </rPh>
    <rPh sb="7" eb="9">
      <t>トクテイ</t>
    </rPh>
    <rPh sb="9" eb="11">
      <t>ショグウ</t>
    </rPh>
    <rPh sb="11" eb="13">
      <t>カイゼン</t>
    </rPh>
    <rPh sb="13" eb="15">
      <t>カサン</t>
    </rPh>
    <phoneticPr fontId="3"/>
  </si>
  <si>
    <t>訪問型サービス特定処遇改善加算Ⅰ／３・28</t>
    <rPh sb="0" eb="2">
      <t>ホウモン</t>
    </rPh>
    <rPh sb="2" eb="3">
      <t>ガタ</t>
    </rPh>
    <rPh sb="7" eb="9">
      <t>トクテイ</t>
    </rPh>
    <rPh sb="9" eb="11">
      <t>ショグウ</t>
    </rPh>
    <rPh sb="11" eb="13">
      <t>カイゼン</t>
    </rPh>
    <rPh sb="13" eb="15">
      <t>カサン</t>
    </rPh>
    <phoneticPr fontId="3"/>
  </si>
  <si>
    <t>訪問型サービス特定処遇改善加算Ⅰ／３・27</t>
    <rPh sb="0" eb="2">
      <t>ホウモン</t>
    </rPh>
    <rPh sb="2" eb="3">
      <t>ガタ</t>
    </rPh>
    <rPh sb="7" eb="9">
      <t>トクテイ</t>
    </rPh>
    <rPh sb="9" eb="11">
      <t>ショグウ</t>
    </rPh>
    <rPh sb="11" eb="13">
      <t>カイゼン</t>
    </rPh>
    <rPh sb="13" eb="15">
      <t>カサン</t>
    </rPh>
    <phoneticPr fontId="3"/>
  </si>
  <si>
    <t>訪問型サービス特定処遇改善加算Ⅰ／３・26</t>
    <rPh sb="0" eb="2">
      <t>ホウモン</t>
    </rPh>
    <rPh sb="2" eb="3">
      <t>ガタ</t>
    </rPh>
    <rPh sb="7" eb="9">
      <t>トクテイ</t>
    </rPh>
    <rPh sb="9" eb="11">
      <t>ショグウ</t>
    </rPh>
    <rPh sb="11" eb="13">
      <t>カイゼン</t>
    </rPh>
    <rPh sb="13" eb="15">
      <t>カサン</t>
    </rPh>
    <phoneticPr fontId="3"/>
  </si>
  <si>
    <t>訪問型サービス特定処遇改善加算Ⅰ／３・25</t>
    <rPh sb="0" eb="2">
      <t>ホウモン</t>
    </rPh>
    <rPh sb="2" eb="3">
      <t>ガタ</t>
    </rPh>
    <rPh sb="7" eb="9">
      <t>トクテイ</t>
    </rPh>
    <rPh sb="9" eb="11">
      <t>ショグウ</t>
    </rPh>
    <rPh sb="11" eb="13">
      <t>カイゼン</t>
    </rPh>
    <rPh sb="13" eb="15">
      <t>カサン</t>
    </rPh>
    <phoneticPr fontId="3"/>
  </si>
  <si>
    <t>訪問型サービス特定処遇改善加算Ⅰ／３・24</t>
    <rPh sb="0" eb="2">
      <t>ホウモン</t>
    </rPh>
    <rPh sb="2" eb="3">
      <t>ガタ</t>
    </rPh>
    <rPh sb="7" eb="9">
      <t>トクテイ</t>
    </rPh>
    <rPh sb="9" eb="11">
      <t>ショグウ</t>
    </rPh>
    <rPh sb="11" eb="13">
      <t>カイゼン</t>
    </rPh>
    <rPh sb="13" eb="15">
      <t>カサン</t>
    </rPh>
    <phoneticPr fontId="3"/>
  </si>
  <si>
    <t>訪問型サービス特定処遇改善加算Ⅰ／３・23</t>
    <rPh sb="0" eb="2">
      <t>ホウモン</t>
    </rPh>
    <rPh sb="2" eb="3">
      <t>ガタ</t>
    </rPh>
    <rPh sb="7" eb="9">
      <t>トクテイ</t>
    </rPh>
    <rPh sb="9" eb="11">
      <t>ショグウ</t>
    </rPh>
    <rPh sb="11" eb="13">
      <t>カイゼン</t>
    </rPh>
    <rPh sb="13" eb="15">
      <t>カサン</t>
    </rPh>
    <phoneticPr fontId="3"/>
  </si>
  <si>
    <t>訪問型サービス特定処遇改善加算Ⅰ／３・22</t>
    <rPh sb="0" eb="2">
      <t>ホウモン</t>
    </rPh>
    <rPh sb="2" eb="3">
      <t>ガタ</t>
    </rPh>
    <rPh sb="7" eb="9">
      <t>トクテイ</t>
    </rPh>
    <rPh sb="9" eb="11">
      <t>ショグウ</t>
    </rPh>
    <rPh sb="11" eb="13">
      <t>カイゼン</t>
    </rPh>
    <rPh sb="13" eb="15">
      <t>カサン</t>
    </rPh>
    <phoneticPr fontId="3"/>
  </si>
  <si>
    <t>訪問型サービス特定処遇改善加算Ⅰ／３・21</t>
    <rPh sb="0" eb="2">
      <t>ホウモン</t>
    </rPh>
    <rPh sb="2" eb="3">
      <t>ガタ</t>
    </rPh>
    <rPh sb="7" eb="9">
      <t>トクテイ</t>
    </rPh>
    <rPh sb="9" eb="11">
      <t>ショグウ</t>
    </rPh>
    <rPh sb="11" eb="13">
      <t>カイゼン</t>
    </rPh>
    <rPh sb="13" eb="15">
      <t>カサン</t>
    </rPh>
    <phoneticPr fontId="3"/>
  </si>
  <si>
    <t>訪問型サービス特定処遇改善加算Ⅰ／３・20</t>
    <rPh sb="0" eb="2">
      <t>ホウモン</t>
    </rPh>
    <rPh sb="2" eb="3">
      <t>ガタ</t>
    </rPh>
    <rPh sb="7" eb="9">
      <t>トクテイ</t>
    </rPh>
    <rPh sb="9" eb="11">
      <t>ショグウ</t>
    </rPh>
    <rPh sb="11" eb="13">
      <t>カイゼン</t>
    </rPh>
    <rPh sb="13" eb="15">
      <t>カサン</t>
    </rPh>
    <phoneticPr fontId="3"/>
  </si>
  <si>
    <t>訪問型サービス特定処遇改善加算Ⅰ／３・19</t>
    <rPh sb="0" eb="2">
      <t>ホウモン</t>
    </rPh>
    <rPh sb="2" eb="3">
      <t>ガタ</t>
    </rPh>
    <rPh sb="7" eb="9">
      <t>トクテイ</t>
    </rPh>
    <rPh sb="9" eb="11">
      <t>ショグウ</t>
    </rPh>
    <rPh sb="11" eb="13">
      <t>カイゼン</t>
    </rPh>
    <rPh sb="13" eb="15">
      <t>カサン</t>
    </rPh>
    <phoneticPr fontId="3"/>
  </si>
  <si>
    <t>訪問型サービス特定処遇改善加算Ⅰ／３・18</t>
    <rPh sb="0" eb="2">
      <t>ホウモン</t>
    </rPh>
    <rPh sb="2" eb="3">
      <t>ガタ</t>
    </rPh>
    <rPh sb="7" eb="9">
      <t>トクテイ</t>
    </rPh>
    <rPh sb="9" eb="11">
      <t>ショグウ</t>
    </rPh>
    <rPh sb="11" eb="13">
      <t>カイゼン</t>
    </rPh>
    <rPh sb="13" eb="15">
      <t>カサン</t>
    </rPh>
    <phoneticPr fontId="3"/>
  </si>
  <si>
    <t>訪問型サービス特定処遇改善加算Ⅰ／３・17</t>
    <rPh sb="0" eb="2">
      <t>ホウモン</t>
    </rPh>
    <rPh sb="2" eb="3">
      <t>ガタ</t>
    </rPh>
    <rPh sb="7" eb="9">
      <t>トクテイ</t>
    </rPh>
    <rPh sb="9" eb="11">
      <t>ショグウ</t>
    </rPh>
    <rPh sb="11" eb="13">
      <t>カイゼン</t>
    </rPh>
    <rPh sb="13" eb="15">
      <t>カサン</t>
    </rPh>
    <phoneticPr fontId="3"/>
  </si>
  <si>
    <t>訪問型サービス特定処遇改善加算Ⅰ／３・16</t>
    <rPh sb="0" eb="2">
      <t>ホウモン</t>
    </rPh>
    <rPh sb="2" eb="3">
      <t>ガタ</t>
    </rPh>
    <rPh sb="7" eb="9">
      <t>トクテイ</t>
    </rPh>
    <rPh sb="9" eb="11">
      <t>ショグウ</t>
    </rPh>
    <rPh sb="11" eb="13">
      <t>カイゼン</t>
    </rPh>
    <rPh sb="13" eb="15">
      <t>カサン</t>
    </rPh>
    <phoneticPr fontId="3"/>
  </si>
  <si>
    <t>訪問型サービス特定処遇改善加算Ⅰ／３・15</t>
    <rPh sb="0" eb="2">
      <t>ホウモン</t>
    </rPh>
    <rPh sb="2" eb="3">
      <t>ガタ</t>
    </rPh>
    <rPh sb="7" eb="9">
      <t>トクテイ</t>
    </rPh>
    <rPh sb="9" eb="11">
      <t>ショグウ</t>
    </rPh>
    <rPh sb="11" eb="13">
      <t>カイゼン</t>
    </rPh>
    <rPh sb="13" eb="15">
      <t>カサン</t>
    </rPh>
    <phoneticPr fontId="3"/>
  </si>
  <si>
    <t>訪問型サービス特定処遇改善加算Ⅰ／３・14</t>
    <rPh sb="0" eb="2">
      <t>ホウモン</t>
    </rPh>
    <rPh sb="2" eb="3">
      <t>ガタ</t>
    </rPh>
    <rPh sb="7" eb="9">
      <t>トクテイ</t>
    </rPh>
    <rPh sb="9" eb="11">
      <t>ショグウ</t>
    </rPh>
    <rPh sb="11" eb="13">
      <t>カイゼン</t>
    </rPh>
    <rPh sb="13" eb="15">
      <t>カサン</t>
    </rPh>
    <phoneticPr fontId="3"/>
  </si>
  <si>
    <t>訪問型サービス特定処遇改善加算Ⅰ／３・13</t>
    <rPh sb="0" eb="2">
      <t>ホウモン</t>
    </rPh>
    <rPh sb="2" eb="3">
      <t>ガタ</t>
    </rPh>
    <rPh sb="7" eb="9">
      <t>トクテイ</t>
    </rPh>
    <rPh sb="9" eb="11">
      <t>ショグウ</t>
    </rPh>
    <rPh sb="11" eb="13">
      <t>カイゼン</t>
    </rPh>
    <rPh sb="13" eb="15">
      <t>カサン</t>
    </rPh>
    <phoneticPr fontId="3"/>
  </si>
  <si>
    <t>訪問型サービス特定処遇改善加算Ⅰ／３・12</t>
    <rPh sb="0" eb="2">
      <t>ホウモン</t>
    </rPh>
    <rPh sb="2" eb="3">
      <t>ガタ</t>
    </rPh>
    <rPh sb="7" eb="9">
      <t>トクテイ</t>
    </rPh>
    <rPh sb="9" eb="11">
      <t>ショグウ</t>
    </rPh>
    <rPh sb="11" eb="13">
      <t>カイゼン</t>
    </rPh>
    <rPh sb="13" eb="15">
      <t>カサン</t>
    </rPh>
    <phoneticPr fontId="3"/>
  </si>
  <si>
    <t>訪問型サービス特定処遇改善加算Ⅰ／３・11</t>
    <rPh sb="0" eb="2">
      <t>ホウモン</t>
    </rPh>
    <rPh sb="2" eb="3">
      <t>ガタ</t>
    </rPh>
    <rPh sb="7" eb="9">
      <t>トクテイ</t>
    </rPh>
    <rPh sb="9" eb="11">
      <t>ショグウ</t>
    </rPh>
    <rPh sb="11" eb="13">
      <t>カイゼン</t>
    </rPh>
    <rPh sb="13" eb="15">
      <t>カサン</t>
    </rPh>
    <phoneticPr fontId="3"/>
  </si>
  <si>
    <t>訪問型サービス特定処遇改善加算Ⅰ／３・10</t>
    <rPh sb="0" eb="2">
      <t>ホウモン</t>
    </rPh>
    <rPh sb="2" eb="3">
      <t>ガタ</t>
    </rPh>
    <rPh sb="7" eb="9">
      <t>トクテイ</t>
    </rPh>
    <rPh sb="9" eb="11">
      <t>ショグウ</t>
    </rPh>
    <rPh sb="11" eb="13">
      <t>カイゼン</t>
    </rPh>
    <rPh sb="13" eb="15">
      <t>カサン</t>
    </rPh>
    <phoneticPr fontId="3"/>
  </si>
  <si>
    <t>訪問型サービス特定処遇改善加算Ⅰ／３・09</t>
    <rPh sb="0" eb="2">
      <t>ホウモン</t>
    </rPh>
    <rPh sb="2" eb="3">
      <t>ガタ</t>
    </rPh>
    <rPh sb="7" eb="9">
      <t>トクテイ</t>
    </rPh>
    <rPh sb="9" eb="11">
      <t>ショグウ</t>
    </rPh>
    <rPh sb="11" eb="13">
      <t>カイゼン</t>
    </rPh>
    <rPh sb="13" eb="15">
      <t>カサン</t>
    </rPh>
    <phoneticPr fontId="3"/>
  </si>
  <si>
    <t>訪問型サービス特定処遇改善加算Ⅰ／３・08</t>
    <rPh sb="0" eb="2">
      <t>ホウモン</t>
    </rPh>
    <rPh sb="2" eb="3">
      <t>ガタ</t>
    </rPh>
    <rPh sb="7" eb="9">
      <t>トクテイ</t>
    </rPh>
    <rPh sb="9" eb="11">
      <t>ショグウ</t>
    </rPh>
    <rPh sb="11" eb="13">
      <t>カイゼン</t>
    </rPh>
    <rPh sb="13" eb="15">
      <t>カサン</t>
    </rPh>
    <phoneticPr fontId="3"/>
  </si>
  <si>
    <t>訪問型サービス特定処遇改善加算Ⅰ／３・07</t>
    <rPh sb="0" eb="2">
      <t>ホウモン</t>
    </rPh>
    <rPh sb="2" eb="3">
      <t>ガタ</t>
    </rPh>
    <rPh sb="7" eb="9">
      <t>トクテイ</t>
    </rPh>
    <rPh sb="9" eb="11">
      <t>ショグウ</t>
    </rPh>
    <rPh sb="11" eb="13">
      <t>カイゼン</t>
    </rPh>
    <rPh sb="13" eb="15">
      <t>カサン</t>
    </rPh>
    <phoneticPr fontId="3"/>
  </si>
  <si>
    <t>訪問型サービス特定処遇改善加算Ⅰ／３・06</t>
    <rPh sb="0" eb="2">
      <t>ホウモン</t>
    </rPh>
    <rPh sb="2" eb="3">
      <t>ガタ</t>
    </rPh>
    <rPh sb="7" eb="9">
      <t>トクテイ</t>
    </rPh>
    <rPh sb="9" eb="11">
      <t>ショグウ</t>
    </rPh>
    <rPh sb="11" eb="13">
      <t>カイゼン</t>
    </rPh>
    <rPh sb="13" eb="15">
      <t>カサン</t>
    </rPh>
    <phoneticPr fontId="3"/>
  </si>
  <si>
    <t>訪問型サービス特定処遇改善加算Ⅰ／３・05</t>
    <rPh sb="0" eb="2">
      <t>ホウモン</t>
    </rPh>
    <rPh sb="2" eb="3">
      <t>ガタ</t>
    </rPh>
    <rPh sb="7" eb="9">
      <t>トクテイ</t>
    </rPh>
    <rPh sb="9" eb="11">
      <t>ショグウ</t>
    </rPh>
    <rPh sb="11" eb="13">
      <t>カイゼン</t>
    </rPh>
    <rPh sb="13" eb="15">
      <t>カサン</t>
    </rPh>
    <phoneticPr fontId="3"/>
  </si>
  <si>
    <t>訪問型サービス特定処遇改善加算Ⅰ／３・04</t>
    <rPh sb="0" eb="2">
      <t>ホウモン</t>
    </rPh>
    <rPh sb="2" eb="3">
      <t>ガタ</t>
    </rPh>
    <rPh sb="7" eb="9">
      <t>トクテイ</t>
    </rPh>
    <rPh sb="9" eb="11">
      <t>ショグウ</t>
    </rPh>
    <rPh sb="11" eb="13">
      <t>カイゼン</t>
    </rPh>
    <rPh sb="13" eb="15">
      <t>カサン</t>
    </rPh>
    <phoneticPr fontId="3"/>
  </si>
  <si>
    <t>訪問型サービス特定処遇改善加算Ⅰ／３・03</t>
    <rPh sb="0" eb="2">
      <t>ホウモン</t>
    </rPh>
    <rPh sb="2" eb="3">
      <t>ガタ</t>
    </rPh>
    <rPh sb="7" eb="9">
      <t>トクテイ</t>
    </rPh>
    <rPh sb="9" eb="11">
      <t>ショグウ</t>
    </rPh>
    <rPh sb="11" eb="13">
      <t>カイゼン</t>
    </rPh>
    <rPh sb="13" eb="15">
      <t>カサン</t>
    </rPh>
    <phoneticPr fontId="3"/>
  </si>
  <si>
    <t>訪問型サービス特定処遇改善加算Ⅰ／３・02</t>
    <rPh sb="0" eb="2">
      <t>ホウモン</t>
    </rPh>
    <rPh sb="2" eb="3">
      <t>ガタ</t>
    </rPh>
    <rPh sb="7" eb="9">
      <t>トクテイ</t>
    </rPh>
    <rPh sb="9" eb="11">
      <t>ショグウ</t>
    </rPh>
    <rPh sb="11" eb="13">
      <t>カイゼン</t>
    </rPh>
    <rPh sb="13" eb="15">
      <t>カサン</t>
    </rPh>
    <phoneticPr fontId="3"/>
  </si>
  <si>
    <t>訪問型サービス特定処遇改善加算Ⅰ／３・01</t>
    <rPh sb="0" eb="2">
      <t>ホウモン</t>
    </rPh>
    <rPh sb="2" eb="3">
      <t>ガタ</t>
    </rPh>
    <rPh sb="7" eb="9">
      <t>トクテイ</t>
    </rPh>
    <rPh sb="9" eb="11">
      <t>ショグウ</t>
    </rPh>
    <rPh sb="11" eb="13">
      <t>カイゼン</t>
    </rPh>
    <rPh sb="13" eb="15">
      <t>カサン</t>
    </rPh>
    <phoneticPr fontId="3"/>
  </si>
  <si>
    <t>訪問型サービス処遇改善加算Ⅲ／３・58</t>
    <phoneticPr fontId="2"/>
  </si>
  <si>
    <t>訪問型サービス処遇改善加算Ⅲ／３・59</t>
    <phoneticPr fontId="3"/>
  </si>
  <si>
    <t>訪問型サービス処遇改善加算Ⅲ／３・57</t>
    <phoneticPr fontId="3"/>
  </si>
  <si>
    <t>訪問型サービス処遇改善加算Ⅲ／３・56</t>
    <phoneticPr fontId="2"/>
  </si>
  <si>
    <t>訪問型サービス処遇改善加算Ⅲ／３・55</t>
    <phoneticPr fontId="2"/>
  </si>
  <si>
    <t>訪問型サービス処遇改善加算Ⅲ／３・53</t>
    <phoneticPr fontId="2"/>
  </si>
  <si>
    <t>訪問型サービス処遇改善加算Ⅲ／３・51</t>
    <phoneticPr fontId="2"/>
  </si>
  <si>
    <t>訪問型サービス処遇改善加算Ⅲ／３・63</t>
    <phoneticPr fontId="3"/>
  </si>
  <si>
    <t>訪問型サービス処遇改善加算Ⅲ／３・61</t>
    <phoneticPr fontId="3"/>
  </si>
  <si>
    <t>訪問型サービス処遇改善加算Ⅲ／３・49</t>
    <phoneticPr fontId="2"/>
  </si>
  <si>
    <t>訪問型サービス処遇改善加算Ⅲ／３・47</t>
    <phoneticPr fontId="2"/>
  </si>
  <si>
    <t>訪問型サービス処遇改善加算Ⅲ／３・52</t>
    <phoneticPr fontId="3"/>
  </si>
  <si>
    <t>訪問型サービス処遇改善加算Ⅲ／３・50</t>
    <phoneticPr fontId="3"/>
  </si>
  <si>
    <t>訪問型サービス処遇改善加算Ⅲ／３・45</t>
    <phoneticPr fontId="2"/>
  </si>
  <si>
    <t>訪問型サービス処遇改善加算Ⅲ／３・43</t>
    <phoneticPr fontId="2"/>
  </si>
  <si>
    <t>訪問型サービス処遇改善加算Ⅲ／３・41</t>
    <phoneticPr fontId="2"/>
  </si>
  <si>
    <t>訪問型サービス処遇改善加算Ⅲ／３・39</t>
    <phoneticPr fontId="2"/>
  </si>
  <si>
    <t>訪問型サービス処遇改善加算Ⅲ／３・37</t>
    <phoneticPr fontId="2"/>
  </si>
  <si>
    <t>訪問型サービス処遇改善加算Ⅲ／３・35</t>
    <phoneticPr fontId="2"/>
  </si>
  <si>
    <t>訪問型サービス処遇改善加算Ⅲ／３・34</t>
    <phoneticPr fontId="2"/>
  </si>
  <si>
    <t>訪問型サービス処遇改善加算Ⅲ／３・33</t>
    <phoneticPr fontId="2"/>
  </si>
  <si>
    <t>訪問型サービス処遇改善加算Ⅲ／３・31</t>
    <phoneticPr fontId="2"/>
  </si>
  <si>
    <t>訪問型サービス処遇改善加算Ⅲ／３・29</t>
    <phoneticPr fontId="2"/>
  </si>
  <si>
    <t>訪問型サービス処遇改善加算Ⅲ／３・30</t>
    <phoneticPr fontId="3"/>
  </si>
  <si>
    <t>訪問型サービス処遇改善加算Ⅲ／３・28</t>
    <phoneticPr fontId="3"/>
  </si>
  <si>
    <t>訪問型サービス処遇改善加算Ⅲ／３・27</t>
    <phoneticPr fontId="3"/>
  </si>
  <si>
    <t>訪問型サービス処遇改善加算Ⅲ／３・25</t>
    <phoneticPr fontId="3"/>
  </si>
  <si>
    <t>訪問型サービス処遇改善加算Ⅲ／３・23</t>
    <phoneticPr fontId="3"/>
  </si>
  <si>
    <t>訪問型サービス処遇改善加算Ⅲ／３・21</t>
    <phoneticPr fontId="3"/>
  </si>
  <si>
    <t>訪問型サービス処遇改善加算Ⅲ／３・19</t>
    <phoneticPr fontId="3"/>
  </si>
  <si>
    <t>訪問型サービス処遇改善加算Ⅲ／３・17</t>
    <phoneticPr fontId="3"/>
  </si>
  <si>
    <t>訪問型サービス処遇改善加算Ⅲ／３・15</t>
    <phoneticPr fontId="3"/>
  </si>
  <si>
    <t>訪問型サービス処遇改善加算Ⅲ／３・13</t>
    <phoneticPr fontId="3"/>
  </si>
  <si>
    <t>訪問型サービス処遇改善加算Ⅲ／３・11</t>
    <phoneticPr fontId="3"/>
  </si>
  <si>
    <t>訪問型サービス処遇改善加算Ⅲ／３・09</t>
    <phoneticPr fontId="3"/>
  </si>
  <si>
    <t>訪問型サービス処遇改善加算Ⅲ／３・07</t>
    <phoneticPr fontId="3"/>
  </si>
  <si>
    <t>訪問型サービス処遇改善加算Ⅲ／３・05</t>
    <phoneticPr fontId="3"/>
  </si>
  <si>
    <t>訪問型サービス処遇改善加算Ⅲ／３・03</t>
    <phoneticPr fontId="3"/>
  </si>
  <si>
    <t>訪問型サービス処遇改善加算Ⅲ／３・01</t>
    <phoneticPr fontId="3"/>
  </si>
  <si>
    <t>↓計算用元データ（掛け算後、四捨五入）</t>
    <phoneticPr fontId="2"/>
  </si>
  <si>
    <t>訪問型サービス処遇改善加算Ⅱ／３・68</t>
    <rPh sb="7" eb="13">
      <t>ショグウ</t>
    </rPh>
    <phoneticPr fontId="3"/>
  </si>
  <si>
    <t>訪問型サービス処遇改善加算Ⅱ／３・69</t>
    <phoneticPr fontId="3"/>
  </si>
  <si>
    <t>訪問型サービス処遇改善加算Ⅱ／３・67</t>
    <rPh sb="7" eb="13">
      <t>ショグウ</t>
    </rPh>
    <phoneticPr fontId="3"/>
  </si>
  <si>
    <t>訪問型サービス処遇改善加算Ⅱ／３・65</t>
    <phoneticPr fontId="3"/>
  </si>
  <si>
    <t>訪問型サービス処遇改善加算Ⅱ／３・63</t>
    <rPh sb="7" eb="13">
      <t>ショグウ</t>
    </rPh>
    <phoneticPr fontId="3"/>
  </si>
  <si>
    <t>訪問型サービス処遇改善加算Ⅱ／３・61</t>
    <phoneticPr fontId="3"/>
  </si>
  <si>
    <t>訪問型サービス処遇改善加算Ⅱ／３・59</t>
    <rPh sb="7" eb="13">
      <t>ショグウ</t>
    </rPh>
    <phoneticPr fontId="3"/>
  </si>
  <si>
    <t>訪問型サービス処遇改善加算Ⅱ／３・57</t>
    <phoneticPr fontId="3"/>
  </si>
  <si>
    <t>訪問型サービス処遇改善加算Ⅱ／３・55</t>
    <rPh sb="7" eb="13">
      <t>ショグウ</t>
    </rPh>
    <phoneticPr fontId="3"/>
  </si>
  <si>
    <t>訪問型サービス処遇改善加算Ⅱ／３・53</t>
    <phoneticPr fontId="2"/>
  </si>
  <si>
    <t>訪問型サービス処遇改善加算Ⅱ／３・51</t>
    <rPh sb="7" eb="13">
      <t>ショグウ</t>
    </rPh>
    <phoneticPr fontId="3"/>
  </si>
  <si>
    <t>訪問型サービス処遇改善加算Ⅱ／３・52</t>
    <phoneticPr fontId="3"/>
  </si>
  <si>
    <t>訪問型サービス処遇改善加算Ⅱ／３・50</t>
    <phoneticPr fontId="3"/>
  </si>
  <si>
    <t>訪問型サービス処遇改善加算Ⅱ／３・49</t>
    <phoneticPr fontId="3"/>
  </si>
  <si>
    <t>訪問型サービス処遇改善加算Ⅱ／３・47</t>
    <rPh sb="7" eb="13">
      <t>ショグウ</t>
    </rPh>
    <phoneticPr fontId="3"/>
  </si>
  <si>
    <t>訪問型サービス処遇改善加算Ⅱ／３・45</t>
    <phoneticPr fontId="3"/>
  </si>
  <si>
    <t>訪問型サービス処遇改善加算Ⅱ／３・43</t>
    <rPh sb="7" eb="13">
      <t>ショグウ</t>
    </rPh>
    <phoneticPr fontId="3"/>
  </si>
  <si>
    <t>訪問型サービス処遇改善加算Ⅱ／３・41</t>
    <phoneticPr fontId="3"/>
  </si>
  <si>
    <t>訪問型サービス処遇改善加算Ⅱ／３・39</t>
    <rPh sb="7" eb="13">
      <t>ショグウ</t>
    </rPh>
    <phoneticPr fontId="3"/>
  </si>
  <si>
    <t>訪問型サービス処遇改善加算Ⅱ／３・37</t>
    <phoneticPr fontId="3"/>
  </si>
  <si>
    <t>訪問型サービス処遇改善加算Ⅱ／３・35</t>
    <rPh sb="7" eb="13">
      <t>ショグウ</t>
    </rPh>
    <phoneticPr fontId="3"/>
  </si>
  <si>
    <t>訪問型サービス処遇改善加算Ⅱ／３・33</t>
    <phoneticPr fontId="2"/>
  </si>
  <si>
    <t>訪問型サービス処遇改善加算Ⅱ／３・31</t>
    <rPh sb="7" eb="13">
      <t>ショグウ</t>
    </rPh>
    <phoneticPr fontId="3"/>
  </si>
  <si>
    <t>訪問型サービス処遇改善加算Ⅱ／３・30</t>
    <phoneticPr fontId="2"/>
  </si>
  <si>
    <t>訪問型サービス処遇改善加算Ⅱ／３・29</t>
    <phoneticPr fontId="3"/>
  </si>
  <si>
    <t>訪問型サービス処遇改善加算Ⅱ／３・27</t>
    <phoneticPr fontId="3"/>
  </si>
  <si>
    <t>訪問型サービス処遇改善加算Ⅱ／３・25</t>
    <rPh sb="7" eb="13">
      <t>ショグウ</t>
    </rPh>
    <phoneticPr fontId="3"/>
  </si>
  <si>
    <t>訪問型サービス処遇改善加算Ⅱ／３・23</t>
    <phoneticPr fontId="3"/>
  </si>
  <si>
    <t>訪問型サービス処遇改善加算Ⅱ／３・21</t>
    <phoneticPr fontId="3"/>
  </si>
  <si>
    <t>訪問型サービス処遇改善加算Ⅱ／３・19</t>
    <phoneticPr fontId="3"/>
  </si>
  <si>
    <t>訪問型サービス処遇改善加算Ⅱ／３・17</t>
    <rPh sb="7" eb="13">
      <t>ショグウ</t>
    </rPh>
    <phoneticPr fontId="3"/>
  </si>
  <si>
    <t>訪問型サービス処遇改善加算Ⅱ／３・15</t>
    <phoneticPr fontId="3"/>
  </si>
  <si>
    <t>訪問型サービス処遇改善加算Ⅱ／３・13</t>
    <phoneticPr fontId="3"/>
  </si>
  <si>
    <t>訪問型サービス処遇改善加算Ⅱ／３・11</t>
    <phoneticPr fontId="3"/>
  </si>
  <si>
    <t>訪問型サービス処遇改善加算Ⅱ／３・09</t>
    <rPh sb="7" eb="13">
      <t>ショグウ</t>
    </rPh>
    <phoneticPr fontId="3"/>
  </si>
  <si>
    <t>訪問型サービス処遇改善加算Ⅱ／３・07</t>
    <phoneticPr fontId="3"/>
  </si>
  <si>
    <t>訪問型サービス処遇改善加算Ⅱ／３・05</t>
    <phoneticPr fontId="3"/>
  </si>
  <si>
    <t>訪問型サービス処遇改善加算Ⅱ／３・03</t>
    <phoneticPr fontId="3"/>
  </si>
  <si>
    <t>訪問型サービス処遇改善加算Ⅱ／３・01</t>
    <rPh sb="7" eb="13">
      <t>ショグウ</t>
    </rPh>
    <phoneticPr fontId="3"/>
  </si>
  <si>
    <t>訪問型サービス処遇改善加算Ⅰ／３・71</t>
    <phoneticPr fontId="2"/>
  </si>
  <si>
    <t>訪問型サービス処遇改善加算Ⅰ／３・72</t>
    <phoneticPr fontId="3"/>
  </si>
  <si>
    <t>訪問型サービス処遇改善加算Ⅰ／３・70</t>
    <phoneticPr fontId="3"/>
  </si>
  <si>
    <t>訪問型サービス処遇改善加算Ⅰ／３・68</t>
    <phoneticPr fontId="3"/>
  </si>
  <si>
    <t>訪問型サービス処遇改善加算Ⅰ／３・66</t>
    <phoneticPr fontId="3"/>
  </si>
  <si>
    <t>訪問型サービス処遇改善加算Ⅰ／３・64</t>
    <phoneticPr fontId="3"/>
  </si>
  <si>
    <t>訪問型サービス処遇改善加算Ⅰ／３・62</t>
    <phoneticPr fontId="3"/>
  </si>
  <si>
    <t>訪問型サービス処遇改善加算Ⅰ／３・60</t>
    <phoneticPr fontId="3"/>
  </si>
  <si>
    <t>訪問型サービス処遇改善加算Ⅰ／３・58</t>
    <phoneticPr fontId="2"/>
  </si>
  <si>
    <t>訪問型サービス処遇改善加算Ⅰ／３・56</t>
    <phoneticPr fontId="2"/>
  </si>
  <si>
    <t>訪問型サービス処遇改善加算Ⅰ／３・54</t>
    <rPh sb="7" eb="13">
      <t>ショグウ</t>
    </rPh>
    <phoneticPr fontId="3"/>
  </si>
  <si>
    <t>訪問型サービス処遇改善加算Ⅰ／３・55</t>
    <phoneticPr fontId="3"/>
  </si>
  <si>
    <t>訪問型サービス処遇改善加算Ⅰ／３・53</t>
    <phoneticPr fontId="3"/>
  </si>
  <si>
    <t>訪問型サービス処遇改善加算Ⅰ／３・51</t>
    <phoneticPr fontId="3"/>
  </si>
  <si>
    <t>訪問型サービス処遇改善加算Ⅰ／３・49</t>
    <rPh sb="7" eb="13">
      <t>ショグウ</t>
    </rPh>
    <phoneticPr fontId="3"/>
  </si>
  <si>
    <t>訪問型サービス処遇改善加算Ⅰ／３・47</t>
    <phoneticPr fontId="3"/>
  </si>
  <si>
    <t>訪問型サービス処遇改善加算Ⅰ／３・45</t>
    <phoneticPr fontId="3"/>
  </si>
  <si>
    <t>訪問型サービス処遇改善加算Ⅰ／３・43</t>
    <phoneticPr fontId="3"/>
  </si>
  <si>
    <t>訪問型サービス処遇改善加算Ⅰ／３・41</t>
    <rPh sb="7" eb="13">
      <t>ショグウ</t>
    </rPh>
    <phoneticPr fontId="3"/>
  </si>
  <si>
    <t>訪問型サービス処遇改善加算Ⅰ／３・39</t>
    <phoneticPr fontId="3"/>
  </si>
  <si>
    <t>訪問型サービス処遇改善加算Ⅰ／３・37</t>
    <phoneticPr fontId="3"/>
  </si>
  <si>
    <t>訪問型サービス処遇改善加算Ⅰ／３・35</t>
    <phoneticPr fontId="3"/>
  </si>
  <si>
    <t>訪問型サービス処遇改善加算Ⅰ／３・33</t>
    <rPh sb="7" eb="13">
      <t>ショグウ</t>
    </rPh>
    <phoneticPr fontId="3"/>
  </si>
  <si>
    <t>訪問型サービス処遇改善加算Ⅰ／３・31</t>
    <phoneticPr fontId="3"/>
  </si>
  <si>
    <t>訪問型サービス処遇改善加算Ⅰ／３・29</t>
    <phoneticPr fontId="3"/>
  </si>
  <si>
    <t>訪問型サービス処遇改善加算Ⅰ／３・27</t>
    <phoneticPr fontId="3"/>
  </si>
  <si>
    <t>訪問型サービス処遇改善加算Ⅰ／３・25</t>
    <rPh sb="7" eb="13">
      <t>ショグウ</t>
    </rPh>
    <phoneticPr fontId="3"/>
  </si>
  <si>
    <t>訪問型サービス処遇改善加算Ⅰ／３・23</t>
    <phoneticPr fontId="3"/>
  </si>
  <si>
    <t>訪問型サービス処遇改善加算Ⅰ／３・21</t>
    <phoneticPr fontId="3"/>
  </si>
  <si>
    <t>訪問型サービス処遇改善加算Ⅰ／３・19</t>
    <phoneticPr fontId="3"/>
  </si>
  <si>
    <t>訪問型サービス処遇改善加算Ⅰ／３・17</t>
    <rPh sb="7" eb="13">
      <t>ショグウ</t>
    </rPh>
    <phoneticPr fontId="3"/>
  </si>
  <si>
    <t>訪問型サービス処遇改善加算Ⅰ／３・15</t>
    <phoneticPr fontId="3"/>
  </si>
  <si>
    <t>訪問型サービス処遇改善加算Ⅰ／３・13</t>
    <phoneticPr fontId="3"/>
  </si>
  <si>
    <t>訪問型サービス処遇改善加算Ⅰ／３・11</t>
    <phoneticPr fontId="3"/>
  </si>
  <si>
    <t>訪問型サービス処遇改善加算Ⅰ／３・09</t>
    <rPh sb="7" eb="13">
      <t>ショグウ</t>
    </rPh>
    <phoneticPr fontId="3"/>
  </si>
  <si>
    <t>訪問型サービス処遇改善加算Ⅰ／３・07</t>
    <phoneticPr fontId="3"/>
  </si>
  <si>
    <t>訪問型サービス処遇改善加算Ⅰ／３・05</t>
    <phoneticPr fontId="3"/>
  </si>
  <si>
    <t>訪問型サービス処遇改善加算Ⅰ／３・03</t>
    <phoneticPr fontId="3"/>
  </si>
  <si>
    <t>訪問型サービス処遇改善加算Ⅰ／３・01</t>
    <rPh sb="7" eb="13">
      <t>ショグウ</t>
    </rPh>
    <phoneticPr fontId="3"/>
  </si>
  <si>
    <t>200単位加算</t>
    <phoneticPr fontId="3"/>
  </si>
  <si>
    <t>訪問型サービス生活機能向上連携加算Ⅱ／３（制限）</t>
    <rPh sb="7" eb="9">
      <t>セイカツ</t>
    </rPh>
    <rPh sb="9" eb="11">
      <t>キノウ</t>
    </rPh>
    <rPh sb="11" eb="13">
      <t>コウジョウ</t>
    </rPh>
    <rPh sb="13" eb="15">
      <t>レンケイ</t>
    </rPh>
    <rPh sb="15" eb="17">
      <t>カサン</t>
    </rPh>
    <rPh sb="21" eb="23">
      <t>セイゲン</t>
    </rPh>
    <phoneticPr fontId="3"/>
  </si>
  <si>
    <t>訪問型サービス生活機能向上連携加算Ⅰ／３（制限）</t>
    <rPh sb="7" eb="9">
      <t>セイカツ</t>
    </rPh>
    <rPh sb="9" eb="11">
      <t>キノウ</t>
    </rPh>
    <rPh sb="11" eb="13">
      <t>コウジョウ</t>
    </rPh>
    <rPh sb="13" eb="15">
      <t>レンケイ</t>
    </rPh>
    <rPh sb="15" eb="17">
      <t>カサン</t>
    </rPh>
    <rPh sb="21" eb="23">
      <t>セイゲン</t>
    </rPh>
    <phoneticPr fontId="3"/>
  </si>
  <si>
    <t>訪問型サービス初回加算／３（制限）</t>
    <rPh sb="7" eb="9">
      <t>ショカイ</t>
    </rPh>
    <rPh sb="9" eb="11">
      <t>カサン</t>
    </rPh>
    <rPh sb="14" eb="16">
      <t>セイゲン</t>
    </rPh>
    <phoneticPr fontId="3"/>
  </si>
  <si>
    <t>訪問型サービスⅢ小規模事業所加算／３日割・同一（制限）</t>
    <rPh sb="18" eb="20">
      <t>ヒワリ</t>
    </rPh>
    <rPh sb="21" eb="23">
      <t>ドウイツ</t>
    </rPh>
    <rPh sb="24" eb="26">
      <t>セイゲン</t>
    </rPh>
    <phoneticPr fontId="3"/>
  </si>
  <si>
    <t>訪問型サービスⅢ小規模事業所加算／３日割（制限）</t>
    <rPh sb="18" eb="20">
      <t>ヒワリ</t>
    </rPh>
    <rPh sb="21" eb="23">
      <t>セイゲン</t>
    </rPh>
    <phoneticPr fontId="3"/>
  </si>
  <si>
    <t>訪問型サービスⅢ小規模事業所加算／３・同一（制限）</t>
    <rPh sb="19" eb="21">
      <t>ドウイツ</t>
    </rPh>
    <phoneticPr fontId="3"/>
  </si>
  <si>
    <t>訪問型サービスⅢ小規模事業所加算／３（制限）</t>
    <rPh sb="8" eb="11">
      <t>ショウキボ</t>
    </rPh>
    <rPh sb="11" eb="14">
      <t>ジギョウショ</t>
    </rPh>
    <rPh sb="14" eb="16">
      <t>カサン</t>
    </rPh>
    <rPh sb="19" eb="21">
      <t>セイゲン</t>
    </rPh>
    <phoneticPr fontId="3"/>
  </si>
  <si>
    <t>訪問型サービスⅡ小規模事業所加算／３日割・同一（制限）</t>
    <rPh sb="18" eb="20">
      <t>ヒワリ</t>
    </rPh>
    <rPh sb="21" eb="23">
      <t>ドウイツ</t>
    </rPh>
    <phoneticPr fontId="3"/>
  </si>
  <si>
    <t>訪問型サービスⅡ小規模事業所加算／３日割（制限）</t>
    <rPh sb="18" eb="20">
      <t>ヒワリ</t>
    </rPh>
    <rPh sb="21" eb="23">
      <t>セイゲン</t>
    </rPh>
    <phoneticPr fontId="3"/>
  </si>
  <si>
    <t>訪問型サービスⅡ小規模事業所加算／３・同一（制限）</t>
    <rPh sb="19" eb="21">
      <t>ドウイツ</t>
    </rPh>
    <phoneticPr fontId="3"/>
  </si>
  <si>
    <t>訪問型サービスⅡ小規模事業所加算／３（制限）</t>
    <rPh sb="8" eb="11">
      <t>ショウキボ</t>
    </rPh>
    <rPh sb="11" eb="14">
      <t>ジギョウショ</t>
    </rPh>
    <rPh sb="14" eb="16">
      <t>カサン</t>
    </rPh>
    <rPh sb="19" eb="21">
      <t>セイゲン</t>
    </rPh>
    <phoneticPr fontId="3"/>
  </si>
  <si>
    <t>訪問型サービスⅠ小規模事業所加算／３日割・同一（制限）</t>
    <rPh sb="18" eb="20">
      <t>ヒワリ</t>
    </rPh>
    <rPh sb="21" eb="23">
      <t>ドウイツ</t>
    </rPh>
    <phoneticPr fontId="3"/>
  </si>
  <si>
    <t>訪問型サービスⅠ小規模事業所加算／３日割（制限）</t>
    <rPh sb="18" eb="20">
      <t>ヒワリ</t>
    </rPh>
    <rPh sb="21" eb="23">
      <t>セイゲン</t>
    </rPh>
    <phoneticPr fontId="3"/>
  </si>
  <si>
    <t>訪問型サービスⅠ小規模事業所加算／３・同一（制限）</t>
    <rPh sb="19" eb="21">
      <t>ドウイツ</t>
    </rPh>
    <phoneticPr fontId="3"/>
  </si>
  <si>
    <t>訪問型サービスⅠ小規模事業所加算／３（制限）</t>
    <rPh sb="8" eb="11">
      <t>ショウキボ</t>
    </rPh>
    <rPh sb="11" eb="14">
      <t>ジギョウショ</t>
    </rPh>
    <rPh sb="14" eb="16">
      <t>カサン</t>
    </rPh>
    <rPh sb="19" eb="21">
      <t>セイゲン</t>
    </rPh>
    <phoneticPr fontId="3"/>
  </si>
  <si>
    <t>訪問型サービスⅢ特別地域加算／３日割・同一（制限）</t>
    <rPh sb="16" eb="18">
      <t>ヒワリ</t>
    </rPh>
    <rPh sb="19" eb="21">
      <t>ドウイツ</t>
    </rPh>
    <rPh sb="22" eb="24">
      <t>セイゲン</t>
    </rPh>
    <phoneticPr fontId="3"/>
  </si>
  <si>
    <t>訪問型サービスⅢ特別地域加算／３日割（制限）</t>
    <rPh sb="8" eb="10">
      <t>トクベツ</t>
    </rPh>
    <rPh sb="10" eb="12">
      <t>チイキ</t>
    </rPh>
    <rPh sb="12" eb="14">
      <t>カサン</t>
    </rPh>
    <rPh sb="16" eb="18">
      <t>ヒワリ</t>
    </rPh>
    <rPh sb="19" eb="21">
      <t>セイゲン</t>
    </rPh>
    <phoneticPr fontId="3"/>
  </si>
  <si>
    <t>訪問型サービスⅢ特別地域加算／３・同一（制限）</t>
    <rPh sb="17" eb="19">
      <t>ドウイツ</t>
    </rPh>
    <phoneticPr fontId="3"/>
  </si>
  <si>
    <t>訪問型サービスⅢ特別地域加算／３（制限）</t>
    <rPh sb="8" eb="10">
      <t>トクベツ</t>
    </rPh>
    <rPh sb="10" eb="12">
      <t>チイキ</t>
    </rPh>
    <rPh sb="12" eb="14">
      <t>カサン</t>
    </rPh>
    <rPh sb="17" eb="19">
      <t>セイゲン</t>
    </rPh>
    <phoneticPr fontId="3"/>
  </si>
  <si>
    <t>訪問型サービスⅡ特別地域加算／３日割・同一（制限）</t>
    <rPh sb="16" eb="18">
      <t>ヒワリ</t>
    </rPh>
    <rPh sb="19" eb="21">
      <t>ドウイツ</t>
    </rPh>
    <phoneticPr fontId="3"/>
  </si>
  <si>
    <t>訪問型サービスⅡ特別地域加算／３日割（制限）</t>
    <rPh sb="8" eb="10">
      <t>トクベツ</t>
    </rPh>
    <rPh sb="10" eb="12">
      <t>チイキ</t>
    </rPh>
    <rPh sb="12" eb="14">
      <t>カサン</t>
    </rPh>
    <rPh sb="16" eb="18">
      <t>ヒワリ</t>
    </rPh>
    <rPh sb="19" eb="21">
      <t>セイゲン</t>
    </rPh>
    <phoneticPr fontId="3"/>
  </si>
  <si>
    <t>訪問型サービスⅡ特別地域加算／３・同一（制限）</t>
    <rPh sb="17" eb="19">
      <t>ドウイツ</t>
    </rPh>
    <phoneticPr fontId="3"/>
  </si>
  <si>
    <t>訪問型サービスⅡ特別地域加算／３（制限）</t>
    <rPh sb="8" eb="10">
      <t>トクベツ</t>
    </rPh>
    <rPh sb="10" eb="12">
      <t>チイキ</t>
    </rPh>
    <rPh sb="12" eb="14">
      <t>カサン</t>
    </rPh>
    <rPh sb="17" eb="19">
      <t>セイゲン</t>
    </rPh>
    <phoneticPr fontId="3"/>
  </si>
  <si>
    <t>訪問型サービスⅠ特別地域加算／３日割・同一（制限）</t>
    <rPh sb="16" eb="18">
      <t>ヒワリ</t>
    </rPh>
    <rPh sb="19" eb="21">
      <t>ドウイツ</t>
    </rPh>
    <phoneticPr fontId="3"/>
  </si>
  <si>
    <t>訪問型サービスⅠ特別地域加算／３日割（制限）</t>
    <rPh sb="8" eb="10">
      <t>トクベツ</t>
    </rPh>
    <rPh sb="10" eb="12">
      <t>チイキ</t>
    </rPh>
    <rPh sb="12" eb="14">
      <t>カサン</t>
    </rPh>
    <rPh sb="16" eb="18">
      <t>ヒワリ</t>
    </rPh>
    <rPh sb="19" eb="21">
      <t>セイゲン</t>
    </rPh>
    <phoneticPr fontId="3"/>
  </si>
  <si>
    <t>訪問型サービスⅠ特別地域加算／３・同一（制限）</t>
    <rPh sb="17" eb="19">
      <t>ドウイツ</t>
    </rPh>
    <phoneticPr fontId="3"/>
  </si>
  <si>
    <t>訪問型サービスⅠ特別地域加算／３（制限）</t>
    <rPh sb="8" eb="10">
      <t>トクベツ</t>
    </rPh>
    <rPh sb="10" eb="12">
      <t>チイキ</t>
    </rPh>
    <rPh sb="12" eb="14">
      <t>カサン</t>
    </rPh>
    <rPh sb="17" eb="19">
      <t>セイゲン</t>
    </rPh>
    <phoneticPr fontId="3"/>
  </si>
  <si>
    <t>※四捨五入後1に満たない場合は1に切り上げ</t>
    <rPh sb="0" eb="14">
      <t>コメシシャゴニュウゴ１ニミタナイバアイ</t>
    </rPh>
    <rPh sb="17" eb="18">
      <t>キ</t>
    </rPh>
    <rPh sb="19" eb="20">
      <t>ア</t>
    </rPh>
    <phoneticPr fontId="2"/>
  </si>
  <si>
    <t>訪問介護相当サービス(独自)×70％</t>
    <rPh sb="0" eb="6">
      <t>ホウモンカイゴソウトウ</t>
    </rPh>
    <rPh sb="11" eb="13">
      <t>ドクジ</t>
    </rPh>
    <phoneticPr fontId="2"/>
  </si>
  <si>
    <t>(指定居宅介護事業所で障害者居宅介護従事者基礎研修課程修了者等による場合)</t>
    <rPh sb="1" eb="3">
      <t>シテイ</t>
    </rPh>
    <rPh sb="3" eb="5">
      <t>キョタク</t>
    </rPh>
    <rPh sb="5" eb="7">
      <t>カイゴ</t>
    </rPh>
    <rPh sb="7" eb="10">
      <t>ジギョウショ</t>
    </rPh>
    <rPh sb="11" eb="14">
      <t>ショウガイシャ</t>
    </rPh>
    <rPh sb="14" eb="16">
      <t>キョタク</t>
    </rPh>
    <rPh sb="16" eb="18">
      <t>カイゴ</t>
    </rPh>
    <rPh sb="18" eb="21">
      <t>ジュウジシャ</t>
    </rPh>
    <rPh sb="21" eb="23">
      <t>キソ</t>
    </rPh>
    <rPh sb="23" eb="25">
      <t>ケンシュウ</t>
    </rPh>
    <rPh sb="25" eb="27">
      <t>カテイ</t>
    </rPh>
    <rPh sb="27" eb="30">
      <t>シュウリョウシャ</t>
    </rPh>
    <rPh sb="30" eb="31">
      <t>トウ</t>
    </rPh>
    <rPh sb="34" eb="36">
      <t>バアイ</t>
    </rPh>
    <phoneticPr fontId="3"/>
  </si>
  <si>
    <t>項目2239の場合</t>
    <rPh sb="0" eb="2">
      <t>コウモク</t>
    </rPh>
    <rPh sb="7" eb="9">
      <t>バアイ</t>
    </rPh>
    <phoneticPr fontId="3"/>
  </si>
  <si>
    <t>項目2238の場合</t>
    <rPh sb="0" eb="2">
      <t>コウモク</t>
    </rPh>
    <rPh sb="7" eb="9">
      <t>バアイ</t>
    </rPh>
    <phoneticPr fontId="3"/>
  </si>
  <si>
    <t>項目2237の場合</t>
    <rPh sb="0" eb="2">
      <t>コウモク</t>
    </rPh>
    <rPh sb="7" eb="9">
      <t>バアイ</t>
    </rPh>
    <phoneticPr fontId="3"/>
  </si>
  <si>
    <t>項目2236の場合</t>
    <rPh sb="0" eb="2">
      <t>コウモク</t>
    </rPh>
    <rPh sb="7" eb="9">
      <t>バアイ</t>
    </rPh>
    <phoneticPr fontId="3"/>
  </si>
  <si>
    <t>項目2235の場合</t>
    <rPh sb="0" eb="2">
      <t>コウモク</t>
    </rPh>
    <rPh sb="7" eb="9">
      <t>バアイ</t>
    </rPh>
    <phoneticPr fontId="3"/>
  </si>
  <si>
    <t>項目2234の場合</t>
    <rPh sb="0" eb="2">
      <t>コウモク</t>
    </rPh>
    <rPh sb="7" eb="9">
      <t>バアイ</t>
    </rPh>
    <phoneticPr fontId="3"/>
  </si>
  <si>
    <t>項目2233の場合</t>
    <rPh sb="0" eb="2">
      <t>コウモク</t>
    </rPh>
    <rPh sb="7" eb="9">
      <t>バアイ</t>
    </rPh>
    <phoneticPr fontId="3"/>
  </si>
  <si>
    <t>項目2232の場合</t>
    <rPh sb="0" eb="2">
      <t>コウモク</t>
    </rPh>
    <rPh sb="7" eb="9">
      <t>バアイ</t>
    </rPh>
    <phoneticPr fontId="3"/>
  </si>
  <si>
    <t>項目2231の場合</t>
    <rPh sb="0" eb="2">
      <t>コウモク</t>
    </rPh>
    <rPh sb="7" eb="9">
      <t>バアイ</t>
    </rPh>
    <phoneticPr fontId="3"/>
  </si>
  <si>
    <t>項目2230の場合</t>
    <rPh sb="0" eb="2">
      <t>コウモク</t>
    </rPh>
    <rPh sb="7" eb="9">
      <t>バアイ</t>
    </rPh>
    <phoneticPr fontId="3"/>
  </si>
  <si>
    <t>項目2229の場合</t>
    <rPh sb="0" eb="2">
      <t>コウモク</t>
    </rPh>
    <rPh sb="7" eb="9">
      <t>バアイ</t>
    </rPh>
    <phoneticPr fontId="3"/>
  </si>
  <si>
    <t>項目2228の場合</t>
    <rPh sb="0" eb="2">
      <t>コウモク</t>
    </rPh>
    <rPh sb="7" eb="9">
      <t>バアイ</t>
    </rPh>
    <phoneticPr fontId="3"/>
  </si>
  <si>
    <t>項目2227の場合</t>
    <rPh sb="0" eb="2">
      <t>コウモク</t>
    </rPh>
    <rPh sb="7" eb="9">
      <t>バアイ</t>
    </rPh>
    <phoneticPr fontId="3"/>
  </si>
  <si>
    <t>項目2226の場合</t>
    <rPh sb="0" eb="2">
      <t>コウモク</t>
    </rPh>
    <rPh sb="7" eb="9">
      <t>バアイ</t>
    </rPh>
    <phoneticPr fontId="3"/>
  </si>
  <si>
    <t>項目2225の場合</t>
    <rPh sb="0" eb="2">
      <t>コウモク</t>
    </rPh>
    <rPh sb="7" eb="9">
      <t>バアイ</t>
    </rPh>
    <phoneticPr fontId="3"/>
  </si>
  <si>
    <t>項目2224の場合</t>
    <rPh sb="0" eb="2">
      <t>コウモク</t>
    </rPh>
    <rPh sb="7" eb="9">
      <t>バアイ</t>
    </rPh>
    <phoneticPr fontId="3"/>
  </si>
  <si>
    <t>項目2223の場合</t>
    <rPh sb="0" eb="2">
      <t>コウモク</t>
    </rPh>
    <rPh sb="7" eb="9">
      <t>バアイ</t>
    </rPh>
    <phoneticPr fontId="3"/>
  </si>
  <si>
    <t>項目2222の場合</t>
    <rPh sb="0" eb="2">
      <t>コウモク</t>
    </rPh>
    <rPh sb="7" eb="9">
      <t>バアイ</t>
    </rPh>
    <phoneticPr fontId="3"/>
  </si>
  <si>
    <t>項目2221の場合</t>
    <rPh sb="0" eb="2">
      <t>コウモク</t>
    </rPh>
    <rPh sb="7" eb="9">
      <t>バアイ</t>
    </rPh>
    <phoneticPr fontId="3"/>
  </si>
  <si>
    <t>項目2220の場合</t>
    <rPh sb="0" eb="2">
      <t>コウモク</t>
    </rPh>
    <rPh sb="7" eb="9">
      <t>バアイ</t>
    </rPh>
    <phoneticPr fontId="3"/>
  </si>
  <si>
    <t>項目2219の場合</t>
    <rPh sb="0" eb="2">
      <t>コウモク</t>
    </rPh>
    <rPh sb="7" eb="9">
      <t>バアイ</t>
    </rPh>
    <phoneticPr fontId="3"/>
  </si>
  <si>
    <t>項目2218の場合</t>
    <rPh sb="0" eb="2">
      <t>コウモク</t>
    </rPh>
    <rPh sb="7" eb="9">
      <t>バアイ</t>
    </rPh>
    <phoneticPr fontId="3"/>
  </si>
  <si>
    <t>項目2217の場合</t>
    <rPh sb="0" eb="2">
      <t>コウモク</t>
    </rPh>
    <rPh sb="7" eb="9">
      <t>バアイ</t>
    </rPh>
    <phoneticPr fontId="3"/>
  </si>
  <si>
    <t>項目2216の場合</t>
    <rPh sb="0" eb="2">
      <t>コウモク</t>
    </rPh>
    <rPh sb="7" eb="9">
      <t>バアイ</t>
    </rPh>
    <phoneticPr fontId="3"/>
  </si>
  <si>
    <t>項目2215の場合</t>
    <rPh sb="0" eb="1">
      <t>コウ</t>
    </rPh>
    <rPh sb="1" eb="2">
      <t>メ</t>
    </rPh>
    <rPh sb="7" eb="9">
      <t>バアイ</t>
    </rPh>
    <phoneticPr fontId="3"/>
  </si>
  <si>
    <t>訪問型サービスⅢ／３日割・同一（制限・４割）</t>
    <rPh sb="10" eb="12">
      <t>ヒワリ</t>
    </rPh>
    <rPh sb="13" eb="15">
      <t>ドウイツ</t>
    </rPh>
    <rPh sb="16" eb="18">
      <t>セイゲン</t>
    </rPh>
    <phoneticPr fontId="5"/>
  </si>
  <si>
    <t>項目2214の場合</t>
    <rPh sb="0" eb="1">
      <t>コウ</t>
    </rPh>
    <rPh sb="1" eb="2">
      <t>メ</t>
    </rPh>
    <rPh sb="7" eb="9">
      <t>バアイ</t>
    </rPh>
    <phoneticPr fontId="3"/>
  </si>
  <si>
    <t>訪問型サービスⅢ／３日割（制限・４割）</t>
    <rPh sb="10" eb="12">
      <t>ヒワリ</t>
    </rPh>
    <rPh sb="13" eb="15">
      <t>セイゲン</t>
    </rPh>
    <phoneticPr fontId="5"/>
  </si>
  <si>
    <t>項目2213の場合</t>
    <rPh sb="0" eb="1">
      <t>コウ</t>
    </rPh>
    <rPh sb="1" eb="2">
      <t>メ</t>
    </rPh>
    <rPh sb="7" eb="9">
      <t>バアイ</t>
    </rPh>
    <phoneticPr fontId="3"/>
  </si>
  <si>
    <t>訪問型サービスⅢ／３・同一（制限・４割）</t>
    <rPh sb="11" eb="13">
      <t>ドウイツ</t>
    </rPh>
    <phoneticPr fontId="5"/>
  </si>
  <si>
    <t>項目2212の場合</t>
    <rPh sb="0" eb="1">
      <t>コウ</t>
    </rPh>
    <rPh sb="1" eb="2">
      <t>メ</t>
    </rPh>
    <rPh sb="7" eb="9">
      <t>バアイ</t>
    </rPh>
    <phoneticPr fontId="3"/>
  </si>
  <si>
    <t>項目2211の場合</t>
    <rPh sb="0" eb="1">
      <t>コウ</t>
    </rPh>
    <rPh sb="1" eb="2">
      <t>メ</t>
    </rPh>
    <rPh sb="7" eb="9">
      <t>バアイ</t>
    </rPh>
    <phoneticPr fontId="3"/>
  </si>
  <si>
    <t>訪問型サービスⅡ／３日割・同一（制限・４割）</t>
    <rPh sb="10" eb="12">
      <t>ヒワリ</t>
    </rPh>
    <rPh sb="13" eb="15">
      <t>ドウイツ</t>
    </rPh>
    <phoneticPr fontId="5"/>
  </si>
  <si>
    <t>項目2210の場合</t>
    <rPh sb="0" eb="1">
      <t>コウ</t>
    </rPh>
    <rPh sb="1" eb="2">
      <t>メ</t>
    </rPh>
    <rPh sb="7" eb="9">
      <t>バアイ</t>
    </rPh>
    <phoneticPr fontId="3"/>
  </si>
  <si>
    <t>訪問型サービスⅡ／３日割（制限・４割）</t>
    <rPh sb="10" eb="12">
      <t>ヒワリ</t>
    </rPh>
    <phoneticPr fontId="5"/>
  </si>
  <si>
    <t>項目2209の場合</t>
    <rPh sb="0" eb="1">
      <t>コウ</t>
    </rPh>
    <rPh sb="1" eb="2">
      <t>メ</t>
    </rPh>
    <rPh sb="7" eb="9">
      <t>バアイ</t>
    </rPh>
    <phoneticPr fontId="3"/>
  </si>
  <si>
    <t>訪問型サービスⅡ／３・同一（制限・４割）</t>
    <rPh sb="11" eb="13">
      <t>ドウイツ</t>
    </rPh>
    <phoneticPr fontId="5"/>
  </si>
  <si>
    <t>項目2208の場合</t>
    <rPh sb="0" eb="1">
      <t>コウ</t>
    </rPh>
    <rPh sb="1" eb="2">
      <t>メ</t>
    </rPh>
    <rPh sb="7" eb="9">
      <t>バアイ</t>
    </rPh>
    <phoneticPr fontId="3"/>
  </si>
  <si>
    <t>項目2207の場合</t>
    <rPh sb="0" eb="1">
      <t>コウ</t>
    </rPh>
    <rPh sb="1" eb="2">
      <t>メ</t>
    </rPh>
    <rPh sb="7" eb="9">
      <t>バアイ</t>
    </rPh>
    <phoneticPr fontId="3"/>
  </si>
  <si>
    <t>訪問型サービスⅠ／３日割・同一（制限・４割）</t>
    <rPh sb="10" eb="12">
      <t>ヒワリ</t>
    </rPh>
    <rPh sb="13" eb="15">
      <t>ドウイツ</t>
    </rPh>
    <phoneticPr fontId="5"/>
  </si>
  <si>
    <t>項目2206の場合</t>
    <rPh sb="0" eb="1">
      <t>コウ</t>
    </rPh>
    <rPh sb="1" eb="2">
      <t>メ</t>
    </rPh>
    <rPh sb="7" eb="9">
      <t>バアイ</t>
    </rPh>
    <phoneticPr fontId="3"/>
  </si>
  <si>
    <t>訪問型サービスⅠ／３日割（制限・４割）</t>
    <rPh sb="10" eb="12">
      <t>ヒワリ</t>
    </rPh>
    <phoneticPr fontId="5"/>
  </si>
  <si>
    <t>項目2205の場合</t>
    <rPh sb="0" eb="1">
      <t>コウ</t>
    </rPh>
    <rPh sb="1" eb="2">
      <t>メ</t>
    </rPh>
    <rPh sb="7" eb="9">
      <t>バアイ</t>
    </rPh>
    <phoneticPr fontId="3"/>
  </si>
  <si>
    <t>訪問型サービスⅠ／３・同一（制限・４割）</t>
    <rPh sb="11" eb="13">
      <t>ドウイツ</t>
    </rPh>
    <phoneticPr fontId="5"/>
  </si>
  <si>
    <t>項目2204の場合</t>
    <rPh sb="0" eb="1">
      <t>コウ</t>
    </rPh>
    <rPh sb="1" eb="2">
      <t>メ</t>
    </rPh>
    <rPh sb="7" eb="9">
      <t>バアイ</t>
    </rPh>
    <phoneticPr fontId="3"/>
  </si>
  <si>
    <t>訪問型サービスⅠ／３（制限・４割）</t>
    <rPh sb="0" eb="2">
      <t>ホウモン</t>
    </rPh>
    <rPh sb="11" eb="13">
      <t>セイゲン</t>
    </rPh>
    <rPh sb="15" eb="16">
      <t>ワリ</t>
    </rPh>
    <phoneticPr fontId="5"/>
  </si>
  <si>
    <t>項目2242の場合</t>
    <rPh sb="0" eb="2">
      <t>コウモク</t>
    </rPh>
    <rPh sb="7" eb="9">
      <t>バアイ</t>
    </rPh>
    <phoneticPr fontId="3"/>
  </si>
  <si>
    <t>訪問型サービス特定処遇改善加算Ⅱ／３・39（制限・４割）</t>
    <rPh sb="0" eb="2">
      <t>ホウモン</t>
    </rPh>
    <rPh sb="2" eb="3">
      <t>ガタ</t>
    </rPh>
    <rPh sb="7" eb="9">
      <t>トクテイ</t>
    </rPh>
    <rPh sb="9" eb="11">
      <t>ショグウ</t>
    </rPh>
    <rPh sb="11" eb="13">
      <t>カイゼン</t>
    </rPh>
    <rPh sb="13" eb="15">
      <t>カサン</t>
    </rPh>
    <phoneticPr fontId="3"/>
  </si>
  <si>
    <t>項目2241の場合</t>
    <rPh sb="0" eb="2">
      <t>コウモク</t>
    </rPh>
    <rPh sb="7" eb="9">
      <t>バアイ</t>
    </rPh>
    <phoneticPr fontId="3"/>
  </si>
  <si>
    <t>訪問型サービス特定処遇改善加算Ⅱ／３・38（制限・４割）</t>
    <rPh sb="0" eb="2">
      <t>ホウモン</t>
    </rPh>
    <rPh sb="2" eb="3">
      <t>ガタ</t>
    </rPh>
    <rPh sb="7" eb="9">
      <t>トクテイ</t>
    </rPh>
    <rPh sb="9" eb="11">
      <t>ショグウ</t>
    </rPh>
    <rPh sb="11" eb="13">
      <t>カイゼン</t>
    </rPh>
    <rPh sb="13" eb="15">
      <t>カサン</t>
    </rPh>
    <phoneticPr fontId="3"/>
  </si>
  <si>
    <t>項目2240の場合</t>
    <rPh sb="0" eb="2">
      <t>コウモク</t>
    </rPh>
    <rPh sb="7" eb="9">
      <t>バアイ</t>
    </rPh>
    <phoneticPr fontId="3"/>
  </si>
  <si>
    <t>訪問型サービス特定処遇改善加算Ⅱ／３・37（制限・４割）</t>
    <rPh sb="0" eb="2">
      <t>ホウモン</t>
    </rPh>
    <rPh sb="2" eb="3">
      <t>ガタ</t>
    </rPh>
    <rPh sb="7" eb="9">
      <t>トクテイ</t>
    </rPh>
    <rPh sb="9" eb="11">
      <t>ショグウ</t>
    </rPh>
    <rPh sb="11" eb="13">
      <t>カイゼン</t>
    </rPh>
    <rPh sb="13" eb="15">
      <t>カサン</t>
    </rPh>
    <phoneticPr fontId="3"/>
  </si>
  <si>
    <t>訪問型サービス特定処遇改善加算Ⅱ／３・36（制限・４割）</t>
    <rPh sb="0" eb="2">
      <t>ホウモン</t>
    </rPh>
    <rPh sb="2" eb="3">
      <t>ガタ</t>
    </rPh>
    <rPh sb="7" eb="9">
      <t>トクテイ</t>
    </rPh>
    <rPh sb="9" eb="11">
      <t>ショグウ</t>
    </rPh>
    <rPh sb="11" eb="13">
      <t>カイゼン</t>
    </rPh>
    <rPh sb="13" eb="15">
      <t>カサン</t>
    </rPh>
    <phoneticPr fontId="3"/>
  </si>
  <si>
    <t>訪問型サービス特定処遇改善加算Ⅱ／３・35（制限・４割）</t>
    <rPh sb="0" eb="2">
      <t>ホウモン</t>
    </rPh>
    <rPh sb="2" eb="3">
      <t>ガタ</t>
    </rPh>
    <rPh sb="7" eb="9">
      <t>トクテイ</t>
    </rPh>
    <rPh sb="9" eb="11">
      <t>ショグウ</t>
    </rPh>
    <rPh sb="11" eb="13">
      <t>カイゼン</t>
    </rPh>
    <rPh sb="13" eb="15">
      <t>カサン</t>
    </rPh>
    <phoneticPr fontId="3"/>
  </si>
  <si>
    <t>訪問型サービス特定処遇改善加算Ⅱ／３・34（制限・４割）</t>
    <rPh sb="0" eb="2">
      <t>ホウモン</t>
    </rPh>
    <rPh sb="2" eb="3">
      <t>ガタ</t>
    </rPh>
    <rPh sb="7" eb="9">
      <t>トクテイ</t>
    </rPh>
    <rPh sb="9" eb="11">
      <t>ショグウ</t>
    </rPh>
    <rPh sb="11" eb="13">
      <t>カイゼン</t>
    </rPh>
    <rPh sb="13" eb="15">
      <t>カサン</t>
    </rPh>
    <phoneticPr fontId="3"/>
  </si>
  <si>
    <t>訪問型サービス特定処遇改善加算Ⅱ／３・33（制限・４割）</t>
    <rPh sb="0" eb="2">
      <t>ホウモン</t>
    </rPh>
    <rPh sb="2" eb="3">
      <t>ガタ</t>
    </rPh>
    <rPh sb="7" eb="9">
      <t>トクテイ</t>
    </rPh>
    <rPh sb="9" eb="11">
      <t>ショグウ</t>
    </rPh>
    <rPh sb="11" eb="13">
      <t>カイゼン</t>
    </rPh>
    <rPh sb="13" eb="15">
      <t>カサン</t>
    </rPh>
    <phoneticPr fontId="3"/>
  </si>
  <si>
    <t>訪問型サービス特定処遇改善加算Ⅱ／３・32（制限・４割）</t>
    <rPh sb="0" eb="2">
      <t>ホウモン</t>
    </rPh>
    <rPh sb="2" eb="3">
      <t>ガタ</t>
    </rPh>
    <rPh sb="7" eb="9">
      <t>トクテイ</t>
    </rPh>
    <rPh sb="9" eb="11">
      <t>ショグウ</t>
    </rPh>
    <rPh sb="11" eb="13">
      <t>カイゼン</t>
    </rPh>
    <rPh sb="13" eb="15">
      <t>カサン</t>
    </rPh>
    <phoneticPr fontId="3"/>
  </si>
  <si>
    <t>訪問型サービス特定処遇改善加算Ⅱ／３・31（制限・４割）</t>
    <rPh sb="0" eb="2">
      <t>ホウモン</t>
    </rPh>
    <rPh sb="2" eb="3">
      <t>ガタ</t>
    </rPh>
    <rPh sb="7" eb="9">
      <t>トクテイ</t>
    </rPh>
    <rPh sb="9" eb="11">
      <t>ショグウ</t>
    </rPh>
    <rPh sb="11" eb="13">
      <t>カイゼン</t>
    </rPh>
    <rPh sb="13" eb="15">
      <t>カサン</t>
    </rPh>
    <phoneticPr fontId="3"/>
  </si>
  <si>
    <t>訪問型サービス特定処遇改善加算Ⅱ／３・30（制限・４割）</t>
    <rPh sb="0" eb="2">
      <t>ホウモン</t>
    </rPh>
    <rPh sb="2" eb="3">
      <t>ガタ</t>
    </rPh>
    <rPh sb="7" eb="9">
      <t>トクテイ</t>
    </rPh>
    <rPh sb="9" eb="11">
      <t>ショグウ</t>
    </rPh>
    <rPh sb="11" eb="13">
      <t>カイゼン</t>
    </rPh>
    <rPh sb="13" eb="15">
      <t>カサン</t>
    </rPh>
    <phoneticPr fontId="3"/>
  </si>
  <si>
    <t>訪問型サービス特定処遇改善加算Ⅱ／３・29（制限・４割）</t>
    <rPh sb="0" eb="2">
      <t>ホウモン</t>
    </rPh>
    <rPh sb="2" eb="3">
      <t>ガタ</t>
    </rPh>
    <rPh sb="7" eb="9">
      <t>トクテイ</t>
    </rPh>
    <rPh sb="9" eb="11">
      <t>ショグウ</t>
    </rPh>
    <rPh sb="11" eb="13">
      <t>カイゼン</t>
    </rPh>
    <rPh sb="13" eb="15">
      <t>カサン</t>
    </rPh>
    <phoneticPr fontId="3"/>
  </si>
  <si>
    <t>訪問型サービス特定処遇改善加算Ⅱ／３・28（制限・４割）</t>
    <rPh sb="0" eb="2">
      <t>ホウモン</t>
    </rPh>
    <rPh sb="2" eb="3">
      <t>ガタ</t>
    </rPh>
    <rPh sb="7" eb="9">
      <t>トクテイ</t>
    </rPh>
    <rPh sb="9" eb="11">
      <t>ショグウ</t>
    </rPh>
    <rPh sb="11" eb="13">
      <t>カイゼン</t>
    </rPh>
    <rPh sb="13" eb="15">
      <t>カサン</t>
    </rPh>
    <phoneticPr fontId="3"/>
  </si>
  <si>
    <t>訪問型サービス特定処遇改善加算Ⅱ／３・27（制限・４割）</t>
    <rPh sb="0" eb="2">
      <t>ホウモン</t>
    </rPh>
    <rPh sb="2" eb="3">
      <t>ガタ</t>
    </rPh>
    <rPh sb="7" eb="9">
      <t>トクテイ</t>
    </rPh>
    <rPh sb="9" eb="11">
      <t>ショグウ</t>
    </rPh>
    <rPh sb="11" eb="13">
      <t>カイゼン</t>
    </rPh>
    <rPh sb="13" eb="15">
      <t>カサン</t>
    </rPh>
    <phoneticPr fontId="3"/>
  </si>
  <si>
    <t>訪問型サービス特定処遇改善加算Ⅱ／３・26（制限・４割）</t>
    <rPh sb="0" eb="2">
      <t>ホウモン</t>
    </rPh>
    <rPh sb="2" eb="3">
      <t>ガタ</t>
    </rPh>
    <rPh sb="7" eb="9">
      <t>トクテイ</t>
    </rPh>
    <rPh sb="9" eb="11">
      <t>ショグウ</t>
    </rPh>
    <rPh sb="11" eb="13">
      <t>カイゼン</t>
    </rPh>
    <rPh sb="13" eb="15">
      <t>カサン</t>
    </rPh>
    <phoneticPr fontId="3"/>
  </si>
  <si>
    <t>訪問型サービス特定処遇改善加算Ⅱ／３・25（制限・４割）</t>
    <rPh sb="0" eb="2">
      <t>ホウモン</t>
    </rPh>
    <rPh sb="2" eb="3">
      <t>ガタ</t>
    </rPh>
    <rPh sb="7" eb="9">
      <t>トクテイ</t>
    </rPh>
    <rPh sb="9" eb="11">
      <t>ショグウ</t>
    </rPh>
    <rPh sb="11" eb="13">
      <t>カイゼン</t>
    </rPh>
    <rPh sb="13" eb="15">
      <t>カサン</t>
    </rPh>
    <phoneticPr fontId="3"/>
  </si>
  <si>
    <t>訪問型サービス特定処遇改善加算Ⅱ／３・24（制限・４割）</t>
    <rPh sb="0" eb="2">
      <t>ホウモン</t>
    </rPh>
    <rPh sb="2" eb="3">
      <t>ガタ</t>
    </rPh>
    <rPh sb="7" eb="9">
      <t>トクテイ</t>
    </rPh>
    <rPh sb="9" eb="11">
      <t>ショグウ</t>
    </rPh>
    <rPh sb="11" eb="13">
      <t>カイゼン</t>
    </rPh>
    <rPh sb="13" eb="15">
      <t>カサン</t>
    </rPh>
    <phoneticPr fontId="3"/>
  </si>
  <si>
    <t>訪問型サービス特定処遇改善加算Ⅱ／３・23（制限・４割）</t>
    <rPh sb="0" eb="2">
      <t>ホウモン</t>
    </rPh>
    <rPh sb="2" eb="3">
      <t>ガタ</t>
    </rPh>
    <rPh sb="7" eb="9">
      <t>トクテイ</t>
    </rPh>
    <rPh sb="9" eb="11">
      <t>ショグウ</t>
    </rPh>
    <rPh sb="11" eb="13">
      <t>カイゼン</t>
    </rPh>
    <rPh sb="13" eb="15">
      <t>カサン</t>
    </rPh>
    <phoneticPr fontId="3"/>
  </si>
  <si>
    <t>訪問型サービス特定処遇改善加算Ⅱ／３・22（制限・４割）</t>
    <rPh sb="0" eb="2">
      <t>ホウモン</t>
    </rPh>
    <rPh sb="2" eb="3">
      <t>ガタ</t>
    </rPh>
    <rPh sb="7" eb="9">
      <t>トクテイ</t>
    </rPh>
    <rPh sb="9" eb="11">
      <t>ショグウ</t>
    </rPh>
    <rPh sb="11" eb="13">
      <t>カイゼン</t>
    </rPh>
    <rPh sb="13" eb="15">
      <t>カサン</t>
    </rPh>
    <phoneticPr fontId="3"/>
  </si>
  <si>
    <t>訪問型サービス特定処遇改善加算Ⅱ／３・21（制限・４割）</t>
    <rPh sb="0" eb="2">
      <t>ホウモン</t>
    </rPh>
    <rPh sb="2" eb="3">
      <t>ガタ</t>
    </rPh>
    <rPh sb="7" eb="9">
      <t>トクテイ</t>
    </rPh>
    <rPh sb="9" eb="11">
      <t>ショグウ</t>
    </rPh>
    <rPh sb="11" eb="13">
      <t>カイゼン</t>
    </rPh>
    <rPh sb="13" eb="15">
      <t>カサン</t>
    </rPh>
    <phoneticPr fontId="3"/>
  </si>
  <si>
    <t>訪問型サービス特定処遇改善加算Ⅱ／３・20（制限・４割）</t>
    <rPh sb="0" eb="2">
      <t>ホウモン</t>
    </rPh>
    <rPh sb="2" eb="3">
      <t>ガタ</t>
    </rPh>
    <rPh sb="7" eb="9">
      <t>トクテイ</t>
    </rPh>
    <rPh sb="9" eb="11">
      <t>ショグウ</t>
    </rPh>
    <rPh sb="11" eb="13">
      <t>カイゼン</t>
    </rPh>
    <rPh sb="13" eb="15">
      <t>カサン</t>
    </rPh>
    <phoneticPr fontId="3"/>
  </si>
  <si>
    <t>訪問型サービス特定処遇改善加算Ⅱ／３・19（制限・４割）</t>
    <rPh sb="0" eb="2">
      <t>ホウモン</t>
    </rPh>
    <rPh sb="2" eb="3">
      <t>ガタ</t>
    </rPh>
    <rPh sb="7" eb="9">
      <t>トクテイ</t>
    </rPh>
    <rPh sb="9" eb="11">
      <t>ショグウ</t>
    </rPh>
    <rPh sb="11" eb="13">
      <t>カイゼン</t>
    </rPh>
    <rPh sb="13" eb="15">
      <t>カサン</t>
    </rPh>
    <phoneticPr fontId="3"/>
  </si>
  <si>
    <t>訪問型サービス特定処遇改善加算Ⅱ／３・18（制限・４割）</t>
    <rPh sb="0" eb="2">
      <t>ホウモン</t>
    </rPh>
    <rPh sb="2" eb="3">
      <t>ガタ</t>
    </rPh>
    <rPh sb="7" eb="9">
      <t>トクテイ</t>
    </rPh>
    <rPh sb="9" eb="11">
      <t>ショグウ</t>
    </rPh>
    <rPh sb="11" eb="13">
      <t>カイゼン</t>
    </rPh>
    <rPh sb="13" eb="15">
      <t>カサン</t>
    </rPh>
    <phoneticPr fontId="3"/>
  </si>
  <si>
    <t>訪問型サービス特定処遇改善加算Ⅱ／３・17（制限・４割）</t>
    <rPh sb="0" eb="2">
      <t>ホウモン</t>
    </rPh>
    <rPh sb="2" eb="3">
      <t>ガタ</t>
    </rPh>
    <rPh sb="7" eb="9">
      <t>トクテイ</t>
    </rPh>
    <rPh sb="9" eb="11">
      <t>ショグウ</t>
    </rPh>
    <rPh sb="11" eb="13">
      <t>カイゼン</t>
    </rPh>
    <rPh sb="13" eb="15">
      <t>カサン</t>
    </rPh>
    <phoneticPr fontId="3"/>
  </si>
  <si>
    <t>訪問型サービス特定処遇改善加算Ⅱ／３・16（制限・４割）</t>
    <rPh sb="0" eb="2">
      <t>ホウモン</t>
    </rPh>
    <rPh sb="2" eb="3">
      <t>ガタ</t>
    </rPh>
    <rPh sb="7" eb="9">
      <t>トクテイ</t>
    </rPh>
    <rPh sb="9" eb="11">
      <t>ショグウ</t>
    </rPh>
    <rPh sb="11" eb="13">
      <t>カイゼン</t>
    </rPh>
    <rPh sb="13" eb="15">
      <t>カサン</t>
    </rPh>
    <phoneticPr fontId="3"/>
  </si>
  <si>
    <t>訪問型サービス特定処遇改善加算Ⅱ／３・15（制限・４割）</t>
    <rPh sb="0" eb="2">
      <t>ホウモン</t>
    </rPh>
    <rPh sb="2" eb="3">
      <t>ガタ</t>
    </rPh>
    <rPh sb="7" eb="9">
      <t>トクテイ</t>
    </rPh>
    <rPh sb="9" eb="11">
      <t>ショグウ</t>
    </rPh>
    <rPh sb="11" eb="13">
      <t>カイゼン</t>
    </rPh>
    <rPh sb="13" eb="15">
      <t>カサン</t>
    </rPh>
    <phoneticPr fontId="3"/>
  </si>
  <si>
    <t>訪問型サービス特定処遇改善加算Ⅱ／３・14（制限・４割）</t>
    <rPh sb="0" eb="2">
      <t>ホウモン</t>
    </rPh>
    <rPh sb="2" eb="3">
      <t>ガタ</t>
    </rPh>
    <rPh sb="7" eb="9">
      <t>トクテイ</t>
    </rPh>
    <rPh sb="9" eb="11">
      <t>ショグウ</t>
    </rPh>
    <rPh sb="11" eb="13">
      <t>カイゼン</t>
    </rPh>
    <rPh sb="13" eb="15">
      <t>カサン</t>
    </rPh>
    <phoneticPr fontId="3"/>
  </si>
  <si>
    <t>訪問型サービス特定処遇改善加算Ⅱ／３・13（制限・４割）</t>
    <rPh sb="0" eb="2">
      <t>ホウモン</t>
    </rPh>
    <rPh sb="2" eb="3">
      <t>ガタ</t>
    </rPh>
    <rPh sb="7" eb="9">
      <t>トクテイ</t>
    </rPh>
    <rPh sb="9" eb="11">
      <t>ショグウ</t>
    </rPh>
    <rPh sb="11" eb="13">
      <t>カイゼン</t>
    </rPh>
    <rPh sb="13" eb="15">
      <t>カサン</t>
    </rPh>
    <phoneticPr fontId="3"/>
  </si>
  <si>
    <t>項目2215の場合</t>
    <rPh sb="0" eb="2">
      <t>コウモク</t>
    </rPh>
    <rPh sb="7" eb="9">
      <t>バアイ</t>
    </rPh>
    <phoneticPr fontId="3"/>
  </si>
  <si>
    <t>訪問型サービスⅢ／３日割・同一（制限・４割）</t>
    <rPh sb="10" eb="12">
      <t>ヒワリ</t>
    </rPh>
    <rPh sb="13" eb="15">
      <t>ドウイツ</t>
    </rPh>
    <phoneticPr fontId="3"/>
  </si>
  <si>
    <t>訪問型サービス特定処遇改善加算Ⅱ／３・12（制限・４割）</t>
    <rPh sb="0" eb="2">
      <t>ホウモン</t>
    </rPh>
    <rPh sb="2" eb="3">
      <t>ガタ</t>
    </rPh>
    <rPh sb="7" eb="9">
      <t>トクテイ</t>
    </rPh>
    <rPh sb="9" eb="11">
      <t>ショグウ</t>
    </rPh>
    <rPh sb="11" eb="13">
      <t>カイゼン</t>
    </rPh>
    <rPh sb="13" eb="15">
      <t>カサン</t>
    </rPh>
    <phoneticPr fontId="3"/>
  </si>
  <si>
    <t>項目2214の場合</t>
    <rPh sb="0" eb="2">
      <t>コウモク</t>
    </rPh>
    <rPh sb="7" eb="9">
      <t>バアイ</t>
    </rPh>
    <phoneticPr fontId="3"/>
  </si>
  <si>
    <t>訪問型サービスⅢ／３日割（制限・４割）</t>
    <rPh sb="10" eb="12">
      <t>ヒワリ</t>
    </rPh>
    <phoneticPr fontId="3"/>
  </si>
  <si>
    <t>訪問型サービス特定処遇改善加算Ⅱ／３・11（制限・４割）</t>
    <rPh sb="0" eb="2">
      <t>ホウモン</t>
    </rPh>
    <rPh sb="2" eb="3">
      <t>ガタ</t>
    </rPh>
    <rPh sb="7" eb="9">
      <t>トクテイ</t>
    </rPh>
    <rPh sb="9" eb="11">
      <t>ショグウ</t>
    </rPh>
    <rPh sb="11" eb="13">
      <t>カイゼン</t>
    </rPh>
    <rPh sb="13" eb="15">
      <t>カサン</t>
    </rPh>
    <phoneticPr fontId="3"/>
  </si>
  <si>
    <t>項目2213の場合</t>
    <rPh sb="0" eb="2">
      <t>コウモク</t>
    </rPh>
    <rPh sb="7" eb="9">
      <t>バアイ</t>
    </rPh>
    <phoneticPr fontId="3"/>
  </si>
  <si>
    <t>訪問型サービスⅢ／３・同一（制限・４割）</t>
    <rPh sb="11" eb="13">
      <t>ドウイツ</t>
    </rPh>
    <phoneticPr fontId="3"/>
  </si>
  <si>
    <t>訪問型サービス特定処遇改善加算Ⅱ／３・10（制限・４割）</t>
    <rPh sb="0" eb="2">
      <t>ホウモン</t>
    </rPh>
    <rPh sb="2" eb="3">
      <t>ガタ</t>
    </rPh>
    <rPh sb="7" eb="9">
      <t>トクテイ</t>
    </rPh>
    <rPh sb="9" eb="11">
      <t>ショグウ</t>
    </rPh>
    <rPh sb="11" eb="13">
      <t>カイゼン</t>
    </rPh>
    <rPh sb="13" eb="15">
      <t>カサン</t>
    </rPh>
    <phoneticPr fontId="3"/>
  </si>
  <si>
    <t>項目2212の場合</t>
    <rPh sb="0" eb="2">
      <t>コウモク</t>
    </rPh>
    <rPh sb="7" eb="9">
      <t>バアイ</t>
    </rPh>
    <phoneticPr fontId="3"/>
  </si>
  <si>
    <t>訪問型サービスⅢ／３（制限・４割）</t>
    <phoneticPr fontId="2"/>
  </si>
  <si>
    <t>訪問型サービス特定処遇改善加算Ⅱ／３・09（制限・４割）</t>
    <rPh sb="0" eb="2">
      <t>ホウモン</t>
    </rPh>
    <rPh sb="2" eb="3">
      <t>ガタ</t>
    </rPh>
    <rPh sb="7" eb="9">
      <t>トクテイ</t>
    </rPh>
    <rPh sb="9" eb="11">
      <t>ショグウ</t>
    </rPh>
    <rPh sb="11" eb="13">
      <t>カイゼン</t>
    </rPh>
    <rPh sb="13" eb="15">
      <t>カサン</t>
    </rPh>
    <phoneticPr fontId="3"/>
  </si>
  <si>
    <t>項目2211の場合</t>
    <rPh sb="0" eb="2">
      <t>コウモク</t>
    </rPh>
    <rPh sb="7" eb="9">
      <t>バアイ</t>
    </rPh>
    <phoneticPr fontId="3"/>
  </si>
  <si>
    <t>訪問型サービスⅡ／３日割・同一（制限・４割）</t>
    <rPh sb="10" eb="12">
      <t>ヒワリ</t>
    </rPh>
    <rPh sb="13" eb="15">
      <t>ドウイツ</t>
    </rPh>
    <phoneticPr fontId="3"/>
  </si>
  <si>
    <t>訪問型サービス特定処遇改善加算Ⅱ／３・08（制限・４割）</t>
    <rPh sb="0" eb="2">
      <t>ホウモン</t>
    </rPh>
    <rPh sb="2" eb="3">
      <t>ガタ</t>
    </rPh>
    <rPh sb="7" eb="9">
      <t>トクテイ</t>
    </rPh>
    <rPh sb="9" eb="11">
      <t>ショグウ</t>
    </rPh>
    <rPh sb="11" eb="13">
      <t>カイゼン</t>
    </rPh>
    <rPh sb="13" eb="15">
      <t>カサン</t>
    </rPh>
    <phoneticPr fontId="3"/>
  </si>
  <si>
    <t>項目2210の場合</t>
    <rPh sb="0" eb="2">
      <t>コウモク</t>
    </rPh>
    <rPh sb="7" eb="9">
      <t>バアイ</t>
    </rPh>
    <phoneticPr fontId="3"/>
  </si>
  <si>
    <t>訪問型サービスⅡ／３日割（制限・４割）</t>
    <rPh sb="10" eb="12">
      <t>ヒワリ</t>
    </rPh>
    <phoneticPr fontId="3"/>
  </si>
  <si>
    <t>訪問型サービス特定処遇改善加算Ⅱ／３・07（制限・４割）</t>
    <rPh sb="0" eb="2">
      <t>ホウモン</t>
    </rPh>
    <rPh sb="2" eb="3">
      <t>ガタ</t>
    </rPh>
    <rPh sb="7" eb="9">
      <t>トクテイ</t>
    </rPh>
    <rPh sb="9" eb="11">
      <t>ショグウ</t>
    </rPh>
    <rPh sb="11" eb="13">
      <t>カイゼン</t>
    </rPh>
    <rPh sb="13" eb="15">
      <t>カサン</t>
    </rPh>
    <phoneticPr fontId="3"/>
  </si>
  <si>
    <t>項目2209の場合</t>
    <rPh sb="0" eb="2">
      <t>コウモク</t>
    </rPh>
    <rPh sb="7" eb="9">
      <t>バアイ</t>
    </rPh>
    <phoneticPr fontId="3"/>
  </si>
  <si>
    <t>訪問型サービスⅡ／３・同一（制限・４割）</t>
    <rPh sb="11" eb="13">
      <t>ドウイツ</t>
    </rPh>
    <phoneticPr fontId="3"/>
  </si>
  <si>
    <t>訪問型サービス特定処遇改善加算Ⅱ／３・06（制限・４割）</t>
    <rPh sb="0" eb="2">
      <t>ホウモン</t>
    </rPh>
    <rPh sb="2" eb="3">
      <t>ガタ</t>
    </rPh>
    <rPh sb="7" eb="9">
      <t>トクテイ</t>
    </rPh>
    <rPh sb="9" eb="11">
      <t>ショグウ</t>
    </rPh>
    <rPh sb="11" eb="13">
      <t>カイゼン</t>
    </rPh>
    <rPh sb="13" eb="15">
      <t>カサン</t>
    </rPh>
    <phoneticPr fontId="3"/>
  </si>
  <si>
    <t>項目2208の場合</t>
    <rPh sb="0" eb="2">
      <t>コウモク</t>
    </rPh>
    <rPh sb="7" eb="9">
      <t>バアイ</t>
    </rPh>
    <phoneticPr fontId="3"/>
  </si>
  <si>
    <t>訪問型サービスⅡ／３（制限・４割）</t>
    <phoneticPr fontId="2"/>
  </si>
  <si>
    <t>訪問型サービス特定処遇改善加算Ⅱ／３・05（制限・４割）</t>
    <rPh sb="0" eb="2">
      <t>ホウモン</t>
    </rPh>
    <rPh sb="2" eb="3">
      <t>ガタ</t>
    </rPh>
    <rPh sb="7" eb="9">
      <t>トクテイ</t>
    </rPh>
    <rPh sb="9" eb="11">
      <t>ショグウ</t>
    </rPh>
    <rPh sb="11" eb="13">
      <t>カイゼン</t>
    </rPh>
    <rPh sb="13" eb="15">
      <t>カサン</t>
    </rPh>
    <phoneticPr fontId="3"/>
  </si>
  <si>
    <t>項目2207の場合</t>
    <rPh sb="0" eb="2">
      <t>コウモク</t>
    </rPh>
    <rPh sb="7" eb="9">
      <t>バアイ</t>
    </rPh>
    <phoneticPr fontId="3"/>
  </si>
  <si>
    <t>訪問型サービスⅠ／３日割・同一（制限・４割）</t>
    <rPh sb="10" eb="12">
      <t>ヒワリ</t>
    </rPh>
    <rPh sb="13" eb="15">
      <t>ドウイツ</t>
    </rPh>
    <phoneticPr fontId="3"/>
  </si>
  <si>
    <t>訪問型サービス特定処遇改善加算Ⅱ／３・04（制限・４割）</t>
    <rPh sb="0" eb="2">
      <t>ホウモン</t>
    </rPh>
    <rPh sb="2" eb="3">
      <t>ガタ</t>
    </rPh>
    <rPh sb="7" eb="9">
      <t>トクテイ</t>
    </rPh>
    <rPh sb="9" eb="11">
      <t>ショグウ</t>
    </rPh>
    <rPh sb="11" eb="13">
      <t>カイゼン</t>
    </rPh>
    <rPh sb="13" eb="15">
      <t>カサン</t>
    </rPh>
    <phoneticPr fontId="3"/>
  </si>
  <si>
    <t>項目2206の場合</t>
    <rPh sb="0" eb="2">
      <t>コウモク</t>
    </rPh>
    <rPh sb="7" eb="9">
      <t>バアイ</t>
    </rPh>
    <phoneticPr fontId="3"/>
  </si>
  <si>
    <t>訪問型サービスⅠ／３日割（制限・４割）</t>
    <rPh sb="10" eb="12">
      <t>ヒワリ</t>
    </rPh>
    <phoneticPr fontId="3"/>
  </si>
  <si>
    <t>訪問型サービス特定処遇改善加算Ⅱ／３・03（制限・４割）</t>
    <rPh sb="0" eb="2">
      <t>ホウモン</t>
    </rPh>
    <rPh sb="2" eb="3">
      <t>ガタ</t>
    </rPh>
    <rPh sb="7" eb="9">
      <t>トクテイ</t>
    </rPh>
    <rPh sb="9" eb="11">
      <t>ショグウ</t>
    </rPh>
    <rPh sb="11" eb="13">
      <t>カイゼン</t>
    </rPh>
    <rPh sb="13" eb="15">
      <t>カサン</t>
    </rPh>
    <phoneticPr fontId="3"/>
  </si>
  <si>
    <t>項目2205の場合</t>
    <rPh sb="0" eb="2">
      <t>コウモク</t>
    </rPh>
    <rPh sb="7" eb="9">
      <t>バアイ</t>
    </rPh>
    <phoneticPr fontId="3"/>
  </si>
  <si>
    <t>訪問型サービスⅠ／３・同一（制限・４割）</t>
    <rPh sb="11" eb="13">
      <t>ドウイツ</t>
    </rPh>
    <phoneticPr fontId="3"/>
  </si>
  <si>
    <t>訪問型サービス特定処遇改善加算Ⅱ／３・02（制限・４割）</t>
    <rPh sb="0" eb="2">
      <t>ホウモン</t>
    </rPh>
    <rPh sb="2" eb="3">
      <t>ガタ</t>
    </rPh>
    <rPh sb="7" eb="9">
      <t>トクテイ</t>
    </rPh>
    <rPh sb="9" eb="11">
      <t>ショグウ</t>
    </rPh>
    <rPh sb="11" eb="13">
      <t>カイゼン</t>
    </rPh>
    <rPh sb="13" eb="15">
      <t>カサン</t>
    </rPh>
    <phoneticPr fontId="3"/>
  </si>
  <si>
    <t>項目2204の場合</t>
    <rPh sb="0" eb="2">
      <t>コウモク</t>
    </rPh>
    <rPh sb="7" eb="9">
      <t>バアイ</t>
    </rPh>
    <phoneticPr fontId="3"/>
  </si>
  <si>
    <t>訪問型サービスⅠ／３（制限・４割）</t>
    <rPh sb="11" eb="13">
      <t>セイゲン</t>
    </rPh>
    <rPh sb="15" eb="16">
      <t>ワリ</t>
    </rPh>
    <phoneticPr fontId="3"/>
  </si>
  <si>
    <t>訪問型サービス特定処遇改善加算Ⅱ／３・01（制限・４割）</t>
    <rPh sb="0" eb="2">
      <t>ホウモン</t>
    </rPh>
    <rPh sb="2" eb="3">
      <t>ガタ</t>
    </rPh>
    <rPh sb="7" eb="9">
      <t>トクテイ</t>
    </rPh>
    <rPh sb="9" eb="11">
      <t>ショグウ</t>
    </rPh>
    <rPh sb="11" eb="13">
      <t>カイゼン</t>
    </rPh>
    <rPh sb="13" eb="15">
      <t>カサン</t>
    </rPh>
    <phoneticPr fontId="3"/>
  </si>
  <si>
    <t>訪問型サービス特定処遇改善加算Ⅰ／３・39（制限・４割）</t>
    <rPh sb="0" eb="2">
      <t>ホウモン</t>
    </rPh>
    <rPh sb="2" eb="3">
      <t>ガタ</t>
    </rPh>
    <rPh sb="7" eb="9">
      <t>トクテイ</t>
    </rPh>
    <rPh sb="9" eb="11">
      <t>ショグウ</t>
    </rPh>
    <rPh sb="11" eb="13">
      <t>カイゼン</t>
    </rPh>
    <rPh sb="13" eb="15">
      <t>カサン</t>
    </rPh>
    <phoneticPr fontId="3"/>
  </si>
  <si>
    <t>訪問型サービス特定処遇改善加算Ⅰ／３・38（制限・４割）</t>
    <rPh sb="0" eb="2">
      <t>ホウモン</t>
    </rPh>
    <rPh sb="2" eb="3">
      <t>ガタ</t>
    </rPh>
    <rPh sb="7" eb="9">
      <t>トクテイ</t>
    </rPh>
    <rPh sb="9" eb="11">
      <t>ショグウ</t>
    </rPh>
    <rPh sb="11" eb="13">
      <t>カイゼン</t>
    </rPh>
    <rPh sb="13" eb="15">
      <t>カサン</t>
    </rPh>
    <phoneticPr fontId="3"/>
  </si>
  <si>
    <t>訪問型サービス特定処遇改善加算Ⅰ／３・37（制限・４割）</t>
    <rPh sb="0" eb="2">
      <t>ホウモン</t>
    </rPh>
    <rPh sb="2" eb="3">
      <t>ガタ</t>
    </rPh>
    <rPh sb="7" eb="9">
      <t>トクテイ</t>
    </rPh>
    <rPh sb="9" eb="11">
      <t>ショグウ</t>
    </rPh>
    <rPh sb="11" eb="13">
      <t>カイゼン</t>
    </rPh>
    <rPh sb="13" eb="15">
      <t>カサン</t>
    </rPh>
    <phoneticPr fontId="3"/>
  </si>
  <si>
    <t>訪問型サービス特定処遇改善加算Ⅰ／３・36（制限・４割）</t>
    <rPh sb="0" eb="2">
      <t>ホウモン</t>
    </rPh>
    <rPh sb="2" eb="3">
      <t>ガタ</t>
    </rPh>
    <rPh sb="7" eb="9">
      <t>トクテイ</t>
    </rPh>
    <rPh sb="9" eb="11">
      <t>ショグウ</t>
    </rPh>
    <rPh sb="11" eb="13">
      <t>カイゼン</t>
    </rPh>
    <rPh sb="13" eb="15">
      <t>カサン</t>
    </rPh>
    <phoneticPr fontId="3"/>
  </si>
  <si>
    <t>訪問型サービス特定処遇改善加算Ⅰ／３・35（制限・４割）</t>
    <rPh sb="0" eb="2">
      <t>ホウモン</t>
    </rPh>
    <rPh sb="2" eb="3">
      <t>ガタ</t>
    </rPh>
    <rPh sb="7" eb="9">
      <t>トクテイ</t>
    </rPh>
    <rPh sb="9" eb="11">
      <t>ショグウ</t>
    </rPh>
    <rPh sb="11" eb="13">
      <t>カイゼン</t>
    </rPh>
    <rPh sb="13" eb="15">
      <t>カサン</t>
    </rPh>
    <phoneticPr fontId="3"/>
  </si>
  <si>
    <t>訪問型サービス特定処遇改善加算Ⅰ／３・34（制限・４割）</t>
    <rPh sb="0" eb="2">
      <t>ホウモン</t>
    </rPh>
    <rPh sb="2" eb="3">
      <t>ガタ</t>
    </rPh>
    <rPh sb="7" eb="9">
      <t>トクテイ</t>
    </rPh>
    <rPh sb="9" eb="11">
      <t>ショグウ</t>
    </rPh>
    <rPh sb="11" eb="13">
      <t>カイゼン</t>
    </rPh>
    <rPh sb="13" eb="15">
      <t>カサン</t>
    </rPh>
    <phoneticPr fontId="3"/>
  </si>
  <si>
    <t>訪問型サービス特定処遇改善加算Ⅰ／３・33（制限・４割）</t>
    <rPh sb="0" eb="2">
      <t>ホウモン</t>
    </rPh>
    <rPh sb="2" eb="3">
      <t>ガタ</t>
    </rPh>
    <rPh sb="7" eb="9">
      <t>トクテイ</t>
    </rPh>
    <rPh sb="9" eb="11">
      <t>ショグウ</t>
    </rPh>
    <rPh sb="11" eb="13">
      <t>カイゼン</t>
    </rPh>
    <rPh sb="13" eb="15">
      <t>カサン</t>
    </rPh>
    <phoneticPr fontId="3"/>
  </si>
  <si>
    <t>訪問型サービス特定処遇改善加算Ⅰ／３・32（制限・４割）</t>
    <rPh sb="0" eb="2">
      <t>ホウモン</t>
    </rPh>
    <rPh sb="2" eb="3">
      <t>ガタ</t>
    </rPh>
    <rPh sb="7" eb="9">
      <t>トクテイ</t>
    </rPh>
    <rPh sb="9" eb="11">
      <t>ショグウ</t>
    </rPh>
    <rPh sb="11" eb="13">
      <t>カイゼン</t>
    </rPh>
    <rPh sb="13" eb="15">
      <t>カサン</t>
    </rPh>
    <phoneticPr fontId="3"/>
  </si>
  <si>
    <t>訪問型サービス特定処遇改善加算Ⅰ／３・31（制限・４割）</t>
    <rPh sb="0" eb="2">
      <t>ホウモン</t>
    </rPh>
    <rPh sb="2" eb="3">
      <t>ガタ</t>
    </rPh>
    <rPh sb="7" eb="9">
      <t>トクテイ</t>
    </rPh>
    <rPh sb="9" eb="11">
      <t>ショグウ</t>
    </rPh>
    <rPh sb="11" eb="13">
      <t>カイゼン</t>
    </rPh>
    <rPh sb="13" eb="15">
      <t>カサン</t>
    </rPh>
    <phoneticPr fontId="3"/>
  </si>
  <si>
    <t>訪問型サービス特定処遇改善加算Ⅰ／３・30（制限・４割）</t>
    <rPh sb="0" eb="2">
      <t>ホウモン</t>
    </rPh>
    <rPh sb="2" eb="3">
      <t>ガタ</t>
    </rPh>
    <rPh sb="7" eb="9">
      <t>トクテイ</t>
    </rPh>
    <rPh sb="9" eb="11">
      <t>ショグウ</t>
    </rPh>
    <rPh sb="11" eb="13">
      <t>カイゼン</t>
    </rPh>
    <rPh sb="13" eb="15">
      <t>カサン</t>
    </rPh>
    <phoneticPr fontId="3"/>
  </si>
  <si>
    <t>訪問型サービス特定処遇改善加算Ⅰ／３・29（制限・４割）</t>
    <rPh sb="0" eb="2">
      <t>ホウモン</t>
    </rPh>
    <rPh sb="2" eb="3">
      <t>ガタ</t>
    </rPh>
    <rPh sb="7" eb="9">
      <t>トクテイ</t>
    </rPh>
    <rPh sb="9" eb="11">
      <t>ショグウ</t>
    </rPh>
    <rPh sb="11" eb="13">
      <t>カイゼン</t>
    </rPh>
    <rPh sb="13" eb="15">
      <t>カサン</t>
    </rPh>
    <phoneticPr fontId="3"/>
  </si>
  <si>
    <t>訪問型サービス特定処遇改善加算Ⅰ／３・28（制限・４割）</t>
    <rPh sb="0" eb="2">
      <t>ホウモン</t>
    </rPh>
    <rPh sb="2" eb="3">
      <t>ガタ</t>
    </rPh>
    <rPh sb="7" eb="9">
      <t>トクテイ</t>
    </rPh>
    <rPh sb="9" eb="11">
      <t>ショグウ</t>
    </rPh>
    <rPh sb="11" eb="13">
      <t>カイゼン</t>
    </rPh>
    <rPh sb="13" eb="15">
      <t>カサン</t>
    </rPh>
    <phoneticPr fontId="3"/>
  </si>
  <si>
    <t>訪問型サービス特定処遇改善加算Ⅰ／３・27（制限・４割）</t>
    <rPh sb="0" eb="2">
      <t>ホウモン</t>
    </rPh>
    <rPh sb="2" eb="3">
      <t>ガタ</t>
    </rPh>
    <rPh sb="7" eb="9">
      <t>トクテイ</t>
    </rPh>
    <rPh sb="9" eb="11">
      <t>ショグウ</t>
    </rPh>
    <rPh sb="11" eb="13">
      <t>カイゼン</t>
    </rPh>
    <rPh sb="13" eb="15">
      <t>カサン</t>
    </rPh>
    <phoneticPr fontId="3"/>
  </si>
  <si>
    <t>訪問型サービス特定処遇改善加算Ⅰ／３・26（制限・４割）</t>
    <rPh sb="0" eb="2">
      <t>ホウモン</t>
    </rPh>
    <rPh sb="2" eb="3">
      <t>ガタ</t>
    </rPh>
    <rPh sb="7" eb="9">
      <t>トクテイ</t>
    </rPh>
    <rPh sb="9" eb="11">
      <t>ショグウ</t>
    </rPh>
    <rPh sb="11" eb="13">
      <t>カイゼン</t>
    </rPh>
    <rPh sb="13" eb="15">
      <t>カサン</t>
    </rPh>
    <phoneticPr fontId="3"/>
  </si>
  <si>
    <t>訪問型サービス特定処遇改善加算Ⅰ／３・25（制限・４割）</t>
    <rPh sb="0" eb="2">
      <t>ホウモン</t>
    </rPh>
    <rPh sb="2" eb="3">
      <t>ガタ</t>
    </rPh>
    <rPh sb="7" eb="9">
      <t>トクテイ</t>
    </rPh>
    <rPh sb="9" eb="11">
      <t>ショグウ</t>
    </rPh>
    <rPh sb="11" eb="13">
      <t>カイゼン</t>
    </rPh>
    <rPh sb="13" eb="15">
      <t>カサン</t>
    </rPh>
    <phoneticPr fontId="3"/>
  </si>
  <si>
    <t>訪問型サービス特定処遇改善加算Ⅰ／３・24（制限・４割）</t>
    <rPh sb="0" eb="2">
      <t>ホウモン</t>
    </rPh>
    <rPh sb="2" eb="3">
      <t>ガタ</t>
    </rPh>
    <rPh sb="7" eb="9">
      <t>トクテイ</t>
    </rPh>
    <rPh sb="9" eb="11">
      <t>ショグウ</t>
    </rPh>
    <rPh sb="11" eb="13">
      <t>カイゼン</t>
    </rPh>
    <rPh sb="13" eb="15">
      <t>カサン</t>
    </rPh>
    <phoneticPr fontId="3"/>
  </si>
  <si>
    <t>訪問型サービス特定処遇改善加算Ⅰ／３・23（制限・４割）</t>
    <rPh sb="0" eb="2">
      <t>ホウモン</t>
    </rPh>
    <rPh sb="2" eb="3">
      <t>ガタ</t>
    </rPh>
    <rPh sb="7" eb="9">
      <t>トクテイ</t>
    </rPh>
    <rPh sb="9" eb="11">
      <t>ショグウ</t>
    </rPh>
    <rPh sb="11" eb="13">
      <t>カイゼン</t>
    </rPh>
    <rPh sb="13" eb="15">
      <t>カサン</t>
    </rPh>
    <phoneticPr fontId="3"/>
  </si>
  <si>
    <t>訪問型サービス特定処遇改善加算Ⅰ／３・22（制限・４割）</t>
    <rPh sb="0" eb="2">
      <t>ホウモン</t>
    </rPh>
    <rPh sb="2" eb="3">
      <t>ガタ</t>
    </rPh>
    <rPh sb="7" eb="9">
      <t>トクテイ</t>
    </rPh>
    <rPh sb="9" eb="11">
      <t>ショグウ</t>
    </rPh>
    <rPh sb="11" eb="13">
      <t>カイゼン</t>
    </rPh>
    <rPh sb="13" eb="15">
      <t>カサン</t>
    </rPh>
    <phoneticPr fontId="3"/>
  </si>
  <si>
    <t>訪問型サービス特定処遇改善加算Ⅰ／３・21（制限・４割）</t>
    <rPh sb="0" eb="2">
      <t>ホウモン</t>
    </rPh>
    <rPh sb="2" eb="3">
      <t>ガタ</t>
    </rPh>
    <rPh sb="7" eb="9">
      <t>トクテイ</t>
    </rPh>
    <rPh sb="9" eb="11">
      <t>ショグウ</t>
    </rPh>
    <rPh sb="11" eb="13">
      <t>カイゼン</t>
    </rPh>
    <rPh sb="13" eb="15">
      <t>カサン</t>
    </rPh>
    <phoneticPr fontId="3"/>
  </si>
  <si>
    <t>訪問型サービス特定処遇改善加算Ⅰ／３・20（制限・４割）</t>
    <rPh sb="0" eb="2">
      <t>ホウモン</t>
    </rPh>
    <rPh sb="2" eb="3">
      <t>ガタ</t>
    </rPh>
    <rPh sb="7" eb="9">
      <t>トクテイ</t>
    </rPh>
    <rPh sb="9" eb="11">
      <t>ショグウ</t>
    </rPh>
    <rPh sb="11" eb="13">
      <t>カイゼン</t>
    </rPh>
    <rPh sb="13" eb="15">
      <t>カサン</t>
    </rPh>
    <phoneticPr fontId="3"/>
  </si>
  <si>
    <t>訪問型サービス特定処遇改善加算Ⅰ／３・19（制限・４割）</t>
    <rPh sb="0" eb="2">
      <t>ホウモン</t>
    </rPh>
    <rPh sb="2" eb="3">
      <t>ガタ</t>
    </rPh>
    <rPh sb="7" eb="9">
      <t>トクテイ</t>
    </rPh>
    <rPh sb="9" eb="11">
      <t>ショグウ</t>
    </rPh>
    <rPh sb="11" eb="13">
      <t>カイゼン</t>
    </rPh>
    <rPh sb="13" eb="15">
      <t>カサン</t>
    </rPh>
    <phoneticPr fontId="3"/>
  </si>
  <si>
    <t>訪問型サービス特定処遇改善加算Ⅰ／３・18（制限・４割）</t>
    <rPh sb="0" eb="2">
      <t>ホウモン</t>
    </rPh>
    <rPh sb="2" eb="3">
      <t>ガタ</t>
    </rPh>
    <rPh sb="7" eb="9">
      <t>トクテイ</t>
    </rPh>
    <rPh sb="9" eb="11">
      <t>ショグウ</t>
    </rPh>
    <rPh sb="11" eb="13">
      <t>カイゼン</t>
    </rPh>
    <rPh sb="13" eb="15">
      <t>カサン</t>
    </rPh>
    <phoneticPr fontId="3"/>
  </si>
  <si>
    <t>訪問型サービス特定処遇改善加算Ⅰ／３・17（制限・４割）</t>
    <rPh sb="0" eb="2">
      <t>ホウモン</t>
    </rPh>
    <rPh sb="2" eb="3">
      <t>ガタ</t>
    </rPh>
    <rPh sb="7" eb="9">
      <t>トクテイ</t>
    </rPh>
    <rPh sb="9" eb="11">
      <t>ショグウ</t>
    </rPh>
    <rPh sb="11" eb="13">
      <t>カイゼン</t>
    </rPh>
    <rPh sb="13" eb="15">
      <t>カサン</t>
    </rPh>
    <phoneticPr fontId="3"/>
  </si>
  <si>
    <t>訪問型サービス特定処遇改善加算Ⅰ／３・16（制限・４割）</t>
    <rPh sb="0" eb="2">
      <t>ホウモン</t>
    </rPh>
    <rPh sb="2" eb="3">
      <t>ガタ</t>
    </rPh>
    <rPh sb="7" eb="9">
      <t>トクテイ</t>
    </rPh>
    <rPh sb="9" eb="11">
      <t>ショグウ</t>
    </rPh>
    <rPh sb="11" eb="13">
      <t>カイゼン</t>
    </rPh>
    <rPh sb="13" eb="15">
      <t>カサン</t>
    </rPh>
    <phoneticPr fontId="3"/>
  </si>
  <si>
    <t>訪問型サービス特定処遇改善加算Ⅰ／３・15（制限・４割）</t>
    <rPh sb="0" eb="2">
      <t>ホウモン</t>
    </rPh>
    <rPh sb="2" eb="3">
      <t>ガタ</t>
    </rPh>
    <rPh sb="7" eb="9">
      <t>トクテイ</t>
    </rPh>
    <rPh sb="9" eb="11">
      <t>ショグウ</t>
    </rPh>
    <rPh sb="11" eb="13">
      <t>カイゼン</t>
    </rPh>
    <rPh sb="13" eb="15">
      <t>カサン</t>
    </rPh>
    <phoneticPr fontId="3"/>
  </si>
  <si>
    <t>訪問型サービス特定処遇改善加算Ⅰ／３・14（制限・４割）</t>
    <rPh sb="0" eb="2">
      <t>ホウモン</t>
    </rPh>
    <rPh sb="2" eb="3">
      <t>ガタ</t>
    </rPh>
    <rPh sb="7" eb="9">
      <t>トクテイ</t>
    </rPh>
    <rPh sb="9" eb="11">
      <t>ショグウ</t>
    </rPh>
    <rPh sb="11" eb="13">
      <t>カイゼン</t>
    </rPh>
    <rPh sb="13" eb="15">
      <t>カサン</t>
    </rPh>
    <phoneticPr fontId="3"/>
  </si>
  <si>
    <t>訪問型サービス特定処遇改善加算Ⅰ／３・13（制限・４割）</t>
    <rPh sb="0" eb="2">
      <t>ホウモン</t>
    </rPh>
    <rPh sb="2" eb="3">
      <t>ガタ</t>
    </rPh>
    <rPh sb="7" eb="9">
      <t>トクテイ</t>
    </rPh>
    <rPh sb="9" eb="11">
      <t>ショグウ</t>
    </rPh>
    <rPh sb="11" eb="13">
      <t>カイゼン</t>
    </rPh>
    <rPh sb="13" eb="15">
      <t>カサン</t>
    </rPh>
    <phoneticPr fontId="3"/>
  </si>
  <si>
    <t>訪問型サービス特定処遇改善加算Ⅰ／３・12（制限・４割）</t>
    <rPh sb="0" eb="2">
      <t>ホウモン</t>
    </rPh>
    <rPh sb="2" eb="3">
      <t>ガタ</t>
    </rPh>
    <rPh sb="7" eb="9">
      <t>トクテイ</t>
    </rPh>
    <rPh sb="9" eb="11">
      <t>ショグウ</t>
    </rPh>
    <rPh sb="11" eb="13">
      <t>カイゼン</t>
    </rPh>
    <rPh sb="13" eb="15">
      <t>カサン</t>
    </rPh>
    <phoneticPr fontId="3"/>
  </si>
  <si>
    <t>訪問型サービス特定処遇改善加算Ⅰ／３・11（制限・４割）</t>
    <rPh sb="0" eb="2">
      <t>ホウモン</t>
    </rPh>
    <rPh sb="2" eb="3">
      <t>ガタ</t>
    </rPh>
    <rPh sb="7" eb="9">
      <t>トクテイ</t>
    </rPh>
    <rPh sb="9" eb="11">
      <t>ショグウ</t>
    </rPh>
    <rPh sb="11" eb="13">
      <t>カイゼン</t>
    </rPh>
    <rPh sb="13" eb="15">
      <t>カサン</t>
    </rPh>
    <phoneticPr fontId="3"/>
  </si>
  <si>
    <t>訪問型サービス特定処遇改善加算Ⅰ／３・10（制限・４割）</t>
    <rPh sb="0" eb="2">
      <t>ホウモン</t>
    </rPh>
    <rPh sb="2" eb="3">
      <t>ガタ</t>
    </rPh>
    <rPh sb="7" eb="9">
      <t>トクテイ</t>
    </rPh>
    <rPh sb="9" eb="11">
      <t>ショグウ</t>
    </rPh>
    <rPh sb="11" eb="13">
      <t>カイゼン</t>
    </rPh>
    <rPh sb="13" eb="15">
      <t>カサン</t>
    </rPh>
    <phoneticPr fontId="3"/>
  </si>
  <si>
    <t>訪問型サービス特定処遇改善加算Ⅰ／３・09（制限・４割）</t>
    <rPh sb="0" eb="2">
      <t>ホウモン</t>
    </rPh>
    <rPh sb="2" eb="3">
      <t>ガタ</t>
    </rPh>
    <rPh sb="7" eb="9">
      <t>トクテイ</t>
    </rPh>
    <rPh sb="9" eb="11">
      <t>ショグウ</t>
    </rPh>
    <rPh sb="11" eb="13">
      <t>カイゼン</t>
    </rPh>
    <rPh sb="13" eb="15">
      <t>カサン</t>
    </rPh>
    <phoneticPr fontId="3"/>
  </si>
  <si>
    <t>訪問型サービス特定処遇改善加算Ⅰ／３・08（制限・４割）</t>
    <rPh sb="0" eb="2">
      <t>ホウモン</t>
    </rPh>
    <rPh sb="2" eb="3">
      <t>ガタ</t>
    </rPh>
    <rPh sb="7" eb="9">
      <t>トクテイ</t>
    </rPh>
    <rPh sb="9" eb="11">
      <t>ショグウ</t>
    </rPh>
    <rPh sb="11" eb="13">
      <t>カイゼン</t>
    </rPh>
    <rPh sb="13" eb="15">
      <t>カサン</t>
    </rPh>
    <phoneticPr fontId="3"/>
  </si>
  <si>
    <t>訪問型サービス特定処遇改善加算Ⅰ／３・07（制限・４割）</t>
    <rPh sb="0" eb="2">
      <t>ホウモン</t>
    </rPh>
    <rPh sb="2" eb="3">
      <t>ガタ</t>
    </rPh>
    <rPh sb="7" eb="9">
      <t>トクテイ</t>
    </rPh>
    <rPh sb="9" eb="11">
      <t>ショグウ</t>
    </rPh>
    <rPh sb="11" eb="13">
      <t>カイゼン</t>
    </rPh>
    <rPh sb="13" eb="15">
      <t>カサン</t>
    </rPh>
    <phoneticPr fontId="3"/>
  </si>
  <si>
    <t>訪問型サービス特定処遇改善加算Ⅰ／３・06（制限・４割）</t>
    <rPh sb="0" eb="2">
      <t>ホウモン</t>
    </rPh>
    <rPh sb="2" eb="3">
      <t>ガタ</t>
    </rPh>
    <rPh sb="7" eb="9">
      <t>トクテイ</t>
    </rPh>
    <rPh sb="9" eb="11">
      <t>ショグウ</t>
    </rPh>
    <rPh sb="11" eb="13">
      <t>カイゼン</t>
    </rPh>
    <rPh sb="13" eb="15">
      <t>カサン</t>
    </rPh>
    <phoneticPr fontId="3"/>
  </si>
  <si>
    <t>訪問型サービス特定処遇改善加算Ⅰ／３・05（制限・４割）</t>
    <rPh sb="0" eb="2">
      <t>ホウモン</t>
    </rPh>
    <rPh sb="2" eb="3">
      <t>ガタ</t>
    </rPh>
    <rPh sb="7" eb="9">
      <t>トクテイ</t>
    </rPh>
    <rPh sb="9" eb="11">
      <t>ショグウ</t>
    </rPh>
    <rPh sb="11" eb="13">
      <t>カイゼン</t>
    </rPh>
    <rPh sb="13" eb="15">
      <t>カサン</t>
    </rPh>
    <phoneticPr fontId="3"/>
  </si>
  <si>
    <t>訪問型サービス特定処遇改善加算Ⅰ／３・04（制限・４割）</t>
    <rPh sb="0" eb="2">
      <t>ホウモン</t>
    </rPh>
    <rPh sb="2" eb="3">
      <t>ガタ</t>
    </rPh>
    <rPh sb="7" eb="9">
      <t>トクテイ</t>
    </rPh>
    <rPh sb="9" eb="11">
      <t>ショグウ</t>
    </rPh>
    <rPh sb="11" eb="13">
      <t>カイゼン</t>
    </rPh>
    <rPh sb="13" eb="15">
      <t>カサン</t>
    </rPh>
    <phoneticPr fontId="3"/>
  </si>
  <si>
    <t>訪問型サービス特定処遇改善加算Ⅰ／３・03（制限・４割）</t>
    <rPh sb="0" eb="2">
      <t>ホウモン</t>
    </rPh>
    <rPh sb="2" eb="3">
      <t>ガタ</t>
    </rPh>
    <rPh sb="7" eb="9">
      <t>トクテイ</t>
    </rPh>
    <rPh sb="9" eb="11">
      <t>ショグウ</t>
    </rPh>
    <rPh sb="11" eb="13">
      <t>カイゼン</t>
    </rPh>
    <rPh sb="13" eb="15">
      <t>カサン</t>
    </rPh>
    <phoneticPr fontId="3"/>
  </si>
  <si>
    <t>訪問型サービス特定処遇改善加算Ⅰ／３・02（制限・４割）</t>
    <rPh sb="0" eb="2">
      <t>ホウモン</t>
    </rPh>
    <rPh sb="2" eb="3">
      <t>ガタ</t>
    </rPh>
    <rPh sb="7" eb="9">
      <t>トクテイ</t>
    </rPh>
    <rPh sb="9" eb="11">
      <t>ショグウ</t>
    </rPh>
    <rPh sb="11" eb="13">
      <t>カイゼン</t>
    </rPh>
    <rPh sb="13" eb="15">
      <t>カサン</t>
    </rPh>
    <phoneticPr fontId="3"/>
  </si>
  <si>
    <t>訪問型サービス特定処遇改善加算Ⅰ／３・01（制限・４割）</t>
    <rPh sb="0" eb="2">
      <t>ホウモン</t>
    </rPh>
    <rPh sb="2" eb="3">
      <t>ガタ</t>
    </rPh>
    <rPh sb="7" eb="9">
      <t>トクテイ</t>
    </rPh>
    <rPh sb="9" eb="11">
      <t>ショグウ</t>
    </rPh>
    <rPh sb="11" eb="13">
      <t>カイゼン</t>
    </rPh>
    <rPh sb="13" eb="15">
      <t>カサン</t>
    </rPh>
    <phoneticPr fontId="3"/>
  </si>
  <si>
    <t>訪問型サービスⅠ／３（制限・４割）</t>
    <phoneticPr fontId="3"/>
  </si>
  <si>
    <t>訪問型サービス処遇改善加算Ⅲ／３・58（制限・４割）</t>
    <phoneticPr fontId="3"/>
  </si>
  <si>
    <t>訪問型サービス処遇改善加算Ⅲ／３・59（制限・４割）</t>
    <phoneticPr fontId="3"/>
  </si>
  <si>
    <t>訪問型サービス処遇改善加算Ⅲ／３・57（制限・４割）</t>
    <phoneticPr fontId="3"/>
  </si>
  <si>
    <t>訪問型サービス処遇改善加算Ⅲ／３・56（制限・４割）</t>
    <phoneticPr fontId="3"/>
  </si>
  <si>
    <t>訪問型サービス処遇改善加算Ⅲ／３・55（制限・４割）</t>
    <phoneticPr fontId="3"/>
  </si>
  <si>
    <t>訪問型サービス処遇改善加算Ⅲ／３・53（制限・４割）</t>
    <phoneticPr fontId="3"/>
  </si>
  <si>
    <t>訪問型サービス処遇改善加算Ⅲ／３・51（制限・４割）</t>
    <phoneticPr fontId="3"/>
  </si>
  <si>
    <t>訪問型サービス処遇改善加算Ⅲ／３・63（制限・４割）</t>
    <phoneticPr fontId="3"/>
  </si>
  <si>
    <t>訪問型サービス処遇改善加算Ⅲ／３・61（制限・４割）</t>
    <phoneticPr fontId="3"/>
  </si>
  <si>
    <t>訪問型サービス処遇改善加算Ⅲ／３・49（制限・４割）</t>
    <phoneticPr fontId="3"/>
  </si>
  <si>
    <t>訪問型サービス処遇改善加算Ⅲ／３・47（制限・４割）</t>
    <phoneticPr fontId="3"/>
  </si>
  <si>
    <t>訪問型サービス処遇改善加算Ⅲ／３・52（制限・４割）</t>
    <phoneticPr fontId="3"/>
  </si>
  <si>
    <t>訪問型サービス処遇改善加算Ⅲ／３・50（制限・４割）</t>
    <phoneticPr fontId="3"/>
  </si>
  <si>
    <t>訪問型サービス処遇改善加算Ⅲ／３・45（制限・４割）</t>
    <phoneticPr fontId="3"/>
  </si>
  <si>
    <t>訪問型サービス処遇改善加算Ⅲ／３・43（制限・４割）</t>
    <phoneticPr fontId="3"/>
  </si>
  <si>
    <t>訪問型サービス処遇改善加算Ⅲ／３・41（制限・４割）</t>
    <phoneticPr fontId="3"/>
  </si>
  <si>
    <t>訪問型サービス処遇改善加算Ⅲ／３・39（制限・４割）</t>
    <phoneticPr fontId="3"/>
  </si>
  <si>
    <t>訪問型サービス処遇改善加算Ⅲ／３・37（制限・４割）</t>
    <phoneticPr fontId="3"/>
  </si>
  <si>
    <t>訪問型サービス処遇改善加算Ⅲ／３・35（制限・４割）</t>
    <phoneticPr fontId="3"/>
  </si>
  <si>
    <t>訪問型サービス処遇改善加算Ⅲ／３・34（制限・４割）</t>
    <phoneticPr fontId="3"/>
  </si>
  <si>
    <t>訪問型サービス処遇改善加算Ⅲ／３・33（制限・４割）</t>
    <phoneticPr fontId="3"/>
  </si>
  <si>
    <t>訪問型サービス処遇改善加算Ⅲ／３・31（制限・４割）</t>
    <phoneticPr fontId="3"/>
  </si>
  <si>
    <t>訪問型サービス処遇改善加算Ⅲ／３・29（制限・４割）</t>
    <phoneticPr fontId="3"/>
  </si>
  <si>
    <t>訪問型サービス処遇改善加算Ⅲ／３・30（制限・４割）</t>
    <phoneticPr fontId="3"/>
  </si>
  <si>
    <t>訪問型サービス処遇改善加算Ⅲ／３・28（制限・４割）</t>
    <phoneticPr fontId="3"/>
  </si>
  <si>
    <t>訪問型サービス処遇改善加算Ⅲ／３・27（制限・４割）</t>
    <phoneticPr fontId="3"/>
  </si>
  <si>
    <t>訪問型サービス処遇改善加算Ⅲ／３・25（制限・４割）</t>
    <phoneticPr fontId="3"/>
  </si>
  <si>
    <t>訪問型サービス処遇改善加算Ⅲ／３・23（制限・４割）</t>
    <phoneticPr fontId="3"/>
  </si>
  <si>
    <t>訪問型サービス処遇改善加算Ⅲ／３・21（制限・４割）</t>
    <phoneticPr fontId="3"/>
  </si>
  <si>
    <t>訪問型サービス処遇改善加算Ⅲ／３・19（制限・４割）</t>
    <phoneticPr fontId="3"/>
  </si>
  <si>
    <t>訪問型サービス処遇改善加算Ⅲ／３・17（制限・４割）</t>
    <phoneticPr fontId="3"/>
  </si>
  <si>
    <t>訪問型サービス処遇改善加算Ⅲ／３・15（制限・４割）</t>
    <phoneticPr fontId="3"/>
  </si>
  <si>
    <t>訪問型サービス処遇改善加算Ⅲ／３・13（制限・４割）</t>
    <phoneticPr fontId="3"/>
  </si>
  <si>
    <t>訪問型サービス処遇改善加算Ⅲ／３・11（制限・４割）</t>
    <phoneticPr fontId="3"/>
  </si>
  <si>
    <t>訪問型サービス処遇改善加算Ⅲ／３・09（制限・４割）</t>
    <phoneticPr fontId="3"/>
  </si>
  <si>
    <t>訪問型サービス処遇改善加算Ⅲ／３・07（制限・４割）</t>
    <phoneticPr fontId="3"/>
  </si>
  <si>
    <t>訪問型サービス処遇改善加算Ⅲ／３・05（制限・４割）</t>
    <phoneticPr fontId="3"/>
  </si>
  <si>
    <t>訪問型サービス処遇改善加算Ⅲ／３・03（制限・４割）</t>
    <phoneticPr fontId="3"/>
  </si>
  <si>
    <t>訪問型サービス処遇改善加算Ⅲ／３・01（制限・４割）</t>
    <phoneticPr fontId="3"/>
  </si>
  <si>
    <t>訪問型サービス処遇改善加算Ⅱ／３・68（制限・４割）</t>
    <rPh sb="7" eb="13">
      <t>ショグウ</t>
    </rPh>
    <phoneticPr fontId="5"/>
  </si>
  <si>
    <t>訪問型サービス処遇改善加算Ⅱ／３・69（制限・４割）</t>
    <phoneticPr fontId="3"/>
  </si>
  <si>
    <t>訪問型サービス処遇改善加算Ⅱ／３・67（制限・４割）</t>
    <rPh sb="7" eb="13">
      <t>ショグウ</t>
    </rPh>
    <phoneticPr fontId="5"/>
  </si>
  <si>
    <t>訪問型サービス処遇改善加算Ⅱ／３・65（制限・４割）</t>
    <phoneticPr fontId="3"/>
  </si>
  <si>
    <t>訪問型サービス処遇改善加算Ⅱ／３・63（制限・４割）</t>
    <rPh sb="7" eb="13">
      <t>ショグウ</t>
    </rPh>
    <phoneticPr fontId="5"/>
  </si>
  <si>
    <t>訪問型サービス処遇改善加算Ⅱ／３・61（制限・４割）</t>
    <phoneticPr fontId="3"/>
  </si>
  <si>
    <t>訪問型サービス処遇改善加算Ⅱ／３・59（制限・４割）</t>
    <rPh sb="7" eb="13">
      <t>ショグウ</t>
    </rPh>
    <phoneticPr fontId="5"/>
  </si>
  <si>
    <t>訪問型サービス処遇改善加算Ⅱ／３・57（制限・４割）</t>
    <phoneticPr fontId="3"/>
  </si>
  <si>
    <t>訪問型サービス処遇改善加算Ⅱ／３・55（制限・４割）</t>
    <rPh sb="7" eb="13">
      <t>ショグウ</t>
    </rPh>
    <phoneticPr fontId="5"/>
  </si>
  <si>
    <t>訪問型サービス処遇改善加算Ⅱ／３・53（制限・４割）</t>
    <phoneticPr fontId="3"/>
  </si>
  <si>
    <t>訪問型サービス処遇改善加算Ⅱ／３・51（制限・４割）</t>
    <rPh sb="7" eb="13">
      <t>ショグウ</t>
    </rPh>
    <phoneticPr fontId="5"/>
  </si>
  <si>
    <t>訪問型サービス処遇改善加算Ⅱ／３・52（制限・４割）</t>
    <phoneticPr fontId="3"/>
  </si>
  <si>
    <t>訪問型サービス処遇改善加算Ⅱ／３・50（制限・４割）</t>
    <phoneticPr fontId="3"/>
  </si>
  <si>
    <t>訪問型サービス処遇改善加算Ⅱ／３・49（制限・４割）</t>
    <phoneticPr fontId="3"/>
  </si>
  <si>
    <t>訪問型サービス処遇改善加算Ⅱ／３・47（制限・４割）</t>
    <rPh sb="7" eb="13">
      <t>ショグウ</t>
    </rPh>
    <phoneticPr fontId="5"/>
  </si>
  <si>
    <t>訪問型サービス処遇改善加算Ⅱ／３・45（制限・４割）</t>
    <phoneticPr fontId="3"/>
  </si>
  <si>
    <t>訪問型サービス処遇改善加算Ⅱ／３・43（制限・４割）</t>
    <rPh sb="7" eb="13">
      <t>ショグウ</t>
    </rPh>
    <phoneticPr fontId="5"/>
  </si>
  <si>
    <t>訪問型サービス処遇改善加算Ⅱ／３・41（制限・４割）</t>
    <phoneticPr fontId="3"/>
  </si>
  <si>
    <t>訪問型サービス処遇改善加算Ⅱ／３・39（制限・４割）</t>
    <rPh sb="7" eb="13">
      <t>ショグウ</t>
    </rPh>
    <phoneticPr fontId="5"/>
  </si>
  <si>
    <t>訪問型サービス処遇改善加算Ⅱ／３・37（制限・４割）</t>
    <phoneticPr fontId="3"/>
  </si>
  <si>
    <t>訪問型サービス処遇改善加算Ⅱ／３・35（制限・４割）</t>
    <rPh sb="7" eb="13">
      <t>ショグウ</t>
    </rPh>
    <phoneticPr fontId="5"/>
  </si>
  <si>
    <t>訪問型サービス処遇改善加算Ⅱ／３・33（制限・４割）</t>
    <phoneticPr fontId="3"/>
  </si>
  <si>
    <t>訪問型サービス処遇改善加算Ⅱ／３・31（制限・４割）</t>
    <rPh sb="7" eb="13">
      <t>ショグウ</t>
    </rPh>
    <phoneticPr fontId="5"/>
  </si>
  <si>
    <t>訪問型サービス処遇改善加算Ⅱ／３・30（制限・４割）</t>
    <phoneticPr fontId="3"/>
  </si>
  <si>
    <t>訪問型サービス処遇改善加算Ⅱ／３・29（制限・４割）</t>
    <phoneticPr fontId="3"/>
  </si>
  <si>
    <t>訪問型サービス処遇改善加算Ⅱ／３・27（制限・４割）</t>
    <phoneticPr fontId="3"/>
  </si>
  <si>
    <t>訪問型サービス処遇改善加算Ⅱ／３・25（制限・４割）</t>
    <rPh sb="7" eb="13">
      <t>ショグウ</t>
    </rPh>
    <phoneticPr fontId="5"/>
  </si>
  <si>
    <t>訪問型サービス処遇改善加算Ⅱ／３・23（制限・４割）</t>
    <phoneticPr fontId="3"/>
  </si>
  <si>
    <t>訪問型サービス処遇改善加算Ⅱ／３・21（制限・４割）</t>
    <phoneticPr fontId="3"/>
  </si>
  <si>
    <t>訪問型サービス処遇改善加算Ⅱ／３・19（制限・４割）</t>
    <phoneticPr fontId="3"/>
  </si>
  <si>
    <t>訪問型サービス処遇改善加算Ⅱ／３・17（制限・４割）</t>
    <rPh sb="7" eb="13">
      <t>ショグウ</t>
    </rPh>
    <phoneticPr fontId="5"/>
  </si>
  <si>
    <t>訪問型サービス処遇改善加算Ⅱ／３・15（制限・４割）</t>
    <phoneticPr fontId="3"/>
  </si>
  <si>
    <t>訪問型サービス処遇改善加算Ⅱ／３・13（制限・４割）</t>
    <phoneticPr fontId="3"/>
  </si>
  <si>
    <t>訪問型サービス処遇改善加算Ⅱ／３・11（制限・４割）</t>
    <phoneticPr fontId="3"/>
  </si>
  <si>
    <t>訪問型サービスⅡ／３（制限・４割）</t>
    <phoneticPr fontId="2"/>
  </si>
  <si>
    <t>訪問型サービス処遇改善加算Ⅱ／３・09（制限・４割）</t>
    <rPh sb="7" eb="13">
      <t>ショグウ</t>
    </rPh>
    <phoneticPr fontId="5"/>
  </si>
  <si>
    <t>訪問型サービス処遇改善加算Ⅱ／３・07（制限・４割）</t>
    <phoneticPr fontId="3"/>
  </si>
  <si>
    <t>訪問型サービス処遇改善加算Ⅱ／３・05（制限・４割）</t>
    <phoneticPr fontId="3"/>
  </si>
  <si>
    <t>訪問型サービス処遇改善加算Ⅱ／３・03（制限・４割）</t>
    <phoneticPr fontId="3"/>
  </si>
  <si>
    <t>訪問型サービスⅠ／３（制限・４割）</t>
    <phoneticPr fontId="3"/>
  </si>
  <si>
    <t>訪問型サービス処遇改善加算Ⅱ／３・01（制限・４割）</t>
    <rPh sb="7" eb="13">
      <t>ショグウ</t>
    </rPh>
    <phoneticPr fontId="5"/>
  </si>
  <si>
    <t>訪問型サービス処遇改善加算Ⅰ／３・71（制限・４割）</t>
    <phoneticPr fontId="3"/>
  </si>
  <si>
    <t>訪問型サービス処遇改善加算Ⅰ／３・72（制限・４割）</t>
    <phoneticPr fontId="3"/>
  </si>
  <si>
    <t>訪問型サービス処遇改善加算Ⅰ／３・70（制限・４割）</t>
    <phoneticPr fontId="3"/>
  </si>
  <si>
    <t>訪問型サービス処遇改善加算Ⅰ／３・68（制限・４割）</t>
    <phoneticPr fontId="3"/>
  </si>
  <si>
    <t>訪問型サービス処遇改善加算Ⅰ／３・66（制限・４割）</t>
    <phoneticPr fontId="3"/>
  </si>
  <si>
    <t>訪問型サービス処遇改善加算Ⅰ／３・64（制限・４割）</t>
    <phoneticPr fontId="3"/>
  </si>
  <si>
    <t>訪問型サービス処遇改善加算Ⅰ／３・62（制限・４割）</t>
    <phoneticPr fontId="3"/>
  </si>
  <si>
    <t>訪問型サービス処遇改善加算Ⅰ／３・60（制限・４割）</t>
    <phoneticPr fontId="3"/>
  </si>
  <si>
    <t>訪問型サービス処遇改善加算Ⅰ／３・58（制限・４割）</t>
    <phoneticPr fontId="3"/>
  </si>
  <si>
    <t>訪問型サービス処遇改善加算Ⅰ／３・56（制限・４割）</t>
    <phoneticPr fontId="3"/>
  </si>
  <si>
    <t>訪問型サービス処遇改善加算Ⅰ／３・54（制限・４割）</t>
    <rPh sb="7" eb="13">
      <t>ショグウ</t>
    </rPh>
    <phoneticPr fontId="5"/>
  </si>
  <si>
    <t>訪問型サービス処遇改善加算Ⅰ／３・55（制限・４割）</t>
    <phoneticPr fontId="3"/>
  </si>
  <si>
    <t>訪問型サービス処遇改善加算Ⅰ／３・53（制限・４割）</t>
    <phoneticPr fontId="3"/>
  </si>
  <si>
    <t>訪問型サービス処遇改善加算Ⅰ／３・51（制限・４割）</t>
    <phoneticPr fontId="3"/>
  </si>
  <si>
    <t>訪問型サービス処遇改善加算Ⅰ／３・49（制限・４割）</t>
    <rPh sb="7" eb="13">
      <t>ショグウ</t>
    </rPh>
    <phoneticPr fontId="5"/>
  </si>
  <si>
    <t>訪問型サービス処遇改善加算Ⅰ／３・47（制限・４割）</t>
    <phoneticPr fontId="3"/>
  </si>
  <si>
    <t>訪問型サービス処遇改善加算Ⅰ／３・45（制限・４割）</t>
    <phoneticPr fontId="3"/>
  </si>
  <si>
    <t>訪問型サービス処遇改善加算Ⅰ／３・43（制限・４割）</t>
    <phoneticPr fontId="3"/>
  </si>
  <si>
    <t>訪問型サービス処遇改善加算Ⅰ／３・41（制限・４割）</t>
    <rPh sb="7" eb="13">
      <t>ショグウ</t>
    </rPh>
    <phoneticPr fontId="5"/>
  </si>
  <si>
    <t>訪問型サービス処遇改善加算Ⅰ／３・39（制限・４割）</t>
    <phoneticPr fontId="3"/>
  </si>
  <si>
    <t>訪問型サービス処遇改善加算Ⅰ／３・37（制限・４割）</t>
    <phoneticPr fontId="3"/>
  </si>
  <si>
    <t>訪問型サービス処遇改善加算Ⅰ／３・35（制限・４割）</t>
    <phoneticPr fontId="3"/>
  </si>
  <si>
    <t>訪問型サービス処遇改善加算Ⅰ／３・33（制限・４割）</t>
    <rPh sb="7" eb="13">
      <t>ショグウ</t>
    </rPh>
    <phoneticPr fontId="5"/>
  </si>
  <si>
    <t>訪問型サービス処遇改善加算Ⅰ／３・31（制限・４割）</t>
    <phoneticPr fontId="3"/>
  </si>
  <si>
    <t>訪問型サービス処遇改善加算Ⅰ／３・29（制限・４割）</t>
    <phoneticPr fontId="3"/>
  </si>
  <si>
    <t>訪問型サービス処遇改善加算Ⅰ／３・27（制限・４割）</t>
    <phoneticPr fontId="3"/>
  </si>
  <si>
    <t>訪問型サービス処遇改善加算Ⅰ／３・25（制限・４割）</t>
    <rPh sb="7" eb="13">
      <t>ショグウ</t>
    </rPh>
    <phoneticPr fontId="5"/>
  </si>
  <si>
    <t>訪問型サービス処遇改善加算Ⅰ／３・23（制限・４割）</t>
    <phoneticPr fontId="3"/>
  </si>
  <si>
    <t>訪問型サービス処遇改善加算Ⅰ／３・21（制限・４割）</t>
    <phoneticPr fontId="3"/>
  </si>
  <si>
    <t>訪問型サービス処遇改善加算Ⅰ／３・19（制限・４割）</t>
    <phoneticPr fontId="3"/>
  </si>
  <si>
    <t>訪問型サービス処遇改善加算Ⅰ／３・17（制限・４割）</t>
    <rPh sb="7" eb="13">
      <t>ショグウ</t>
    </rPh>
    <phoneticPr fontId="5"/>
  </si>
  <si>
    <t>訪問型サービス処遇改善加算Ⅰ／３・15（制限・４割）</t>
    <phoneticPr fontId="3"/>
  </si>
  <si>
    <t>訪問型サービス処遇改善加算Ⅰ／３・13（制限・４割）</t>
    <phoneticPr fontId="3"/>
  </si>
  <si>
    <t>訪問型サービス処遇改善加算Ⅰ／３・11（制限・４割）</t>
    <phoneticPr fontId="3"/>
  </si>
  <si>
    <t>訪問型サービスⅡ／３（制限・４割）</t>
    <phoneticPr fontId="2"/>
  </si>
  <si>
    <t>訪問型サービス処遇改善加算Ⅰ／３・09（制限・４割）</t>
    <rPh sb="7" eb="13">
      <t>ショグウ</t>
    </rPh>
    <phoneticPr fontId="5"/>
  </si>
  <si>
    <t>訪問型サービス処遇改善加算Ⅰ／３・07（制限・４割）</t>
    <phoneticPr fontId="3"/>
  </si>
  <si>
    <t>訪問型サービス処遇改善加算Ⅰ／３・05（制限・４割）</t>
    <phoneticPr fontId="3"/>
  </si>
  <si>
    <t>訪問型サービス処遇改善加算Ⅰ／３・03（制限・４割）</t>
    <phoneticPr fontId="3"/>
  </si>
  <si>
    <t>訪問型サービス処遇改善加算Ⅰ／３・01（制限・４割）</t>
    <rPh sb="7" eb="13">
      <t>ショグウ</t>
    </rPh>
    <phoneticPr fontId="5"/>
  </si>
  <si>
    <t>訪問型サービス生活機能向上連携加算Ⅱ／３（制限・４割）</t>
    <rPh sb="7" eb="9">
      <t>セイカツ</t>
    </rPh>
    <rPh sb="9" eb="11">
      <t>キノウ</t>
    </rPh>
    <rPh sb="11" eb="13">
      <t>コウジョウ</t>
    </rPh>
    <rPh sb="13" eb="15">
      <t>レンケイ</t>
    </rPh>
    <rPh sb="15" eb="17">
      <t>カサン</t>
    </rPh>
    <rPh sb="21" eb="23">
      <t>セイゲン</t>
    </rPh>
    <phoneticPr fontId="5"/>
  </si>
  <si>
    <t>訪問型サービス生活機能向上連携加算Ⅰ／３（制限・４割）</t>
    <rPh sb="7" eb="9">
      <t>セイカツ</t>
    </rPh>
    <rPh sb="9" eb="11">
      <t>キノウ</t>
    </rPh>
    <rPh sb="11" eb="13">
      <t>コウジョウ</t>
    </rPh>
    <rPh sb="13" eb="15">
      <t>レンケイ</t>
    </rPh>
    <rPh sb="15" eb="17">
      <t>カサン</t>
    </rPh>
    <rPh sb="21" eb="23">
      <t>セイゲン</t>
    </rPh>
    <phoneticPr fontId="5"/>
  </si>
  <si>
    <t>訪問型サービス初回加算／３（制限・４割）</t>
    <rPh sb="7" eb="9">
      <t>ショカイ</t>
    </rPh>
    <rPh sb="9" eb="11">
      <t>カサン</t>
    </rPh>
    <rPh sb="14" eb="16">
      <t>セイゲン</t>
    </rPh>
    <phoneticPr fontId="5"/>
  </si>
  <si>
    <t>訪問型サービスⅢ小規模事業所加算／３日割・同一（制限・４割）</t>
    <rPh sb="18" eb="20">
      <t>ヒワリ</t>
    </rPh>
    <rPh sb="21" eb="23">
      <t>ドウイツ</t>
    </rPh>
    <rPh sb="24" eb="26">
      <t>セイゲン</t>
    </rPh>
    <phoneticPr fontId="5"/>
  </si>
  <si>
    <t>訪問型サービスⅢ小規模事業所加算／３日割（制限・４割）</t>
    <rPh sb="18" eb="20">
      <t>ヒワリ</t>
    </rPh>
    <rPh sb="21" eb="23">
      <t>セイゲン</t>
    </rPh>
    <phoneticPr fontId="5"/>
  </si>
  <si>
    <t>訪問型サービスⅢ小規模事業所加算／３・同一（制限・４割）</t>
    <rPh sb="19" eb="21">
      <t>ドウイツ</t>
    </rPh>
    <phoneticPr fontId="5"/>
  </si>
  <si>
    <t>訪問型サービスⅢ小規模事業所加算／３（制限・４割）</t>
    <rPh sb="8" eb="11">
      <t>ショウキボ</t>
    </rPh>
    <rPh sb="11" eb="14">
      <t>ジギョウショ</t>
    </rPh>
    <rPh sb="14" eb="16">
      <t>カサン</t>
    </rPh>
    <rPh sb="19" eb="21">
      <t>セイゲン</t>
    </rPh>
    <phoneticPr fontId="5"/>
  </si>
  <si>
    <t>訪問型サービスⅡ小規模事業所加算／３日割・同一（制限・４割）</t>
    <rPh sb="18" eb="20">
      <t>ヒワリ</t>
    </rPh>
    <rPh sb="21" eb="23">
      <t>ドウイツ</t>
    </rPh>
    <phoneticPr fontId="5"/>
  </si>
  <si>
    <t>訪問型サービスⅡ小規模事業所加算／３日割（制限・４割）</t>
    <rPh sb="18" eb="20">
      <t>ヒワリ</t>
    </rPh>
    <rPh sb="21" eb="23">
      <t>セイゲン</t>
    </rPh>
    <phoneticPr fontId="5"/>
  </si>
  <si>
    <t>訪問型サービスⅡ小規模事業所加算／３・同一（制限・４割）</t>
    <rPh sb="19" eb="21">
      <t>ドウイツ</t>
    </rPh>
    <phoneticPr fontId="5"/>
  </si>
  <si>
    <t>訪問型サービスⅡ小規模事業所加算／３（制限・４割）</t>
    <rPh sb="8" eb="11">
      <t>ショウキボ</t>
    </rPh>
    <rPh sb="11" eb="14">
      <t>ジギョウショ</t>
    </rPh>
    <rPh sb="14" eb="16">
      <t>カサン</t>
    </rPh>
    <rPh sb="19" eb="21">
      <t>セイゲン</t>
    </rPh>
    <phoneticPr fontId="5"/>
  </si>
  <si>
    <t>訪問型サービスⅠ小規模事業所加算／３日割・同一（制限・４割）</t>
    <rPh sb="18" eb="20">
      <t>ヒワリ</t>
    </rPh>
    <rPh sb="21" eb="23">
      <t>ドウイツ</t>
    </rPh>
    <phoneticPr fontId="5"/>
  </si>
  <si>
    <t>訪問型サービスⅠ小規模事業所加算／３日割（制限・４割）</t>
    <rPh sb="18" eb="20">
      <t>ヒワリ</t>
    </rPh>
    <rPh sb="21" eb="23">
      <t>セイゲン</t>
    </rPh>
    <phoneticPr fontId="5"/>
  </si>
  <si>
    <t>訪問型サービスⅠ小規模事業所加算／３・同一（制限・４割）</t>
    <rPh sb="19" eb="21">
      <t>ドウイツ</t>
    </rPh>
    <phoneticPr fontId="5"/>
  </si>
  <si>
    <t>訪問型サービスⅠ小規模事業所加算／３（制限・４割）</t>
    <rPh sb="8" eb="11">
      <t>ショウキボ</t>
    </rPh>
    <rPh sb="11" eb="14">
      <t>ジギョウショ</t>
    </rPh>
    <rPh sb="14" eb="16">
      <t>カサン</t>
    </rPh>
    <rPh sb="19" eb="21">
      <t>セイゲン</t>
    </rPh>
    <phoneticPr fontId="5"/>
  </si>
  <si>
    <t>訪問型サービスⅢ特別地域加算／３日割・同一（制限・４割）</t>
    <rPh sb="16" eb="18">
      <t>ヒワリ</t>
    </rPh>
    <rPh sb="19" eb="21">
      <t>ドウイツ</t>
    </rPh>
    <rPh sb="22" eb="24">
      <t>セイゲン</t>
    </rPh>
    <phoneticPr fontId="5"/>
  </si>
  <si>
    <t>訪問型サービスⅢ特別地域加算／３日割（制限・４割）</t>
    <rPh sb="8" eb="10">
      <t>トクベツ</t>
    </rPh>
    <rPh sb="10" eb="12">
      <t>チイキ</t>
    </rPh>
    <rPh sb="12" eb="14">
      <t>カサン</t>
    </rPh>
    <rPh sb="16" eb="18">
      <t>ヒワリ</t>
    </rPh>
    <rPh sb="19" eb="21">
      <t>セイゲン</t>
    </rPh>
    <phoneticPr fontId="5"/>
  </si>
  <si>
    <t>訪問型サービスⅢ特別地域加算／３・同一（制限・４割）</t>
    <rPh sb="17" eb="19">
      <t>ドウイツ</t>
    </rPh>
    <phoneticPr fontId="5"/>
  </si>
  <si>
    <t>訪問型サービスⅢ特別地域加算／３（制限・４割）</t>
    <rPh sb="8" eb="10">
      <t>トクベツ</t>
    </rPh>
    <rPh sb="10" eb="12">
      <t>チイキ</t>
    </rPh>
    <rPh sb="12" eb="14">
      <t>カサン</t>
    </rPh>
    <rPh sb="17" eb="19">
      <t>セイゲン</t>
    </rPh>
    <phoneticPr fontId="5"/>
  </si>
  <si>
    <t>訪問型サービスⅡ特別地域加算／３日割・同一（制限・４割）</t>
    <rPh sb="16" eb="18">
      <t>ヒワリ</t>
    </rPh>
    <rPh sb="19" eb="21">
      <t>ドウイツ</t>
    </rPh>
    <phoneticPr fontId="5"/>
  </si>
  <si>
    <t>訪問型サービスⅡ特別地域加算／３日割（制限・４割）</t>
    <rPh sb="8" eb="10">
      <t>トクベツ</t>
    </rPh>
    <rPh sb="10" eb="12">
      <t>チイキ</t>
    </rPh>
    <rPh sb="12" eb="14">
      <t>カサン</t>
    </rPh>
    <rPh sb="16" eb="18">
      <t>ヒワリ</t>
    </rPh>
    <rPh sb="19" eb="21">
      <t>セイゲン</t>
    </rPh>
    <phoneticPr fontId="5"/>
  </si>
  <si>
    <t>訪問型サービスⅡ特別地域加算／３・同一（制限・４割）</t>
    <rPh sb="17" eb="19">
      <t>ドウイツ</t>
    </rPh>
    <phoneticPr fontId="5"/>
  </si>
  <si>
    <t>訪問型サービスⅡ特別地域加算／３（制限・４割）</t>
    <rPh sb="8" eb="10">
      <t>トクベツ</t>
    </rPh>
    <rPh sb="10" eb="12">
      <t>チイキ</t>
    </rPh>
    <rPh sb="12" eb="14">
      <t>カサン</t>
    </rPh>
    <rPh sb="17" eb="19">
      <t>セイゲン</t>
    </rPh>
    <phoneticPr fontId="5"/>
  </si>
  <si>
    <t>訪問型サービスⅠ特別地域加算／３日割・同一（制限・４割）</t>
    <rPh sb="16" eb="18">
      <t>ヒワリ</t>
    </rPh>
    <rPh sb="19" eb="21">
      <t>ドウイツ</t>
    </rPh>
    <phoneticPr fontId="5"/>
  </si>
  <si>
    <t>訪問型サービスⅠ特別地域加算／３日割（制限・４割）</t>
    <rPh sb="8" eb="10">
      <t>トクベツ</t>
    </rPh>
    <rPh sb="10" eb="12">
      <t>チイキ</t>
    </rPh>
    <rPh sb="12" eb="14">
      <t>カサン</t>
    </rPh>
    <rPh sb="16" eb="18">
      <t>ヒワリ</t>
    </rPh>
    <rPh sb="19" eb="21">
      <t>セイゲン</t>
    </rPh>
    <phoneticPr fontId="5"/>
  </si>
  <si>
    <t>訪問型サービスⅠ特別地域加算／３・同一（制限・４割）</t>
    <rPh sb="17" eb="19">
      <t>ドウイツ</t>
    </rPh>
    <phoneticPr fontId="5"/>
  </si>
  <si>
    <t>訪問型サービスⅠ特別地域加算／３（制限・４割）</t>
    <rPh sb="8" eb="10">
      <t>トクベツ</t>
    </rPh>
    <rPh sb="10" eb="12">
      <t>チイキ</t>
    </rPh>
    <rPh sb="12" eb="14">
      <t>カサン</t>
    </rPh>
    <rPh sb="17" eb="19">
      <t>セイゲン</t>
    </rPh>
    <phoneticPr fontId="5"/>
  </si>
  <si>
    <t>訪問型サービスⅢ／３（制限・４割）</t>
    <phoneticPr fontId="3"/>
  </si>
  <si>
    <t>訪問型サービスⅡ／３（制限・４割）</t>
    <phoneticPr fontId="3"/>
  </si>
  <si>
    <t>(指定居宅介護事業所で障害者居宅介護従事者基礎研修課程修了者等による場合)</t>
    <phoneticPr fontId="2"/>
  </si>
  <si>
    <t>項目2498の場合</t>
    <rPh sb="0" eb="2">
      <t>コウモク</t>
    </rPh>
    <rPh sb="7" eb="9">
      <t>バアイ</t>
    </rPh>
    <phoneticPr fontId="3"/>
  </si>
  <si>
    <t>項目2497の場合</t>
    <rPh sb="0" eb="2">
      <t>コウモク</t>
    </rPh>
    <rPh sb="7" eb="9">
      <t>バアイ</t>
    </rPh>
    <phoneticPr fontId="3"/>
  </si>
  <si>
    <t>項目2496の場合</t>
    <rPh sb="0" eb="2">
      <t>コウモク</t>
    </rPh>
    <rPh sb="7" eb="9">
      <t>バアイ</t>
    </rPh>
    <phoneticPr fontId="3"/>
  </si>
  <si>
    <t>項目2495の場合</t>
    <rPh sb="0" eb="2">
      <t>コウモク</t>
    </rPh>
    <rPh sb="7" eb="9">
      <t>バアイ</t>
    </rPh>
    <phoneticPr fontId="3"/>
  </si>
  <si>
    <t>項目2494の場合</t>
    <rPh sb="0" eb="2">
      <t>コウモク</t>
    </rPh>
    <rPh sb="7" eb="9">
      <t>バアイ</t>
    </rPh>
    <phoneticPr fontId="3"/>
  </si>
  <si>
    <t>項目2493の場合</t>
    <rPh sb="0" eb="2">
      <t>コウモク</t>
    </rPh>
    <rPh sb="7" eb="9">
      <t>バアイ</t>
    </rPh>
    <phoneticPr fontId="3"/>
  </si>
  <si>
    <t>項目2492の場合</t>
    <rPh sb="0" eb="2">
      <t>コウモク</t>
    </rPh>
    <rPh sb="7" eb="9">
      <t>バアイ</t>
    </rPh>
    <phoneticPr fontId="3"/>
  </si>
  <si>
    <t>項目2491の場合</t>
    <rPh sb="0" eb="2">
      <t>コウモク</t>
    </rPh>
    <rPh sb="7" eb="9">
      <t>バアイ</t>
    </rPh>
    <phoneticPr fontId="3"/>
  </si>
  <si>
    <t>項目2490の場合</t>
    <rPh sb="0" eb="2">
      <t>コウモク</t>
    </rPh>
    <rPh sb="7" eb="9">
      <t>バアイ</t>
    </rPh>
    <phoneticPr fontId="3"/>
  </si>
  <si>
    <t>項目2489の場合</t>
    <rPh sb="0" eb="2">
      <t>コウモク</t>
    </rPh>
    <rPh sb="7" eb="9">
      <t>バアイ</t>
    </rPh>
    <phoneticPr fontId="3"/>
  </si>
  <si>
    <t>項目2488の場合</t>
    <rPh sb="0" eb="2">
      <t>コウモク</t>
    </rPh>
    <rPh sb="7" eb="9">
      <t>バアイ</t>
    </rPh>
    <phoneticPr fontId="3"/>
  </si>
  <si>
    <t>項目2487の場合</t>
    <rPh sb="0" eb="2">
      <t>コウモク</t>
    </rPh>
    <rPh sb="7" eb="9">
      <t>バアイ</t>
    </rPh>
    <phoneticPr fontId="3"/>
  </si>
  <si>
    <t>項目2486の場合</t>
    <rPh sb="0" eb="2">
      <t>コウモク</t>
    </rPh>
    <rPh sb="7" eb="9">
      <t>バアイ</t>
    </rPh>
    <phoneticPr fontId="3"/>
  </si>
  <si>
    <t>項目2485の場合</t>
    <rPh sb="0" eb="2">
      <t>コウモク</t>
    </rPh>
    <rPh sb="7" eb="9">
      <t>バアイ</t>
    </rPh>
    <phoneticPr fontId="3"/>
  </si>
  <si>
    <t>項目2484の場合</t>
    <rPh sb="0" eb="2">
      <t>コウモク</t>
    </rPh>
    <rPh sb="7" eb="9">
      <t>バアイ</t>
    </rPh>
    <phoneticPr fontId="3"/>
  </si>
  <si>
    <t>項目2483の場合</t>
    <rPh sb="0" eb="2">
      <t>コウモク</t>
    </rPh>
    <rPh sb="7" eb="9">
      <t>バアイ</t>
    </rPh>
    <phoneticPr fontId="3"/>
  </si>
  <si>
    <t>項目2482の場合</t>
    <rPh sb="0" eb="2">
      <t>コウモク</t>
    </rPh>
    <rPh sb="7" eb="9">
      <t>バアイ</t>
    </rPh>
    <phoneticPr fontId="3"/>
  </si>
  <si>
    <t>項目2481の場合</t>
    <rPh sb="0" eb="2">
      <t>コウモク</t>
    </rPh>
    <rPh sb="7" eb="9">
      <t>バアイ</t>
    </rPh>
    <phoneticPr fontId="3"/>
  </si>
  <si>
    <t>項目2480の場合</t>
    <rPh sb="0" eb="2">
      <t>コウモク</t>
    </rPh>
    <rPh sb="7" eb="9">
      <t>バアイ</t>
    </rPh>
    <phoneticPr fontId="3"/>
  </si>
  <si>
    <t>項目2479の場合</t>
    <rPh sb="0" eb="2">
      <t>コウモク</t>
    </rPh>
    <rPh sb="7" eb="9">
      <t>バアイ</t>
    </rPh>
    <phoneticPr fontId="3"/>
  </si>
  <si>
    <t>項目2478の場合</t>
    <rPh sb="0" eb="2">
      <t>コウモク</t>
    </rPh>
    <rPh sb="7" eb="9">
      <t>バアイ</t>
    </rPh>
    <phoneticPr fontId="3"/>
  </si>
  <si>
    <t>項目2477の場合</t>
    <rPh sb="0" eb="2">
      <t>コウモク</t>
    </rPh>
    <rPh sb="7" eb="9">
      <t>バアイ</t>
    </rPh>
    <phoneticPr fontId="3"/>
  </si>
  <si>
    <t>項目2476の場合</t>
    <rPh sb="0" eb="2">
      <t>コウモク</t>
    </rPh>
    <rPh sb="7" eb="9">
      <t>バアイ</t>
    </rPh>
    <phoneticPr fontId="3"/>
  </si>
  <si>
    <t>項目2475の場合</t>
    <rPh sb="0" eb="2">
      <t>コウモク</t>
    </rPh>
    <rPh sb="7" eb="9">
      <t>バアイ</t>
    </rPh>
    <phoneticPr fontId="3"/>
  </si>
  <si>
    <t>項目2474の場合</t>
    <rPh sb="0" eb="2">
      <t>コウモク</t>
    </rPh>
    <rPh sb="7" eb="9">
      <t>バアイ</t>
    </rPh>
    <phoneticPr fontId="3"/>
  </si>
  <si>
    <t>項目2473の場合</t>
    <rPh sb="0" eb="2">
      <t>コウモク</t>
    </rPh>
    <rPh sb="7" eb="9">
      <t>バアイ</t>
    </rPh>
    <phoneticPr fontId="3"/>
  </si>
  <si>
    <t>項目2472の場合</t>
    <rPh sb="0" eb="2">
      <t>コウモク</t>
    </rPh>
    <rPh sb="7" eb="9">
      <t>バアイ</t>
    </rPh>
    <phoneticPr fontId="3"/>
  </si>
  <si>
    <t>項目2471の場合</t>
    <rPh sb="0" eb="2">
      <t>コウモク</t>
    </rPh>
    <rPh sb="7" eb="9">
      <t>バアイ</t>
    </rPh>
    <phoneticPr fontId="3"/>
  </si>
  <si>
    <t>項目2470の場合</t>
    <rPh sb="0" eb="2">
      <t>コウモク</t>
    </rPh>
    <rPh sb="7" eb="9">
      <t>バアイ</t>
    </rPh>
    <phoneticPr fontId="3"/>
  </si>
  <si>
    <t>項目2469の場合</t>
    <rPh sb="0" eb="2">
      <t>コウモク</t>
    </rPh>
    <rPh sb="7" eb="9">
      <t>バアイ</t>
    </rPh>
    <phoneticPr fontId="3"/>
  </si>
  <si>
    <t>項目2468の場合</t>
    <rPh sb="0" eb="2">
      <t>コウモク</t>
    </rPh>
    <rPh sb="7" eb="9">
      <t>バアイ</t>
    </rPh>
    <phoneticPr fontId="3"/>
  </si>
  <si>
    <t>項目2467の場合</t>
    <rPh sb="0" eb="2">
      <t>コウモク</t>
    </rPh>
    <rPh sb="7" eb="9">
      <t>バアイ</t>
    </rPh>
    <phoneticPr fontId="3"/>
  </si>
  <si>
    <t>項目2466の場合</t>
    <rPh sb="0" eb="2">
      <t>コウモク</t>
    </rPh>
    <rPh sb="7" eb="9">
      <t>バアイ</t>
    </rPh>
    <phoneticPr fontId="3"/>
  </si>
  <si>
    <t>項目2465の場合</t>
    <rPh sb="0" eb="2">
      <t>コウモク</t>
    </rPh>
    <rPh sb="7" eb="9">
      <t>バアイ</t>
    </rPh>
    <phoneticPr fontId="3"/>
  </si>
  <si>
    <t>項目2464の場合</t>
    <rPh sb="0" eb="2">
      <t>コウモク</t>
    </rPh>
    <rPh sb="7" eb="9">
      <t>バアイ</t>
    </rPh>
    <phoneticPr fontId="3"/>
  </si>
  <si>
    <t>項目2463の場合</t>
    <rPh sb="0" eb="2">
      <t>コウモク</t>
    </rPh>
    <rPh sb="7" eb="9">
      <t>バアイ</t>
    </rPh>
    <phoneticPr fontId="3"/>
  </si>
  <si>
    <t>項目2501の場合</t>
    <rPh sb="0" eb="2">
      <t>コウモク</t>
    </rPh>
    <rPh sb="7" eb="9">
      <t>バアイ</t>
    </rPh>
    <phoneticPr fontId="3"/>
  </si>
  <si>
    <t>訪問型サービス特定処遇改善加算Ⅱ／４・39</t>
    <rPh sb="0" eb="2">
      <t>ホウモン</t>
    </rPh>
    <rPh sb="2" eb="3">
      <t>ガタ</t>
    </rPh>
    <rPh sb="7" eb="9">
      <t>トクテイ</t>
    </rPh>
    <rPh sb="9" eb="11">
      <t>ショグウ</t>
    </rPh>
    <rPh sb="11" eb="13">
      <t>カイゼン</t>
    </rPh>
    <rPh sb="13" eb="15">
      <t>カサン</t>
    </rPh>
    <phoneticPr fontId="3"/>
  </si>
  <si>
    <t>項目2500の場合</t>
    <rPh sb="0" eb="2">
      <t>コウモク</t>
    </rPh>
    <rPh sb="7" eb="9">
      <t>バアイ</t>
    </rPh>
    <phoneticPr fontId="3"/>
  </si>
  <si>
    <t>訪問型サービス特定処遇改善加算Ⅱ／４・38</t>
    <rPh sb="0" eb="2">
      <t>ホウモン</t>
    </rPh>
    <rPh sb="2" eb="3">
      <t>ガタ</t>
    </rPh>
    <rPh sb="7" eb="9">
      <t>トクテイ</t>
    </rPh>
    <rPh sb="9" eb="11">
      <t>ショグウ</t>
    </rPh>
    <rPh sb="11" eb="13">
      <t>カイゼン</t>
    </rPh>
    <rPh sb="13" eb="15">
      <t>カサン</t>
    </rPh>
    <phoneticPr fontId="3"/>
  </si>
  <si>
    <t>項目2499の場合</t>
    <rPh sb="0" eb="2">
      <t>コウモク</t>
    </rPh>
    <rPh sb="7" eb="9">
      <t>バアイ</t>
    </rPh>
    <phoneticPr fontId="3"/>
  </si>
  <si>
    <t>訪問型サービス特定処遇改善加算Ⅱ／４・37</t>
    <rPh sb="0" eb="2">
      <t>ホウモン</t>
    </rPh>
    <rPh sb="2" eb="3">
      <t>ガタ</t>
    </rPh>
    <rPh sb="7" eb="9">
      <t>トクテイ</t>
    </rPh>
    <rPh sb="9" eb="11">
      <t>ショグウ</t>
    </rPh>
    <rPh sb="11" eb="13">
      <t>カイゼン</t>
    </rPh>
    <rPh sb="13" eb="15">
      <t>カサン</t>
    </rPh>
    <phoneticPr fontId="3"/>
  </si>
  <si>
    <t>訪問型サービス特定処遇改善加算Ⅱ／４・36</t>
    <rPh sb="0" eb="2">
      <t>ホウモン</t>
    </rPh>
    <rPh sb="2" eb="3">
      <t>ガタ</t>
    </rPh>
    <rPh sb="7" eb="9">
      <t>トクテイ</t>
    </rPh>
    <rPh sb="9" eb="11">
      <t>ショグウ</t>
    </rPh>
    <rPh sb="11" eb="13">
      <t>カイゼン</t>
    </rPh>
    <rPh sb="13" eb="15">
      <t>カサン</t>
    </rPh>
    <phoneticPr fontId="3"/>
  </si>
  <si>
    <t>訪問型サービス特定処遇改善加算Ⅱ／４・35</t>
    <rPh sb="0" eb="2">
      <t>ホウモン</t>
    </rPh>
    <rPh sb="2" eb="3">
      <t>ガタ</t>
    </rPh>
    <rPh sb="7" eb="9">
      <t>トクテイ</t>
    </rPh>
    <rPh sb="9" eb="11">
      <t>ショグウ</t>
    </rPh>
    <rPh sb="11" eb="13">
      <t>カイゼン</t>
    </rPh>
    <rPh sb="13" eb="15">
      <t>カサン</t>
    </rPh>
    <phoneticPr fontId="3"/>
  </si>
  <si>
    <t>訪問型サービス特定処遇改善加算Ⅱ／４・34</t>
    <rPh sb="0" eb="2">
      <t>ホウモン</t>
    </rPh>
    <rPh sb="2" eb="3">
      <t>ガタ</t>
    </rPh>
    <rPh sb="7" eb="9">
      <t>トクテイ</t>
    </rPh>
    <rPh sb="9" eb="11">
      <t>ショグウ</t>
    </rPh>
    <rPh sb="11" eb="13">
      <t>カイゼン</t>
    </rPh>
    <rPh sb="13" eb="15">
      <t>カサン</t>
    </rPh>
    <phoneticPr fontId="3"/>
  </si>
  <si>
    <t>訪問型サービス特定処遇改善加算Ⅱ／４・33</t>
    <rPh sb="0" eb="2">
      <t>ホウモン</t>
    </rPh>
    <rPh sb="2" eb="3">
      <t>ガタ</t>
    </rPh>
    <rPh sb="7" eb="9">
      <t>トクテイ</t>
    </rPh>
    <rPh sb="9" eb="11">
      <t>ショグウ</t>
    </rPh>
    <rPh sb="11" eb="13">
      <t>カイゼン</t>
    </rPh>
    <rPh sb="13" eb="15">
      <t>カサン</t>
    </rPh>
    <phoneticPr fontId="3"/>
  </si>
  <si>
    <t>訪問型サービス特定処遇改善加算Ⅱ／４・32</t>
    <rPh sb="0" eb="2">
      <t>ホウモン</t>
    </rPh>
    <rPh sb="2" eb="3">
      <t>ガタ</t>
    </rPh>
    <rPh sb="7" eb="9">
      <t>トクテイ</t>
    </rPh>
    <rPh sb="9" eb="11">
      <t>ショグウ</t>
    </rPh>
    <rPh sb="11" eb="13">
      <t>カイゼン</t>
    </rPh>
    <rPh sb="13" eb="15">
      <t>カサン</t>
    </rPh>
    <phoneticPr fontId="3"/>
  </si>
  <si>
    <t>訪問型サービス特定処遇改善加算Ⅱ／４・31</t>
    <rPh sb="0" eb="2">
      <t>ホウモン</t>
    </rPh>
    <rPh sb="2" eb="3">
      <t>ガタ</t>
    </rPh>
    <rPh sb="7" eb="9">
      <t>トクテイ</t>
    </rPh>
    <rPh sb="9" eb="11">
      <t>ショグウ</t>
    </rPh>
    <rPh sb="11" eb="13">
      <t>カイゼン</t>
    </rPh>
    <rPh sb="13" eb="15">
      <t>カサン</t>
    </rPh>
    <phoneticPr fontId="3"/>
  </si>
  <si>
    <t>訪問型サービス特定処遇改善加算Ⅱ／４・30</t>
    <rPh sb="0" eb="2">
      <t>ホウモン</t>
    </rPh>
    <rPh sb="2" eb="3">
      <t>ガタ</t>
    </rPh>
    <rPh sb="7" eb="9">
      <t>トクテイ</t>
    </rPh>
    <rPh sb="9" eb="11">
      <t>ショグウ</t>
    </rPh>
    <rPh sb="11" eb="13">
      <t>カイゼン</t>
    </rPh>
    <rPh sb="13" eb="15">
      <t>カサン</t>
    </rPh>
    <phoneticPr fontId="3"/>
  </si>
  <si>
    <t>訪問型サービス特定処遇改善加算Ⅱ／４・29</t>
    <rPh sb="0" eb="2">
      <t>ホウモン</t>
    </rPh>
    <rPh sb="2" eb="3">
      <t>ガタ</t>
    </rPh>
    <rPh sb="7" eb="9">
      <t>トクテイ</t>
    </rPh>
    <rPh sb="9" eb="11">
      <t>ショグウ</t>
    </rPh>
    <rPh sb="11" eb="13">
      <t>カイゼン</t>
    </rPh>
    <rPh sb="13" eb="15">
      <t>カサン</t>
    </rPh>
    <phoneticPr fontId="3"/>
  </si>
  <si>
    <t>訪問型サービス特定処遇改善加算Ⅱ／４・28</t>
    <rPh sb="0" eb="2">
      <t>ホウモン</t>
    </rPh>
    <rPh sb="2" eb="3">
      <t>ガタ</t>
    </rPh>
    <rPh sb="7" eb="9">
      <t>トクテイ</t>
    </rPh>
    <rPh sb="9" eb="11">
      <t>ショグウ</t>
    </rPh>
    <rPh sb="11" eb="13">
      <t>カイゼン</t>
    </rPh>
    <rPh sb="13" eb="15">
      <t>カサン</t>
    </rPh>
    <phoneticPr fontId="3"/>
  </si>
  <si>
    <t>訪問型サービス特定処遇改善加算Ⅱ／４・27</t>
    <rPh sb="0" eb="2">
      <t>ホウモン</t>
    </rPh>
    <rPh sb="2" eb="3">
      <t>ガタ</t>
    </rPh>
    <rPh sb="7" eb="9">
      <t>トクテイ</t>
    </rPh>
    <rPh sb="9" eb="11">
      <t>ショグウ</t>
    </rPh>
    <rPh sb="11" eb="13">
      <t>カイゼン</t>
    </rPh>
    <rPh sb="13" eb="15">
      <t>カサン</t>
    </rPh>
    <phoneticPr fontId="3"/>
  </si>
  <si>
    <t>訪問型サービス特定処遇改善加算Ⅱ／４・26</t>
    <rPh sb="0" eb="2">
      <t>ホウモン</t>
    </rPh>
    <rPh sb="2" eb="3">
      <t>ガタ</t>
    </rPh>
    <rPh sb="7" eb="9">
      <t>トクテイ</t>
    </rPh>
    <rPh sb="9" eb="11">
      <t>ショグウ</t>
    </rPh>
    <rPh sb="11" eb="13">
      <t>カイゼン</t>
    </rPh>
    <rPh sb="13" eb="15">
      <t>カサン</t>
    </rPh>
    <phoneticPr fontId="3"/>
  </si>
  <si>
    <t>訪問型サービス特定処遇改善加算Ⅱ／４・25</t>
    <rPh sb="0" eb="2">
      <t>ホウモン</t>
    </rPh>
    <rPh sb="2" eb="3">
      <t>ガタ</t>
    </rPh>
    <rPh sb="7" eb="9">
      <t>トクテイ</t>
    </rPh>
    <rPh sb="9" eb="11">
      <t>ショグウ</t>
    </rPh>
    <rPh sb="11" eb="13">
      <t>カイゼン</t>
    </rPh>
    <rPh sb="13" eb="15">
      <t>カサン</t>
    </rPh>
    <phoneticPr fontId="3"/>
  </si>
  <si>
    <t>訪問型サービス特定処遇改善加算Ⅱ／４・24</t>
    <rPh sb="0" eb="2">
      <t>ホウモン</t>
    </rPh>
    <rPh sb="2" eb="3">
      <t>ガタ</t>
    </rPh>
    <rPh sb="7" eb="9">
      <t>トクテイ</t>
    </rPh>
    <rPh sb="9" eb="11">
      <t>ショグウ</t>
    </rPh>
    <rPh sb="11" eb="13">
      <t>カイゼン</t>
    </rPh>
    <rPh sb="13" eb="15">
      <t>カサン</t>
    </rPh>
    <phoneticPr fontId="3"/>
  </si>
  <si>
    <t>訪問型サービス特定処遇改善加算Ⅱ／４・23</t>
    <rPh sb="0" eb="2">
      <t>ホウモン</t>
    </rPh>
    <rPh sb="2" eb="3">
      <t>ガタ</t>
    </rPh>
    <rPh sb="7" eb="9">
      <t>トクテイ</t>
    </rPh>
    <rPh sb="9" eb="11">
      <t>ショグウ</t>
    </rPh>
    <rPh sb="11" eb="13">
      <t>カイゼン</t>
    </rPh>
    <rPh sb="13" eb="15">
      <t>カサン</t>
    </rPh>
    <phoneticPr fontId="3"/>
  </si>
  <si>
    <t>訪問型サービス特定処遇改善加算Ⅱ／４・22</t>
    <rPh sb="0" eb="2">
      <t>ホウモン</t>
    </rPh>
    <rPh sb="2" eb="3">
      <t>ガタ</t>
    </rPh>
    <rPh sb="7" eb="9">
      <t>トクテイ</t>
    </rPh>
    <rPh sb="9" eb="11">
      <t>ショグウ</t>
    </rPh>
    <rPh sb="11" eb="13">
      <t>カイゼン</t>
    </rPh>
    <rPh sb="13" eb="15">
      <t>カサン</t>
    </rPh>
    <phoneticPr fontId="3"/>
  </si>
  <si>
    <t>訪問型サービス特定処遇改善加算Ⅱ／４・21</t>
    <rPh sb="0" eb="2">
      <t>ホウモン</t>
    </rPh>
    <rPh sb="2" eb="3">
      <t>ガタ</t>
    </rPh>
    <rPh sb="7" eb="9">
      <t>トクテイ</t>
    </rPh>
    <rPh sb="9" eb="11">
      <t>ショグウ</t>
    </rPh>
    <rPh sb="11" eb="13">
      <t>カイゼン</t>
    </rPh>
    <rPh sb="13" eb="15">
      <t>カサン</t>
    </rPh>
    <phoneticPr fontId="3"/>
  </si>
  <si>
    <t>訪問型サービス特定処遇改善加算Ⅱ／４・20</t>
    <rPh sb="0" eb="2">
      <t>ホウモン</t>
    </rPh>
    <rPh sb="2" eb="3">
      <t>ガタ</t>
    </rPh>
    <rPh sb="7" eb="9">
      <t>トクテイ</t>
    </rPh>
    <rPh sb="9" eb="11">
      <t>ショグウ</t>
    </rPh>
    <rPh sb="11" eb="13">
      <t>カイゼン</t>
    </rPh>
    <rPh sb="13" eb="15">
      <t>カサン</t>
    </rPh>
    <phoneticPr fontId="3"/>
  </si>
  <si>
    <t>訪問型サービス特定処遇改善加算Ⅱ／４・19</t>
    <rPh sb="0" eb="2">
      <t>ホウモン</t>
    </rPh>
    <rPh sb="2" eb="3">
      <t>ガタ</t>
    </rPh>
    <rPh sb="7" eb="9">
      <t>トクテイ</t>
    </rPh>
    <rPh sb="9" eb="11">
      <t>ショグウ</t>
    </rPh>
    <rPh sb="11" eb="13">
      <t>カイゼン</t>
    </rPh>
    <rPh sb="13" eb="15">
      <t>カサン</t>
    </rPh>
    <phoneticPr fontId="3"/>
  </si>
  <si>
    <t>訪問型サービス特定処遇改善加算Ⅱ／４・18</t>
    <rPh sb="0" eb="2">
      <t>ホウモン</t>
    </rPh>
    <rPh sb="2" eb="3">
      <t>ガタ</t>
    </rPh>
    <rPh sb="7" eb="9">
      <t>トクテイ</t>
    </rPh>
    <rPh sb="9" eb="11">
      <t>ショグウ</t>
    </rPh>
    <rPh sb="11" eb="13">
      <t>カイゼン</t>
    </rPh>
    <rPh sb="13" eb="15">
      <t>カサン</t>
    </rPh>
    <phoneticPr fontId="3"/>
  </si>
  <si>
    <t>訪問型サービス特定処遇改善加算Ⅱ／４・17</t>
    <rPh sb="0" eb="2">
      <t>ホウモン</t>
    </rPh>
    <rPh sb="2" eb="3">
      <t>ガタ</t>
    </rPh>
    <rPh sb="7" eb="9">
      <t>トクテイ</t>
    </rPh>
    <rPh sb="9" eb="11">
      <t>ショグウ</t>
    </rPh>
    <rPh sb="11" eb="13">
      <t>カイゼン</t>
    </rPh>
    <rPh sb="13" eb="15">
      <t>カサン</t>
    </rPh>
    <phoneticPr fontId="3"/>
  </si>
  <si>
    <t>訪問型サービス特定処遇改善加算Ⅱ／４・16</t>
    <rPh sb="0" eb="2">
      <t>ホウモン</t>
    </rPh>
    <rPh sb="2" eb="3">
      <t>ガタ</t>
    </rPh>
    <rPh sb="7" eb="9">
      <t>トクテイ</t>
    </rPh>
    <rPh sb="9" eb="11">
      <t>ショグウ</t>
    </rPh>
    <rPh sb="11" eb="13">
      <t>カイゼン</t>
    </rPh>
    <rPh sb="13" eb="15">
      <t>カサン</t>
    </rPh>
    <phoneticPr fontId="3"/>
  </si>
  <si>
    <t>訪問型サービス特定処遇改善加算Ⅱ／４・15</t>
    <rPh sb="0" eb="2">
      <t>ホウモン</t>
    </rPh>
    <rPh sb="2" eb="3">
      <t>ガタ</t>
    </rPh>
    <rPh sb="7" eb="9">
      <t>トクテイ</t>
    </rPh>
    <rPh sb="9" eb="11">
      <t>ショグウ</t>
    </rPh>
    <rPh sb="11" eb="13">
      <t>カイゼン</t>
    </rPh>
    <rPh sb="13" eb="15">
      <t>カサン</t>
    </rPh>
    <phoneticPr fontId="3"/>
  </si>
  <si>
    <t>訪問型サービス特定処遇改善加算Ⅱ／４・14</t>
    <rPh sb="0" eb="2">
      <t>ホウモン</t>
    </rPh>
    <rPh sb="2" eb="3">
      <t>ガタ</t>
    </rPh>
    <rPh sb="7" eb="9">
      <t>トクテイ</t>
    </rPh>
    <rPh sb="9" eb="11">
      <t>ショグウ</t>
    </rPh>
    <rPh sb="11" eb="13">
      <t>カイゼン</t>
    </rPh>
    <rPh sb="13" eb="15">
      <t>カサン</t>
    </rPh>
    <phoneticPr fontId="3"/>
  </si>
  <si>
    <t>訪問型サービス特定処遇改善加算Ⅱ／４・13</t>
    <rPh sb="0" eb="2">
      <t>ホウモン</t>
    </rPh>
    <rPh sb="2" eb="3">
      <t>ガタ</t>
    </rPh>
    <rPh sb="7" eb="9">
      <t>トクテイ</t>
    </rPh>
    <rPh sb="9" eb="11">
      <t>ショグウ</t>
    </rPh>
    <rPh sb="11" eb="13">
      <t>カイゼン</t>
    </rPh>
    <rPh sb="13" eb="15">
      <t>カサン</t>
    </rPh>
    <phoneticPr fontId="3"/>
  </si>
  <si>
    <t>訪問型サービス特定処遇改善加算Ⅱ／４・12</t>
    <rPh sb="0" eb="2">
      <t>ホウモン</t>
    </rPh>
    <rPh sb="2" eb="3">
      <t>ガタ</t>
    </rPh>
    <rPh sb="7" eb="9">
      <t>トクテイ</t>
    </rPh>
    <rPh sb="9" eb="11">
      <t>ショグウ</t>
    </rPh>
    <rPh sb="11" eb="13">
      <t>カイゼン</t>
    </rPh>
    <rPh sb="13" eb="15">
      <t>カサン</t>
    </rPh>
    <phoneticPr fontId="3"/>
  </si>
  <si>
    <t>訪問型サービス特定処遇改善加算Ⅱ／４・11</t>
    <rPh sb="0" eb="2">
      <t>ホウモン</t>
    </rPh>
    <rPh sb="2" eb="3">
      <t>ガタ</t>
    </rPh>
    <rPh sb="7" eb="9">
      <t>トクテイ</t>
    </rPh>
    <rPh sb="9" eb="11">
      <t>ショグウ</t>
    </rPh>
    <rPh sb="11" eb="13">
      <t>カイゼン</t>
    </rPh>
    <rPh sb="13" eb="15">
      <t>カサン</t>
    </rPh>
    <phoneticPr fontId="3"/>
  </si>
  <si>
    <t>訪問型サービス特定処遇改善加算Ⅱ／４・10</t>
    <rPh sb="0" eb="2">
      <t>ホウモン</t>
    </rPh>
    <rPh sb="2" eb="3">
      <t>ガタ</t>
    </rPh>
    <rPh sb="7" eb="9">
      <t>トクテイ</t>
    </rPh>
    <rPh sb="9" eb="11">
      <t>ショグウ</t>
    </rPh>
    <rPh sb="11" eb="13">
      <t>カイゼン</t>
    </rPh>
    <rPh sb="13" eb="15">
      <t>カサン</t>
    </rPh>
    <phoneticPr fontId="3"/>
  </si>
  <si>
    <t>訪問型サービス特定処遇改善加算Ⅱ／４・09</t>
    <rPh sb="0" eb="2">
      <t>ホウモン</t>
    </rPh>
    <rPh sb="2" eb="3">
      <t>ガタ</t>
    </rPh>
    <rPh sb="7" eb="9">
      <t>トクテイ</t>
    </rPh>
    <rPh sb="9" eb="11">
      <t>ショグウ</t>
    </rPh>
    <rPh sb="11" eb="13">
      <t>カイゼン</t>
    </rPh>
    <rPh sb="13" eb="15">
      <t>カサン</t>
    </rPh>
    <phoneticPr fontId="3"/>
  </si>
  <si>
    <t>訪問型サービス特定処遇改善加算Ⅱ／４・08</t>
    <rPh sb="0" eb="2">
      <t>ホウモン</t>
    </rPh>
    <rPh sb="2" eb="3">
      <t>ガタ</t>
    </rPh>
    <rPh sb="7" eb="9">
      <t>トクテイ</t>
    </rPh>
    <rPh sb="9" eb="11">
      <t>ショグウ</t>
    </rPh>
    <rPh sb="11" eb="13">
      <t>カイゼン</t>
    </rPh>
    <rPh sb="13" eb="15">
      <t>カサン</t>
    </rPh>
    <phoneticPr fontId="3"/>
  </si>
  <si>
    <t>訪問型サービス特定処遇改善加算Ⅱ／４・07</t>
    <rPh sb="0" eb="2">
      <t>ホウモン</t>
    </rPh>
    <rPh sb="2" eb="3">
      <t>ガタ</t>
    </rPh>
    <rPh sb="7" eb="9">
      <t>トクテイ</t>
    </rPh>
    <rPh sb="9" eb="11">
      <t>ショグウ</t>
    </rPh>
    <rPh sb="11" eb="13">
      <t>カイゼン</t>
    </rPh>
    <rPh sb="13" eb="15">
      <t>カサン</t>
    </rPh>
    <phoneticPr fontId="3"/>
  </si>
  <si>
    <t>訪問型サービス特定処遇改善加算Ⅱ／４・06</t>
    <rPh sb="0" eb="2">
      <t>ホウモン</t>
    </rPh>
    <rPh sb="2" eb="3">
      <t>ガタ</t>
    </rPh>
    <rPh sb="7" eb="9">
      <t>トクテイ</t>
    </rPh>
    <rPh sb="9" eb="11">
      <t>ショグウ</t>
    </rPh>
    <rPh sb="11" eb="13">
      <t>カイゼン</t>
    </rPh>
    <rPh sb="13" eb="15">
      <t>カサン</t>
    </rPh>
    <phoneticPr fontId="3"/>
  </si>
  <si>
    <t>訪問型サービス特定処遇改善加算Ⅱ／４・05</t>
    <rPh sb="0" eb="2">
      <t>ホウモン</t>
    </rPh>
    <rPh sb="2" eb="3">
      <t>ガタ</t>
    </rPh>
    <rPh sb="7" eb="9">
      <t>トクテイ</t>
    </rPh>
    <rPh sb="9" eb="11">
      <t>ショグウ</t>
    </rPh>
    <rPh sb="11" eb="13">
      <t>カイゼン</t>
    </rPh>
    <rPh sb="13" eb="15">
      <t>カサン</t>
    </rPh>
    <phoneticPr fontId="3"/>
  </si>
  <si>
    <t>訪問型サービス特定処遇改善加算Ⅱ／４・04</t>
    <rPh sb="0" eb="2">
      <t>ホウモン</t>
    </rPh>
    <rPh sb="2" eb="3">
      <t>ガタ</t>
    </rPh>
    <rPh sb="7" eb="9">
      <t>トクテイ</t>
    </rPh>
    <rPh sb="9" eb="11">
      <t>ショグウ</t>
    </rPh>
    <rPh sb="11" eb="13">
      <t>カイゼン</t>
    </rPh>
    <rPh sb="13" eb="15">
      <t>カサン</t>
    </rPh>
    <phoneticPr fontId="3"/>
  </si>
  <si>
    <t>訪問型サービス特定処遇改善加算Ⅱ／４・03</t>
    <rPh sb="0" eb="2">
      <t>ホウモン</t>
    </rPh>
    <rPh sb="2" eb="3">
      <t>ガタ</t>
    </rPh>
    <rPh sb="7" eb="9">
      <t>トクテイ</t>
    </rPh>
    <rPh sb="9" eb="11">
      <t>ショグウ</t>
    </rPh>
    <rPh sb="11" eb="13">
      <t>カイゼン</t>
    </rPh>
    <rPh sb="13" eb="15">
      <t>カサン</t>
    </rPh>
    <phoneticPr fontId="3"/>
  </si>
  <si>
    <t>訪問型サービス特定処遇改善加算Ⅱ／４・02</t>
    <rPh sb="0" eb="2">
      <t>ホウモン</t>
    </rPh>
    <rPh sb="2" eb="3">
      <t>ガタ</t>
    </rPh>
    <rPh sb="7" eb="9">
      <t>トクテイ</t>
    </rPh>
    <rPh sb="9" eb="11">
      <t>ショグウ</t>
    </rPh>
    <rPh sb="11" eb="13">
      <t>カイゼン</t>
    </rPh>
    <rPh sb="13" eb="15">
      <t>カサン</t>
    </rPh>
    <phoneticPr fontId="3"/>
  </si>
  <si>
    <t>訪問型サービス特定処遇改善加算Ⅱ／４・01</t>
    <rPh sb="0" eb="2">
      <t>ホウモン</t>
    </rPh>
    <rPh sb="2" eb="3">
      <t>ガタ</t>
    </rPh>
    <rPh sb="7" eb="9">
      <t>トクテイ</t>
    </rPh>
    <rPh sb="9" eb="11">
      <t>ショグウ</t>
    </rPh>
    <rPh sb="11" eb="13">
      <t>カイゼン</t>
    </rPh>
    <rPh sb="13" eb="15">
      <t>カサン</t>
    </rPh>
    <phoneticPr fontId="3"/>
  </si>
  <si>
    <t>訪問型サービス特定処遇改善加算Ⅰ／４・39</t>
    <rPh sb="0" eb="2">
      <t>ホウモン</t>
    </rPh>
    <rPh sb="2" eb="3">
      <t>ガタ</t>
    </rPh>
    <rPh sb="7" eb="9">
      <t>トクテイ</t>
    </rPh>
    <rPh sb="9" eb="11">
      <t>ショグウ</t>
    </rPh>
    <rPh sb="11" eb="13">
      <t>カイゼン</t>
    </rPh>
    <rPh sb="13" eb="15">
      <t>カサン</t>
    </rPh>
    <phoneticPr fontId="3"/>
  </si>
  <si>
    <t>訪問型サービス特定処遇改善加算Ⅰ／４・38</t>
    <rPh sb="0" eb="2">
      <t>ホウモン</t>
    </rPh>
    <rPh sb="2" eb="3">
      <t>ガタ</t>
    </rPh>
    <rPh sb="7" eb="9">
      <t>トクテイ</t>
    </rPh>
    <rPh sb="9" eb="11">
      <t>ショグウ</t>
    </rPh>
    <rPh sb="11" eb="13">
      <t>カイゼン</t>
    </rPh>
    <rPh sb="13" eb="15">
      <t>カサン</t>
    </rPh>
    <phoneticPr fontId="3"/>
  </si>
  <si>
    <t>訪問型サービス特定処遇改善加算Ⅰ／４・37</t>
    <rPh sb="0" eb="2">
      <t>ホウモン</t>
    </rPh>
    <rPh sb="2" eb="3">
      <t>ガタ</t>
    </rPh>
    <rPh sb="7" eb="9">
      <t>トクテイ</t>
    </rPh>
    <rPh sb="9" eb="11">
      <t>ショグウ</t>
    </rPh>
    <rPh sb="11" eb="13">
      <t>カイゼン</t>
    </rPh>
    <rPh sb="13" eb="15">
      <t>カサン</t>
    </rPh>
    <phoneticPr fontId="3"/>
  </si>
  <si>
    <t>訪問型サービス特定処遇改善加算Ⅰ／４・36</t>
    <rPh sb="0" eb="2">
      <t>ホウモン</t>
    </rPh>
    <rPh sb="2" eb="3">
      <t>ガタ</t>
    </rPh>
    <rPh sb="7" eb="9">
      <t>トクテイ</t>
    </rPh>
    <rPh sb="9" eb="11">
      <t>ショグウ</t>
    </rPh>
    <rPh sb="11" eb="13">
      <t>カイゼン</t>
    </rPh>
    <rPh sb="13" eb="15">
      <t>カサン</t>
    </rPh>
    <phoneticPr fontId="3"/>
  </si>
  <si>
    <t>訪問型サービス特定処遇改善加算Ⅰ／４・35</t>
    <rPh sb="0" eb="2">
      <t>ホウモン</t>
    </rPh>
    <rPh sb="2" eb="3">
      <t>ガタ</t>
    </rPh>
    <rPh sb="7" eb="9">
      <t>トクテイ</t>
    </rPh>
    <rPh sb="9" eb="11">
      <t>ショグウ</t>
    </rPh>
    <rPh sb="11" eb="13">
      <t>カイゼン</t>
    </rPh>
    <rPh sb="13" eb="15">
      <t>カサン</t>
    </rPh>
    <phoneticPr fontId="3"/>
  </si>
  <si>
    <t>訪問型サービス特定処遇改善加算Ⅰ／４・34</t>
    <rPh sb="0" eb="2">
      <t>ホウモン</t>
    </rPh>
    <rPh sb="2" eb="3">
      <t>ガタ</t>
    </rPh>
    <rPh sb="7" eb="9">
      <t>トクテイ</t>
    </rPh>
    <rPh sb="9" eb="11">
      <t>ショグウ</t>
    </rPh>
    <rPh sb="11" eb="13">
      <t>カイゼン</t>
    </rPh>
    <rPh sb="13" eb="15">
      <t>カサン</t>
    </rPh>
    <phoneticPr fontId="3"/>
  </si>
  <si>
    <t>訪問型サービス特定処遇改善加算Ⅰ／４・33</t>
    <rPh sb="0" eb="2">
      <t>ホウモン</t>
    </rPh>
    <rPh sb="2" eb="3">
      <t>ガタ</t>
    </rPh>
    <rPh sb="7" eb="9">
      <t>トクテイ</t>
    </rPh>
    <rPh sb="9" eb="11">
      <t>ショグウ</t>
    </rPh>
    <rPh sb="11" eb="13">
      <t>カイゼン</t>
    </rPh>
    <rPh sb="13" eb="15">
      <t>カサン</t>
    </rPh>
    <phoneticPr fontId="3"/>
  </si>
  <si>
    <t>訪問型サービス特定処遇改善加算Ⅰ／４・32</t>
    <rPh sb="0" eb="2">
      <t>ホウモン</t>
    </rPh>
    <rPh sb="2" eb="3">
      <t>ガタ</t>
    </rPh>
    <rPh sb="7" eb="9">
      <t>トクテイ</t>
    </rPh>
    <rPh sb="9" eb="11">
      <t>ショグウ</t>
    </rPh>
    <rPh sb="11" eb="13">
      <t>カイゼン</t>
    </rPh>
    <rPh sb="13" eb="15">
      <t>カサン</t>
    </rPh>
    <phoneticPr fontId="3"/>
  </si>
  <si>
    <t>訪問型サービス特定処遇改善加算Ⅰ／４・31</t>
    <rPh sb="0" eb="2">
      <t>ホウモン</t>
    </rPh>
    <rPh sb="2" eb="3">
      <t>ガタ</t>
    </rPh>
    <rPh sb="7" eb="9">
      <t>トクテイ</t>
    </rPh>
    <rPh sb="9" eb="11">
      <t>ショグウ</t>
    </rPh>
    <rPh sb="11" eb="13">
      <t>カイゼン</t>
    </rPh>
    <rPh sb="13" eb="15">
      <t>カサン</t>
    </rPh>
    <phoneticPr fontId="3"/>
  </si>
  <si>
    <t>訪問型サービス特定処遇改善加算Ⅰ／４・30</t>
    <rPh sb="0" eb="2">
      <t>ホウモン</t>
    </rPh>
    <rPh sb="2" eb="3">
      <t>ガタ</t>
    </rPh>
    <rPh sb="7" eb="9">
      <t>トクテイ</t>
    </rPh>
    <rPh sb="9" eb="11">
      <t>ショグウ</t>
    </rPh>
    <rPh sb="11" eb="13">
      <t>カイゼン</t>
    </rPh>
    <rPh sb="13" eb="15">
      <t>カサン</t>
    </rPh>
    <phoneticPr fontId="3"/>
  </si>
  <si>
    <t>訪問型サービス特定処遇改善加算Ⅰ／４・29</t>
    <rPh sb="0" eb="2">
      <t>ホウモン</t>
    </rPh>
    <rPh sb="2" eb="3">
      <t>ガタ</t>
    </rPh>
    <rPh sb="7" eb="9">
      <t>トクテイ</t>
    </rPh>
    <rPh sb="9" eb="11">
      <t>ショグウ</t>
    </rPh>
    <rPh sb="11" eb="13">
      <t>カイゼン</t>
    </rPh>
    <rPh sb="13" eb="15">
      <t>カサン</t>
    </rPh>
    <phoneticPr fontId="3"/>
  </si>
  <si>
    <t>訪問型サービス特定処遇改善加算Ⅰ／４・28</t>
    <rPh sb="0" eb="2">
      <t>ホウモン</t>
    </rPh>
    <rPh sb="2" eb="3">
      <t>ガタ</t>
    </rPh>
    <rPh sb="7" eb="9">
      <t>トクテイ</t>
    </rPh>
    <rPh sb="9" eb="11">
      <t>ショグウ</t>
    </rPh>
    <rPh sb="11" eb="13">
      <t>カイゼン</t>
    </rPh>
    <rPh sb="13" eb="15">
      <t>カサン</t>
    </rPh>
    <phoneticPr fontId="3"/>
  </si>
  <si>
    <t>訪問型サービス特定処遇改善加算Ⅰ／４・27</t>
    <rPh sb="0" eb="2">
      <t>ホウモン</t>
    </rPh>
    <rPh sb="2" eb="3">
      <t>ガタ</t>
    </rPh>
    <rPh sb="7" eb="9">
      <t>トクテイ</t>
    </rPh>
    <rPh sb="9" eb="11">
      <t>ショグウ</t>
    </rPh>
    <rPh sb="11" eb="13">
      <t>カイゼン</t>
    </rPh>
    <rPh sb="13" eb="15">
      <t>カサン</t>
    </rPh>
    <phoneticPr fontId="3"/>
  </si>
  <si>
    <t>訪問型サービス特定処遇改善加算Ⅰ／４・26</t>
    <rPh sb="0" eb="2">
      <t>ホウモン</t>
    </rPh>
    <rPh sb="2" eb="3">
      <t>ガタ</t>
    </rPh>
    <rPh sb="7" eb="9">
      <t>トクテイ</t>
    </rPh>
    <rPh sb="9" eb="11">
      <t>ショグウ</t>
    </rPh>
    <rPh sb="11" eb="13">
      <t>カイゼン</t>
    </rPh>
    <rPh sb="13" eb="15">
      <t>カサン</t>
    </rPh>
    <phoneticPr fontId="3"/>
  </si>
  <si>
    <t>訪問型サービス特定処遇改善加算Ⅰ／４・25</t>
    <rPh sb="0" eb="2">
      <t>ホウモン</t>
    </rPh>
    <rPh sb="2" eb="3">
      <t>ガタ</t>
    </rPh>
    <rPh sb="7" eb="9">
      <t>トクテイ</t>
    </rPh>
    <rPh sb="9" eb="11">
      <t>ショグウ</t>
    </rPh>
    <rPh sb="11" eb="13">
      <t>カイゼン</t>
    </rPh>
    <rPh sb="13" eb="15">
      <t>カサン</t>
    </rPh>
    <phoneticPr fontId="3"/>
  </si>
  <si>
    <t>訪問型サービス特定処遇改善加算Ⅰ／４・24</t>
    <rPh sb="0" eb="2">
      <t>ホウモン</t>
    </rPh>
    <rPh sb="2" eb="3">
      <t>ガタ</t>
    </rPh>
    <rPh sb="7" eb="9">
      <t>トクテイ</t>
    </rPh>
    <rPh sb="9" eb="11">
      <t>ショグウ</t>
    </rPh>
    <rPh sb="11" eb="13">
      <t>カイゼン</t>
    </rPh>
    <rPh sb="13" eb="15">
      <t>カサン</t>
    </rPh>
    <phoneticPr fontId="3"/>
  </si>
  <si>
    <t>訪問型サービス特定処遇改善加算Ⅰ／４・23</t>
    <rPh sb="0" eb="2">
      <t>ホウモン</t>
    </rPh>
    <rPh sb="2" eb="3">
      <t>ガタ</t>
    </rPh>
    <rPh sb="7" eb="9">
      <t>トクテイ</t>
    </rPh>
    <rPh sb="9" eb="11">
      <t>ショグウ</t>
    </rPh>
    <rPh sb="11" eb="13">
      <t>カイゼン</t>
    </rPh>
    <rPh sb="13" eb="15">
      <t>カサン</t>
    </rPh>
    <phoneticPr fontId="3"/>
  </si>
  <si>
    <t>訪問型サービス特定処遇改善加算Ⅰ／４・22</t>
    <rPh sb="0" eb="2">
      <t>ホウモン</t>
    </rPh>
    <rPh sb="2" eb="3">
      <t>ガタ</t>
    </rPh>
    <rPh sb="7" eb="9">
      <t>トクテイ</t>
    </rPh>
    <rPh sb="9" eb="11">
      <t>ショグウ</t>
    </rPh>
    <rPh sb="11" eb="13">
      <t>カイゼン</t>
    </rPh>
    <rPh sb="13" eb="15">
      <t>カサン</t>
    </rPh>
    <phoneticPr fontId="3"/>
  </si>
  <si>
    <t>訪問型サービス特定処遇改善加算Ⅰ／４・21</t>
    <rPh sb="0" eb="2">
      <t>ホウモン</t>
    </rPh>
    <rPh sb="2" eb="3">
      <t>ガタ</t>
    </rPh>
    <rPh sb="7" eb="9">
      <t>トクテイ</t>
    </rPh>
    <rPh sb="9" eb="11">
      <t>ショグウ</t>
    </rPh>
    <rPh sb="11" eb="13">
      <t>カイゼン</t>
    </rPh>
    <rPh sb="13" eb="15">
      <t>カサン</t>
    </rPh>
    <phoneticPr fontId="3"/>
  </si>
  <si>
    <t>訪問型サービス特定処遇改善加算Ⅰ／４・20</t>
    <rPh sb="0" eb="2">
      <t>ホウモン</t>
    </rPh>
    <rPh sb="2" eb="3">
      <t>ガタ</t>
    </rPh>
    <rPh sb="7" eb="9">
      <t>トクテイ</t>
    </rPh>
    <rPh sb="9" eb="11">
      <t>ショグウ</t>
    </rPh>
    <rPh sb="11" eb="13">
      <t>カイゼン</t>
    </rPh>
    <rPh sb="13" eb="15">
      <t>カサン</t>
    </rPh>
    <phoneticPr fontId="3"/>
  </si>
  <si>
    <t>訪問型サービス特定処遇改善加算Ⅰ／４・19</t>
    <rPh sb="0" eb="2">
      <t>ホウモン</t>
    </rPh>
    <rPh sb="2" eb="3">
      <t>ガタ</t>
    </rPh>
    <rPh sb="7" eb="9">
      <t>トクテイ</t>
    </rPh>
    <rPh sb="9" eb="11">
      <t>ショグウ</t>
    </rPh>
    <rPh sb="11" eb="13">
      <t>カイゼン</t>
    </rPh>
    <rPh sb="13" eb="15">
      <t>カサン</t>
    </rPh>
    <phoneticPr fontId="3"/>
  </si>
  <si>
    <t>訪問型サービス特定処遇改善加算Ⅰ／４・18</t>
    <rPh sb="0" eb="2">
      <t>ホウモン</t>
    </rPh>
    <rPh sb="2" eb="3">
      <t>ガタ</t>
    </rPh>
    <rPh sb="7" eb="9">
      <t>トクテイ</t>
    </rPh>
    <rPh sb="9" eb="11">
      <t>ショグウ</t>
    </rPh>
    <rPh sb="11" eb="13">
      <t>カイゼン</t>
    </rPh>
    <rPh sb="13" eb="15">
      <t>カサン</t>
    </rPh>
    <phoneticPr fontId="3"/>
  </si>
  <si>
    <t>訪問型サービス特定処遇改善加算Ⅰ／４・17</t>
    <rPh sb="0" eb="2">
      <t>ホウモン</t>
    </rPh>
    <rPh sb="2" eb="3">
      <t>ガタ</t>
    </rPh>
    <rPh sb="7" eb="9">
      <t>トクテイ</t>
    </rPh>
    <rPh sb="9" eb="11">
      <t>ショグウ</t>
    </rPh>
    <rPh sb="11" eb="13">
      <t>カイゼン</t>
    </rPh>
    <rPh sb="13" eb="15">
      <t>カサン</t>
    </rPh>
    <phoneticPr fontId="3"/>
  </si>
  <si>
    <t>訪問型サービス特定処遇改善加算Ⅰ／４・16</t>
    <rPh sb="0" eb="2">
      <t>ホウモン</t>
    </rPh>
    <rPh sb="2" eb="3">
      <t>ガタ</t>
    </rPh>
    <rPh sb="7" eb="9">
      <t>トクテイ</t>
    </rPh>
    <rPh sb="9" eb="11">
      <t>ショグウ</t>
    </rPh>
    <rPh sb="11" eb="13">
      <t>カイゼン</t>
    </rPh>
    <rPh sb="13" eb="15">
      <t>カサン</t>
    </rPh>
    <phoneticPr fontId="3"/>
  </si>
  <si>
    <t>訪問型サービス特定処遇改善加算Ⅰ／４・15</t>
    <rPh sb="0" eb="2">
      <t>ホウモン</t>
    </rPh>
    <rPh sb="2" eb="3">
      <t>ガタ</t>
    </rPh>
    <rPh sb="7" eb="9">
      <t>トクテイ</t>
    </rPh>
    <rPh sb="9" eb="11">
      <t>ショグウ</t>
    </rPh>
    <rPh sb="11" eb="13">
      <t>カイゼン</t>
    </rPh>
    <rPh sb="13" eb="15">
      <t>カサン</t>
    </rPh>
    <phoneticPr fontId="3"/>
  </si>
  <si>
    <t>訪問型サービス特定処遇改善加算Ⅰ／４・14</t>
    <rPh sb="0" eb="2">
      <t>ホウモン</t>
    </rPh>
    <rPh sb="2" eb="3">
      <t>ガタ</t>
    </rPh>
    <rPh sb="7" eb="9">
      <t>トクテイ</t>
    </rPh>
    <rPh sb="9" eb="11">
      <t>ショグウ</t>
    </rPh>
    <rPh sb="11" eb="13">
      <t>カイゼン</t>
    </rPh>
    <rPh sb="13" eb="15">
      <t>カサン</t>
    </rPh>
    <phoneticPr fontId="3"/>
  </si>
  <si>
    <t>訪問型サービス特定処遇改善加算Ⅰ／４・13</t>
    <rPh sb="0" eb="2">
      <t>ホウモン</t>
    </rPh>
    <rPh sb="2" eb="3">
      <t>ガタ</t>
    </rPh>
    <rPh sb="7" eb="9">
      <t>トクテイ</t>
    </rPh>
    <rPh sb="9" eb="11">
      <t>ショグウ</t>
    </rPh>
    <rPh sb="11" eb="13">
      <t>カイゼン</t>
    </rPh>
    <rPh sb="13" eb="15">
      <t>カサン</t>
    </rPh>
    <phoneticPr fontId="3"/>
  </si>
  <si>
    <t>訪問型サービス特定処遇改善加算Ⅰ／４・12</t>
    <rPh sb="0" eb="2">
      <t>ホウモン</t>
    </rPh>
    <rPh sb="2" eb="3">
      <t>ガタ</t>
    </rPh>
    <rPh sb="7" eb="9">
      <t>トクテイ</t>
    </rPh>
    <rPh sb="9" eb="11">
      <t>ショグウ</t>
    </rPh>
    <rPh sb="11" eb="13">
      <t>カイゼン</t>
    </rPh>
    <rPh sb="13" eb="15">
      <t>カサン</t>
    </rPh>
    <phoneticPr fontId="3"/>
  </si>
  <si>
    <t>訪問型サービス特定処遇改善加算Ⅰ／４・11</t>
    <rPh sb="0" eb="2">
      <t>ホウモン</t>
    </rPh>
    <rPh sb="2" eb="3">
      <t>ガタ</t>
    </rPh>
    <rPh sb="7" eb="9">
      <t>トクテイ</t>
    </rPh>
    <rPh sb="9" eb="11">
      <t>ショグウ</t>
    </rPh>
    <rPh sb="11" eb="13">
      <t>カイゼン</t>
    </rPh>
    <rPh sb="13" eb="15">
      <t>カサン</t>
    </rPh>
    <phoneticPr fontId="3"/>
  </si>
  <si>
    <t>訪問型サービス特定処遇改善加算Ⅰ／４・10</t>
    <rPh sb="0" eb="2">
      <t>ホウモン</t>
    </rPh>
    <rPh sb="2" eb="3">
      <t>ガタ</t>
    </rPh>
    <rPh sb="7" eb="9">
      <t>トクテイ</t>
    </rPh>
    <rPh sb="9" eb="11">
      <t>ショグウ</t>
    </rPh>
    <rPh sb="11" eb="13">
      <t>カイゼン</t>
    </rPh>
    <rPh sb="13" eb="15">
      <t>カサン</t>
    </rPh>
    <phoneticPr fontId="3"/>
  </si>
  <si>
    <t>訪問型サービス特定処遇改善加算Ⅰ／４・09</t>
    <rPh sb="0" eb="2">
      <t>ホウモン</t>
    </rPh>
    <rPh sb="2" eb="3">
      <t>ガタ</t>
    </rPh>
    <rPh sb="7" eb="9">
      <t>トクテイ</t>
    </rPh>
    <rPh sb="9" eb="11">
      <t>ショグウ</t>
    </rPh>
    <rPh sb="11" eb="13">
      <t>カイゼン</t>
    </rPh>
    <rPh sb="13" eb="15">
      <t>カサン</t>
    </rPh>
    <phoneticPr fontId="3"/>
  </si>
  <si>
    <t>訪問型サービス特定処遇改善加算Ⅰ／４・08</t>
    <rPh sb="0" eb="2">
      <t>ホウモン</t>
    </rPh>
    <rPh sb="2" eb="3">
      <t>ガタ</t>
    </rPh>
    <rPh sb="7" eb="9">
      <t>トクテイ</t>
    </rPh>
    <rPh sb="9" eb="11">
      <t>ショグウ</t>
    </rPh>
    <rPh sb="11" eb="13">
      <t>カイゼン</t>
    </rPh>
    <rPh sb="13" eb="15">
      <t>カサン</t>
    </rPh>
    <phoneticPr fontId="3"/>
  </si>
  <si>
    <t>訪問型サービス特定処遇改善加算Ⅰ／４・07</t>
    <rPh sb="0" eb="2">
      <t>ホウモン</t>
    </rPh>
    <rPh sb="2" eb="3">
      <t>ガタ</t>
    </rPh>
    <rPh sb="7" eb="9">
      <t>トクテイ</t>
    </rPh>
    <rPh sb="9" eb="11">
      <t>ショグウ</t>
    </rPh>
    <rPh sb="11" eb="13">
      <t>カイゼン</t>
    </rPh>
    <rPh sb="13" eb="15">
      <t>カサン</t>
    </rPh>
    <phoneticPr fontId="3"/>
  </si>
  <si>
    <t>訪問型サービス特定処遇改善加算Ⅰ／４・06</t>
    <rPh sb="0" eb="2">
      <t>ホウモン</t>
    </rPh>
    <rPh sb="2" eb="3">
      <t>ガタ</t>
    </rPh>
    <rPh sb="7" eb="9">
      <t>トクテイ</t>
    </rPh>
    <rPh sb="9" eb="11">
      <t>ショグウ</t>
    </rPh>
    <rPh sb="11" eb="13">
      <t>カイゼン</t>
    </rPh>
    <rPh sb="13" eb="15">
      <t>カサン</t>
    </rPh>
    <phoneticPr fontId="3"/>
  </si>
  <si>
    <t>訪問型サービス特定処遇改善加算Ⅰ／４・05</t>
    <rPh sb="0" eb="2">
      <t>ホウモン</t>
    </rPh>
    <rPh sb="2" eb="3">
      <t>ガタ</t>
    </rPh>
    <rPh sb="7" eb="9">
      <t>トクテイ</t>
    </rPh>
    <rPh sb="9" eb="11">
      <t>ショグウ</t>
    </rPh>
    <rPh sb="11" eb="13">
      <t>カイゼン</t>
    </rPh>
    <rPh sb="13" eb="15">
      <t>カサン</t>
    </rPh>
    <phoneticPr fontId="3"/>
  </si>
  <si>
    <t>訪問型サービス特定処遇改善加算Ⅰ／４・04</t>
    <rPh sb="0" eb="2">
      <t>ホウモン</t>
    </rPh>
    <rPh sb="2" eb="3">
      <t>ガタ</t>
    </rPh>
    <rPh sb="7" eb="9">
      <t>トクテイ</t>
    </rPh>
    <rPh sb="9" eb="11">
      <t>ショグウ</t>
    </rPh>
    <rPh sb="11" eb="13">
      <t>カイゼン</t>
    </rPh>
    <rPh sb="13" eb="15">
      <t>カサン</t>
    </rPh>
    <phoneticPr fontId="3"/>
  </si>
  <si>
    <t>訪問型サービス特定処遇改善加算Ⅰ／４・03</t>
    <rPh sb="0" eb="2">
      <t>ホウモン</t>
    </rPh>
    <rPh sb="2" eb="3">
      <t>ガタ</t>
    </rPh>
    <rPh sb="7" eb="9">
      <t>トクテイ</t>
    </rPh>
    <rPh sb="9" eb="11">
      <t>ショグウ</t>
    </rPh>
    <rPh sb="11" eb="13">
      <t>カイゼン</t>
    </rPh>
    <rPh sb="13" eb="15">
      <t>カサン</t>
    </rPh>
    <phoneticPr fontId="3"/>
  </si>
  <si>
    <t>訪問型サービス特定処遇改善加算Ⅰ／４・02</t>
    <rPh sb="0" eb="2">
      <t>ホウモン</t>
    </rPh>
    <rPh sb="2" eb="3">
      <t>ガタ</t>
    </rPh>
    <rPh sb="7" eb="9">
      <t>トクテイ</t>
    </rPh>
    <rPh sb="9" eb="11">
      <t>ショグウ</t>
    </rPh>
    <rPh sb="11" eb="13">
      <t>カイゼン</t>
    </rPh>
    <rPh sb="13" eb="15">
      <t>カサン</t>
    </rPh>
    <phoneticPr fontId="3"/>
  </si>
  <si>
    <t>訪問型サービス特定処遇改善加算Ⅰ／４・01</t>
    <rPh sb="0" eb="2">
      <t>ホウモン</t>
    </rPh>
    <rPh sb="2" eb="3">
      <t>ガタ</t>
    </rPh>
    <rPh sb="7" eb="9">
      <t>トクテイ</t>
    </rPh>
    <rPh sb="9" eb="11">
      <t>ショグウ</t>
    </rPh>
    <rPh sb="11" eb="13">
      <t>カイゼン</t>
    </rPh>
    <rPh sb="13" eb="15">
      <t>カサン</t>
    </rPh>
    <phoneticPr fontId="3"/>
  </si>
  <si>
    <t>訪問型サービス処遇改善加算Ⅲ／４・58</t>
    <phoneticPr fontId="2"/>
  </si>
  <si>
    <t>訪問型サービス処遇改善加算Ⅲ／４・59</t>
    <phoneticPr fontId="3"/>
  </si>
  <si>
    <t>訪問型サービス処遇改善加算Ⅲ／４・57</t>
    <phoneticPr fontId="3"/>
  </si>
  <si>
    <t>訪問型サービス処遇改善加算Ⅲ／４・56</t>
    <phoneticPr fontId="2"/>
  </si>
  <si>
    <t>訪問型サービス処遇改善加算Ⅲ／４・55</t>
    <phoneticPr fontId="2"/>
  </si>
  <si>
    <t>訪問型サービス処遇改善加算Ⅲ／４・53</t>
    <phoneticPr fontId="2"/>
  </si>
  <si>
    <t>訪問型サービス処遇改善加算Ⅲ／４・51</t>
    <phoneticPr fontId="2"/>
  </si>
  <si>
    <t>訪問型サービス処遇改善加算Ⅲ／４・63</t>
    <phoneticPr fontId="3"/>
  </si>
  <si>
    <t>訪問型サービス処遇改善加算Ⅲ／４・61</t>
    <phoneticPr fontId="3"/>
  </si>
  <si>
    <t>訪問型サービス処遇改善加算Ⅲ／４・49</t>
    <phoneticPr fontId="2"/>
  </si>
  <si>
    <t>訪問型サービス処遇改善加算Ⅲ／４・47</t>
    <phoneticPr fontId="2"/>
  </si>
  <si>
    <t>訪問型サービス処遇改善加算Ⅲ／４・52</t>
    <phoneticPr fontId="3"/>
  </si>
  <si>
    <t>訪問型サービス処遇改善加算Ⅲ／４・50</t>
    <phoneticPr fontId="3"/>
  </si>
  <si>
    <t>訪問型サービス処遇改善加算Ⅲ／４・45</t>
    <phoneticPr fontId="2"/>
  </si>
  <si>
    <t>訪問型サービス処遇改善加算Ⅲ／４・43</t>
    <phoneticPr fontId="2"/>
  </si>
  <si>
    <t>訪問型サービス処遇改善加算Ⅲ／４・41</t>
    <phoneticPr fontId="2"/>
  </si>
  <si>
    <t>訪問型サービス処遇改善加算Ⅲ／４・39</t>
    <phoneticPr fontId="2"/>
  </si>
  <si>
    <t>訪問型サービス処遇改善加算Ⅲ／４・37</t>
    <phoneticPr fontId="2"/>
  </si>
  <si>
    <t>訪問型サービス処遇改善加算Ⅲ／４・35</t>
    <phoneticPr fontId="2"/>
  </si>
  <si>
    <t>訪問型サービス処遇改善加算Ⅲ／４・34</t>
    <phoneticPr fontId="2"/>
  </si>
  <si>
    <t>訪問型サービス処遇改善加算Ⅲ／４・33</t>
    <phoneticPr fontId="2"/>
  </si>
  <si>
    <t>訪問型サービス処遇改善加算Ⅲ／４・31</t>
    <phoneticPr fontId="2"/>
  </si>
  <si>
    <t>訪問型サービス処遇改善加算Ⅲ／４・29</t>
    <phoneticPr fontId="2"/>
  </si>
  <si>
    <t>訪問型サービス処遇改善加算Ⅲ／４・30</t>
    <phoneticPr fontId="3"/>
  </si>
  <si>
    <t>訪問型サービス処遇改善加算Ⅲ／４・28</t>
    <phoneticPr fontId="3"/>
  </si>
  <si>
    <t>訪問型サービス処遇改善加算Ⅲ／４・27</t>
    <phoneticPr fontId="3"/>
  </si>
  <si>
    <t>訪問型サービス処遇改善加算Ⅲ／４・25</t>
    <phoneticPr fontId="3"/>
  </si>
  <si>
    <t>訪問型サービス処遇改善加算Ⅲ／４・23</t>
    <phoneticPr fontId="3"/>
  </si>
  <si>
    <t>訪問型サービス処遇改善加算Ⅲ／４・21</t>
    <phoneticPr fontId="3"/>
  </si>
  <si>
    <t>訪問型サービス処遇改善加算Ⅲ／４・19</t>
    <phoneticPr fontId="3"/>
  </si>
  <si>
    <t>訪問型サービス処遇改善加算Ⅲ／４・17</t>
    <phoneticPr fontId="3"/>
  </si>
  <si>
    <t>訪問型サービス処遇改善加算Ⅲ／４・15</t>
    <phoneticPr fontId="3"/>
  </si>
  <si>
    <t>訪問型サービス処遇改善加算Ⅲ／４・13</t>
    <phoneticPr fontId="3"/>
  </si>
  <si>
    <t>訪問型サービス処遇改善加算Ⅲ／４・11</t>
    <phoneticPr fontId="3"/>
  </si>
  <si>
    <t>訪問型サービス処遇改善加算Ⅲ／４・09</t>
    <phoneticPr fontId="3"/>
  </si>
  <si>
    <t>訪問型サービス処遇改善加算Ⅲ／４・07</t>
    <phoneticPr fontId="3"/>
  </si>
  <si>
    <t>訪問型サービス処遇改善加算Ⅲ／４・05</t>
    <phoneticPr fontId="3"/>
  </si>
  <si>
    <t>訪問型サービス処遇改善加算Ⅲ／４・03</t>
    <phoneticPr fontId="3"/>
  </si>
  <si>
    <t>訪問型サービス処遇改善加算Ⅲ／４・01</t>
    <phoneticPr fontId="3"/>
  </si>
  <si>
    <t>↓計算用元データ（掛け算後、四捨五入）</t>
    <phoneticPr fontId="2"/>
  </si>
  <si>
    <t>訪問型サービス処遇改善加算Ⅱ／４・68</t>
    <rPh sb="7" eb="13">
      <t>ショグウ</t>
    </rPh>
    <phoneticPr fontId="3"/>
  </si>
  <si>
    <t>訪問型サービス処遇改善加算Ⅱ／４・69</t>
    <phoneticPr fontId="3"/>
  </si>
  <si>
    <t>訪問型サービス処遇改善加算Ⅱ／４・67</t>
    <rPh sb="7" eb="13">
      <t>ショグウ</t>
    </rPh>
    <phoneticPr fontId="3"/>
  </si>
  <si>
    <t>訪問型サービス処遇改善加算Ⅱ／４・65</t>
    <phoneticPr fontId="3"/>
  </si>
  <si>
    <t>訪問型サービス処遇改善加算Ⅱ／４・63</t>
    <rPh sb="7" eb="13">
      <t>ショグウ</t>
    </rPh>
    <phoneticPr fontId="3"/>
  </si>
  <si>
    <t>訪問型サービス処遇改善加算Ⅱ／４・61</t>
    <phoneticPr fontId="3"/>
  </si>
  <si>
    <t>訪問型サービス処遇改善加算Ⅱ／４・59</t>
    <rPh sb="7" eb="13">
      <t>ショグウ</t>
    </rPh>
    <phoneticPr fontId="3"/>
  </si>
  <si>
    <t>訪問型サービス処遇改善加算Ⅱ／４・57</t>
    <phoneticPr fontId="3"/>
  </si>
  <si>
    <t>訪問型サービス処遇改善加算Ⅱ／４・55</t>
    <rPh sb="7" eb="13">
      <t>ショグウ</t>
    </rPh>
    <phoneticPr fontId="3"/>
  </si>
  <si>
    <t>訪問型サービス処遇改善加算Ⅱ／４・53</t>
    <phoneticPr fontId="2"/>
  </si>
  <si>
    <t>訪問型サービス処遇改善加算Ⅱ／４・51</t>
    <rPh sb="7" eb="13">
      <t>ショグウ</t>
    </rPh>
    <phoneticPr fontId="3"/>
  </si>
  <si>
    <t>訪問型サービス処遇改善加算Ⅱ／４・52</t>
    <phoneticPr fontId="3"/>
  </si>
  <si>
    <t>訪問型サービス処遇改善加算Ⅱ／４・50</t>
    <phoneticPr fontId="3"/>
  </si>
  <si>
    <t>訪問型サービス処遇改善加算Ⅱ／４・49</t>
    <phoneticPr fontId="3"/>
  </si>
  <si>
    <t>訪問型サービス処遇改善加算Ⅱ／４・47</t>
    <rPh sb="7" eb="13">
      <t>ショグウ</t>
    </rPh>
    <phoneticPr fontId="3"/>
  </si>
  <si>
    <t>訪問型サービス処遇改善加算Ⅱ／４・45</t>
    <phoneticPr fontId="3"/>
  </si>
  <si>
    <t>訪問型サービス処遇改善加算Ⅱ／４・43</t>
    <rPh sb="7" eb="13">
      <t>ショグウ</t>
    </rPh>
    <phoneticPr fontId="3"/>
  </si>
  <si>
    <t>訪問型サービス処遇改善加算Ⅱ／４・41</t>
    <phoneticPr fontId="3"/>
  </si>
  <si>
    <t>訪問型サービス処遇改善加算Ⅱ／４・39</t>
    <rPh sb="7" eb="13">
      <t>ショグウ</t>
    </rPh>
    <phoneticPr fontId="3"/>
  </si>
  <si>
    <t>訪問型サービス処遇改善加算Ⅱ／４・37</t>
    <phoneticPr fontId="3"/>
  </si>
  <si>
    <t>訪問型サービス処遇改善加算Ⅱ／４・35</t>
    <rPh sb="7" eb="13">
      <t>ショグウ</t>
    </rPh>
    <phoneticPr fontId="3"/>
  </si>
  <si>
    <t>訪問型サービス処遇改善加算Ⅱ／４・33</t>
    <phoneticPr fontId="2"/>
  </si>
  <si>
    <t>訪問型サービス処遇改善加算Ⅱ／４・31</t>
    <rPh sb="7" eb="13">
      <t>ショグウ</t>
    </rPh>
    <phoneticPr fontId="3"/>
  </si>
  <si>
    <t>訪問型サービス処遇改善加算Ⅱ／４・30</t>
    <phoneticPr fontId="2"/>
  </si>
  <si>
    <t>訪問型サービス処遇改善加算Ⅱ／４・29</t>
    <phoneticPr fontId="3"/>
  </si>
  <si>
    <t>訪問型サービス処遇改善加算Ⅱ／４・27</t>
    <phoneticPr fontId="3"/>
  </si>
  <si>
    <t>訪問型サービス処遇改善加算Ⅱ／４・25</t>
    <rPh sb="7" eb="13">
      <t>ショグウ</t>
    </rPh>
    <phoneticPr fontId="3"/>
  </si>
  <si>
    <t>訪問型サービス処遇改善加算Ⅱ／４・23</t>
    <phoneticPr fontId="3"/>
  </si>
  <si>
    <t>訪問型サービス処遇改善加算Ⅱ／４・21</t>
    <phoneticPr fontId="3"/>
  </si>
  <si>
    <t>訪問型サービス処遇改善加算Ⅱ／４・19</t>
    <phoneticPr fontId="3"/>
  </si>
  <si>
    <t>訪問型サービス処遇改善加算Ⅱ／４・17</t>
    <rPh sb="7" eb="13">
      <t>ショグウ</t>
    </rPh>
    <phoneticPr fontId="3"/>
  </si>
  <si>
    <t>訪問型サービス処遇改善加算Ⅱ／４・15</t>
    <phoneticPr fontId="3"/>
  </si>
  <si>
    <t>訪問型サービス処遇改善加算Ⅱ／４・13</t>
    <phoneticPr fontId="3"/>
  </si>
  <si>
    <t>訪問型サービス処遇改善加算Ⅱ／４・11</t>
    <phoneticPr fontId="3"/>
  </si>
  <si>
    <t>訪問型サービス処遇改善加算Ⅱ／４・09</t>
    <rPh sb="7" eb="13">
      <t>ショグウ</t>
    </rPh>
    <phoneticPr fontId="3"/>
  </si>
  <si>
    <t>訪問型サービス処遇改善加算Ⅱ／４・07</t>
    <phoneticPr fontId="3"/>
  </si>
  <si>
    <t>訪問型サービス処遇改善加算Ⅱ／４・05</t>
    <phoneticPr fontId="3"/>
  </si>
  <si>
    <t>訪問型サービス処遇改善加算Ⅱ／４・03</t>
    <phoneticPr fontId="3"/>
  </si>
  <si>
    <t>訪問型サービス処遇改善加算Ⅱ／４・01</t>
    <rPh sb="7" eb="13">
      <t>ショグウ</t>
    </rPh>
    <phoneticPr fontId="3"/>
  </si>
  <si>
    <t>訪問型サービス処遇改善加算Ⅰ／４・71</t>
    <phoneticPr fontId="2"/>
  </si>
  <si>
    <t>訪問型サービス処遇改善加算Ⅰ／４・72</t>
    <phoneticPr fontId="3"/>
  </si>
  <si>
    <t>訪問型サービス処遇改善加算Ⅰ／４・70</t>
    <phoneticPr fontId="3"/>
  </si>
  <si>
    <t>訪問型サービス処遇改善加算Ⅰ／４・68</t>
    <phoneticPr fontId="3"/>
  </si>
  <si>
    <t>訪問型サービス処遇改善加算Ⅰ／４・66</t>
    <phoneticPr fontId="3"/>
  </si>
  <si>
    <t>訪問型サービス処遇改善加算Ⅰ／４・64</t>
    <phoneticPr fontId="3"/>
  </si>
  <si>
    <t>訪問型サービス処遇改善加算Ⅰ／４・62</t>
    <phoneticPr fontId="3"/>
  </si>
  <si>
    <t>訪問型サービス処遇改善加算Ⅰ／４・60</t>
    <phoneticPr fontId="3"/>
  </si>
  <si>
    <t>訪問型サービス処遇改善加算Ⅰ／４・58</t>
    <phoneticPr fontId="2"/>
  </si>
  <si>
    <t>訪問型サービス処遇改善加算Ⅰ／４・56</t>
    <phoneticPr fontId="2"/>
  </si>
  <si>
    <t>訪問型サービス処遇改善加算Ⅰ／４・54</t>
    <rPh sb="7" eb="13">
      <t>ショグウ</t>
    </rPh>
    <phoneticPr fontId="3"/>
  </si>
  <si>
    <t>訪問型サービス処遇改善加算Ⅰ／４・55</t>
    <phoneticPr fontId="3"/>
  </si>
  <si>
    <t>訪問型サービス処遇改善加算Ⅰ／４・53</t>
    <phoneticPr fontId="3"/>
  </si>
  <si>
    <t>訪問型サービス処遇改善加算Ⅰ／４・51</t>
    <phoneticPr fontId="3"/>
  </si>
  <si>
    <t>訪問型サービス処遇改善加算Ⅰ／４・49</t>
    <rPh sb="7" eb="13">
      <t>ショグウ</t>
    </rPh>
    <phoneticPr fontId="3"/>
  </si>
  <si>
    <t>訪問型サービス処遇改善加算Ⅰ／４・47</t>
    <phoneticPr fontId="3"/>
  </si>
  <si>
    <t>訪問型サービス処遇改善加算Ⅰ／４・45</t>
    <phoneticPr fontId="3"/>
  </si>
  <si>
    <t>訪問型サービス処遇改善加算Ⅰ／４・43</t>
    <phoneticPr fontId="3"/>
  </si>
  <si>
    <t>訪問型サービス処遇改善加算Ⅰ／４・41</t>
    <rPh sb="7" eb="13">
      <t>ショグウ</t>
    </rPh>
    <phoneticPr fontId="3"/>
  </si>
  <si>
    <t>訪問型サービス処遇改善加算Ⅰ／４・39</t>
    <phoneticPr fontId="3"/>
  </si>
  <si>
    <t>訪問型サービス処遇改善加算Ⅰ／４・37</t>
    <phoneticPr fontId="3"/>
  </si>
  <si>
    <t>訪問型サービス処遇改善加算Ⅰ／４・35</t>
    <phoneticPr fontId="3"/>
  </si>
  <si>
    <t>訪問型サービス処遇改善加算Ⅰ／４・33</t>
    <rPh sb="7" eb="13">
      <t>ショグウ</t>
    </rPh>
    <phoneticPr fontId="3"/>
  </si>
  <si>
    <t>訪問型サービス処遇改善加算Ⅰ／４・31</t>
    <phoneticPr fontId="3"/>
  </si>
  <si>
    <t>訪問型サービス処遇改善加算Ⅰ／４・29</t>
    <phoneticPr fontId="3"/>
  </si>
  <si>
    <t>訪問型サービス処遇改善加算Ⅰ／４・27</t>
    <phoneticPr fontId="3"/>
  </si>
  <si>
    <t>訪問型サービス処遇改善加算Ⅰ／４・25</t>
    <rPh sb="7" eb="13">
      <t>ショグウ</t>
    </rPh>
    <phoneticPr fontId="3"/>
  </si>
  <si>
    <t>訪問型サービス処遇改善加算Ⅰ／４・23</t>
    <phoneticPr fontId="3"/>
  </si>
  <si>
    <t>訪問型サービス処遇改善加算Ⅰ／４・21</t>
    <phoneticPr fontId="3"/>
  </si>
  <si>
    <t>訪問型サービス処遇改善加算Ⅰ／４・19</t>
    <phoneticPr fontId="3"/>
  </si>
  <si>
    <t>訪問型サービス処遇改善加算Ⅰ／４・17</t>
    <rPh sb="7" eb="13">
      <t>ショグウ</t>
    </rPh>
    <phoneticPr fontId="3"/>
  </si>
  <si>
    <t>訪問型サービス処遇改善加算Ⅰ／４・15</t>
    <phoneticPr fontId="3"/>
  </si>
  <si>
    <t>訪問型サービス処遇改善加算Ⅰ／４・13</t>
    <phoneticPr fontId="3"/>
  </si>
  <si>
    <t>訪問型サービス処遇改善加算Ⅰ／４・11</t>
    <phoneticPr fontId="3"/>
  </si>
  <si>
    <t>訪問型サービス処遇改善加算Ⅰ／４・09</t>
    <rPh sb="7" eb="13">
      <t>ショグウ</t>
    </rPh>
    <phoneticPr fontId="3"/>
  </si>
  <si>
    <t>訪問型サービス処遇改善加算Ⅰ／４・07</t>
    <phoneticPr fontId="3"/>
  </si>
  <si>
    <t>訪問型サービス処遇改善加算Ⅰ／４・05</t>
    <phoneticPr fontId="3"/>
  </si>
  <si>
    <t>訪問型サービス処遇改善加算Ⅰ／４・03</t>
    <phoneticPr fontId="3"/>
  </si>
  <si>
    <t>訪問型サービス処遇改善加算Ⅰ／４・01</t>
    <rPh sb="7" eb="13">
      <t>ショグウ</t>
    </rPh>
    <phoneticPr fontId="3"/>
  </si>
  <si>
    <t>200単位加算</t>
    <phoneticPr fontId="3"/>
  </si>
  <si>
    <t>（２）生活機能向上連携加算（Ⅱ）</t>
    <phoneticPr fontId="3"/>
  </si>
  <si>
    <t>訪問型サービス生活機能向上連携加算Ⅱ／４（制限）</t>
    <rPh sb="7" eb="9">
      <t>セイカツ</t>
    </rPh>
    <rPh sb="9" eb="11">
      <t>キノウ</t>
    </rPh>
    <rPh sb="11" eb="13">
      <t>コウジョウ</t>
    </rPh>
    <rPh sb="13" eb="15">
      <t>レンケイ</t>
    </rPh>
    <rPh sb="15" eb="17">
      <t>カサン</t>
    </rPh>
    <rPh sb="21" eb="23">
      <t>セイゲン</t>
    </rPh>
    <phoneticPr fontId="3"/>
  </si>
  <si>
    <t>100単位加算</t>
    <phoneticPr fontId="2"/>
  </si>
  <si>
    <t>（１）生活機能向上連携加算（Ⅰ）</t>
    <phoneticPr fontId="2"/>
  </si>
  <si>
    <t>訪問型サービス生活機能向上連携加算Ⅰ／４（制限）</t>
    <rPh sb="7" eb="9">
      <t>セイカツ</t>
    </rPh>
    <rPh sb="9" eb="11">
      <t>キノウ</t>
    </rPh>
    <rPh sb="11" eb="13">
      <t>コウジョウ</t>
    </rPh>
    <rPh sb="13" eb="15">
      <t>レンケイ</t>
    </rPh>
    <rPh sb="15" eb="17">
      <t>カサン</t>
    </rPh>
    <rPh sb="21" eb="23">
      <t>セイゲン</t>
    </rPh>
    <phoneticPr fontId="3"/>
  </si>
  <si>
    <t>A3</t>
    <phoneticPr fontId="2"/>
  </si>
  <si>
    <t>訪問型サービス初回加算／４（制限）</t>
    <rPh sb="7" eb="9">
      <t>ショカイ</t>
    </rPh>
    <rPh sb="9" eb="11">
      <t>カサン</t>
    </rPh>
    <rPh sb="14" eb="16">
      <t>セイゲン</t>
    </rPh>
    <phoneticPr fontId="3"/>
  </si>
  <si>
    <t>訪問型サービスⅢ小規模事業所加算／４日割・同一（制限）</t>
    <rPh sb="18" eb="20">
      <t>ヒワリ</t>
    </rPh>
    <rPh sb="21" eb="23">
      <t>ドウイツ</t>
    </rPh>
    <rPh sb="24" eb="26">
      <t>セイゲン</t>
    </rPh>
    <phoneticPr fontId="3"/>
  </si>
  <si>
    <t>訪問型サービスⅢ小規模事業所加算／４日割（制限）</t>
    <rPh sb="18" eb="20">
      <t>ヒワリ</t>
    </rPh>
    <rPh sb="21" eb="23">
      <t>セイゲン</t>
    </rPh>
    <phoneticPr fontId="3"/>
  </si>
  <si>
    <t>訪問型サービスⅢ小規模事業所加算／４・同一（制限）</t>
    <rPh sb="19" eb="21">
      <t>ドウイツ</t>
    </rPh>
    <phoneticPr fontId="3"/>
  </si>
  <si>
    <t>訪問型サービスⅢ小規模事業所加算／４（制限）</t>
    <rPh sb="8" eb="11">
      <t>ショウキボ</t>
    </rPh>
    <rPh sb="11" eb="14">
      <t>ジギョウショ</t>
    </rPh>
    <rPh sb="14" eb="16">
      <t>カサン</t>
    </rPh>
    <rPh sb="19" eb="21">
      <t>セイゲン</t>
    </rPh>
    <phoneticPr fontId="3"/>
  </si>
  <si>
    <t>訪問型サービスⅡ小規模事業所加算／４日割・同一（制限）</t>
    <rPh sb="18" eb="20">
      <t>ヒワリ</t>
    </rPh>
    <rPh sb="21" eb="23">
      <t>ドウイツ</t>
    </rPh>
    <phoneticPr fontId="3"/>
  </si>
  <si>
    <t>訪問型サービスⅡ小規模事業所加算／４日割（制限）</t>
    <rPh sb="18" eb="20">
      <t>ヒワリ</t>
    </rPh>
    <rPh sb="21" eb="23">
      <t>セイゲン</t>
    </rPh>
    <phoneticPr fontId="3"/>
  </si>
  <si>
    <t>訪問型サービスⅡ小規模事業所加算／４・同一（制限）</t>
    <rPh sb="19" eb="21">
      <t>ドウイツ</t>
    </rPh>
    <phoneticPr fontId="3"/>
  </si>
  <si>
    <t>訪問型サービスⅡ小規模事業所加算／４（制限）</t>
    <rPh sb="8" eb="11">
      <t>ショウキボ</t>
    </rPh>
    <rPh sb="11" eb="14">
      <t>ジギョウショ</t>
    </rPh>
    <rPh sb="14" eb="16">
      <t>カサン</t>
    </rPh>
    <rPh sb="19" eb="21">
      <t>セイゲン</t>
    </rPh>
    <phoneticPr fontId="3"/>
  </si>
  <si>
    <t>訪問型サービスⅠ小規模事業所加算／４日割・同一（制限）</t>
    <rPh sb="18" eb="20">
      <t>ヒワリ</t>
    </rPh>
    <rPh sb="21" eb="23">
      <t>ドウイツ</t>
    </rPh>
    <phoneticPr fontId="3"/>
  </si>
  <si>
    <t>訪問型サービスⅠ小規模事業所加算／４日割（制限）</t>
    <rPh sb="18" eb="20">
      <t>ヒワリ</t>
    </rPh>
    <rPh sb="21" eb="23">
      <t>セイゲン</t>
    </rPh>
    <phoneticPr fontId="3"/>
  </si>
  <si>
    <t>項番2464の場合</t>
    <rPh sb="0" eb="1">
      <t>コウ</t>
    </rPh>
    <rPh sb="1" eb="2">
      <t>バン</t>
    </rPh>
    <rPh sb="7" eb="9">
      <t>バアイ</t>
    </rPh>
    <phoneticPr fontId="3"/>
  </si>
  <si>
    <t>訪問型サービスⅠ小規模事業所加算／４・同一（制限）</t>
    <rPh sb="19" eb="21">
      <t>ドウイツ</t>
    </rPh>
    <phoneticPr fontId="3"/>
  </si>
  <si>
    <t>項番2463の場合</t>
    <rPh sb="0" eb="1">
      <t>コウ</t>
    </rPh>
    <rPh sb="1" eb="2">
      <t>バン</t>
    </rPh>
    <rPh sb="7" eb="9">
      <t>バアイ</t>
    </rPh>
    <phoneticPr fontId="3"/>
  </si>
  <si>
    <t>訪問型サービスⅠ小規模事業所加算／４（制限）</t>
    <rPh sb="8" eb="11">
      <t>ショウキボ</t>
    </rPh>
    <rPh sb="11" eb="14">
      <t>ジギョウショ</t>
    </rPh>
    <rPh sb="14" eb="16">
      <t>カサン</t>
    </rPh>
    <rPh sb="19" eb="21">
      <t>セイゲン</t>
    </rPh>
    <phoneticPr fontId="3"/>
  </si>
  <si>
    <t>訪問型サービスⅢ特別地域加算／４日割・同一（制限）</t>
    <rPh sb="16" eb="18">
      <t>ヒワリ</t>
    </rPh>
    <rPh sb="19" eb="21">
      <t>ドウイツ</t>
    </rPh>
    <rPh sb="22" eb="24">
      <t>セイゲン</t>
    </rPh>
    <phoneticPr fontId="3"/>
  </si>
  <si>
    <t>訪問型サービスⅢ特別地域加算／４日割（制限）</t>
    <rPh sb="8" eb="10">
      <t>トクベツ</t>
    </rPh>
    <rPh sb="10" eb="12">
      <t>チイキ</t>
    </rPh>
    <rPh sb="12" eb="14">
      <t>カサン</t>
    </rPh>
    <rPh sb="16" eb="18">
      <t>ヒワリ</t>
    </rPh>
    <rPh sb="19" eb="21">
      <t>セイゲン</t>
    </rPh>
    <phoneticPr fontId="3"/>
  </si>
  <si>
    <t>訪問型サービスⅢ特別地域加算／４・同一（制限）</t>
    <rPh sb="17" eb="19">
      <t>ドウイツ</t>
    </rPh>
    <phoneticPr fontId="3"/>
  </si>
  <si>
    <t>訪問型サービスⅢ特別地域加算／４（制限）</t>
    <rPh sb="8" eb="10">
      <t>トクベツ</t>
    </rPh>
    <rPh sb="10" eb="12">
      <t>チイキ</t>
    </rPh>
    <rPh sb="12" eb="14">
      <t>カサン</t>
    </rPh>
    <rPh sb="17" eb="19">
      <t>セイゲン</t>
    </rPh>
    <phoneticPr fontId="3"/>
  </si>
  <si>
    <t>訪問型サービスⅡ特別地域加算／４日割・同一（制限）</t>
    <rPh sb="16" eb="18">
      <t>ヒワリ</t>
    </rPh>
    <rPh sb="19" eb="21">
      <t>ドウイツ</t>
    </rPh>
    <phoneticPr fontId="3"/>
  </si>
  <si>
    <t>訪問型サービスⅡ特別地域加算／４日割（制限）</t>
    <rPh sb="8" eb="10">
      <t>トクベツ</t>
    </rPh>
    <rPh sb="10" eb="12">
      <t>チイキ</t>
    </rPh>
    <rPh sb="12" eb="14">
      <t>カサン</t>
    </rPh>
    <rPh sb="16" eb="18">
      <t>ヒワリ</t>
    </rPh>
    <rPh sb="19" eb="21">
      <t>セイゲン</t>
    </rPh>
    <phoneticPr fontId="3"/>
  </si>
  <si>
    <t>訪問型サービスⅡ特別地域加算／４・同一（制限）</t>
    <rPh sb="17" eb="19">
      <t>ドウイツ</t>
    </rPh>
    <phoneticPr fontId="3"/>
  </si>
  <si>
    <t>訪問型サービスⅡ特別地域加算／４（制限）</t>
    <rPh sb="8" eb="10">
      <t>トクベツ</t>
    </rPh>
    <rPh sb="10" eb="12">
      <t>チイキ</t>
    </rPh>
    <rPh sb="12" eb="14">
      <t>カサン</t>
    </rPh>
    <rPh sb="17" eb="19">
      <t>セイゲン</t>
    </rPh>
    <phoneticPr fontId="3"/>
  </si>
  <si>
    <t>訪問型サービスⅠ特別地域加算／４日割・同一（制限）</t>
    <rPh sb="16" eb="18">
      <t>ヒワリ</t>
    </rPh>
    <rPh sb="19" eb="21">
      <t>ドウイツ</t>
    </rPh>
    <phoneticPr fontId="3"/>
  </si>
  <si>
    <t>訪問型サービスⅠ特別地域加算／４日割（制限）</t>
    <rPh sb="8" eb="10">
      <t>トクベツ</t>
    </rPh>
    <rPh sb="10" eb="12">
      <t>チイキ</t>
    </rPh>
    <rPh sb="12" eb="14">
      <t>カサン</t>
    </rPh>
    <rPh sb="16" eb="18">
      <t>ヒワリ</t>
    </rPh>
    <rPh sb="19" eb="21">
      <t>セイゲン</t>
    </rPh>
    <phoneticPr fontId="3"/>
  </si>
  <si>
    <t>訪問型サービスⅠ特別地域加算／４・同一（制限）</t>
    <rPh sb="17" eb="19">
      <t>ドウイツ</t>
    </rPh>
    <phoneticPr fontId="3"/>
  </si>
  <si>
    <t>訪問型サービスⅠ特別地域加算／４（制限）</t>
    <rPh sb="8" eb="10">
      <t>トクベツ</t>
    </rPh>
    <rPh sb="10" eb="12">
      <t>チイキ</t>
    </rPh>
    <rPh sb="12" eb="14">
      <t>カサン</t>
    </rPh>
    <rPh sb="17" eb="19">
      <t>セイゲン</t>
    </rPh>
    <phoneticPr fontId="3"/>
  </si>
  <si>
    <t>訪問型サービスⅢ／４日割・同一（制限）</t>
    <rPh sb="10" eb="12">
      <t>ヒワリ</t>
    </rPh>
    <rPh sb="13" eb="15">
      <t>ドウイツ</t>
    </rPh>
    <rPh sb="16" eb="18">
      <t>セイゲン</t>
    </rPh>
    <phoneticPr fontId="3"/>
  </si>
  <si>
    <t>訪問型サービスⅢ／４日割（制限）</t>
    <rPh sb="10" eb="12">
      <t>ヒワリ</t>
    </rPh>
    <rPh sb="13" eb="15">
      <t>セイゲン</t>
    </rPh>
    <phoneticPr fontId="3"/>
  </si>
  <si>
    <t>訪問型サービスⅢ／４・同一（制限）</t>
    <rPh sb="11" eb="13">
      <t>ドウイツ</t>
    </rPh>
    <phoneticPr fontId="3"/>
  </si>
  <si>
    <t>訪問型サービスⅢ／４（制限）</t>
    <phoneticPr fontId="3"/>
  </si>
  <si>
    <t>訪問型サービスⅡ／４日割・同一（制限）</t>
    <rPh sb="10" eb="12">
      <t>ヒワリ</t>
    </rPh>
    <rPh sb="13" eb="15">
      <t>ドウイツ</t>
    </rPh>
    <phoneticPr fontId="3"/>
  </si>
  <si>
    <t>訪問型サービスⅡ／４日割（制限）</t>
    <rPh sb="10" eb="12">
      <t>ヒワリ</t>
    </rPh>
    <phoneticPr fontId="3"/>
  </si>
  <si>
    <t>訪問型サービスⅡ／４・同一（制限）</t>
    <rPh sb="11" eb="13">
      <t>ドウイツ</t>
    </rPh>
    <phoneticPr fontId="3"/>
  </si>
  <si>
    <t>訪問型サービスⅡ／４（制限）</t>
    <phoneticPr fontId="3"/>
  </si>
  <si>
    <t>訪問型サービスⅠ／４日割・同一（制限）</t>
    <rPh sb="10" eb="12">
      <t>ヒワリ</t>
    </rPh>
    <rPh sb="13" eb="15">
      <t>ドウイツ</t>
    </rPh>
    <phoneticPr fontId="3"/>
  </si>
  <si>
    <t>訪問型サービスⅠ／４日割（制限）</t>
    <rPh sb="10" eb="12">
      <t>ヒワリ</t>
    </rPh>
    <phoneticPr fontId="3"/>
  </si>
  <si>
    <t>訪問型サービスⅠ／４・同一（制限）</t>
    <rPh sb="11" eb="13">
      <t>ドウイツ</t>
    </rPh>
    <phoneticPr fontId="3"/>
  </si>
  <si>
    <t>訪問型サービスⅠ／４（制限）</t>
    <rPh sb="0" eb="2">
      <t>ホウモン</t>
    </rPh>
    <rPh sb="11" eb="13">
      <t>セイゲン</t>
    </rPh>
    <phoneticPr fontId="3"/>
  </si>
  <si>
    <t>訪問介護相当サービス(独自)×93%</t>
    <rPh sb="0" eb="6">
      <t>ホウモンカイゴソウトウ</t>
    </rPh>
    <rPh sb="11" eb="13">
      <t>ドクジ</t>
    </rPh>
    <phoneticPr fontId="2"/>
  </si>
  <si>
    <t>(指定居宅介護事業所で重度訪問介護従事者基礎研修課程修了者等による場合及び指定重度訪問介護事業所による場合)</t>
    <rPh sb="1" eb="3">
      <t>シテイ</t>
    </rPh>
    <rPh sb="3" eb="5">
      <t>キョタク</t>
    </rPh>
    <rPh sb="5" eb="7">
      <t>カイゴ</t>
    </rPh>
    <rPh sb="7" eb="10">
      <t>ジギョウショ</t>
    </rPh>
    <rPh sb="11" eb="13">
      <t>ジュウド</t>
    </rPh>
    <rPh sb="13" eb="15">
      <t>ホウモン</t>
    </rPh>
    <rPh sb="15" eb="17">
      <t>カイゴ</t>
    </rPh>
    <rPh sb="17" eb="20">
      <t>ジュウジシャ</t>
    </rPh>
    <rPh sb="20" eb="22">
      <t>キソ</t>
    </rPh>
    <rPh sb="22" eb="24">
      <t>ケンシュウ</t>
    </rPh>
    <rPh sb="24" eb="26">
      <t>カテイ</t>
    </rPh>
    <rPh sb="26" eb="29">
      <t>シュウリョウシャ</t>
    </rPh>
    <rPh sb="29" eb="30">
      <t>トウ</t>
    </rPh>
    <rPh sb="33" eb="35">
      <t>バアイ</t>
    </rPh>
    <rPh sb="35" eb="36">
      <t>オヨ</t>
    </rPh>
    <rPh sb="37" eb="39">
      <t>シテイ</t>
    </rPh>
    <rPh sb="39" eb="41">
      <t>ジュウド</t>
    </rPh>
    <rPh sb="41" eb="43">
      <t>ホウモン</t>
    </rPh>
    <rPh sb="43" eb="45">
      <t>カイゴ</t>
    </rPh>
    <rPh sb="45" eb="48">
      <t>ジギョウショ</t>
    </rPh>
    <rPh sb="51" eb="53">
      <t>バアイ</t>
    </rPh>
    <phoneticPr fontId="3"/>
  </si>
  <si>
    <t>項目2773の場合</t>
    <rPh sb="0" eb="2">
      <t>コウモク</t>
    </rPh>
    <rPh sb="7" eb="9">
      <t>バアイ</t>
    </rPh>
    <phoneticPr fontId="3"/>
  </si>
  <si>
    <t>項目2772の場合</t>
    <rPh sb="0" eb="2">
      <t>コウモク</t>
    </rPh>
    <rPh sb="7" eb="9">
      <t>バアイ</t>
    </rPh>
    <phoneticPr fontId="3"/>
  </si>
  <si>
    <t>項目2771の場合</t>
    <rPh sb="0" eb="2">
      <t>コウモク</t>
    </rPh>
    <rPh sb="7" eb="9">
      <t>バアイ</t>
    </rPh>
    <phoneticPr fontId="3"/>
  </si>
  <si>
    <t>項目2770の場合</t>
    <rPh sb="0" eb="2">
      <t>コウモク</t>
    </rPh>
    <rPh sb="7" eb="9">
      <t>バアイ</t>
    </rPh>
    <phoneticPr fontId="3"/>
  </si>
  <si>
    <t>項目2769の場合</t>
    <rPh sb="0" eb="2">
      <t>コウモク</t>
    </rPh>
    <rPh sb="7" eb="9">
      <t>バアイ</t>
    </rPh>
    <phoneticPr fontId="3"/>
  </si>
  <si>
    <t>項目2768の場合</t>
    <rPh sb="0" eb="2">
      <t>コウモク</t>
    </rPh>
    <rPh sb="7" eb="9">
      <t>バアイ</t>
    </rPh>
    <phoneticPr fontId="3"/>
  </si>
  <si>
    <t>項目2767の場合</t>
    <rPh sb="0" eb="2">
      <t>コウモク</t>
    </rPh>
    <rPh sb="7" eb="9">
      <t>バアイ</t>
    </rPh>
    <phoneticPr fontId="3"/>
  </si>
  <si>
    <t>項目2766の場合</t>
    <rPh sb="0" eb="2">
      <t>コウモク</t>
    </rPh>
    <rPh sb="7" eb="9">
      <t>バアイ</t>
    </rPh>
    <phoneticPr fontId="3"/>
  </si>
  <si>
    <t>項目2765の場合</t>
    <rPh sb="0" eb="2">
      <t>コウモク</t>
    </rPh>
    <rPh sb="7" eb="9">
      <t>バアイ</t>
    </rPh>
    <phoneticPr fontId="3"/>
  </si>
  <si>
    <t>項目2764の場合</t>
    <rPh sb="0" eb="2">
      <t>コウモク</t>
    </rPh>
    <rPh sb="7" eb="9">
      <t>バアイ</t>
    </rPh>
    <phoneticPr fontId="3"/>
  </si>
  <si>
    <t>項目2763の場合</t>
    <rPh sb="0" eb="2">
      <t>コウモク</t>
    </rPh>
    <rPh sb="7" eb="9">
      <t>バアイ</t>
    </rPh>
    <phoneticPr fontId="3"/>
  </si>
  <si>
    <t>項目2762の場合</t>
    <rPh sb="0" eb="2">
      <t>コウモク</t>
    </rPh>
    <rPh sb="7" eb="9">
      <t>バアイ</t>
    </rPh>
    <phoneticPr fontId="3"/>
  </si>
  <si>
    <t>項目2761の場合</t>
    <rPh sb="0" eb="2">
      <t>コウモク</t>
    </rPh>
    <rPh sb="7" eb="9">
      <t>バアイ</t>
    </rPh>
    <phoneticPr fontId="3"/>
  </si>
  <si>
    <t>項目2760の場合</t>
    <rPh sb="0" eb="2">
      <t>コウモク</t>
    </rPh>
    <rPh sb="7" eb="9">
      <t>バアイ</t>
    </rPh>
    <phoneticPr fontId="3"/>
  </si>
  <si>
    <t>項目2759の場合</t>
    <rPh sb="0" eb="2">
      <t>コウモク</t>
    </rPh>
    <rPh sb="7" eb="9">
      <t>バアイ</t>
    </rPh>
    <phoneticPr fontId="3"/>
  </si>
  <si>
    <t>項目2758の場合</t>
    <rPh sb="0" eb="2">
      <t>コウモク</t>
    </rPh>
    <rPh sb="7" eb="9">
      <t>バアイ</t>
    </rPh>
    <phoneticPr fontId="3"/>
  </si>
  <si>
    <t>項目2757の場合</t>
    <rPh sb="0" eb="2">
      <t>コウモク</t>
    </rPh>
    <rPh sb="7" eb="9">
      <t>バアイ</t>
    </rPh>
    <phoneticPr fontId="3"/>
  </si>
  <si>
    <t>項目2756の場合</t>
    <rPh sb="0" eb="2">
      <t>コウモク</t>
    </rPh>
    <rPh sb="7" eb="9">
      <t>バアイ</t>
    </rPh>
    <phoneticPr fontId="3"/>
  </si>
  <si>
    <t>項目2755の場合</t>
    <rPh sb="0" eb="2">
      <t>コウモク</t>
    </rPh>
    <rPh sb="7" eb="9">
      <t>バアイ</t>
    </rPh>
    <phoneticPr fontId="3"/>
  </si>
  <si>
    <t>項目2754の場合</t>
    <rPh sb="0" eb="2">
      <t>コウモク</t>
    </rPh>
    <rPh sb="7" eb="9">
      <t>バアイ</t>
    </rPh>
    <phoneticPr fontId="3"/>
  </si>
  <si>
    <t>項目2753の場合</t>
    <rPh sb="0" eb="2">
      <t>コウモク</t>
    </rPh>
    <rPh sb="7" eb="9">
      <t>バアイ</t>
    </rPh>
    <phoneticPr fontId="3"/>
  </si>
  <si>
    <t>項目2752の場合</t>
    <rPh sb="0" eb="2">
      <t>コウモク</t>
    </rPh>
    <rPh sb="7" eb="9">
      <t>バアイ</t>
    </rPh>
    <phoneticPr fontId="3"/>
  </si>
  <si>
    <t>項目2751の場合</t>
    <rPh sb="0" eb="2">
      <t>コウモク</t>
    </rPh>
    <rPh sb="7" eb="9">
      <t>バアイ</t>
    </rPh>
    <phoneticPr fontId="3"/>
  </si>
  <si>
    <t>項目2750の場合</t>
    <rPh sb="0" eb="2">
      <t>コウモク</t>
    </rPh>
    <rPh sb="7" eb="9">
      <t>バアイ</t>
    </rPh>
    <phoneticPr fontId="3"/>
  </si>
  <si>
    <t>項目2749の場合</t>
    <rPh sb="0" eb="2">
      <t>コウモク</t>
    </rPh>
    <rPh sb="7" eb="9">
      <t>バアイ</t>
    </rPh>
    <phoneticPr fontId="3"/>
  </si>
  <si>
    <t>項目2748の場合</t>
    <rPh sb="0" eb="2">
      <t>コウモク</t>
    </rPh>
    <rPh sb="7" eb="9">
      <t>バアイ</t>
    </rPh>
    <phoneticPr fontId="3"/>
  </si>
  <si>
    <t>項目2747の場合</t>
    <rPh sb="0" eb="2">
      <t>コウモク</t>
    </rPh>
    <rPh sb="7" eb="9">
      <t>バアイ</t>
    </rPh>
    <phoneticPr fontId="3"/>
  </si>
  <si>
    <t>項目2746の場合</t>
    <rPh sb="0" eb="2">
      <t>コウモク</t>
    </rPh>
    <rPh sb="7" eb="9">
      <t>バアイ</t>
    </rPh>
    <phoneticPr fontId="3"/>
  </si>
  <si>
    <t>項目2745の場合</t>
    <rPh sb="0" eb="2">
      <t>コウモク</t>
    </rPh>
    <rPh sb="7" eb="9">
      <t>バアイ</t>
    </rPh>
    <phoneticPr fontId="3"/>
  </si>
  <si>
    <t>項目2744の場合</t>
    <rPh sb="0" eb="2">
      <t>コウモク</t>
    </rPh>
    <rPh sb="7" eb="9">
      <t>バアイ</t>
    </rPh>
    <phoneticPr fontId="3"/>
  </si>
  <si>
    <t>項目2743の場合</t>
    <rPh sb="0" eb="2">
      <t>コウモク</t>
    </rPh>
    <rPh sb="7" eb="9">
      <t>バアイ</t>
    </rPh>
    <phoneticPr fontId="3"/>
  </si>
  <si>
    <t>項目2742の場合</t>
    <rPh sb="0" eb="2">
      <t>コウモク</t>
    </rPh>
    <rPh sb="7" eb="9">
      <t>バアイ</t>
    </rPh>
    <phoneticPr fontId="3"/>
  </si>
  <si>
    <t>項目2741の場合</t>
    <rPh sb="0" eb="2">
      <t>コウモク</t>
    </rPh>
    <rPh sb="7" eb="9">
      <t>バアイ</t>
    </rPh>
    <phoneticPr fontId="3"/>
  </si>
  <si>
    <t>項目2740の場合</t>
    <rPh sb="0" eb="2">
      <t>コウモク</t>
    </rPh>
    <rPh sb="7" eb="9">
      <t>バアイ</t>
    </rPh>
    <phoneticPr fontId="3"/>
  </si>
  <si>
    <t>項目2739の場合</t>
    <rPh sb="0" eb="2">
      <t>コウモク</t>
    </rPh>
    <rPh sb="7" eb="9">
      <t>バアイ</t>
    </rPh>
    <phoneticPr fontId="3"/>
  </si>
  <si>
    <t>項目2738の場合</t>
    <rPh sb="0" eb="2">
      <t>コウモク</t>
    </rPh>
    <rPh sb="7" eb="9">
      <t>バアイ</t>
    </rPh>
    <phoneticPr fontId="3"/>
  </si>
  <si>
    <t>項目2776の場合</t>
    <rPh sb="0" eb="2">
      <t>コウモク</t>
    </rPh>
    <rPh sb="7" eb="9">
      <t>バアイ</t>
    </rPh>
    <phoneticPr fontId="3"/>
  </si>
  <si>
    <t>訪問型サービス特定処遇改善加算Ⅱ／４・39（制限・４割）</t>
    <rPh sb="0" eb="2">
      <t>ホウモン</t>
    </rPh>
    <rPh sb="2" eb="3">
      <t>ガタ</t>
    </rPh>
    <rPh sb="7" eb="9">
      <t>トクテイ</t>
    </rPh>
    <rPh sb="9" eb="11">
      <t>ショグウ</t>
    </rPh>
    <rPh sb="11" eb="13">
      <t>カイゼン</t>
    </rPh>
    <rPh sb="13" eb="15">
      <t>カサン</t>
    </rPh>
    <phoneticPr fontId="3"/>
  </si>
  <si>
    <t>項目2775の場合</t>
    <rPh sb="0" eb="2">
      <t>コウモク</t>
    </rPh>
    <rPh sb="7" eb="9">
      <t>バアイ</t>
    </rPh>
    <phoneticPr fontId="3"/>
  </si>
  <si>
    <t>訪問型サービス特定処遇改善加算Ⅱ／４・38（制限・４割）</t>
    <rPh sb="0" eb="2">
      <t>ホウモン</t>
    </rPh>
    <rPh sb="2" eb="3">
      <t>ガタ</t>
    </rPh>
    <rPh sb="7" eb="9">
      <t>トクテイ</t>
    </rPh>
    <rPh sb="9" eb="11">
      <t>ショグウ</t>
    </rPh>
    <rPh sb="11" eb="13">
      <t>カイゼン</t>
    </rPh>
    <rPh sb="13" eb="15">
      <t>カサン</t>
    </rPh>
    <phoneticPr fontId="3"/>
  </si>
  <si>
    <t>項目2774の場合</t>
    <rPh sb="0" eb="2">
      <t>コウモク</t>
    </rPh>
    <rPh sb="7" eb="9">
      <t>バアイ</t>
    </rPh>
    <phoneticPr fontId="3"/>
  </si>
  <si>
    <t>訪問型サービス特定処遇改善加算Ⅱ／４・37（制限・４割）</t>
    <rPh sb="0" eb="2">
      <t>ホウモン</t>
    </rPh>
    <rPh sb="2" eb="3">
      <t>ガタ</t>
    </rPh>
    <rPh sb="7" eb="9">
      <t>トクテイ</t>
    </rPh>
    <rPh sb="9" eb="11">
      <t>ショグウ</t>
    </rPh>
    <rPh sb="11" eb="13">
      <t>カイゼン</t>
    </rPh>
    <rPh sb="13" eb="15">
      <t>カサン</t>
    </rPh>
    <phoneticPr fontId="3"/>
  </si>
  <si>
    <t>訪問型サービス特定処遇改善加算Ⅱ／４・36（制限・４割）</t>
    <rPh sb="0" eb="2">
      <t>ホウモン</t>
    </rPh>
    <rPh sb="2" eb="3">
      <t>ガタ</t>
    </rPh>
    <rPh sb="7" eb="9">
      <t>トクテイ</t>
    </rPh>
    <rPh sb="9" eb="11">
      <t>ショグウ</t>
    </rPh>
    <rPh sb="11" eb="13">
      <t>カイゼン</t>
    </rPh>
    <rPh sb="13" eb="15">
      <t>カサン</t>
    </rPh>
    <phoneticPr fontId="3"/>
  </si>
  <si>
    <t>訪問型サービス特定処遇改善加算Ⅱ／４・35（制限・４割）</t>
    <rPh sb="0" eb="2">
      <t>ホウモン</t>
    </rPh>
    <rPh sb="2" eb="3">
      <t>ガタ</t>
    </rPh>
    <rPh sb="7" eb="9">
      <t>トクテイ</t>
    </rPh>
    <rPh sb="9" eb="11">
      <t>ショグウ</t>
    </rPh>
    <rPh sb="11" eb="13">
      <t>カイゼン</t>
    </rPh>
    <rPh sb="13" eb="15">
      <t>カサン</t>
    </rPh>
    <phoneticPr fontId="3"/>
  </si>
  <si>
    <t>訪問型サービス特定処遇改善加算Ⅱ／４・34（制限・４割）</t>
    <rPh sb="0" eb="2">
      <t>ホウモン</t>
    </rPh>
    <rPh sb="2" eb="3">
      <t>ガタ</t>
    </rPh>
    <rPh sb="7" eb="9">
      <t>トクテイ</t>
    </rPh>
    <rPh sb="9" eb="11">
      <t>ショグウ</t>
    </rPh>
    <rPh sb="11" eb="13">
      <t>カイゼン</t>
    </rPh>
    <rPh sb="13" eb="15">
      <t>カサン</t>
    </rPh>
    <phoneticPr fontId="3"/>
  </si>
  <si>
    <t>訪問型サービス特定処遇改善加算Ⅱ／４・33（制限・４割）</t>
    <rPh sb="0" eb="2">
      <t>ホウモン</t>
    </rPh>
    <rPh sb="2" eb="3">
      <t>ガタ</t>
    </rPh>
    <rPh sb="7" eb="9">
      <t>トクテイ</t>
    </rPh>
    <rPh sb="9" eb="11">
      <t>ショグウ</t>
    </rPh>
    <rPh sb="11" eb="13">
      <t>カイゼン</t>
    </rPh>
    <rPh sb="13" eb="15">
      <t>カサン</t>
    </rPh>
    <phoneticPr fontId="3"/>
  </si>
  <si>
    <t>訪問型サービス特定処遇改善加算Ⅱ／４・32（制限・４割）</t>
    <rPh sb="0" eb="2">
      <t>ホウモン</t>
    </rPh>
    <rPh sb="2" eb="3">
      <t>ガタ</t>
    </rPh>
    <rPh sb="7" eb="9">
      <t>トクテイ</t>
    </rPh>
    <rPh sb="9" eb="11">
      <t>ショグウ</t>
    </rPh>
    <rPh sb="11" eb="13">
      <t>カイゼン</t>
    </rPh>
    <rPh sb="13" eb="15">
      <t>カサン</t>
    </rPh>
    <phoneticPr fontId="3"/>
  </si>
  <si>
    <t>訪問型サービス特定処遇改善加算Ⅱ／４・31（制限・４割）</t>
    <rPh sb="0" eb="2">
      <t>ホウモン</t>
    </rPh>
    <rPh sb="2" eb="3">
      <t>ガタ</t>
    </rPh>
    <rPh sb="7" eb="9">
      <t>トクテイ</t>
    </rPh>
    <rPh sb="9" eb="11">
      <t>ショグウ</t>
    </rPh>
    <rPh sb="11" eb="13">
      <t>カイゼン</t>
    </rPh>
    <rPh sb="13" eb="15">
      <t>カサン</t>
    </rPh>
    <phoneticPr fontId="3"/>
  </si>
  <si>
    <t>訪問型サービス特定処遇改善加算Ⅱ／４・30（制限・４割）</t>
    <rPh sb="0" eb="2">
      <t>ホウモン</t>
    </rPh>
    <rPh sb="2" eb="3">
      <t>ガタ</t>
    </rPh>
    <rPh sb="7" eb="9">
      <t>トクテイ</t>
    </rPh>
    <rPh sb="9" eb="11">
      <t>ショグウ</t>
    </rPh>
    <rPh sb="11" eb="13">
      <t>カイゼン</t>
    </rPh>
    <rPh sb="13" eb="15">
      <t>カサン</t>
    </rPh>
    <phoneticPr fontId="3"/>
  </si>
  <si>
    <t>訪問型サービス特定処遇改善加算Ⅱ／４・29（制限・４割）</t>
    <rPh sb="0" eb="2">
      <t>ホウモン</t>
    </rPh>
    <rPh sb="2" eb="3">
      <t>ガタ</t>
    </rPh>
    <rPh sb="7" eb="9">
      <t>トクテイ</t>
    </rPh>
    <rPh sb="9" eb="11">
      <t>ショグウ</t>
    </rPh>
    <rPh sb="11" eb="13">
      <t>カイゼン</t>
    </rPh>
    <rPh sb="13" eb="15">
      <t>カサン</t>
    </rPh>
    <phoneticPr fontId="3"/>
  </si>
  <si>
    <t>訪問型サービス特定処遇改善加算Ⅱ／４・28（制限・４割）</t>
    <rPh sb="0" eb="2">
      <t>ホウモン</t>
    </rPh>
    <rPh sb="2" eb="3">
      <t>ガタ</t>
    </rPh>
    <rPh sb="7" eb="9">
      <t>トクテイ</t>
    </rPh>
    <rPh sb="9" eb="11">
      <t>ショグウ</t>
    </rPh>
    <rPh sb="11" eb="13">
      <t>カイゼン</t>
    </rPh>
    <rPh sb="13" eb="15">
      <t>カサン</t>
    </rPh>
    <phoneticPr fontId="3"/>
  </si>
  <si>
    <t>訪問型サービス特定処遇改善加算Ⅱ／４・27（制限・４割）</t>
    <rPh sb="0" eb="2">
      <t>ホウモン</t>
    </rPh>
    <rPh sb="2" eb="3">
      <t>ガタ</t>
    </rPh>
    <rPh sb="7" eb="9">
      <t>トクテイ</t>
    </rPh>
    <rPh sb="9" eb="11">
      <t>ショグウ</t>
    </rPh>
    <rPh sb="11" eb="13">
      <t>カイゼン</t>
    </rPh>
    <rPh sb="13" eb="15">
      <t>カサン</t>
    </rPh>
    <phoneticPr fontId="3"/>
  </si>
  <si>
    <t>訪問型サービス特定処遇改善加算Ⅱ／４・26（制限・４割）</t>
    <rPh sb="0" eb="2">
      <t>ホウモン</t>
    </rPh>
    <rPh sb="2" eb="3">
      <t>ガタ</t>
    </rPh>
    <rPh sb="7" eb="9">
      <t>トクテイ</t>
    </rPh>
    <rPh sb="9" eb="11">
      <t>ショグウ</t>
    </rPh>
    <rPh sb="11" eb="13">
      <t>カイゼン</t>
    </rPh>
    <rPh sb="13" eb="15">
      <t>カサン</t>
    </rPh>
    <phoneticPr fontId="3"/>
  </si>
  <si>
    <t>訪問型サービス特定処遇改善加算Ⅱ／４・25（制限・４割）</t>
    <rPh sb="0" eb="2">
      <t>ホウモン</t>
    </rPh>
    <rPh sb="2" eb="3">
      <t>ガタ</t>
    </rPh>
    <rPh sb="7" eb="9">
      <t>トクテイ</t>
    </rPh>
    <rPh sb="9" eb="11">
      <t>ショグウ</t>
    </rPh>
    <rPh sb="11" eb="13">
      <t>カイゼン</t>
    </rPh>
    <rPh sb="13" eb="15">
      <t>カサン</t>
    </rPh>
    <phoneticPr fontId="3"/>
  </si>
  <si>
    <t>訪問型サービス特定処遇改善加算Ⅱ／４・24（制限・４割）</t>
    <rPh sb="0" eb="2">
      <t>ホウモン</t>
    </rPh>
    <rPh sb="2" eb="3">
      <t>ガタ</t>
    </rPh>
    <rPh sb="7" eb="9">
      <t>トクテイ</t>
    </rPh>
    <rPh sb="9" eb="11">
      <t>ショグウ</t>
    </rPh>
    <rPh sb="11" eb="13">
      <t>カイゼン</t>
    </rPh>
    <rPh sb="13" eb="15">
      <t>カサン</t>
    </rPh>
    <phoneticPr fontId="3"/>
  </si>
  <si>
    <t>訪問型サービス特定処遇改善加算Ⅱ／４・23（制限・４割）</t>
    <rPh sb="0" eb="2">
      <t>ホウモン</t>
    </rPh>
    <rPh sb="2" eb="3">
      <t>ガタ</t>
    </rPh>
    <rPh sb="7" eb="9">
      <t>トクテイ</t>
    </rPh>
    <rPh sb="9" eb="11">
      <t>ショグウ</t>
    </rPh>
    <rPh sb="11" eb="13">
      <t>カイゼン</t>
    </rPh>
    <rPh sb="13" eb="15">
      <t>カサン</t>
    </rPh>
    <phoneticPr fontId="3"/>
  </si>
  <si>
    <t>訪問型サービス特定処遇改善加算Ⅱ／４・22（制限・４割）</t>
    <rPh sb="0" eb="2">
      <t>ホウモン</t>
    </rPh>
    <rPh sb="2" eb="3">
      <t>ガタ</t>
    </rPh>
    <rPh sb="7" eb="9">
      <t>トクテイ</t>
    </rPh>
    <rPh sb="9" eb="11">
      <t>ショグウ</t>
    </rPh>
    <rPh sb="11" eb="13">
      <t>カイゼン</t>
    </rPh>
    <rPh sb="13" eb="15">
      <t>カサン</t>
    </rPh>
    <phoneticPr fontId="3"/>
  </si>
  <si>
    <t>訪問型サービス特定処遇改善加算Ⅱ／４・21（制限・４割）</t>
    <rPh sb="0" eb="2">
      <t>ホウモン</t>
    </rPh>
    <rPh sb="2" eb="3">
      <t>ガタ</t>
    </rPh>
    <rPh sb="7" eb="9">
      <t>トクテイ</t>
    </rPh>
    <rPh sb="9" eb="11">
      <t>ショグウ</t>
    </rPh>
    <rPh sb="11" eb="13">
      <t>カイゼン</t>
    </rPh>
    <rPh sb="13" eb="15">
      <t>カサン</t>
    </rPh>
    <phoneticPr fontId="3"/>
  </si>
  <si>
    <t>訪問型サービス特定処遇改善加算Ⅱ／４・20（制限・４割）</t>
    <rPh sb="0" eb="2">
      <t>ホウモン</t>
    </rPh>
    <rPh sb="2" eb="3">
      <t>ガタ</t>
    </rPh>
    <rPh sb="7" eb="9">
      <t>トクテイ</t>
    </rPh>
    <rPh sb="9" eb="11">
      <t>ショグウ</t>
    </rPh>
    <rPh sb="11" eb="13">
      <t>カイゼン</t>
    </rPh>
    <rPh sb="13" eb="15">
      <t>カサン</t>
    </rPh>
    <phoneticPr fontId="3"/>
  </si>
  <si>
    <t>訪問型サービス特定処遇改善加算Ⅱ／４・19（制限・４割）</t>
    <rPh sb="0" eb="2">
      <t>ホウモン</t>
    </rPh>
    <rPh sb="2" eb="3">
      <t>ガタ</t>
    </rPh>
    <rPh sb="7" eb="9">
      <t>トクテイ</t>
    </rPh>
    <rPh sb="9" eb="11">
      <t>ショグウ</t>
    </rPh>
    <rPh sb="11" eb="13">
      <t>カイゼン</t>
    </rPh>
    <rPh sb="13" eb="15">
      <t>カサン</t>
    </rPh>
    <phoneticPr fontId="3"/>
  </si>
  <si>
    <t>訪問型サービス特定処遇改善加算Ⅱ／４・18（制限・４割）</t>
    <rPh sb="0" eb="2">
      <t>ホウモン</t>
    </rPh>
    <rPh sb="2" eb="3">
      <t>ガタ</t>
    </rPh>
    <rPh sb="7" eb="9">
      <t>トクテイ</t>
    </rPh>
    <rPh sb="9" eb="11">
      <t>ショグウ</t>
    </rPh>
    <rPh sb="11" eb="13">
      <t>カイゼン</t>
    </rPh>
    <rPh sb="13" eb="15">
      <t>カサン</t>
    </rPh>
    <phoneticPr fontId="3"/>
  </si>
  <si>
    <t>訪問型サービス特定処遇改善加算Ⅱ／４・17（制限・４割）</t>
    <rPh sb="0" eb="2">
      <t>ホウモン</t>
    </rPh>
    <rPh sb="2" eb="3">
      <t>ガタ</t>
    </rPh>
    <rPh sb="7" eb="9">
      <t>トクテイ</t>
    </rPh>
    <rPh sb="9" eb="11">
      <t>ショグウ</t>
    </rPh>
    <rPh sb="11" eb="13">
      <t>カイゼン</t>
    </rPh>
    <rPh sb="13" eb="15">
      <t>カサン</t>
    </rPh>
    <phoneticPr fontId="3"/>
  </si>
  <si>
    <t>訪問型サービス特定処遇改善加算Ⅱ／４・16（制限・４割）</t>
    <rPh sb="0" eb="2">
      <t>ホウモン</t>
    </rPh>
    <rPh sb="2" eb="3">
      <t>ガタ</t>
    </rPh>
    <rPh sb="7" eb="9">
      <t>トクテイ</t>
    </rPh>
    <rPh sb="9" eb="11">
      <t>ショグウ</t>
    </rPh>
    <rPh sb="11" eb="13">
      <t>カイゼン</t>
    </rPh>
    <rPh sb="13" eb="15">
      <t>カサン</t>
    </rPh>
    <phoneticPr fontId="3"/>
  </si>
  <si>
    <t>訪問型サービス特定処遇改善加算Ⅱ／４・15（制限・４割）</t>
    <rPh sb="0" eb="2">
      <t>ホウモン</t>
    </rPh>
    <rPh sb="2" eb="3">
      <t>ガタ</t>
    </rPh>
    <rPh sb="7" eb="9">
      <t>トクテイ</t>
    </rPh>
    <rPh sb="9" eb="11">
      <t>ショグウ</t>
    </rPh>
    <rPh sb="11" eb="13">
      <t>カイゼン</t>
    </rPh>
    <rPh sb="13" eb="15">
      <t>カサン</t>
    </rPh>
    <phoneticPr fontId="3"/>
  </si>
  <si>
    <t>訪問型サービス特定処遇改善加算Ⅱ／４・14（制限・４割）</t>
    <rPh sb="0" eb="2">
      <t>ホウモン</t>
    </rPh>
    <rPh sb="2" eb="3">
      <t>ガタ</t>
    </rPh>
    <rPh sb="7" eb="9">
      <t>トクテイ</t>
    </rPh>
    <rPh sb="9" eb="11">
      <t>ショグウ</t>
    </rPh>
    <rPh sb="11" eb="13">
      <t>カイゼン</t>
    </rPh>
    <rPh sb="13" eb="15">
      <t>カサン</t>
    </rPh>
    <phoneticPr fontId="3"/>
  </si>
  <si>
    <t>訪問型サービス特定処遇改善加算Ⅱ／４・13（制限・４割）</t>
    <rPh sb="0" eb="2">
      <t>ホウモン</t>
    </rPh>
    <rPh sb="2" eb="3">
      <t>ガタ</t>
    </rPh>
    <rPh sb="7" eb="9">
      <t>トクテイ</t>
    </rPh>
    <rPh sb="9" eb="11">
      <t>ショグウ</t>
    </rPh>
    <rPh sb="11" eb="13">
      <t>カイゼン</t>
    </rPh>
    <rPh sb="13" eb="15">
      <t>カサン</t>
    </rPh>
    <phoneticPr fontId="3"/>
  </si>
  <si>
    <t>訪問型サービス特定処遇改善加算Ⅱ／４・12（制限・４割）</t>
    <rPh sb="0" eb="2">
      <t>ホウモン</t>
    </rPh>
    <rPh sb="2" eb="3">
      <t>ガタ</t>
    </rPh>
    <rPh sb="7" eb="9">
      <t>トクテイ</t>
    </rPh>
    <rPh sb="9" eb="11">
      <t>ショグウ</t>
    </rPh>
    <rPh sb="11" eb="13">
      <t>カイゼン</t>
    </rPh>
    <rPh sb="13" eb="15">
      <t>カサン</t>
    </rPh>
    <phoneticPr fontId="3"/>
  </si>
  <si>
    <t>訪問型サービス特定処遇改善加算Ⅱ／４・11（制限・４割）</t>
    <rPh sb="0" eb="2">
      <t>ホウモン</t>
    </rPh>
    <rPh sb="2" eb="3">
      <t>ガタ</t>
    </rPh>
    <rPh sb="7" eb="9">
      <t>トクテイ</t>
    </rPh>
    <rPh sb="9" eb="11">
      <t>ショグウ</t>
    </rPh>
    <rPh sb="11" eb="13">
      <t>カイゼン</t>
    </rPh>
    <rPh sb="13" eb="15">
      <t>カサン</t>
    </rPh>
    <phoneticPr fontId="3"/>
  </si>
  <si>
    <t>訪問型サービス特定処遇改善加算Ⅱ／４・10（制限・４割）</t>
    <rPh sb="0" eb="2">
      <t>ホウモン</t>
    </rPh>
    <rPh sb="2" eb="3">
      <t>ガタ</t>
    </rPh>
    <rPh sb="7" eb="9">
      <t>トクテイ</t>
    </rPh>
    <rPh sb="9" eb="11">
      <t>ショグウ</t>
    </rPh>
    <rPh sb="11" eb="13">
      <t>カイゼン</t>
    </rPh>
    <rPh sb="13" eb="15">
      <t>カサン</t>
    </rPh>
    <phoneticPr fontId="3"/>
  </si>
  <si>
    <t>訪問型サービス特定処遇改善加算Ⅱ／４・09（制限・４割）</t>
    <rPh sb="0" eb="2">
      <t>ホウモン</t>
    </rPh>
    <rPh sb="2" eb="3">
      <t>ガタ</t>
    </rPh>
    <rPh sb="7" eb="9">
      <t>トクテイ</t>
    </rPh>
    <rPh sb="9" eb="11">
      <t>ショグウ</t>
    </rPh>
    <rPh sb="11" eb="13">
      <t>カイゼン</t>
    </rPh>
    <rPh sb="13" eb="15">
      <t>カサン</t>
    </rPh>
    <phoneticPr fontId="3"/>
  </si>
  <si>
    <t>訪問型サービス特定処遇改善加算Ⅱ／４・08（制限・４割）</t>
    <rPh sb="0" eb="2">
      <t>ホウモン</t>
    </rPh>
    <rPh sb="2" eb="3">
      <t>ガタ</t>
    </rPh>
    <rPh sb="7" eb="9">
      <t>トクテイ</t>
    </rPh>
    <rPh sb="9" eb="11">
      <t>ショグウ</t>
    </rPh>
    <rPh sb="11" eb="13">
      <t>カイゼン</t>
    </rPh>
    <rPh sb="13" eb="15">
      <t>カサン</t>
    </rPh>
    <phoneticPr fontId="3"/>
  </si>
  <si>
    <t>訪問型サービス特定処遇改善加算Ⅱ／４・07（制限・４割）</t>
    <rPh sb="0" eb="2">
      <t>ホウモン</t>
    </rPh>
    <rPh sb="2" eb="3">
      <t>ガタ</t>
    </rPh>
    <rPh sb="7" eb="9">
      <t>トクテイ</t>
    </rPh>
    <rPh sb="9" eb="11">
      <t>ショグウ</t>
    </rPh>
    <rPh sb="11" eb="13">
      <t>カイゼン</t>
    </rPh>
    <rPh sb="13" eb="15">
      <t>カサン</t>
    </rPh>
    <phoneticPr fontId="3"/>
  </si>
  <si>
    <t>訪問型サービス特定処遇改善加算Ⅱ／４・06（制限・４割）</t>
    <rPh sb="0" eb="2">
      <t>ホウモン</t>
    </rPh>
    <rPh sb="2" eb="3">
      <t>ガタ</t>
    </rPh>
    <rPh sb="7" eb="9">
      <t>トクテイ</t>
    </rPh>
    <rPh sb="9" eb="11">
      <t>ショグウ</t>
    </rPh>
    <rPh sb="11" eb="13">
      <t>カイゼン</t>
    </rPh>
    <rPh sb="13" eb="15">
      <t>カサン</t>
    </rPh>
    <phoneticPr fontId="3"/>
  </si>
  <si>
    <t>訪問型サービス特定処遇改善加算Ⅱ／４・05（制限・４割）</t>
    <rPh sb="0" eb="2">
      <t>ホウモン</t>
    </rPh>
    <rPh sb="2" eb="3">
      <t>ガタ</t>
    </rPh>
    <rPh sb="7" eb="9">
      <t>トクテイ</t>
    </rPh>
    <rPh sb="9" eb="11">
      <t>ショグウ</t>
    </rPh>
    <rPh sb="11" eb="13">
      <t>カイゼン</t>
    </rPh>
    <rPh sb="13" eb="15">
      <t>カサン</t>
    </rPh>
    <phoneticPr fontId="3"/>
  </si>
  <si>
    <t>訪問型サービス特定処遇改善加算Ⅱ／４・04（制限・４割）</t>
    <rPh sb="0" eb="2">
      <t>ホウモン</t>
    </rPh>
    <rPh sb="2" eb="3">
      <t>ガタ</t>
    </rPh>
    <rPh sb="7" eb="9">
      <t>トクテイ</t>
    </rPh>
    <rPh sb="9" eb="11">
      <t>ショグウ</t>
    </rPh>
    <rPh sb="11" eb="13">
      <t>カイゼン</t>
    </rPh>
    <rPh sb="13" eb="15">
      <t>カサン</t>
    </rPh>
    <phoneticPr fontId="3"/>
  </si>
  <si>
    <t>訪問型サービス特定処遇改善加算Ⅱ／４・03（制限・４割）</t>
    <rPh sb="0" eb="2">
      <t>ホウモン</t>
    </rPh>
    <rPh sb="2" eb="3">
      <t>ガタ</t>
    </rPh>
    <rPh sb="7" eb="9">
      <t>トクテイ</t>
    </rPh>
    <rPh sb="9" eb="11">
      <t>ショグウ</t>
    </rPh>
    <rPh sb="11" eb="13">
      <t>カイゼン</t>
    </rPh>
    <rPh sb="13" eb="15">
      <t>カサン</t>
    </rPh>
    <phoneticPr fontId="3"/>
  </si>
  <si>
    <t>訪問型サービス特定処遇改善加算Ⅱ／４・02（制限・４割）</t>
    <rPh sb="0" eb="2">
      <t>ホウモン</t>
    </rPh>
    <rPh sb="2" eb="3">
      <t>ガタ</t>
    </rPh>
    <rPh sb="7" eb="9">
      <t>トクテイ</t>
    </rPh>
    <rPh sb="9" eb="11">
      <t>ショグウ</t>
    </rPh>
    <rPh sb="11" eb="13">
      <t>カイゼン</t>
    </rPh>
    <rPh sb="13" eb="15">
      <t>カサン</t>
    </rPh>
    <phoneticPr fontId="3"/>
  </si>
  <si>
    <t>訪問型サービス特定処遇改善加算Ⅱ／４・01（制限・４割）</t>
    <rPh sb="0" eb="2">
      <t>ホウモン</t>
    </rPh>
    <rPh sb="2" eb="3">
      <t>ガタ</t>
    </rPh>
    <rPh sb="7" eb="9">
      <t>トクテイ</t>
    </rPh>
    <rPh sb="9" eb="11">
      <t>ショグウ</t>
    </rPh>
    <rPh sb="11" eb="13">
      <t>カイゼン</t>
    </rPh>
    <rPh sb="13" eb="15">
      <t>カサン</t>
    </rPh>
    <phoneticPr fontId="3"/>
  </si>
  <si>
    <t>訪問型サービス特定処遇改善加算Ⅰ／４・39（制限・４割）</t>
    <rPh sb="0" eb="2">
      <t>ホウモン</t>
    </rPh>
    <rPh sb="2" eb="3">
      <t>ガタ</t>
    </rPh>
    <rPh sb="7" eb="9">
      <t>トクテイ</t>
    </rPh>
    <rPh sb="9" eb="11">
      <t>ショグウ</t>
    </rPh>
    <rPh sb="11" eb="13">
      <t>カイゼン</t>
    </rPh>
    <rPh sb="13" eb="15">
      <t>カサン</t>
    </rPh>
    <phoneticPr fontId="3"/>
  </si>
  <si>
    <t>訪問型サービス特定処遇改善加算Ⅰ／４・38（制限・４割）</t>
    <rPh sb="0" eb="2">
      <t>ホウモン</t>
    </rPh>
    <rPh sb="2" eb="3">
      <t>ガタ</t>
    </rPh>
    <rPh sb="7" eb="9">
      <t>トクテイ</t>
    </rPh>
    <rPh sb="9" eb="11">
      <t>ショグウ</t>
    </rPh>
    <rPh sb="11" eb="13">
      <t>カイゼン</t>
    </rPh>
    <rPh sb="13" eb="15">
      <t>カサン</t>
    </rPh>
    <phoneticPr fontId="3"/>
  </si>
  <si>
    <t>訪問型サービス特定処遇改善加算Ⅰ／４・37（制限・４割）</t>
    <rPh sb="0" eb="2">
      <t>ホウモン</t>
    </rPh>
    <rPh sb="2" eb="3">
      <t>ガタ</t>
    </rPh>
    <rPh sb="7" eb="9">
      <t>トクテイ</t>
    </rPh>
    <rPh sb="9" eb="11">
      <t>ショグウ</t>
    </rPh>
    <rPh sb="11" eb="13">
      <t>カイゼン</t>
    </rPh>
    <rPh sb="13" eb="15">
      <t>カサン</t>
    </rPh>
    <phoneticPr fontId="3"/>
  </si>
  <si>
    <t>訪問型サービス特定処遇改善加算Ⅰ／４・36（制限・４割）</t>
    <rPh sb="0" eb="2">
      <t>ホウモン</t>
    </rPh>
    <rPh sb="2" eb="3">
      <t>ガタ</t>
    </rPh>
    <rPh sb="7" eb="9">
      <t>トクテイ</t>
    </rPh>
    <rPh sb="9" eb="11">
      <t>ショグウ</t>
    </rPh>
    <rPh sb="11" eb="13">
      <t>カイゼン</t>
    </rPh>
    <rPh sb="13" eb="15">
      <t>カサン</t>
    </rPh>
    <phoneticPr fontId="3"/>
  </si>
  <si>
    <t>訪問型サービス特定処遇改善加算Ⅰ／４・35（制限・４割）</t>
    <rPh sb="0" eb="2">
      <t>ホウモン</t>
    </rPh>
    <rPh sb="2" eb="3">
      <t>ガタ</t>
    </rPh>
    <rPh sb="7" eb="9">
      <t>トクテイ</t>
    </rPh>
    <rPh sb="9" eb="11">
      <t>ショグウ</t>
    </rPh>
    <rPh sb="11" eb="13">
      <t>カイゼン</t>
    </rPh>
    <rPh sb="13" eb="15">
      <t>カサン</t>
    </rPh>
    <phoneticPr fontId="3"/>
  </si>
  <si>
    <t>訪問型サービス特定処遇改善加算Ⅰ／４・34（制限・４割）</t>
    <rPh sb="0" eb="2">
      <t>ホウモン</t>
    </rPh>
    <rPh sb="2" eb="3">
      <t>ガタ</t>
    </rPh>
    <rPh sb="7" eb="9">
      <t>トクテイ</t>
    </rPh>
    <rPh sb="9" eb="11">
      <t>ショグウ</t>
    </rPh>
    <rPh sb="11" eb="13">
      <t>カイゼン</t>
    </rPh>
    <rPh sb="13" eb="15">
      <t>カサン</t>
    </rPh>
    <phoneticPr fontId="3"/>
  </si>
  <si>
    <t>訪問型サービス特定処遇改善加算Ⅰ／４・33（制限・４割）</t>
    <rPh sb="0" eb="2">
      <t>ホウモン</t>
    </rPh>
    <rPh sb="2" eb="3">
      <t>ガタ</t>
    </rPh>
    <rPh sb="7" eb="9">
      <t>トクテイ</t>
    </rPh>
    <rPh sb="9" eb="11">
      <t>ショグウ</t>
    </rPh>
    <rPh sb="11" eb="13">
      <t>カイゼン</t>
    </rPh>
    <rPh sb="13" eb="15">
      <t>カサン</t>
    </rPh>
    <phoneticPr fontId="3"/>
  </si>
  <si>
    <t>訪問型サービス特定処遇改善加算Ⅰ／４・32（制限・４割）</t>
    <rPh sb="0" eb="2">
      <t>ホウモン</t>
    </rPh>
    <rPh sb="2" eb="3">
      <t>ガタ</t>
    </rPh>
    <rPh sb="7" eb="9">
      <t>トクテイ</t>
    </rPh>
    <rPh sb="9" eb="11">
      <t>ショグウ</t>
    </rPh>
    <rPh sb="11" eb="13">
      <t>カイゼン</t>
    </rPh>
    <rPh sb="13" eb="15">
      <t>カサン</t>
    </rPh>
    <phoneticPr fontId="3"/>
  </si>
  <si>
    <t>訪問型サービス特定処遇改善加算Ⅰ／４・31（制限・４割）</t>
    <rPh sb="0" eb="2">
      <t>ホウモン</t>
    </rPh>
    <rPh sb="2" eb="3">
      <t>ガタ</t>
    </rPh>
    <rPh sb="7" eb="9">
      <t>トクテイ</t>
    </rPh>
    <rPh sb="9" eb="11">
      <t>ショグウ</t>
    </rPh>
    <rPh sb="11" eb="13">
      <t>カイゼン</t>
    </rPh>
    <rPh sb="13" eb="15">
      <t>カサン</t>
    </rPh>
    <phoneticPr fontId="3"/>
  </si>
  <si>
    <t>訪問型サービス特定処遇改善加算Ⅰ／４・30（制限・４割）</t>
    <rPh sb="0" eb="2">
      <t>ホウモン</t>
    </rPh>
    <rPh sb="2" eb="3">
      <t>ガタ</t>
    </rPh>
    <rPh sb="7" eb="9">
      <t>トクテイ</t>
    </rPh>
    <rPh sb="9" eb="11">
      <t>ショグウ</t>
    </rPh>
    <rPh sb="11" eb="13">
      <t>カイゼン</t>
    </rPh>
    <rPh sb="13" eb="15">
      <t>カサン</t>
    </rPh>
    <phoneticPr fontId="3"/>
  </si>
  <si>
    <t>訪問型サービス特定処遇改善加算Ⅰ／４・29（制限・４割）</t>
    <rPh sb="0" eb="2">
      <t>ホウモン</t>
    </rPh>
    <rPh sb="2" eb="3">
      <t>ガタ</t>
    </rPh>
    <rPh sb="7" eb="9">
      <t>トクテイ</t>
    </rPh>
    <rPh sb="9" eb="11">
      <t>ショグウ</t>
    </rPh>
    <rPh sb="11" eb="13">
      <t>カイゼン</t>
    </rPh>
    <rPh sb="13" eb="15">
      <t>カサン</t>
    </rPh>
    <phoneticPr fontId="3"/>
  </si>
  <si>
    <t>訪問型サービス特定処遇改善加算Ⅰ／４・28（制限・４割）</t>
    <rPh sb="0" eb="2">
      <t>ホウモン</t>
    </rPh>
    <rPh sb="2" eb="3">
      <t>ガタ</t>
    </rPh>
    <rPh sb="7" eb="9">
      <t>トクテイ</t>
    </rPh>
    <rPh sb="9" eb="11">
      <t>ショグウ</t>
    </rPh>
    <rPh sb="11" eb="13">
      <t>カイゼン</t>
    </rPh>
    <rPh sb="13" eb="15">
      <t>カサン</t>
    </rPh>
    <phoneticPr fontId="3"/>
  </si>
  <si>
    <t>訪問型サービス特定処遇改善加算Ⅰ／４・27（制限・４割）</t>
    <rPh sb="0" eb="2">
      <t>ホウモン</t>
    </rPh>
    <rPh sb="2" eb="3">
      <t>ガタ</t>
    </rPh>
    <rPh sb="7" eb="9">
      <t>トクテイ</t>
    </rPh>
    <rPh sb="9" eb="11">
      <t>ショグウ</t>
    </rPh>
    <rPh sb="11" eb="13">
      <t>カイゼン</t>
    </rPh>
    <rPh sb="13" eb="15">
      <t>カサン</t>
    </rPh>
    <phoneticPr fontId="3"/>
  </si>
  <si>
    <t>訪問型サービス特定処遇改善加算Ⅰ／４・26（制限・４割）</t>
    <rPh sb="0" eb="2">
      <t>ホウモン</t>
    </rPh>
    <rPh sb="2" eb="3">
      <t>ガタ</t>
    </rPh>
    <rPh sb="7" eb="9">
      <t>トクテイ</t>
    </rPh>
    <rPh sb="9" eb="11">
      <t>ショグウ</t>
    </rPh>
    <rPh sb="11" eb="13">
      <t>カイゼン</t>
    </rPh>
    <rPh sb="13" eb="15">
      <t>カサン</t>
    </rPh>
    <phoneticPr fontId="3"/>
  </si>
  <si>
    <t>訪問型サービス特定処遇改善加算Ⅰ／４・25（制限・４割）</t>
    <rPh sb="0" eb="2">
      <t>ホウモン</t>
    </rPh>
    <rPh sb="2" eb="3">
      <t>ガタ</t>
    </rPh>
    <rPh sb="7" eb="9">
      <t>トクテイ</t>
    </rPh>
    <rPh sb="9" eb="11">
      <t>ショグウ</t>
    </rPh>
    <rPh sb="11" eb="13">
      <t>カイゼン</t>
    </rPh>
    <rPh sb="13" eb="15">
      <t>カサン</t>
    </rPh>
    <phoneticPr fontId="3"/>
  </si>
  <si>
    <t>訪問型サービス特定処遇改善加算Ⅰ／４・24（制限・４割）</t>
    <rPh sb="0" eb="2">
      <t>ホウモン</t>
    </rPh>
    <rPh sb="2" eb="3">
      <t>ガタ</t>
    </rPh>
    <rPh sb="7" eb="9">
      <t>トクテイ</t>
    </rPh>
    <rPh sb="9" eb="11">
      <t>ショグウ</t>
    </rPh>
    <rPh sb="11" eb="13">
      <t>カイゼン</t>
    </rPh>
    <rPh sb="13" eb="15">
      <t>カサン</t>
    </rPh>
    <phoneticPr fontId="3"/>
  </si>
  <si>
    <t>訪問型サービス特定処遇改善加算Ⅰ／４・23（制限・４割）</t>
    <rPh sb="0" eb="2">
      <t>ホウモン</t>
    </rPh>
    <rPh sb="2" eb="3">
      <t>ガタ</t>
    </rPh>
    <rPh sb="7" eb="9">
      <t>トクテイ</t>
    </rPh>
    <rPh sb="9" eb="11">
      <t>ショグウ</t>
    </rPh>
    <rPh sb="11" eb="13">
      <t>カイゼン</t>
    </rPh>
    <rPh sb="13" eb="15">
      <t>カサン</t>
    </rPh>
    <phoneticPr fontId="3"/>
  </si>
  <si>
    <t>訪問型サービス特定処遇改善加算Ⅰ／４・22（制限・４割）</t>
    <rPh sb="0" eb="2">
      <t>ホウモン</t>
    </rPh>
    <rPh sb="2" eb="3">
      <t>ガタ</t>
    </rPh>
    <rPh sb="7" eb="9">
      <t>トクテイ</t>
    </rPh>
    <rPh sb="9" eb="11">
      <t>ショグウ</t>
    </rPh>
    <rPh sb="11" eb="13">
      <t>カイゼン</t>
    </rPh>
    <rPh sb="13" eb="15">
      <t>カサン</t>
    </rPh>
    <phoneticPr fontId="3"/>
  </si>
  <si>
    <t>訪問型サービス特定処遇改善加算Ⅰ／４・21（制限・４割）</t>
    <rPh sb="0" eb="2">
      <t>ホウモン</t>
    </rPh>
    <rPh sb="2" eb="3">
      <t>ガタ</t>
    </rPh>
    <rPh sb="7" eb="9">
      <t>トクテイ</t>
    </rPh>
    <rPh sb="9" eb="11">
      <t>ショグウ</t>
    </rPh>
    <rPh sb="11" eb="13">
      <t>カイゼン</t>
    </rPh>
    <rPh sb="13" eb="15">
      <t>カサン</t>
    </rPh>
    <phoneticPr fontId="3"/>
  </si>
  <si>
    <t>訪問型サービス特定処遇改善加算Ⅰ／４・20（制限・４割）</t>
    <rPh sb="0" eb="2">
      <t>ホウモン</t>
    </rPh>
    <rPh sb="2" eb="3">
      <t>ガタ</t>
    </rPh>
    <rPh sb="7" eb="9">
      <t>トクテイ</t>
    </rPh>
    <rPh sb="9" eb="11">
      <t>ショグウ</t>
    </rPh>
    <rPh sb="11" eb="13">
      <t>カイゼン</t>
    </rPh>
    <rPh sb="13" eb="15">
      <t>カサン</t>
    </rPh>
    <phoneticPr fontId="3"/>
  </si>
  <si>
    <t>訪問型サービス特定処遇改善加算Ⅰ／４・19（制限・４割）</t>
    <rPh sb="0" eb="2">
      <t>ホウモン</t>
    </rPh>
    <rPh sb="2" eb="3">
      <t>ガタ</t>
    </rPh>
    <rPh sb="7" eb="9">
      <t>トクテイ</t>
    </rPh>
    <rPh sb="9" eb="11">
      <t>ショグウ</t>
    </rPh>
    <rPh sb="11" eb="13">
      <t>カイゼン</t>
    </rPh>
    <rPh sb="13" eb="15">
      <t>カサン</t>
    </rPh>
    <phoneticPr fontId="3"/>
  </si>
  <si>
    <t>訪問型サービス特定処遇改善加算Ⅰ／４・18（制限・４割）</t>
    <rPh sb="0" eb="2">
      <t>ホウモン</t>
    </rPh>
    <rPh sb="2" eb="3">
      <t>ガタ</t>
    </rPh>
    <rPh sb="7" eb="9">
      <t>トクテイ</t>
    </rPh>
    <rPh sb="9" eb="11">
      <t>ショグウ</t>
    </rPh>
    <rPh sb="11" eb="13">
      <t>カイゼン</t>
    </rPh>
    <rPh sb="13" eb="15">
      <t>カサン</t>
    </rPh>
    <phoneticPr fontId="3"/>
  </si>
  <si>
    <t>訪問型サービス特定処遇改善加算Ⅰ／４・17（制限・４割）</t>
    <rPh sb="0" eb="2">
      <t>ホウモン</t>
    </rPh>
    <rPh sb="2" eb="3">
      <t>ガタ</t>
    </rPh>
    <rPh sb="7" eb="9">
      <t>トクテイ</t>
    </rPh>
    <rPh sb="9" eb="11">
      <t>ショグウ</t>
    </rPh>
    <rPh sb="11" eb="13">
      <t>カイゼン</t>
    </rPh>
    <rPh sb="13" eb="15">
      <t>カサン</t>
    </rPh>
    <phoneticPr fontId="3"/>
  </si>
  <si>
    <t>訪問型サービス特定処遇改善加算Ⅰ／４・16（制限・４割）</t>
    <rPh sb="0" eb="2">
      <t>ホウモン</t>
    </rPh>
    <rPh sb="2" eb="3">
      <t>ガタ</t>
    </rPh>
    <rPh sb="7" eb="9">
      <t>トクテイ</t>
    </rPh>
    <rPh sb="9" eb="11">
      <t>ショグウ</t>
    </rPh>
    <rPh sb="11" eb="13">
      <t>カイゼン</t>
    </rPh>
    <rPh sb="13" eb="15">
      <t>カサン</t>
    </rPh>
    <phoneticPr fontId="3"/>
  </si>
  <si>
    <t>訪問型サービス特定処遇改善加算Ⅰ／４・15（制限・４割）</t>
    <rPh sb="0" eb="2">
      <t>ホウモン</t>
    </rPh>
    <rPh sb="2" eb="3">
      <t>ガタ</t>
    </rPh>
    <rPh sb="7" eb="9">
      <t>トクテイ</t>
    </rPh>
    <rPh sb="9" eb="11">
      <t>ショグウ</t>
    </rPh>
    <rPh sb="11" eb="13">
      <t>カイゼン</t>
    </rPh>
    <rPh sb="13" eb="15">
      <t>カサン</t>
    </rPh>
    <phoneticPr fontId="3"/>
  </si>
  <si>
    <t>訪問型サービス特定処遇改善加算Ⅰ／４・14（制限・４割）</t>
    <rPh sb="0" eb="2">
      <t>ホウモン</t>
    </rPh>
    <rPh sb="2" eb="3">
      <t>ガタ</t>
    </rPh>
    <rPh sb="7" eb="9">
      <t>トクテイ</t>
    </rPh>
    <rPh sb="9" eb="11">
      <t>ショグウ</t>
    </rPh>
    <rPh sb="11" eb="13">
      <t>カイゼン</t>
    </rPh>
    <rPh sb="13" eb="15">
      <t>カサン</t>
    </rPh>
    <phoneticPr fontId="3"/>
  </si>
  <si>
    <t>訪問型サービス特定処遇改善加算Ⅰ／４・13（制限・４割）</t>
    <rPh sb="0" eb="2">
      <t>ホウモン</t>
    </rPh>
    <rPh sb="2" eb="3">
      <t>ガタ</t>
    </rPh>
    <rPh sb="7" eb="9">
      <t>トクテイ</t>
    </rPh>
    <rPh sb="9" eb="11">
      <t>ショグウ</t>
    </rPh>
    <rPh sb="11" eb="13">
      <t>カイゼン</t>
    </rPh>
    <rPh sb="13" eb="15">
      <t>カサン</t>
    </rPh>
    <phoneticPr fontId="3"/>
  </si>
  <si>
    <t>訪問型サービス特定処遇改善加算Ⅰ／４・12（制限・４割）</t>
    <rPh sb="0" eb="2">
      <t>ホウモン</t>
    </rPh>
    <rPh sb="2" eb="3">
      <t>ガタ</t>
    </rPh>
    <rPh sb="7" eb="9">
      <t>トクテイ</t>
    </rPh>
    <rPh sb="9" eb="11">
      <t>ショグウ</t>
    </rPh>
    <rPh sb="11" eb="13">
      <t>カイゼン</t>
    </rPh>
    <rPh sb="13" eb="15">
      <t>カサン</t>
    </rPh>
    <phoneticPr fontId="3"/>
  </si>
  <si>
    <t>訪問型サービス特定処遇改善加算Ⅰ／４・11（制限・４割）</t>
    <rPh sb="0" eb="2">
      <t>ホウモン</t>
    </rPh>
    <rPh sb="2" eb="3">
      <t>ガタ</t>
    </rPh>
    <rPh sb="7" eb="9">
      <t>トクテイ</t>
    </rPh>
    <rPh sb="9" eb="11">
      <t>ショグウ</t>
    </rPh>
    <rPh sb="11" eb="13">
      <t>カイゼン</t>
    </rPh>
    <rPh sb="13" eb="15">
      <t>カサン</t>
    </rPh>
    <phoneticPr fontId="3"/>
  </si>
  <si>
    <t>訪問型サービス特定処遇改善加算Ⅰ／４・10（制限・４割）</t>
    <rPh sb="0" eb="2">
      <t>ホウモン</t>
    </rPh>
    <rPh sb="2" eb="3">
      <t>ガタ</t>
    </rPh>
    <rPh sb="7" eb="9">
      <t>トクテイ</t>
    </rPh>
    <rPh sb="9" eb="11">
      <t>ショグウ</t>
    </rPh>
    <rPh sb="11" eb="13">
      <t>カイゼン</t>
    </rPh>
    <rPh sb="13" eb="15">
      <t>カサン</t>
    </rPh>
    <phoneticPr fontId="3"/>
  </si>
  <si>
    <t>訪問型サービス特定処遇改善加算Ⅰ／４・09（制限・４割）</t>
    <rPh sb="0" eb="2">
      <t>ホウモン</t>
    </rPh>
    <rPh sb="2" eb="3">
      <t>ガタ</t>
    </rPh>
    <rPh sb="7" eb="9">
      <t>トクテイ</t>
    </rPh>
    <rPh sb="9" eb="11">
      <t>ショグウ</t>
    </rPh>
    <rPh sb="11" eb="13">
      <t>カイゼン</t>
    </rPh>
    <rPh sb="13" eb="15">
      <t>カサン</t>
    </rPh>
    <phoneticPr fontId="3"/>
  </si>
  <si>
    <t>訪問型サービス特定処遇改善加算Ⅰ／４・08（制限・４割）</t>
    <rPh sb="0" eb="2">
      <t>ホウモン</t>
    </rPh>
    <rPh sb="2" eb="3">
      <t>ガタ</t>
    </rPh>
    <rPh sb="7" eb="9">
      <t>トクテイ</t>
    </rPh>
    <rPh sb="9" eb="11">
      <t>ショグウ</t>
    </rPh>
    <rPh sb="11" eb="13">
      <t>カイゼン</t>
    </rPh>
    <rPh sb="13" eb="15">
      <t>カサン</t>
    </rPh>
    <phoneticPr fontId="3"/>
  </si>
  <si>
    <t>訪問型サービス特定処遇改善加算Ⅰ／４・07（制限・４割）</t>
    <rPh sb="0" eb="2">
      <t>ホウモン</t>
    </rPh>
    <rPh sb="2" eb="3">
      <t>ガタ</t>
    </rPh>
    <rPh sb="7" eb="9">
      <t>トクテイ</t>
    </rPh>
    <rPh sb="9" eb="11">
      <t>ショグウ</t>
    </rPh>
    <rPh sb="11" eb="13">
      <t>カイゼン</t>
    </rPh>
    <rPh sb="13" eb="15">
      <t>カサン</t>
    </rPh>
    <phoneticPr fontId="3"/>
  </si>
  <si>
    <t>訪問型サービス特定処遇改善加算Ⅰ／４・06（制限・４割）</t>
    <rPh sb="0" eb="2">
      <t>ホウモン</t>
    </rPh>
    <rPh sb="2" eb="3">
      <t>ガタ</t>
    </rPh>
    <rPh sb="7" eb="9">
      <t>トクテイ</t>
    </rPh>
    <rPh sb="9" eb="11">
      <t>ショグウ</t>
    </rPh>
    <rPh sb="11" eb="13">
      <t>カイゼン</t>
    </rPh>
    <rPh sb="13" eb="15">
      <t>カサン</t>
    </rPh>
    <phoneticPr fontId="3"/>
  </si>
  <si>
    <t>訪問型サービス特定処遇改善加算Ⅰ／４・05（制限・４割）</t>
    <rPh sb="0" eb="2">
      <t>ホウモン</t>
    </rPh>
    <rPh sb="2" eb="3">
      <t>ガタ</t>
    </rPh>
    <rPh sb="7" eb="9">
      <t>トクテイ</t>
    </rPh>
    <rPh sb="9" eb="11">
      <t>ショグウ</t>
    </rPh>
    <rPh sb="11" eb="13">
      <t>カイゼン</t>
    </rPh>
    <rPh sb="13" eb="15">
      <t>カサン</t>
    </rPh>
    <phoneticPr fontId="3"/>
  </si>
  <si>
    <t>訪問型サービス特定処遇改善加算Ⅰ／４・04（制限・４割）</t>
    <rPh sb="0" eb="2">
      <t>ホウモン</t>
    </rPh>
    <rPh sb="2" eb="3">
      <t>ガタ</t>
    </rPh>
    <rPh sb="7" eb="9">
      <t>トクテイ</t>
    </rPh>
    <rPh sb="9" eb="11">
      <t>ショグウ</t>
    </rPh>
    <rPh sb="11" eb="13">
      <t>カイゼン</t>
    </rPh>
    <rPh sb="13" eb="15">
      <t>カサン</t>
    </rPh>
    <phoneticPr fontId="3"/>
  </si>
  <si>
    <t>訪問型サービス特定処遇改善加算Ⅰ／４・03（制限・４割）</t>
    <rPh sb="0" eb="2">
      <t>ホウモン</t>
    </rPh>
    <rPh sb="2" eb="3">
      <t>ガタ</t>
    </rPh>
    <rPh sb="7" eb="9">
      <t>トクテイ</t>
    </rPh>
    <rPh sb="9" eb="11">
      <t>ショグウ</t>
    </rPh>
    <rPh sb="11" eb="13">
      <t>カイゼン</t>
    </rPh>
    <rPh sb="13" eb="15">
      <t>カサン</t>
    </rPh>
    <phoneticPr fontId="3"/>
  </si>
  <si>
    <t>訪問型サービス特定処遇改善加算Ⅰ／４・02（制限・４割）</t>
    <rPh sb="0" eb="2">
      <t>ホウモン</t>
    </rPh>
    <rPh sb="2" eb="3">
      <t>ガタ</t>
    </rPh>
    <rPh sb="7" eb="9">
      <t>トクテイ</t>
    </rPh>
    <rPh sb="9" eb="11">
      <t>ショグウ</t>
    </rPh>
    <rPh sb="11" eb="13">
      <t>カイゼン</t>
    </rPh>
    <rPh sb="13" eb="15">
      <t>カサン</t>
    </rPh>
    <phoneticPr fontId="3"/>
  </si>
  <si>
    <t>訪問型サービス特定処遇改善加算Ⅰ／４・01（制限・４割）</t>
    <rPh sb="0" eb="2">
      <t>ホウモン</t>
    </rPh>
    <rPh sb="2" eb="3">
      <t>ガタ</t>
    </rPh>
    <rPh sb="7" eb="9">
      <t>トクテイ</t>
    </rPh>
    <rPh sb="9" eb="11">
      <t>ショグウ</t>
    </rPh>
    <rPh sb="11" eb="13">
      <t>カイゼン</t>
    </rPh>
    <rPh sb="13" eb="15">
      <t>カサン</t>
    </rPh>
    <phoneticPr fontId="3"/>
  </si>
  <si>
    <t>訪問型サービス処遇改善加算Ⅲ／４・58（制限・４割）</t>
    <phoneticPr fontId="3"/>
  </si>
  <si>
    <t>訪問型サービス処遇改善加算Ⅲ／４・59（制限・４割）</t>
    <phoneticPr fontId="3"/>
  </si>
  <si>
    <t>訪問型サービス処遇改善加算Ⅲ／４・57（制限・４割）</t>
    <phoneticPr fontId="3"/>
  </si>
  <si>
    <t>訪問型サービス処遇改善加算Ⅲ／４・56（制限・４割）</t>
    <phoneticPr fontId="3"/>
  </si>
  <si>
    <t>訪問型サービス処遇改善加算Ⅲ／４・55（制限・４割）</t>
    <phoneticPr fontId="3"/>
  </si>
  <si>
    <t>訪問型サービス処遇改善加算Ⅲ／４・53（制限・４割）</t>
    <phoneticPr fontId="3"/>
  </si>
  <si>
    <t>訪問型サービス処遇改善加算Ⅲ／４・51（制限・４割）</t>
    <phoneticPr fontId="3"/>
  </si>
  <si>
    <t>訪問型サービス処遇改善加算Ⅲ／４・63（制限・４割）</t>
    <phoneticPr fontId="3"/>
  </si>
  <si>
    <t>訪問型サービス処遇改善加算Ⅲ／４・61（制限・４割）</t>
    <phoneticPr fontId="3"/>
  </si>
  <si>
    <t>訪問型サービス処遇改善加算Ⅲ／４・49（制限・４割）</t>
    <phoneticPr fontId="3"/>
  </si>
  <si>
    <t>訪問型サービス処遇改善加算Ⅲ／４・47（制限・４割）</t>
    <phoneticPr fontId="3"/>
  </si>
  <si>
    <t>訪問型サービス処遇改善加算Ⅲ／４・52（制限・４割）</t>
    <phoneticPr fontId="3"/>
  </si>
  <si>
    <t>訪問型サービス処遇改善加算Ⅲ／４・50（制限・４割）</t>
    <phoneticPr fontId="3"/>
  </si>
  <si>
    <t>訪問型サービス処遇改善加算Ⅲ／４・45（制限・４割）</t>
    <phoneticPr fontId="3"/>
  </si>
  <si>
    <t>訪問型サービス処遇改善加算Ⅲ／４・43（制限・４割）</t>
    <phoneticPr fontId="3"/>
  </si>
  <si>
    <t>訪問型サービス処遇改善加算Ⅲ／４・41（制限・４割）</t>
    <phoneticPr fontId="3"/>
  </si>
  <si>
    <t>訪問型サービス処遇改善加算Ⅲ／４・39（制限・４割）</t>
    <phoneticPr fontId="3"/>
  </si>
  <si>
    <t>訪問型サービス処遇改善加算Ⅲ／４・37（制限・４割）</t>
    <phoneticPr fontId="3"/>
  </si>
  <si>
    <t>訪問型サービス処遇改善加算Ⅲ／４・35（制限・４割）</t>
    <phoneticPr fontId="3"/>
  </si>
  <si>
    <t>訪問型サービス処遇改善加算Ⅲ／４・34（制限・４割）</t>
    <phoneticPr fontId="3"/>
  </si>
  <si>
    <t>訪問型サービス処遇改善加算Ⅲ／４・33（制限・４割）</t>
    <phoneticPr fontId="3"/>
  </si>
  <si>
    <t>訪問型サービス処遇改善加算Ⅲ／４・31（制限・４割）</t>
    <phoneticPr fontId="3"/>
  </si>
  <si>
    <t>訪問型サービス処遇改善加算Ⅲ／４・29（制限・４割）</t>
    <phoneticPr fontId="3"/>
  </si>
  <si>
    <t>訪問型サービス処遇改善加算Ⅲ／４・30（制限・４割）</t>
    <phoneticPr fontId="3"/>
  </si>
  <si>
    <t>訪問型サービス処遇改善加算Ⅲ／４・28（制限・４割）</t>
    <phoneticPr fontId="3"/>
  </si>
  <si>
    <t>訪問型サービス処遇改善加算Ⅲ／４・27（制限・４割）</t>
    <phoneticPr fontId="3"/>
  </si>
  <si>
    <t>訪問型サービス処遇改善加算Ⅲ／４・25（制限・４割）</t>
    <phoneticPr fontId="3"/>
  </si>
  <si>
    <t>訪問型サービス処遇改善加算Ⅲ／４・23（制限・４割）</t>
    <phoneticPr fontId="3"/>
  </si>
  <si>
    <t>訪問型サービス処遇改善加算Ⅲ／４・21（制限・４割）</t>
    <phoneticPr fontId="3"/>
  </si>
  <si>
    <t>訪問型サービス処遇改善加算Ⅲ／４・19（制限・４割）</t>
    <phoneticPr fontId="3"/>
  </si>
  <si>
    <t>訪問型サービス処遇改善加算Ⅲ／４・17（制限・４割）</t>
    <phoneticPr fontId="3"/>
  </si>
  <si>
    <t>訪問型サービス処遇改善加算Ⅲ／４・15（制限・４割）</t>
    <phoneticPr fontId="3"/>
  </si>
  <si>
    <t>訪問型サービス処遇改善加算Ⅲ／４・13（制限・４割）</t>
    <phoneticPr fontId="3"/>
  </si>
  <si>
    <t>訪問型サービス処遇改善加算Ⅲ／４・11（制限・４割）</t>
    <phoneticPr fontId="3"/>
  </si>
  <si>
    <t>訪問型サービス処遇改善加算Ⅲ／４・09（制限・４割）</t>
    <phoneticPr fontId="3"/>
  </si>
  <si>
    <t>訪問型サービス処遇改善加算Ⅲ／４・07（制限・４割）</t>
    <phoneticPr fontId="3"/>
  </si>
  <si>
    <t>訪問型サービス処遇改善加算Ⅲ／４・05（制限・４割）</t>
    <phoneticPr fontId="3"/>
  </si>
  <si>
    <t>訪問型サービス処遇改善加算Ⅲ／４・03（制限・４割）</t>
    <phoneticPr fontId="3"/>
  </si>
  <si>
    <t>訪問型サービス処遇改善加算Ⅲ／４・01（制限・４割）</t>
    <phoneticPr fontId="3"/>
  </si>
  <si>
    <t>↓計算用元データ（掛け算後、四捨五入）</t>
    <phoneticPr fontId="2"/>
  </si>
  <si>
    <t>訪問型サービス処遇改善加算Ⅱ／４・68（制限・４割）</t>
    <rPh sb="7" eb="13">
      <t>ショグウ</t>
    </rPh>
    <phoneticPr fontId="5"/>
  </si>
  <si>
    <t>訪問型サービス処遇改善加算Ⅱ／４・69（制限・４割）</t>
    <phoneticPr fontId="3"/>
  </si>
  <si>
    <t>訪問型サービス処遇改善加算Ⅱ／４・67（制限・４割）</t>
    <rPh sb="7" eb="13">
      <t>ショグウ</t>
    </rPh>
    <phoneticPr fontId="5"/>
  </si>
  <si>
    <t>訪問型サービス処遇改善加算Ⅱ／４・65（制限・４割）</t>
    <phoneticPr fontId="3"/>
  </si>
  <si>
    <t>訪問型サービス処遇改善加算Ⅱ／４・63（制限・４割）</t>
    <rPh sb="7" eb="13">
      <t>ショグウ</t>
    </rPh>
    <phoneticPr fontId="5"/>
  </si>
  <si>
    <t>訪問型サービス処遇改善加算Ⅱ／４・61（制限・４割）</t>
    <phoneticPr fontId="3"/>
  </si>
  <si>
    <t>訪問型サービス処遇改善加算Ⅱ／４・59（制限・４割）</t>
    <rPh sb="7" eb="13">
      <t>ショグウ</t>
    </rPh>
    <phoneticPr fontId="5"/>
  </si>
  <si>
    <t>訪問型サービス処遇改善加算Ⅱ／４・57（制限・４割）</t>
    <phoneticPr fontId="3"/>
  </si>
  <si>
    <t>訪問型サービス処遇改善加算Ⅱ／４・55（制限・４割）</t>
    <rPh sb="7" eb="13">
      <t>ショグウ</t>
    </rPh>
    <phoneticPr fontId="5"/>
  </si>
  <si>
    <t>訪問型サービス処遇改善加算Ⅱ／４・53（制限・４割）</t>
    <phoneticPr fontId="3"/>
  </si>
  <si>
    <t>訪問型サービス処遇改善加算Ⅱ／４・51（制限・４割）</t>
    <rPh sb="7" eb="13">
      <t>ショグウ</t>
    </rPh>
    <phoneticPr fontId="5"/>
  </si>
  <si>
    <t>訪問型サービス処遇改善加算Ⅱ／４・52（制限・４割）</t>
    <phoneticPr fontId="3"/>
  </si>
  <si>
    <t>訪問型サービス処遇改善加算Ⅱ／４・50（制限・４割）</t>
    <phoneticPr fontId="3"/>
  </si>
  <si>
    <t>訪問型サービス処遇改善加算Ⅱ／４・49（制限・４割）</t>
    <phoneticPr fontId="3"/>
  </si>
  <si>
    <t>訪問型サービス処遇改善加算Ⅱ／４・47（制限・４割）</t>
    <rPh sb="7" eb="13">
      <t>ショグウ</t>
    </rPh>
    <phoneticPr fontId="5"/>
  </si>
  <si>
    <t>訪問型サービス処遇改善加算Ⅱ／４・45（制限・４割）</t>
    <phoneticPr fontId="3"/>
  </si>
  <si>
    <t>訪問型サービス処遇改善加算Ⅱ／４・43（制限・４割）</t>
    <rPh sb="7" eb="13">
      <t>ショグウ</t>
    </rPh>
    <phoneticPr fontId="5"/>
  </si>
  <si>
    <t>訪問型サービス処遇改善加算Ⅱ／４・41（制限・４割）</t>
    <phoneticPr fontId="3"/>
  </si>
  <si>
    <t>訪問型サービス処遇改善加算Ⅱ／４・39（制限・４割）</t>
    <rPh sb="7" eb="13">
      <t>ショグウ</t>
    </rPh>
    <phoneticPr fontId="5"/>
  </si>
  <si>
    <t>訪問型サービス処遇改善加算Ⅱ／４・37（制限・４割）</t>
    <phoneticPr fontId="3"/>
  </si>
  <si>
    <t>訪問型サービス処遇改善加算Ⅱ／４・35（制限・４割）</t>
    <rPh sb="7" eb="13">
      <t>ショグウ</t>
    </rPh>
    <phoneticPr fontId="5"/>
  </si>
  <si>
    <t>訪問型サービス処遇改善加算Ⅱ／４・33（制限・４割）</t>
    <phoneticPr fontId="3"/>
  </si>
  <si>
    <t>訪問型サービス処遇改善加算Ⅱ／４・31（制限・４割）</t>
    <rPh sb="7" eb="13">
      <t>ショグウ</t>
    </rPh>
    <phoneticPr fontId="5"/>
  </si>
  <si>
    <t>訪問型サービス処遇改善加算Ⅱ／４・30（制限・４割）</t>
    <phoneticPr fontId="3"/>
  </si>
  <si>
    <t>訪問型サービス処遇改善加算Ⅱ／４・29（制限・４割）</t>
    <phoneticPr fontId="3"/>
  </si>
  <si>
    <t>訪問型サービス処遇改善加算Ⅱ／４・27（制限・４割）</t>
    <phoneticPr fontId="3"/>
  </si>
  <si>
    <t>訪問型サービス処遇改善加算Ⅱ／４・25（制限・４割）</t>
    <rPh sb="7" eb="13">
      <t>ショグウ</t>
    </rPh>
    <phoneticPr fontId="5"/>
  </si>
  <si>
    <t>訪問型サービス処遇改善加算Ⅱ／４・23（制限・４割）</t>
    <phoneticPr fontId="3"/>
  </si>
  <si>
    <t>訪問型サービス処遇改善加算Ⅱ／４・21（制限・４割）</t>
    <phoneticPr fontId="3"/>
  </si>
  <si>
    <t>訪問型サービス処遇改善加算Ⅱ／４・19（制限・４割）</t>
    <phoneticPr fontId="3"/>
  </si>
  <si>
    <t>訪問型サービス処遇改善加算Ⅱ／４・17（制限・４割）</t>
    <rPh sb="7" eb="13">
      <t>ショグウ</t>
    </rPh>
    <phoneticPr fontId="5"/>
  </si>
  <si>
    <t>訪問型サービス処遇改善加算Ⅱ／４・15（制限・４割）</t>
    <phoneticPr fontId="3"/>
  </si>
  <si>
    <t>訪問型サービス処遇改善加算Ⅱ／４・13（制限・４割）</t>
    <phoneticPr fontId="3"/>
  </si>
  <si>
    <t>訪問型サービス処遇改善加算Ⅱ／４・11（制限・４割）</t>
    <phoneticPr fontId="3"/>
  </si>
  <si>
    <t>訪問型サービス処遇改善加算Ⅱ／４・09（制限・４割）</t>
    <rPh sb="7" eb="13">
      <t>ショグウ</t>
    </rPh>
    <phoneticPr fontId="5"/>
  </si>
  <si>
    <t>訪問型サービス処遇改善加算Ⅱ／４・07（制限・４割）</t>
    <phoneticPr fontId="3"/>
  </si>
  <si>
    <t>訪問型サービス処遇改善加算Ⅱ／４・05（制限・４割）</t>
    <phoneticPr fontId="3"/>
  </si>
  <si>
    <t>訪問型サービス処遇改善加算Ⅱ／４・03（制限・４割）</t>
    <phoneticPr fontId="3"/>
  </si>
  <si>
    <t>訪問型サービス処遇改善加算Ⅱ／４・01（制限・４割）</t>
    <rPh sb="7" eb="13">
      <t>ショグウ</t>
    </rPh>
    <phoneticPr fontId="5"/>
  </si>
  <si>
    <t>訪問型サービス処遇改善加算Ⅰ／４・71（制限・４割）</t>
    <phoneticPr fontId="3"/>
  </si>
  <si>
    <t>訪問型サービス処遇改善加算Ⅰ／４・72（制限・４割）</t>
    <phoneticPr fontId="3"/>
  </si>
  <si>
    <t>訪問型サービス処遇改善加算Ⅰ／４・70（制限・４割）</t>
    <phoneticPr fontId="3"/>
  </si>
  <si>
    <t>訪問型サービス処遇改善加算Ⅰ／４・68（制限・４割）</t>
    <phoneticPr fontId="3"/>
  </si>
  <si>
    <t>訪問型サービス処遇改善加算Ⅰ／４・66（制限・４割）</t>
    <phoneticPr fontId="3"/>
  </si>
  <si>
    <t>訪問型サービス処遇改善加算Ⅰ／４・64（制限・４割）</t>
    <phoneticPr fontId="3"/>
  </si>
  <si>
    <t>訪問型サービス処遇改善加算Ⅰ／４・62（制限・４割）</t>
    <phoneticPr fontId="3"/>
  </si>
  <si>
    <t>訪問型サービス処遇改善加算Ⅰ／４・60（制限・４割）</t>
    <phoneticPr fontId="3"/>
  </si>
  <si>
    <t>訪問型サービス処遇改善加算Ⅰ／４・58（制限・４割）</t>
    <phoneticPr fontId="3"/>
  </si>
  <si>
    <t>訪問型サービス処遇改善加算Ⅰ／４・56（制限・４割）</t>
    <phoneticPr fontId="3"/>
  </si>
  <si>
    <t>訪問型サービス処遇改善加算Ⅰ／４・54（制限・４割）</t>
    <rPh sb="7" eb="13">
      <t>ショグウ</t>
    </rPh>
    <phoneticPr fontId="5"/>
  </si>
  <si>
    <t>訪問型サービス処遇改善加算Ⅰ／４・55（制限・４割）</t>
    <phoneticPr fontId="3"/>
  </si>
  <si>
    <t>訪問型サービス処遇改善加算Ⅰ／４・53（制限・４割）</t>
    <phoneticPr fontId="3"/>
  </si>
  <si>
    <t>訪問型サービス処遇改善加算Ⅰ／４・51（制限・４割）</t>
    <phoneticPr fontId="3"/>
  </si>
  <si>
    <t>訪問型サービス処遇改善加算Ⅰ／４・49（制限・４割）</t>
    <rPh sb="7" eb="13">
      <t>ショグウ</t>
    </rPh>
    <phoneticPr fontId="5"/>
  </si>
  <si>
    <t>訪問型サービス処遇改善加算Ⅰ／４・47（制限・４割）</t>
    <phoneticPr fontId="3"/>
  </si>
  <si>
    <t>訪問型サービス処遇改善加算Ⅰ／４・45（制限・４割）</t>
    <phoneticPr fontId="3"/>
  </si>
  <si>
    <t>訪問型サービス処遇改善加算Ⅰ／４・43（制限・４割）</t>
    <phoneticPr fontId="3"/>
  </si>
  <si>
    <t>訪問型サービス処遇改善加算Ⅰ／４・41（制限・４割）</t>
    <rPh sb="7" eb="13">
      <t>ショグウ</t>
    </rPh>
    <phoneticPr fontId="5"/>
  </si>
  <si>
    <t>訪問型サービス処遇改善加算Ⅰ／４・39（制限・４割）</t>
    <phoneticPr fontId="3"/>
  </si>
  <si>
    <t>訪問型サービス処遇改善加算Ⅰ／４・37（制限・４割）</t>
    <phoneticPr fontId="3"/>
  </si>
  <si>
    <t>訪問型サービス処遇改善加算Ⅰ／４・35（制限・４割）</t>
    <phoneticPr fontId="3"/>
  </si>
  <si>
    <t>訪問型サービス処遇改善加算Ⅰ／４・33（制限・４割）</t>
    <rPh sb="7" eb="13">
      <t>ショグウ</t>
    </rPh>
    <phoneticPr fontId="5"/>
  </si>
  <si>
    <t>訪問型サービス処遇改善加算Ⅰ／４・31（制限・４割）</t>
    <phoneticPr fontId="3"/>
  </si>
  <si>
    <t>訪問型サービス処遇改善加算Ⅰ／４・29（制限・４割）</t>
    <phoneticPr fontId="3"/>
  </si>
  <si>
    <t>訪問型サービス処遇改善加算Ⅰ／４・27（制限・４割）</t>
    <phoneticPr fontId="3"/>
  </si>
  <si>
    <t>訪問型サービス処遇改善加算Ⅰ／４・25（制限・４割）</t>
    <rPh sb="7" eb="13">
      <t>ショグウ</t>
    </rPh>
    <phoneticPr fontId="5"/>
  </si>
  <si>
    <t>訪問型サービス処遇改善加算Ⅰ／４・23（制限・４割）</t>
    <phoneticPr fontId="3"/>
  </si>
  <si>
    <t>訪問型サービス処遇改善加算Ⅰ／４・21（制限・４割）</t>
    <phoneticPr fontId="3"/>
  </si>
  <si>
    <t>訪問型サービス処遇改善加算Ⅰ／４・19（制限・４割）</t>
    <phoneticPr fontId="3"/>
  </si>
  <si>
    <t>訪問型サービス処遇改善加算Ⅰ／４・17（制限・４割）</t>
    <rPh sb="7" eb="13">
      <t>ショグウ</t>
    </rPh>
    <phoneticPr fontId="5"/>
  </si>
  <si>
    <t>訪問型サービス処遇改善加算Ⅰ／４・15（制限・４割）</t>
    <phoneticPr fontId="3"/>
  </si>
  <si>
    <t>訪問型サービス処遇改善加算Ⅰ／４・13（制限・４割）</t>
    <phoneticPr fontId="3"/>
  </si>
  <si>
    <t>訪問型サービス処遇改善加算Ⅰ／４・11（制限・４割）</t>
    <phoneticPr fontId="3"/>
  </si>
  <si>
    <t>訪問型サービス処遇改善加算Ⅰ／４・09（制限・４割）</t>
    <rPh sb="7" eb="13">
      <t>ショグウ</t>
    </rPh>
    <phoneticPr fontId="5"/>
  </si>
  <si>
    <t>訪問型サービス処遇改善加算Ⅰ／４・07（制限・４割）</t>
    <phoneticPr fontId="3"/>
  </si>
  <si>
    <t>訪問型サービス処遇改善加算Ⅰ／４・05（制限・４割）</t>
    <phoneticPr fontId="3"/>
  </si>
  <si>
    <t>訪問型サービス処遇改善加算Ⅰ／４・03（制限・４割）</t>
    <phoneticPr fontId="3"/>
  </si>
  <si>
    <t>訪問型サービス処遇改善加算Ⅰ／４・01（制限・４割）</t>
    <rPh sb="7" eb="13">
      <t>ショグウ</t>
    </rPh>
    <phoneticPr fontId="5"/>
  </si>
  <si>
    <t>訪問型サービス生活機能向上連携加算Ⅱ／４（制限・４割）</t>
    <rPh sb="7" eb="9">
      <t>セイカツ</t>
    </rPh>
    <rPh sb="9" eb="11">
      <t>キノウ</t>
    </rPh>
    <rPh sb="11" eb="13">
      <t>コウジョウ</t>
    </rPh>
    <rPh sb="13" eb="15">
      <t>レンケイ</t>
    </rPh>
    <rPh sb="15" eb="17">
      <t>カサン</t>
    </rPh>
    <rPh sb="21" eb="23">
      <t>セイゲン</t>
    </rPh>
    <phoneticPr fontId="5"/>
  </si>
  <si>
    <t>訪問型サービス生活機能向上連携加算Ⅰ／４（制限・４割）</t>
    <rPh sb="7" eb="9">
      <t>セイカツ</t>
    </rPh>
    <rPh sb="9" eb="11">
      <t>キノウ</t>
    </rPh>
    <rPh sb="11" eb="13">
      <t>コウジョウ</t>
    </rPh>
    <rPh sb="13" eb="15">
      <t>レンケイ</t>
    </rPh>
    <rPh sb="15" eb="17">
      <t>カサン</t>
    </rPh>
    <rPh sb="21" eb="23">
      <t>セイゲン</t>
    </rPh>
    <phoneticPr fontId="5"/>
  </si>
  <si>
    <t>訪問型サービス初回加算／４（制限・４割）</t>
    <rPh sb="7" eb="9">
      <t>ショカイ</t>
    </rPh>
    <rPh sb="9" eb="11">
      <t>カサン</t>
    </rPh>
    <rPh sb="14" eb="16">
      <t>セイゲン</t>
    </rPh>
    <phoneticPr fontId="5"/>
  </si>
  <si>
    <t>項目2749の場合</t>
    <rPh sb="0" eb="1">
      <t>コウ</t>
    </rPh>
    <rPh sb="1" eb="2">
      <t>メ</t>
    </rPh>
    <rPh sb="7" eb="9">
      <t>バアイ</t>
    </rPh>
    <phoneticPr fontId="3"/>
  </si>
  <si>
    <t>訪問型サービスⅢ小規模事業所加算／４日割・同一（制限・４割）</t>
    <rPh sb="18" eb="20">
      <t>ヒワリ</t>
    </rPh>
    <rPh sb="21" eb="23">
      <t>ドウイツ</t>
    </rPh>
    <rPh sb="24" eb="26">
      <t>セイゲン</t>
    </rPh>
    <phoneticPr fontId="5"/>
  </si>
  <si>
    <t>項目2748の場合</t>
    <rPh sb="0" eb="1">
      <t>コウ</t>
    </rPh>
    <rPh sb="1" eb="2">
      <t>メ</t>
    </rPh>
    <rPh sb="7" eb="9">
      <t>バアイ</t>
    </rPh>
    <phoneticPr fontId="3"/>
  </si>
  <si>
    <t>訪問型サービスⅢ小規模事業所加算／４日割（制限・４割）</t>
    <rPh sb="18" eb="20">
      <t>ヒワリ</t>
    </rPh>
    <rPh sb="21" eb="23">
      <t>セイゲン</t>
    </rPh>
    <phoneticPr fontId="5"/>
  </si>
  <si>
    <t>項目2747の場合</t>
    <rPh sb="0" eb="1">
      <t>コウ</t>
    </rPh>
    <rPh sb="1" eb="2">
      <t>メ</t>
    </rPh>
    <rPh sb="7" eb="9">
      <t>バアイ</t>
    </rPh>
    <phoneticPr fontId="3"/>
  </si>
  <si>
    <t>訪問型サービスⅢ小規模事業所加算／４・同一（制限・４割）</t>
    <rPh sb="19" eb="21">
      <t>ドウイツ</t>
    </rPh>
    <phoneticPr fontId="5"/>
  </si>
  <si>
    <t>項目2746の場合</t>
    <rPh sb="0" eb="1">
      <t>コウ</t>
    </rPh>
    <rPh sb="1" eb="2">
      <t>メ</t>
    </rPh>
    <rPh sb="7" eb="9">
      <t>バアイ</t>
    </rPh>
    <phoneticPr fontId="3"/>
  </si>
  <si>
    <t>訪問型サービスⅢ小規模事業所加算／４（制限・４割）</t>
    <rPh sb="8" eb="11">
      <t>ショウキボ</t>
    </rPh>
    <rPh sb="11" eb="14">
      <t>ジギョウショ</t>
    </rPh>
    <rPh sb="14" eb="16">
      <t>カサン</t>
    </rPh>
    <rPh sb="19" eb="21">
      <t>セイゲン</t>
    </rPh>
    <phoneticPr fontId="5"/>
  </si>
  <si>
    <t>項目2745の場合</t>
    <rPh sb="0" eb="1">
      <t>コウ</t>
    </rPh>
    <rPh sb="1" eb="2">
      <t>メ</t>
    </rPh>
    <rPh sb="7" eb="9">
      <t>バアイ</t>
    </rPh>
    <phoneticPr fontId="3"/>
  </si>
  <si>
    <t>訪問型サービスⅡ小規模事業所加算／４日割・同一（制限・４割）</t>
    <rPh sb="18" eb="20">
      <t>ヒワリ</t>
    </rPh>
    <rPh sb="21" eb="23">
      <t>ドウイツ</t>
    </rPh>
    <phoneticPr fontId="5"/>
  </si>
  <si>
    <t>項目2744の場合</t>
    <rPh sb="0" eb="1">
      <t>コウ</t>
    </rPh>
    <rPh sb="1" eb="2">
      <t>メ</t>
    </rPh>
    <rPh sb="7" eb="9">
      <t>バアイ</t>
    </rPh>
    <phoneticPr fontId="3"/>
  </si>
  <si>
    <t>訪問型サービスⅡ小規模事業所加算／４日割（制限・４割）</t>
    <rPh sb="18" eb="20">
      <t>ヒワリ</t>
    </rPh>
    <rPh sb="21" eb="23">
      <t>セイゲン</t>
    </rPh>
    <phoneticPr fontId="5"/>
  </si>
  <si>
    <t>項目2743の場合</t>
    <rPh sb="0" eb="1">
      <t>コウ</t>
    </rPh>
    <rPh sb="1" eb="2">
      <t>メ</t>
    </rPh>
    <rPh sb="7" eb="9">
      <t>バアイ</t>
    </rPh>
    <phoneticPr fontId="3"/>
  </si>
  <si>
    <t>訪問型サービスⅡ小規模事業所加算／４・同一（制限・４割）</t>
    <rPh sb="19" eb="21">
      <t>ドウイツ</t>
    </rPh>
    <phoneticPr fontId="5"/>
  </si>
  <si>
    <t>項目2742の場合</t>
    <rPh sb="0" eb="1">
      <t>コウ</t>
    </rPh>
    <rPh sb="1" eb="2">
      <t>メ</t>
    </rPh>
    <rPh sb="7" eb="9">
      <t>バアイ</t>
    </rPh>
    <phoneticPr fontId="3"/>
  </si>
  <si>
    <t>訪問型サービスⅡ小規模事業所加算／４（制限・４割）</t>
    <rPh sb="8" eb="11">
      <t>ショウキボ</t>
    </rPh>
    <rPh sb="11" eb="14">
      <t>ジギョウショ</t>
    </rPh>
    <rPh sb="14" eb="16">
      <t>カサン</t>
    </rPh>
    <rPh sb="19" eb="21">
      <t>セイゲン</t>
    </rPh>
    <phoneticPr fontId="5"/>
  </si>
  <si>
    <t>項目2741の場合</t>
    <rPh sb="0" eb="1">
      <t>コウ</t>
    </rPh>
    <rPh sb="1" eb="2">
      <t>メ</t>
    </rPh>
    <rPh sb="7" eb="9">
      <t>バアイ</t>
    </rPh>
    <phoneticPr fontId="3"/>
  </si>
  <si>
    <t>訪問型サービスⅠ小規模事業所加算／４日割・同一（制限・４割）</t>
    <rPh sb="18" eb="20">
      <t>ヒワリ</t>
    </rPh>
    <rPh sb="21" eb="23">
      <t>ドウイツ</t>
    </rPh>
    <phoneticPr fontId="5"/>
  </si>
  <si>
    <t>項目2740の場合</t>
    <rPh sb="0" eb="1">
      <t>コウ</t>
    </rPh>
    <rPh sb="1" eb="2">
      <t>メ</t>
    </rPh>
    <rPh sb="7" eb="9">
      <t>バアイ</t>
    </rPh>
    <phoneticPr fontId="3"/>
  </si>
  <si>
    <t>訪問型サービスⅠ小規模事業所加算／４日割（制限・４割）</t>
    <rPh sb="18" eb="20">
      <t>ヒワリ</t>
    </rPh>
    <rPh sb="21" eb="23">
      <t>セイゲン</t>
    </rPh>
    <phoneticPr fontId="5"/>
  </si>
  <si>
    <t>項目2739の場合</t>
    <rPh sb="0" eb="1">
      <t>コウ</t>
    </rPh>
    <rPh sb="1" eb="2">
      <t>メ</t>
    </rPh>
    <rPh sb="7" eb="9">
      <t>バアイ</t>
    </rPh>
    <phoneticPr fontId="3"/>
  </si>
  <si>
    <t>訪問型サービスⅠ小規模事業所加算／４・同一（制限・４割）</t>
    <rPh sb="19" eb="21">
      <t>ドウイツ</t>
    </rPh>
    <phoneticPr fontId="5"/>
  </si>
  <si>
    <t>項目2738の場合</t>
    <rPh sb="0" eb="1">
      <t>コウ</t>
    </rPh>
    <rPh sb="1" eb="2">
      <t>メ</t>
    </rPh>
    <rPh sb="7" eb="9">
      <t>バアイ</t>
    </rPh>
    <phoneticPr fontId="3"/>
  </si>
  <si>
    <t>訪問型サービスⅠ小規模事業所加算／４（制限・４割）</t>
    <rPh sb="8" eb="11">
      <t>ショウキボ</t>
    </rPh>
    <rPh sb="11" eb="14">
      <t>ジギョウショ</t>
    </rPh>
    <rPh sb="14" eb="16">
      <t>カサン</t>
    </rPh>
    <rPh sb="19" eb="21">
      <t>セイゲン</t>
    </rPh>
    <phoneticPr fontId="5"/>
  </si>
  <si>
    <t>訪問型サービスⅢ特別地域加算／４日割・同一（制限・４割）</t>
    <rPh sb="16" eb="18">
      <t>ヒワリ</t>
    </rPh>
    <rPh sb="19" eb="21">
      <t>ドウイツ</t>
    </rPh>
    <rPh sb="22" eb="24">
      <t>セイゲン</t>
    </rPh>
    <phoneticPr fontId="5"/>
  </si>
  <si>
    <t>訪問型サービスⅢ特別地域加算／４日割（制限・４割）</t>
    <rPh sb="8" eb="10">
      <t>トクベツ</t>
    </rPh>
    <rPh sb="10" eb="12">
      <t>チイキ</t>
    </rPh>
    <rPh sb="12" eb="14">
      <t>カサン</t>
    </rPh>
    <rPh sb="16" eb="18">
      <t>ヒワリ</t>
    </rPh>
    <rPh sb="19" eb="21">
      <t>セイゲン</t>
    </rPh>
    <phoneticPr fontId="5"/>
  </si>
  <si>
    <t>訪問型サービスⅢ特別地域加算／４・同一（制限・４割）</t>
    <rPh sb="17" eb="19">
      <t>ドウイツ</t>
    </rPh>
    <phoneticPr fontId="5"/>
  </si>
  <si>
    <t>訪問型サービスⅢ特別地域加算／４（制限・４割）</t>
    <rPh sb="8" eb="10">
      <t>トクベツ</t>
    </rPh>
    <rPh sb="10" eb="12">
      <t>チイキ</t>
    </rPh>
    <rPh sb="12" eb="14">
      <t>カサン</t>
    </rPh>
    <rPh sb="17" eb="19">
      <t>セイゲン</t>
    </rPh>
    <phoneticPr fontId="5"/>
  </si>
  <si>
    <t>訪問型サービスⅡ特別地域加算／４日割・同一（制限・４割）</t>
    <rPh sb="16" eb="18">
      <t>ヒワリ</t>
    </rPh>
    <rPh sb="19" eb="21">
      <t>ドウイツ</t>
    </rPh>
    <phoneticPr fontId="5"/>
  </si>
  <si>
    <t>訪問型サービスⅡ特別地域加算／４日割（制限・４割）</t>
    <rPh sb="8" eb="10">
      <t>トクベツ</t>
    </rPh>
    <rPh sb="10" eb="12">
      <t>チイキ</t>
    </rPh>
    <rPh sb="12" eb="14">
      <t>カサン</t>
    </rPh>
    <rPh sb="16" eb="18">
      <t>ヒワリ</t>
    </rPh>
    <rPh sb="19" eb="21">
      <t>セイゲン</t>
    </rPh>
    <phoneticPr fontId="5"/>
  </si>
  <si>
    <t>訪問型サービスⅡ特別地域加算／４・同一（制限・４割）</t>
    <rPh sb="17" eb="19">
      <t>ドウイツ</t>
    </rPh>
    <phoneticPr fontId="5"/>
  </si>
  <si>
    <t>訪問型サービスⅡ特別地域加算／４（制限・４割）</t>
    <rPh sb="8" eb="10">
      <t>トクベツ</t>
    </rPh>
    <rPh sb="10" eb="12">
      <t>チイキ</t>
    </rPh>
    <rPh sb="12" eb="14">
      <t>カサン</t>
    </rPh>
    <rPh sb="17" eb="19">
      <t>セイゲン</t>
    </rPh>
    <phoneticPr fontId="5"/>
  </si>
  <si>
    <t>訪問型サービスⅠ特別地域加算／４日割・同一（制限・４割）</t>
    <rPh sb="16" eb="18">
      <t>ヒワリ</t>
    </rPh>
    <rPh sb="19" eb="21">
      <t>ドウイツ</t>
    </rPh>
    <phoneticPr fontId="5"/>
  </si>
  <si>
    <t>訪問型サービスⅠ特別地域加算／４日割（制限・４割）</t>
    <rPh sb="8" eb="10">
      <t>トクベツ</t>
    </rPh>
    <rPh sb="10" eb="12">
      <t>チイキ</t>
    </rPh>
    <rPh sb="12" eb="14">
      <t>カサン</t>
    </rPh>
    <rPh sb="16" eb="18">
      <t>ヒワリ</t>
    </rPh>
    <rPh sb="19" eb="21">
      <t>セイゲン</t>
    </rPh>
    <phoneticPr fontId="5"/>
  </si>
  <si>
    <t>訪問型サービスⅠ特別地域加算／４・同一（制限・４割）</t>
    <rPh sb="17" eb="19">
      <t>ドウイツ</t>
    </rPh>
    <phoneticPr fontId="5"/>
  </si>
  <si>
    <t>訪問型サービスⅠ特別地域加算／４（制限・４割）</t>
    <rPh sb="8" eb="10">
      <t>トクベツ</t>
    </rPh>
    <rPh sb="10" eb="12">
      <t>チイキ</t>
    </rPh>
    <rPh sb="12" eb="14">
      <t>カサン</t>
    </rPh>
    <rPh sb="17" eb="19">
      <t>セイゲン</t>
    </rPh>
    <phoneticPr fontId="5"/>
  </si>
  <si>
    <t>訪問型サービスⅢ／４日割・同一（制限・４割）</t>
    <rPh sb="10" eb="12">
      <t>ヒワリ</t>
    </rPh>
    <rPh sb="13" eb="15">
      <t>ドウイツ</t>
    </rPh>
    <rPh sb="16" eb="18">
      <t>セイゲン</t>
    </rPh>
    <phoneticPr fontId="5"/>
  </si>
  <si>
    <t>訪問型サービスⅢ／４日割（制限・４割）</t>
    <rPh sb="10" eb="12">
      <t>ヒワリ</t>
    </rPh>
    <rPh sb="13" eb="15">
      <t>セイゲン</t>
    </rPh>
    <phoneticPr fontId="5"/>
  </si>
  <si>
    <t>訪問型サービスⅢ／４・同一（制限・４割）</t>
    <rPh sb="11" eb="13">
      <t>ドウイツ</t>
    </rPh>
    <phoneticPr fontId="5"/>
  </si>
  <si>
    <t>訪問型サービスⅢ／４（制限・４割）</t>
    <phoneticPr fontId="3"/>
  </si>
  <si>
    <t>訪問型サービスⅡ／４日割・同一（制限・４割）</t>
    <rPh sb="10" eb="12">
      <t>ヒワリ</t>
    </rPh>
    <rPh sb="13" eb="15">
      <t>ドウイツ</t>
    </rPh>
    <phoneticPr fontId="5"/>
  </si>
  <si>
    <t>訪問型サービスⅡ／４日割（制限・４割）</t>
    <rPh sb="10" eb="12">
      <t>ヒワリ</t>
    </rPh>
    <phoneticPr fontId="5"/>
  </si>
  <si>
    <t>訪問型サービスⅡ／４・同一（制限・４割）</t>
    <rPh sb="11" eb="13">
      <t>ドウイツ</t>
    </rPh>
    <phoneticPr fontId="5"/>
  </si>
  <si>
    <t>訪問型サービスⅡ／４（制限・４割）</t>
    <phoneticPr fontId="3"/>
  </si>
  <si>
    <t>訪問型サービスⅠ／４日割・同一（制限・４割）</t>
    <rPh sb="10" eb="12">
      <t>ヒワリ</t>
    </rPh>
    <rPh sb="13" eb="15">
      <t>ドウイツ</t>
    </rPh>
    <phoneticPr fontId="5"/>
  </si>
  <si>
    <t>訪問型サービスⅠ／４日割（制限・４割）</t>
    <rPh sb="10" eb="12">
      <t>ヒワリ</t>
    </rPh>
    <phoneticPr fontId="5"/>
  </si>
  <si>
    <t>訪問型サービスⅠ／４・同一（制限・４割）</t>
    <rPh sb="11" eb="13">
      <t>ドウイツ</t>
    </rPh>
    <phoneticPr fontId="5"/>
  </si>
  <si>
    <t>訪問型サービスⅠ／４（制限・４割）</t>
    <rPh sb="0" eb="2">
      <t>ホウモン</t>
    </rPh>
    <rPh sb="11" eb="13">
      <t>セイゲン</t>
    </rPh>
    <rPh sb="15" eb="16">
      <t>ワリ</t>
    </rPh>
    <phoneticPr fontId="5"/>
  </si>
  <si>
    <t>(指定居宅介護事業所で重度訪問介護従事者基礎研修課程修了者等による場合及び指定重度訪問介護事業所による場合)</t>
    <rPh sb="1" eb="3">
      <t>シテイ</t>
    </rPh>
    <rPh sb="3" eb="5">
      <t>キョタク</t>
    </rPh>
    <rPh sb="5" eb="7">
      <t>カイゴ</t>
    </rPh>
    <rPh sb="7" eb="10">
      <t>ジギョウショ</t>
    </rPh>
    <rPh sb="11" eb="13">
      <t>ジュウド</t>
    </rPh>
    <rPh sb="13" eb="15">
      <t>ホウモン</t>
    </rPh>
    <rPh sb="15" eb="17">
      <t>カイゴ</t>
    </rPh>
    <rPh sb="17" eb="20">
      <t>ジュウジシャ</t>
    </rPh>
    <rPh sb="20" eb="22">
      <t>キソ</t>
    </rPh>
    <rPh sb="22" eb="24">
      <t>ケンシュウ</t>
    </rPh>
    <rPh sb="24" eb="26">
      <t>カテイ</t>
    </rPh>
    <rPh sb="26" eb="29">
      <t>シュウリョウシャ</t>
    </rPh>
    <rPh sb="29" eb="30">
      <t>トウ</t>
    </rPh>
    <rPh sb="33" eb="35">
      <t>バアイ</t>
    </rPh>
    <rPh sb="35" eb="36">
      <t>オヨ</t>
    </rPh>
    <rPh sb="37" eb="39">
      <t>シテイ</t>
    </rPh>
    <rPh sb="39" eb="41">
      <t>ジュウド</t>
    </rPh>
    <rPh sb="41" eb="43">
      <t>ホウモン</t>
    </rPh>
    <rPh sb="43" eb="45">
      <t>カイゴ</t>
    </rPh>
    <rPh sb="45" eb="48">
      <t>ジギョウショ</t>
    </rPh>
    <rPh sb="51" eb="53">
      <t>バアイ</t>
    </rPh>
    <phoneticPr fontId="5"/>
  </si>
  <si>
    <t>　中山間地域等における小規模事業所加算
　　　　　　　　　　　　所定単位数の10%加算</t>
    <rPh sb="1" eb="7">
      <t>チュウ</t>
    </rPh>
    <rPh sb="11" eb="14">
      <t>ショウキボ</t>
    </rPh>
    <rPh sb="14" eb="15">
      <t>コト</t>
    </rPh>
    <rPh sb="15" eb="16">
      <t>ギョウ</t>
    </rPh>
    <rPh sb="16" eb="17">
      <t>ジョ</t>
    </rPh>
    <rPh sb="17" eb="19">
      <t>カサン</t>
    </rPh>
    <rPh sb="33" eb="35">
      <t>ショテイ</t>
    </rPh>
    <rPh sb="35" eb="38">
      <t>タンイスウ</t>
    </rPh>
    <rPh sb="42" eb="44">
      <t>カサン</t>
    </rPh>
    <phoneticPr fontId="3"/>
  </si>
  <si>
    <t>　特別地域加算
　　　　　　　　　　　　所定単位数の15% 加算</t>
    <rPh sb="1" eb="3">
      <t>トクベツ</t>
    </rPh>
    <rPh sb="3" eb="5">
      <t>チイキ</t>
    </rPh>
    <rPh sb="5" eb="7">
      <t>カサン</t>
    </rPh>
    <rPh sb="21" eb="23">
      <t>ショテイ</t>
    </rPh>
    <rPh sb="23" eb="26">
      <t>タンイスウ</t>
    </rPh>
    <rPh sb="31" eb="33">
      <t>カサン</t>
    </rPh>
    <phoneticPr fontId="3"/>
  </si>
  <si>
    <t>　中山間地域等における小規模事業所加算
　　　　　　　　　　　所定単位数の10%加算</t>
    <rPh sb="1" eb="7">
      <t>チュウ</t>
    </rPh>
    <rPh sb="11" eb="14">
      <t>ショウキボ</t>
    </rPh>
    <rPh sb="14" eb="15">
      <t>コト</t>
    </rPh>
    <rPh sb="15" eb="16">
      <t>ギョウ</t>
    </rPh>
    <rPh sb="16" eb="17">
      <t>ジョ</t>
    </rPh>
    <rPh sb="17" eb="19">
      <t>カサン</t>
    </rPh>
    <rPh sb="32" eb="34">
      <t>ショテイ</t>
    </rPh>
    <rPh sb="34" eb="37">
      <t>タンイスウ</t>
    </rPh>
    <rPh sb="41" eb="43">
      <t>カサン</t>
    </rPh>
    <phoneticPr fontId="3"/>
  </si>
  <si>
    <t>事業対象者・要支援１・２（週１回程度）
　　　　　　　　941単位</t>
    <rPh sb="0" eb="2">
      <t>ジギョウ</t>
    </rPh>
    <rPh sb="2" eb="5">
      <t>タイショウシャ</t>
    </rPh>
    <rPh sb="6" eb="7">
      <t>ヨウ</t>
    </rPh>
    <rPh sb="7" eb="9">
      <t>シエン</t>
    </rPh>
    <rPh sb="13" eb="16">
      <t>シュウ</t>
    </rPh>
    <rPh sb="16" eb="18">
      <t>テイド</t>
    </rPh>
    <rPh sb="31" eb="33">
      <t>タンイ</t>
    </rPh>
    <phoneticPr fontId="3"/>
  </si>
  <si>
    <t>事業対象者・要支援１・２（週１回程度）
　　　　　　　　31単位</t>
    <rPh sb="0" eb="2">
      <t>ジギョウ</t>
    </rPh>
    <rPh sb="2" eb="5">
      <t>タイショウシャ</t>
    </rPh>
    <rPh sb="6" eb="7">
      <t>ヨウ</t>
    </rPh>
    <rPh sb="7" eb="9">
      <t>シエン</t>
    </rPh>
    <rPh sb="13" eb="16">
      <t>シュウ</t>
    </rPh>
    <rPh sb="16" eb="18">
      <t>テイド</t>
    </rPh>
    <rPh sb="30" eb="32">
      <t>タンイ</t>
    </rPh>
    <phoneticPr fontId="3"/>
  </si>
  <si>
    <t>事業対象者・要支援１・２（週２回程度）
　　　　　　1,879単位</t>
    <rPh sb="0" eb="2">
      <t>ジギョウ</t>
    </rPh>
    <rPh sb="2" eb="5">
      <t>タイショウシャ</t>
    </rPh>
    <rPh sb="6" eb="7">
      <t>ヨウ</t>
    </rPh>
    <rPh sb="7" eb="9">
      <t>シエン</t>
    </rPh>
    <rPh sb="13" eb="14">
      <t>シュウ</t>
    </rPh>
    <rPh sb="15" eb="16">
      <t>カイ</t>
    </rPh>
    <rPh sb="16" eb="18">
      <t>テイド</t>
    </rPh>
    <rPh sb="31" eb="33">
      <t>タンイ</t>
    </rPh>
    <phoneticPr fontId="3"/>
  </si>
  <si>
    <t>事業対象者・要支援１・２（週２回程度）
　　　　　 　　62単位</t>
    <rPh sb="0" eb="2">
      <t>ジギョウ</t>
    </rPh>
    <rPh sb="2" eb="5">
      <t>タイショウシャ</t>
    </rPh>
    <rPh sb="6" eb="7">
      <t>ヨウ</t>
    </rPh>
    <rPh sb="7" eb="9">
      <t>シエン</t>
    </rPh>
    <rPh sb="13" eb="14">
      <t>シュウ</t>
    </rPh>
    <rPh sb="15" eb="16">
      <t>カイ</t>
    </rPh>
    <rPh sb="16" eb="18">
      <t>テイド</t>
    </rPh>
    <rPh sb="30" eb="32">
      <t>タンイ</t>
    </rPh>
    <phoneticPr fontId="3"/>
  </si>
  <si>
    <t>事業対象者・要支援２（週２回を超える程度）
　　　　　　2,982単位</t>
    <rPh sb="0" eb="2">
      <t>ジギョウ</t>
    </rPh>
    <rPh sb="2" eb="5">
      <t>タイショウシャ</t>
    </rPh>
    <rPh sb="6" eb="7">
      <t>ヨウ</t>
    </rPh>
    <rPh sb="7" eb="9">
      <t>シエン</t>
    </rPh>
    <rPh sb="11" eb="12">
      <t>シュウ</t>
    </rPh>
    <rPh sb="13" eb="14">
      <t>カイ</t>
    </rPh>
    <rPh sb="15" eb="16">
      <t>コ</t>
    </rPh>
    <rPh sb="18" eb="20">
      <t>テイド</t>
    </rPh>
    <rPh sb="33" eb="35">
      <t>タンイ</t>
    </rPh>
    <phoneticPr fontId="3"/>
  </si>
  <si>
    <t>事業対象者・要支援２（週２回を超える程度）
　　　  　　　　98単位</t>
    <rPh sb="0" eb="2">
      <t>ジギョウ</t>
    </rPh>
    <rPh sb="2" eb="5">
      <t>タイショウシャ</t>
    </rPh>
    <rPh sb="6" eb="7">
      <t>ヨウ</t>
    </rPh>
    <rPh sb="7" eb="9">
      <t>シエン</t>
    </rPh>
    <rPh sb="11" eb="12">
      <t>シュウ</t>
    </rPh>
    <rPh sb="13" eb="14">
      <t>カイ</t>
    </rPh>
    <rPh sb="15" eb="16">
      <t>コ</t>
    </rPh>
    <rPh sb="18" eb="20">
      <t>テイド</t>
    </rPh>
    <rPh sb="33" eb="35">
      <t>タンイ</t>
    </rPh>
    <phoneticPr fontId="3"/>
  </si>
  <si>
    <t>項番1009の場合</t>
    <rPh sb="0" eb="1">
      <t>コウ</t>
    </rPh>
    <rPh sb="1" eb="2">
      <t>バン</t>
    </rPh>
    <rPh sb="7" eb="9">
      <t>バアイ</t>
    </rPh>
    <phoneticPr fontId="3"/>
  </si>
  <si>
    <t>項番1010の場合</t>
    <rPh sb="0" eb="1">
      <t>コウ</t>
    </rPh>
    <rPh sb="1" eb="2">
      <t>バン</t>
    </rPh>
    <rPh sb="7" eb="9">
      <t>バアイ</t>
    </rPh>
    <phoneticPr fontId="3"/>
  </si>
  <si>
    <t>　特別地域加算
　　　　　　　　　　所定単位数の15% 加算</t>
    <rPh sb="1" eb="3">
      <t>トクベツ</t>
    </rPh>
    <rPh sb="3" eb="5">
      <t>チイキ</t>
    </rPh>
    <rPh sb="5" eb="7">
      <t>カサン</t>
    </rPh>
    <rPh sb="19" eb="21">
      <t>ショテイ</t>
    </rPh>
    <rPh sb="21" eb="24">
      <t>タンイスウ</t>
    </rPh>
    <rPh sb="29" eb="31">
      <t>カサン</t>
    </rPh>
    <phoneticPr fontId="3"/>
  </si>
  <si>
    <t>　特別地域加算
　　　　　　　　　　　所定単位数の15% 加算</t>
    <rPh sb="1" eb="3">
      <t>トクベツ</t>
    </rPh>
    <rPh sb="3" eb="5">
      <t>チイキ</t>
    </rPh>
    <rPh sb="5" eb="7">
      <t>カサン</t>
    </rPh>
    <rPh sb="20" eb="22">
      <t>ショテイ</t>
    </rPh>
    <rPh sb="22" eb="25">
      <t>タンイスウ</t>
    </rPh>
    <rPh sb="30" eb="32">
      <t>カサン</t>
    </rPh>
    <phoneticPr fontId="3"/>
  </si>
  <si>
    <r>
      <rPr>
        <sz val="8"/>
        <rFont val="ＭＳ Ｐゴシック"/>
        <family val="3"/>
        <charset val="128"/>
      </rPr>
      <t>事業対象者・</t>
    </r>
    <r>
      <rPr>
        <sz val="8"/>
        <color indexed="8"/>
        <rFont val="ＭＳ Ｐゴシック"/>
        <family val="3"/>
        <charset val="128"/>
      </rPr>
      <t>要支援１・２（週１回程度）
　　　　　　1,176単位</t>
    </r>
    <rPh sb="0" eb="2">
      <t>ジギョウ</t>
    </rPh>
    <rPh sb="2" eb="5">
      <t>タイショウシャ</t>
    </rPh>
    <rPh sb="6" eb="7">
      <t>ヨウ</t>
    </rPh>
    <rPh sb="7" eb="9">
      <t>シエン</t>
    </rPh>
    <rPh sb="13" eb="16">
      <t>シュウ</t>
    </rPh>
    <rPh sb="16" eb="18">
      <t>テイド</t>
    </rPh>
    <rPh sb="31" eb="33">
      <t>タンイ</t>
    </rPh>
    <phoneticPr fontId="3"/>
  </si>
  <si>
    <r>
      <t xml:space="preserve">事業対象者・要支援１・２（週１回程度）
</t>
    </r>
    <r>
      <rPr>
        <sz val="8"/>
        <color indexed="8"/>
        <rFont val="ＭＳ Ｐゴシック"/>
        <family val="3"/>
        <charset val="128"/>
      </rPr>
      <t>　　　　　　　　39単位</t>
    </r>
    <rPh sb="0" eb="2">
      <t>ジギョウ</t>
    </rPh>
    <rPh sb="2" eb="5">
      <t>タイショウシャ</t>
    </rPh>
    <rPh sb="6" eb="7">
      <t>ヨウ</t>
    </rPh>
    <rPh sb="7" eb="9">
      <t>シエン</t>
    </rPh>
    <rPh sb="13" eb="16">
      <t>シュウ</t>
    </rPh>
    <rPh sb="16" eb="18">
      <t>テイド</t>
    </rPh>
    <rPh sb="30" eb="32">
      <t>タンイ</t>
    </rPh>
    <phoneticPr fontId="3"/>
  </si>
  <si>
    <r>
      <t xml:space="preserve">事業対象者・要支援１・２（週２回程度）
</t>
    </r>
    <r>
      <rPr>
        <sz val="8"/>
        <color indexed="8"/>
        <rFont val="ＭＳ Ｐゴシック"/>
        <family val="3"/>
        <charset val="128"/>
      </rPr>
      <t>　　　　　　2,349単位</t>
    </r>
    <rPh sb="0" eb="2">
      <t>ジギョウ</t>
    </rPh>
    <rPh sb="2" eb="5">
      <t>タイショウシャ</t>
    </rPh>
    <rPh sb="6" eb="7">
      <t>ヨウ</t>
    </rPh>
    <rPh sb="7" eb="9">
      <t>シエン</t>
    </rPh>
    <rPh sb="13" eb="14">
      <t>シュウ</t>
    </rPh>
    <rPh sb="15" eb="16">
      <t>カイ</t>
    </rPh>
    <rPh sb="16" eb="18">
      <t>テイド</t>
    </rPh>
    <rPh sb="31" eb="33">
      <t>タンイ</t>
    </rPh>
    <phoneticPr fontId="3"/>
  </si>
  <si>
    <r>
      <t xml:space="preserve">事業対象者・要支援１・２（週２回程度）
</t>
    </r>
    <r>
      <rPr>
        <sz val="8"/>
        <color indexed="8"/>
        <rFont val="ＭＳ Ｐゴシック"/>
        <family val="3"/>
        <charset val="128"/>
      </rPr>
      <t>　　　　　　　　77単位</t>
    </r>
    <rPh sb="0" eb="2">
      <t>ジギョウ</t>
    </rPh>
    <rPh sb="2" eb="5">
      <t>タイショウシャ</t>
    </rPh>
    <rPh sb="6" eb="7">
      <t>ヨウ</t>
    </rPh>
    <rPh sb="7" eb="9">
      <t>シエン</t>
    </rPh>
    <rPh sb="13" eb="14">
      <t>シュウ</t>
    </rPh>
    <rPh sb="15" eb="16">
      <t>カイ</t>
    </rPh>
    <rPh sb="16" eb="18">
      <t>テイド</t>
    </rPh>
    <rPh sb="30" eb="32">
      <t>タンイ</t>
    </rPh>
    <phoneticPr fontId="3"/>
  </si>
  <si>
    <r>
      <t xml:space="preserve">事業対象者・要支援２（週２回を超える程度）
</t>
    </r>
    <r>
      <rPr>
        <sz val="8"/>
        <color indexed="8"/>
        <rFont val="ＭＳ Ｐゴシック"/>
        <family val="3"/>
        <charset val="128"/>
      </rPr>
      <t>　　　　　　3,727単位</t>
    </r>
    <rPh sb="0" eb="2">
      <t>ジギョウ</t>
    </rPh>
    <rPh sb="2" eb="5">
      <t>タイショウシャ</t>
    </rPh>
    <rPh sb="6" eb="7">
      <t>ヨウ</t>
    </rPh>
    <rPh sb="7" eb="9">
      <t>シエン</t>
    </rPh>
    <rPh sb="11" eb="12">
      <t>シュウ</t>
    </rPh>
    <rPh sb="13" eb="14">
      <t>カイ</t>
    </rPh>
    <rPh sb="15" eb="16">
      <t>コ</t>
    </rPh>
    <rPh sb="18" eb="20">
      <t>テイド</t>
    </rPh>
    <rPh sb="33" eb="35">
      <t>タンイ</t>
    </rPh>
    <phoneticPr fontId="3"/>
  </si>
  <si>
    <r>
      <t>事業対象者・要支援２（週２回を超える程度）</t>
    </r>
    <r>
      <rPr>
        <sz val="8"/>
        <color indexed="8"/>
        <rFont val="ＭＳ Ｐゴシック"/>
        <family val="3"/>
        <charset val="128"/>
      </rPr>
      <t xml:space="preserve">
　　　　　　　123単位</t>
    </r>
    <rPh sb="0" eb="2">
      <t>ジギョウ</t>
    </rPh>
    <rPh sb="2" eb="5">
      <t>タイショウシャ</t>
    </rPh>
    <rPh sb="6" eb="7">
      <t>ヨウ</t>
    </rPh>
    <rPh sb="7" eb="9">
      <t>シエン</t>
    </rPh>
    <rPh sb="11" eb="12">
      <t>シュウ</t>
    </rPh>
    <rPh sb="13" eb="14">
      <t>カイ</t>
    </rPh>
    <rPh sb="15" eb="16">
      <t>コ</t>
    </rPh>
    <rPh sb="18" eb="20">
      <t>テイド</t>
    </rPh>
    <rPh sb="32" eb="34">
      <t>タンイ</t>
    </rPh>
    <phoneticPr fontId="3"/>
  </si>
  <si>
    <t>項目1041の場合</t>
    <rPh sb="0" eb="2">
      <t>コウモク</t>
    </rPh>
    <rPh sb="7" eb="9">
      <t>バアイ</t>
    </rPh>
    <phoneticPr fontId="3"/>
  </si>
  <si>
    <t>項目1043の場合</t>
    <rPh sb="0" eb="2">
      <t>コウモク</t>
    </rPh>
    <rPh sb="7" eb="9">
      <t>バアイ</t>
    </rPh>
    <phoneticPr fontId="3"/>
  </si>
  <si>
    <t>項目1051の場合</t>
    <rPh sb="0" eb="2">
      <t>コウモク</t>
    </rPh>
    <rPh sb="7" eb="9">
      <t>バアイ</t>
    </rPh>
    <phoneticPr fontId="3"/>
  </si>
  <si>
    <t>項目1053の場合</t>
    <rPh sb="0" eb="2">
      <t>コウモク</t>
    </rPh>
    <rPh sb="7" eb="9">
      <t>バアイ</t>
    </rPh>
    <phoneticPr fontId="3"/>
  </si>
  <si>
    <t>項目1091の場合</t>
    <rPh sb="0" eb="2">
      <t>コウモク</t>
    </rPh>
    <rPh sb="7" eb="9">
      <t>バアイ</t>
    </rPh>
    <phoneticPr fontId="3"/>
  </si>
  <si>
    <t>項目1093の場合</t>
    <rPh sb="0" eb="2">
      <t>コウモク</t>
    </rPh>
    <rPh sb="7" eb="9">
      <t>バアイ</t>
    </rPh>
    <phoneticPr fontId="3"/>
  </si>
  <si>
    <t>項目1095の場合</t>
    <rPh sb="0" eb="2">
      <t>コウモク</t>
    </rPh>
    <rPh sb="7" eb="9">
      <t>バアイ</t>
    </rPh>
    <phoneticPr fontId="3"/>
  </si>
  <si>
    <t>項目1097の場合</t>
    <rPh sb="0" eb="2">
      <t>コウモク</t>
    </rPh>
    <rPh sb="7" eb="9">
      <t>バアイ</t>
    </rPh>
    <phoneticPr fontId="3"/>
  </si>
  <si>
    <t>項目1101の場合</t>
    <rPh sb="0" eb="2">
      <t>コウモク</t>
    </rPh>
    <rPh sb="7" eb="9">
      <t>バアイ</t>
    </rPh>
    <phoneticPr fontId="3"/>
  </si>
  <si>
    <t>項目1103の場合</t>
    <rPh sb="0" eb="2">
      <t>コウモク</t>
    </rPh>
    <rPh sb="7" eb="9">
      <t>バアイ</t>
    </rPh>
    <phoneticPr fontId="3"/>
  </si>
  <si>
    <t>項目1105の場合</t>
    <rPh sb="0" eb="2">
      <t>コウモク</t>
    </rPh>
    <rPh sb="7" eb="9">
      <t>バアイ</t>
    </rPh>
    <phoneticPr fontId="3"/>
  </si>
  <si>
    <t>項目1107の場合</t>
    <rPh sb="0" eb="2">
      <t>コウモク</t>
    </rPh>
    <rPh sb="7" eb="9">
      <t>バアイ</t>
    </rPh>
    <phoneticPr fontId="3"/>
  </si>
  <si>
    <t>項目1171の場合</t>
    <rPh sb="0" eb="2">
      <t>コウモク</t>
    </rPh>
    <rPh sb="7" eb="9">
      <t>バアイ</t>
    </rPh>
    <phoneticPr fontId="3"/>
  </si>
  <si>
    <t>項目1173の場合</t>
    <rPh sb="0" eb="2">
      <t>コウモク</t>
    </rPh>
    <rPh sb="7" eb="9">
      <t>バアイ</t>
    </rPh>
    <phoneticPr fontId="3"/>
  </si>
  <si>
    <t>項目1175の場合</t>
    <rPh sb="0" eb="2">
      <t>コウモク</t>
    </rPh>
    <rPh sb="7" eb="9">
      <t>バアイ</t>
    </rPh>
    <phoneticPr fontId="3"/>
  </si>
  <si>
    <t>項目1177の場合</t>
    <rPh sb="0" eb="2">
      <t>コウモク</t>
    </rPh>
    <rPh sb="7" eb="9">
      <t>バアイ</t>
    </rPh>
    <phoneticPr fontId="3"/>
  </si>
  <si>
    <r>
      <rPr>
        <sz val="8"/>
        <rFont val="ＭＳ Ｐゴシック"/>
        <family val="3"/>
        <charset val="128"/>
      </rPr>
      <t>事業対象者・</t>
    </r>
    <r>
      <rPr>
        <sz val="8"/>
        <color indexed="8"/>
        <rFont val="ＭＳ Ｐゴシック"/>
        <family val="3"/>
        <charset val="128"/>
      </rPr>
      <t>要支援１・２（週１回程度）
　　　　　   　823単位</t>
    </r>
    <rPh sb="0" eb="2">
      <t>ジギョウ</t>
    </rPh>
    <rPh sb="2" eb="5">
      <t>タイショウシャ</t>
    </rPh>
    <rPh sb="6" eb="7">
      <t>ヨウ</t>
    </rPh>
    <rPh sb="7" eb="9">
      <t>シエン</t>
    </rPh>
    <rPh sb="13" eb="16">
      <t>シュウ</t>
    </rPh>
    <rPh sb="16" eb="18">
      <t>テイド</t>
    </rPh>
    <rPh sb="32" eb="34">
      <t>タンイ</t>
    </rPh>
    <phoneticPr fontId="3"/>
  </si>
  <si>
    <r>
      <t xml:space="preserve">事業対象者・要支援１・２（週１回程度）
</t>
    </r>
    <r>
      <rPr>
        <sz val="8"/>
        <color indexed="8"/>
        <rFont val="ＭＳ Ｐゴシック"/>
        <family val="3"/>
        <charset val="128"/>
      </rPr>
      <t>　　　　　　　　27単位</t>
    </r>
    <rPh sb="0" eb="2">
      <t>ジギョウ</t>
    </rPh>
    <rPh sb="2" eb="5">
      <t>タイショウシャ</t>
    </rPh>
    <rPh sb="6" eb="7">
      <t>ヨウ</t>
    </rPh>
    <rPh sb="7" eb="9">
      <t>シエン</t>
    </rPh>
    <rPh sb="13" eb="16">
      <t>シュウ</t>
    </rPh>
    <rPh sb="16" eb="18">
      <t>テイド</t>
    </rPh>
    <rPh sb="30" eb="32">
      <t>タンイ</t>
    </rPh>
    <phoneticPr fontId="3"/>
  </si>
  <si>
    <r>
      <t xml:space="preserve">事業対象者・要支援１・２（週２回程度）
</t>
    </r>
    <r>
      <rPr>
        <sz val="8"/>
        <color indexed="8"/>
        <rFont val="ＭＳ Ｐゴシック"/>
        <family val="3"/>
        <charset val="128"/>
      </rPr>
      <t>　　　　　　1,644単位</t>
    </r>
    <rPh sb="0" eb="2">
      <t>ジギョウ</t>
    </rPh>
    <rPh sb="2" eb="5">
      <t>タイショウシャ</t>
    </rPh>
    <rPh sb="6" eb="7">
      <t>ヨウ</t>
    </rPh>
    <rPh sb="7" eb="9">
      <t>シエン</t>
    </rPh>
    <rPh sb="13" eb="14">
      <t>シュウ</t>
    </rPh>
    <rPh sb="15" eb="16">
      <t>カイ</t>
    </rPh>
    <rPh sb="16" eb="18">
      <t>テイド</t>
    </rPh>
    <rPh sb="31" eb="33">
      <t>タンイ</t>
    </rPh>
    <phoneticPr fontId="3"/>
  </si>
  <si>
    <r>
      <t xml:space="preserve">事業対象者・要支援１・２（週２回程度）
</t>
    </r>
    <r>
      <rPr>
        <sz val="8"/>
        <color indexed="8"/>
        <rFont val="ＭＳ Ｐゴシック"/>
        <family val="3"/>
        <charset val="128"/>
      </rPr>
      <t>　　　　　　　　54単位</t>
    </r>
    <rPh sb="0" eb="2">
      <t>ジギョウ</t>
    </rPh>
    <rPh sb="2" eb="5">
      <t>タイショウシャ</t>
    </rPh>
    <rPh sb="6" eb="7">
      <t>ヨウ</t>
    </rPh>
    <rPh sb="7" eb="9">
      <t>シエン</t>
    </rPh>
    <rPh sb="13" eb="14">
      <t>シュウ</t>
    </rPh>
    <rPh sb="15" eb="16">
      <t>カイ</t>
    </rPh>
    <rPh sb="16" eb="18">
      <t>テイド</t>
    </rPh>
    <rPh sb="30" eb="32">
      <t>タンイ</t>
    </rPh>
    <phoneticPr fontId="3"/>
  </si>
  <si>
    <r>
      <t xml:space="preserve">事業対象者・要支援２（週２回を超える程度）
</t>
    </r>
    <r>
      <rPr>
        <sz val="8"/>
        <color indexed="8"/>
        <rFont val="ＭＳ Ｐゴシック"/>
        <family val="3"/>
        <charset val="128"/>
      </rPr>
      <t>　　　　　　2,609単位</t>
    </r>
    <rPh sb="0" eb="2">
      <t>ジギョウ</t>
    </rPh>
    <rPh sb="2" eb="5">
      <t>タイショウシャ</t>
    </rPh>
    <rPh sb="6" eb="7">
      <t>ヨウ</t>
    </rPh>
    <rPh sb="7" eb="9">
      <t>シエン</t>
    </rPh>
    <rPh sb="11" eb="12">
      <t>シュウ</t>
    </rPh>
    <rPh sb="13" eb="14">
      <t>カイ</t>
    </rPh>
    <rPh sb="15" eb="16">
      <t>コ</t>
    </rPh>
    <rPh sb="18" eb="20">
      <t>テイド</t>
    </rPh>
    <rPh sb="33" eb="35">
      <t>タンイ</t>
    </rPh>
    <phoneticPr fontId="3"/>
  </si>
  <si>
    <r>
      <t>事業対象者・要支援２（週２回を超える程度）</t>
    </r>
    <r>
      <rPr>
        <sz val="8"/>
        <color indexed="8"/>
        <rFont val="ＭＳ Ｐゴシック"/>
        <family val="3"/>
        <charset val="128"/>
      </rPr>
      <t xml:space="preserve">
　　　　　　   86単位</t>
    </r>
    <rPh sb="0" eb="2">
      <t>ジギョウ</t>
    </rPh>
    <rPh sb="2" eb="5">
      <t>タイショウシャ</t>
    </rPh>
    <rPh sb="6" eb="7">
      <t>ヨウ</t>
    </rPh>
    <rPh sb="7" eb="9">
      <t>シエン</t>
    </rPh>
    <rPh sb="11" eb="12">
      <t>シュウ</t>
    </rPh>
    <rPh sb="13" eb="14">
      <t>カイ</t>
    </rPh>
    <rPh sb="15" eb="16">
      <t>コ</t>
    </rPh>
    <rPh sb="18" eb="20">
      <t>テイド</t>
    </rPh>
    <rPh sb="33" eb="35">
      <t>タンイ</t>
    </rPh>
    <phoneticPr fontId="3"/>
  </si>
  <si>
    <r>
      <rPr>
        <sz val="8"/>
        <rFont val="ＭＳ Ｐゴシック"/>
        <family val="3"/>
        <charset val="128"/>
      </rPr>
      <t>事業対象者・</t>
    </r>
    <r>
      <rPr>
        <sz val="8"/>
        <color indexed="8"/>
        <rFont val="ＭＳ Ｐゴシック"/>
        <family val="3"/>
        <charset val="128"/>
      </rPr>
      <t>要支援１・２（週１回程度）
　　　　　　823単位</t>
    </r>
    <rPh sb="0" eb="2">
      <t>ジギョウ</t>
    </rPh>
    <rPh sb="2" eb="5">
      <t>タイショウシャ</t>
    </rPh>
    <rPh sb="6" eb="7">
      <t>ヨウ</t>
    </rPh>
    <rPh sb="7" eb="9">
      <t>シエン</t>
    </rPh>
    <rPh sb="13" eb="16">
      <t>シュウ</t>
    </rPh>
    <rPh sb="16" eb="18">
      <t>テイド</t>
    </rPh>
    <rPh sb="29" eb="31">
      <t>タンイ</t>
    </rPh>
    <phoneticPr fontId="3"/>
  </si>
  <si>
    <r>
      <t xml:space="preserve">事業対象者・要支援１・２（週１回程度）
</t>
    </r>
    <r>
      <rPr>
        <sz val="8"/>
        <color indexed="8"/>
        <rFont val="ＭＳ Ｐゴシック"/>
        <family val="3"/>
        <charset val="128"/>
      </rPr>
      <t>　　　　　　　27単位</t>
    </r>
    <rPh sb="0" eb="2">
      <t>ジギョウ</t>
    </rPh>
    <rPh sb="2" eb="5">
      <t>タイショウシャ</t>
    </rPh>
    <rPh sb="6" eb="7">
      <t>ヨウ</t>
    </rPh>
    <rPh sb="7" eb="9">
      <t>シエン</t>
    </rPh>
    <rPh sb="13" eb="16">
      <t>シュウ</t>
    </rPh>
    <rPh sb="16" eb="18">
      <t>テイド</t>
    </rPh>
    <rPh sb="29" eb="31">
      <t>タンイ</t>
    </rPh>
    <phoneticPr fontId="3"/>
  </si>
  <si>
    <r>
      <t xml:space="preserve">事業対象者・要支援１・２（週２回程度）
</t>
    </r>
    <r>
      <rPr>
        <sz val="8"/>
        <color indexed="8"/>
        <rFont val="ＭＳ Ｐゴシック"/>
        <family val="3"/>
        <charset val="128"/>
      </rPr>
      <t>　　　　　1,644単位</t>
    </r>
    <rPh sb="0" eb="2">
      <t>ジギョウ</t>
    </rPh>
    <rPh sb="2" eb="5">
      <t>タイショウシャ</t>
    </rPh>
    <rPh sb="6" eb="7">
      <t>ヨウ</t>
    </rPh>
    <rPh sb="7" eb="9">
      <t>シエン</t>
    </rPh>
    <rPh sb="13" eb="14">
      <t>シュウ</t>
    </rPh>
    <rPh sb="15" eb="16">
      <t>カイ</t>
    </rPh>
    <rPh sb="16" eb="18">
      <t>テイド</t>
    </rPh>
    <rPh sb="30" eb="32">
      <t>タンイ</t>
    </rPh>
    <phoneticPr fontId="3"/>
  </si>
  <si>
    <r>
      <t xml:space="preserve">事業対象者・要支援１・２（週２回程度）
</t>
    </r>
    <r>
      <rPr>
        <sz val="8"/>
        <color indexed="8"/>
        <rFont val="ＭＳ Ｐゴシック"/>
        <family val="3"/>
        <charset val="128"/>
      </rPr>
      <t>　　　　　　　54単位</t>
    </r>
    <rPh sb="0" eb="2">
      <t>ジギョウ</t>
    </rPh>
    <rPh sb="2" eb="5">
      <t>タイショウシャ</t>
    </rPh>
    <rPh sb="6" eb="7">
      <t>ヨウ</t>
    </rPh>
    <rPh sb="7" eb="9">
      <t>シエン</t>
    </rPh>
    <rPh sb="13" eb="14">
      <t>シュウ</t>
    </rPh>
    <rPh sb="15" eb="16">
      <t>カイ</t>
    </rPh>
    <rPh sb="16" eb="18">
      <t>テイド</t>
    </rPh>
    <rPh sb="29" eb="31">
      <t>タンイ</t>
    </rPh>
    <phoneticPr fontId="3"/>
  </si>
  <si>
    <r>
      <t xml:space="preserve">事業対象者・要支援２（週２回を超える程度）
</t>
    </r>
    <r>
      <rPr>
        <sz val="8"/>
        <color indexed="8"/>
        <rFont val="ＭＳ Ｐゴシック"/>
        <family val="3"/>
        <charset val="128"/>
      </rPr>
      <t>　　　　　2,609単位</t>
    </r>
    <rPh sb="0" eb="2">
      <t>ジギョウ</t>
    </rPh>
    <rPh sb="2" eb="5">
      <t>タイショウシャ</t>
    </rPh>
    <rPh sb="6" eb="7">
      <t>ヨウ</t>
    </rPh>
    <rPh sb="7" eb="9">
      <t>シエン</t>
    </rPh>
    <rPh sb="11" eb="12">
      <t>シュウ</t>
    </rPh>
    <rPh sb="13" eb="14">
      <t>カイ</t>
    </rPh>
    <rPh sb="15" eb="16">
      <t>コ</t>
    </rPh>
    <rPh sb="18" eb="20">
      <t>テイド</t>
    </rPh>
    <rPh sb="32" eb="34">
      <t>タンイ</t>
    </rPh>
    <phoneticPr fontId="3"/>
  </si>
  <si>
    <r>
      <t>事業対象者・要支援２（週２回を超える程度）</t>
    </r>
    <r>
      <rPr>
        <sz val="8"/>
        <color indexed="8"/>
        <rFont val="ＭＳ Ｐゴシック"/>
        <family val="3"/>
        <charset val="128"/>
      </rPr>
      <t xml:space="preserve">
　　　　　　　86単位</t>
    </r>
    <rPh sb="0" eb="2">
      <t>ジギョウ</t>
    </rPh>
    <rPh sb="2" eb="5">
      <t>タイショウシャ</t>
    </rPh>
    <rPh sb="6" eb="7">
      <t>ヨウ</t>
    </rPh>
    <rPh sb="7" eb="9">
      <t>シエン</t>
    </rPh>
    <rPh sb="11" eb="12">
      <t>シュウ</t>
    </rPh>
    <rPh sb="13" eb="14">
      <t>カイ</t>
    </rPh>
    <rPh sb="15" eb="16">
      <t>コ</t>
    </rPh>
    <rPh sb="18" eb="20">
      <t>テイド</t>
    </rPh>
    <rPh sb="31" eb="33">
      <t>タンイ</t>
    </rPh>
    <phoneticPr fontId="3"/>
  </si>
  <si>
    <r>
      <rPr>
        <sz val="8"/>
        <rFont val="ＭＳ Ｐゴシック"/>
        <family val="3"/>
        <charset val="128"/>
      </rPr>
      <t>事業対象者・</t>
    </r>
    <r>
      <rPr>
        <sz val="8"/>
        <color indexed="8"/>
        <rFont val="ＭＳ Ｐゴシック"/>
        <family val="3"/>
        <charset val="128"/>
      </rPr>
      <t>要支援１・２（週１回程度）
　　　　　　1,094単位</t>
    </r>
    <rPh sb="0" eb="2">
      <t>ジギョウ</t>
    </rPh>
    <rPh sb="2" eb="5">
      <t>タイショウシャ</t>
    </rPh>
    <rPh sb="6" eb="7">
      <t>ヨウ</t>
    </rPh>
    <rPh sb="7" eb="9">
      <t>シエン</t>
    </rPh>
    <rPh sb="13" eb="16">
      <t>シュウ</t>
    </rPh>
    <rPh sb="16" eb="18">
      <t>テイド</t>
    </rPh>
    <rPh sb="31" eb="33">
      <t>タンイ</t>
    </rPh>
    <phoneticPr fontId="3"/>
  </si>
  <si>
    <r>
      <t xml:space="preserve">事業対象者・要支援１・２（週１回程度）
</t>
    </r>
    <r>
      <rPr>
        <sz val="8"/>
        <color indexed="8"/>
        <rFont val="ＭＳ Ｐゴシック"/>
        <family val="3"/>
        <charset val="128"/>
      </rPr>
      <t>　　　　　　　　36単位</t>
    </r>
    <rPh sb="0" eb="2">
      <t>ジギョウ</t>
    </rPh>
    <rPh sb="2" eb="5">
      <t>タイショウシャ</t>
    </rPh>
    <rPh sb="6" eb="7">
      <t>ヨウ</t>
    </rPh>
    <rPh sb="7" eb="9">
      <t>シエン</t>
    </rPh>
    <rPh sb="13" eb="16">
      <t>シュウ</t>
    </rPh>
    <rPh sb="16" eb="18">
      <t>テイド</t>
    </rPh>
    <rPh sb="30" eb="32">
      <t>タンイ</t>
    </rPh>
    <phoneticPr fontId="3"/>
  </si>
  <si>
    <r>
      <t xml:space="preserve">事業対象者・要支援１・２（週２回程度）
</t>
    </r>
    <r>
      <rPr>
        <sz val="8"/>
        <color indexed="8"/>
        <rFont val="ＭＳ Ｐゴシック"/>
        <family val="3"/>
        <charset val="128"/>
      </rPr>
      <t>　　　　　　2,185単位</t>
    </r>
    <rPh sb="0" eb="2">
      <t>ジギョウ</t>
    </rPh>
    <rPh sb="2" eb="5">
      <t>タイショウシャ</t>
    </rPh>
    <rPh sb="6" eb="7">
      <t>ヨウ</t>
    </rPh>
    <rPh sb="7" eb="9">
      <t>シエン</t>
    </rPh>
    <rPh sb="13" eb="14">
      <t>シュウ</t>
    </rPh>
    <rPh sb="15" eb="16">
      <t>カイ</t>
    </rPh>
    <rPh sb="16" eb="18">
      <t>テイド</t>
    </rPh>
    <rPh sb="31" eb="33">
      <t>タンイ</t>
    </rPh>
    <phoneticPr fontId="3"/>
  </si>
  <si>
    <r>
      <t xml:space="preserve">事業対象者・要支援１・２（週２回程度）
</t>
    </r>
    <r>
      <rPr>
        <sz val="8"/>
        <color indexed="8"/>
        <rFont val="ＭＳ Ｐゴシック"/>
        <family val="3"/>
        <charset val="128"/>
      </rPr>
      <t>　　　　　　　　72単位</t>
    </r>
    <rPh sb="0" eb="2">
      <t>ジギョウ</t>
    </rPh>
    <rPh sb="2" eb="5">
      <t>タイショウシャ</t>
    </rPh>
    <rPh sb="6" eb="7">
      <t>ヨウ</t>
    </rPh>
    <rPh sb="7" eb="9">
      <t>シエン</t>
    </rPh>
    <rPh sb="13" eb="14">
      <t>シュウ</t>
    </rPh>
    <rPh sb="15" eb="16">
      <t>カイ</t>
    </rPh>
    <rPh sb="16" eb="18">
      <t>テイド</t>
    </rPh>
    <rPh sb="30" eb="32">
      <t>タンイ</t>
    </rPh>
    <phoneticPr fontId="3"/>
  </si>
  <si>
    <r>
      <t xml:space="preserve">事業対象者・要支援２（週２回を超える程度）
</t>
    </r>
    <r>
      <rPr>
        <sz val="8"/>
        <color indexed="8"/>
        <rFont val="ＭＳ Ｐゴシック"/>
        <family val="3"/>
        <charset val="128"/>
      </rPr>
      <t>　　　　　　3,466単位</t>
    </r>
    <rPh sb="0" eb="2">
      <t>ジギョウ</t>
    </rPh>
    <rPh sb="2" eb="5">
      <t>タイショウシャ</t>
    </rPh>
    <rPh sb="6" eb="7">
      <t>ヨウ</t>
    </rPh>
    <rPh sb="7" eb="9">
      <t>シエン</t>
    </rPh>
    <rPh sb="11" eb="12">
      <t>シュウ</t>
    </rPh>
    <rPh sb="13" eb="14">
      <t>カイ</t>
    </rPh>
    <rPh sb="15" eb="16">
      <t>コ</t>
    </rPh>
    <rPh sb="18" eb="20">
      <t>テイド</t>
    </rPh>
    <rPh sb="33" eb="35">
      <t>タンイ</t>
    </rPh>
    <phoneticPr fontId="3"/>
  </si>
  <si>
    <r>
      <t>事業対象者・要支援２（週２回を超える程度）</t>
    </r>
    <r>
      <rPr>
        <sz val="8"/>
        <color indexed="8"/>
        <rFont val="ＭＳ Ｐゴシック"/>
        <family val="3"/>
        <charset val="128"/>
      </rPr>
      <t xml:space="preserve">
　　　　　　   114単位</t>
    </r>
    <rPh sb="0" eb="2">
      <t>ジギョウ</t>
    </rPh>
    <rPh sb="2" eb="5">
      <t>タイショウシャ</t>
    </rPh>
    <rPh sb="6" eb="7">
      <t>ヨウ</t>
    </rPh>
    <rPh sb="7" eb="9">
      <t>シエン</t>
    </rPh>
    <rPh sb="11" eb="12">
      <t>シュウ</t>
    </rPh>
    <rPh sb="13" eb="14">
      <t>カイ</t>
    </rPh>
    <rPh sb="15" eb="16">
      <t>コ</t>
    </rPh>
    <rPh sb="18" eb="20">
      <t>テイド</t>
    </rPh>
    <rPh sb="34" eb="36">
      <t>タンイ</t>
    </rPh>
    <phoneticPr fontId="3"/>
  </si>
  <si>
    <r>
      <t xml:space="preserve">訪問型サービス（基準緩和）（給付制限）　サービスコード表【令和３年４月サービス提供分から】    給付率：70%    </t>
    </r>
    <r>
      <rPr>
        <sz val="11"/>
        <color theme="1"/>
        <rFont val="ＭＳ Ｐゴシック"/>
        <family val="3"/>
        <charset val="128"/>
      </rPr>
      <t xml:space="preserve">                                                         </t>
    </r>
    <rPh sb="0" eb="2">
      <t>ホウモン</t>
    </rPh>
    <rPh sb="2" eb="3">
      <t>ガタ</t>
    </rPh>
    <rPh sb="8" eb="10">
      <t>キジュン</t>
    </rPh>
    <rPh sb="10" eb="12">
      <t>カンワ</t>
    </rPh>
    <rPh sb="14" eb="16">
      <t>キュウフ</t>
    </rPh>
    <rPh sb="16" eb="18">
      <t>セイゲン</t>
    </rPh>
    <rPh sb="27" eb="28">
      <t>ヒョウ</t>
    </rPh>
    <rPh sb="49" eb="51">
      <t>キュウフ</t>
    </rPh>
    <rPh sb="51" eb="52">
      <t>リツ</t>
    </rPh>
    <phoneticPr fontId="3"/>
  </si>
  <si>
    <r>
      <t xml:space="preserve">訪問型サービス（基準緩和）（給付制限）　サービスコード表【令和３年４月サービス提供分から】    給付率：60%    </t>
    </r>
    <r>
      <rPr>
        <sz val="11"/>
        <color theme="1"/>
        <rFont val="ＭＳ Ｐゴシック"/>
        <family val="3"/>
        <charset val="128"/>
      </rPr>
      <t xml:space="preserve">                                                         </t>
    </r>
    <rPh sb="0" eb="2">
      <t>ホウモン</t>
    </rPh>
    <rPh sb="2" eb="3">
      <t>ガタ</t>
    </rPh>
    <rPh sb="8" eb="10">
      <t>キジュン</t>
    </rPh>
    <rPh sb="10" eb="12">
      <t>カンワ</t>
    </rPh>
    <rPh sb="14" eb="16">
      <t>キュウフ</t>
    </rPh>
    <rPh sb="16" eb="18">
      <t>セイゲン</t>
    </rPh>
    <rPh sb="27" eb="28">
      <t>ヒョウ</t>
    </rPh>
    <rPh sb="49" eb="51">
      <t>キュウフ</t>
    </rPh>
    <rPh sb="51" eb="52">
      <t>リツ</t>
    </rPh>
    <phoneticPr fontId="3"/>
  </si>
  <si>
    <t>訪問型サービスⅡ／４（制限）</t>
  </si>
  <si>
    <t>訪問型サービスⅢ／４（制限）</t>
  </si>
  <si>
    <t>訪問型サービスⅡ／４（制限・４割）</t>
  </si>
  <si>
    <t>訪問型サービスⅢ／４（制限・４割）</t>
  </si>
  <si>
    <t>イ　訪問型サービス費
（独自／定率）（Ⅰ）</t>
    <rPh sb="9" eb="10">
      <t>ヒ</t>
    </rPh>
    <rPh sb="12" eb="14">
      <t>ドクジ</t>
    </rPh>
    <rPh sb="15" eb="17">
      <t>テイリツ</t>
    </rPh>
    <phoneticPr fontId="3"/>
  </si>
  <si>
    <t>ロ　訪問型サービス費
（独自／定率）（Ⅱ）</t>
    <rPh sb="9" eb="10">
      <t>ヒ</t>
    </rPh>
    <rPh sb="12" eb="14">
      <t>ドクジ</t>
    </rPh>
    <rPh sb="15" eb="17">
      <t>テイリツ</t>
    </rPh>
    <phoneticPr fontId="3"/>
  </si>
  <si>
    <t>ハ　訪問型サービス費
（独自／定率）（Ⅲ）</t>
    <rPh sb="9" eb="10">
      <t>ヒ</t>
    </rPh>
    <phoneticPr fontId="3"/>
  </si>
  <si>
    <t>イ　訪問型サービス費
（独自）（Ⅰ）</t>
    <rPh sb="9" eb="10">
      <t>ヒ</t>
    </rPh>
    <rPh sb="12" eb="14">
      <t>ドクジ</t>
    </rPh>
    <phoneticPr fontId="3"/>
  </si>
  <si>
    <t>ロ　訪問型サービス費
（独自）（Ⅱ）</t>
    <rPh sb="9" eb="10">
      <t>ヒ</t>
    </rPh>
    <phoneticPr fontId="3"/>
  </si>
  <si>
    <t>ハ　訪問型サービス費
（独自）（Ⅲ）</t>
    <rPh sb="9" eb="10">
      <t>ヒ</t>
    </rPh>
    <phoneticPr fontId="3"/>
  </si>
  <si>
    <t>１月につき</t>
    <rPh sb="1" eb="2">
      <t>ツキ</t>
    </rPh>
    <phoneticPr fontId="2"/>
  </si>
  <si>
    <t xml:space="preserve">訪問介護相当サービス（給付制限）　サービスコード表【令和４年１０月サービス提供分から】    給付率：70%    </t>
    <rPh sb="0" eb="2">
      <t>ホウモン</t>
    </rPh>
    <rPh sb="2" eb="4">
      <t>カイゴ</t>
    </rPh>
    <rPh sb="4" eb="6">
      <t>ソウトウ</t>
    </rPh>
    <rPh sb="11" eb="13">
      <t>キュウフ</t>
    </rPh>
    <rPh sb="13" eb="15">
      <t>セイゲン</t>
    </rPh>
    <rPh sb="24" eb="25">
      <t>ヒョウ</t>
    </rPh>
    <rPh sb="47" eb="49">
      <t>キュウフ</t>
    </rPh>
    <rPh sb="49" eb="50">
      <t>リツ</t>
    </rPh>
    <phoneticPr fontId="3"/>
  </si>
  <si>
    <t>※特別地域加算、中山間地域等における小規模事業所加算、介護職員処遇改善加算、介護職員等特定処遇改善加算及びベースアップ等支援加算は、</t>
    <rPh sb="1" eb="3">
      <t>トクベツ</t>
    </rPh>
    <rPh sb="3" eb="5">
      <t>チイキ</t>
    </rPh>
    <rPh sb="5" eb="7">
      <t>カサン</t>
    </rPh>
    <rPh sb="8" eb="9">
      <t>チュウ</t>
    </rPh>
    <rPh sb="9" eb="11">
      <t>サンカン</t>
    </rPh>
    <rPh sb="11" eb="13">
      <t>チイキ</t>
    </rPh>
    <rPh sb="13" eb="14">
      <t>トウ</t>
    </rPh>
    <rPh sb="18" eb="19">
      <t>ショウ</t>
    </rPh>
    <rPh sb="19" eb="21">
      <t>キボ</t>
    </rPh>
    <rPh sb="21" eb="24">
      <t>ジギョウショ</t>
    </rPh>
    <rPh sb="24" eb="26">
      <t>カサン</t>
    </rPh>
    <rPh sb="38" eb="40">
      <t>カイゴ</t>
    </rPh>
    <rPh sb="40" eb="42">
      <t>ショクイン</t>
    </rPh>
    <rPh sb="42" eb="43">
      <t>トウ</t>
    </rPh>
    <rPh sb="43" eb="51">
      <t>トクテイショグウカイゼンカサン</t>
    </rPh>
    <rPh sb="51" eb="52">
      <t>オヨ</t>
    </rPh>
    <rPh sb="59" eb="64">
      <t>トウシエンカサン</t>
    </rPh>
    <phoneticPr fontId="2"/>
  </si>
  <si>
    <t>　支給限度額管理の対象外の算定項目となります。また、Ａ1・Ａ2とは異なり、それぞれの条件に合致した項目で算定します。</t>
    <phoneticPr fontId="2"/>
  </si>
  <si>
    <t>黒</t>
  </si>
  <si>
    <t>令和４年１０月サービス提供分から新設</t>
    <phoneticPr fontId="3"/>
  </si>
  <si>
    <t>訪問型サービスベースアップ等支援加算・01</t>
    <rPh sb="0" eb="2">
      <t>ホウモン</t>
    </rPh>
    <rPh sb="2" eb="3">
      <t>ガタ</t>
    </rPh>
    <rPh sb="13" eb="18">
      <t>トウシエンカサン</t>
    </rPh>
    <phoneticPr fontId="3"/>
  </si>
  <si>
    <t>訪問型サービスベースアップ等支援加算・02</t>
    <rPh sb="0" eb="2">
      <t>ホウモン</t>
    </rPh>
    <rPh sb="2" eb="3">
      <t>ガタ</t>
    </rPh>
    <rPh sb="13" eb="18">
      <t>トウシエンカサン</t>
    </rPh>
    <phoneticPr fontId="3"/>
  </si>
  <si>
    <t>訪問型サービスベースアップ等支援加算・03</t>
    <rPh sb="0" eb="2">
      <t>ホウモン</t>
    </rPh>
    <rPh sb="2" eb="3">
      <t>ガタ</t>
    </rPh>
    <rPh sb="13" eb="18">
      <t>トウシエンカサン</t>
    </rPh>
    <phoneticPr fontId="3"/>
  </si>
  <si>
    <t>訪問型サービスベースアップ等支援加算・04</t>
    <rPh sb="0" eb="2">
      <t>ホウモン</t>
    </rPh>
    <rPh sb="2" eb="3">
      <t>ガタ</t>
    </rPh>
    <rPh sb="13" eb="18">
      <t>トウシエンカサン</t>
    </rPh>
    <phoneticPr fontId="3"/>
  </si>
  <si>
    <t>訪問型サービスベースアップ等支援加算・05</t>
    <rPh sb="0" eb="2">
      <t>ホウモン</t>
    </rPh>
    <rPh sb="2" eb="3">
      <t>ガタ</t>
    </rPh>
    <rPh sb="13" eb="18">
      <t>トウシエンカサン</t>
    </rPh>
    <phoneticPr fontId="3"/>
  </si>
  <si>
    <t>訪問型サービスベースアップ等支援加算・06</t>
    <rPh sb="0" eb="2">
      <t>ホウモン</t>
    </rPh>
    <rPh sb="2" eb="3">
      <t>ガタ</t>
    </rPh>
    <rPh sb="13" eb="18">
      <t>トウシエンカサン</t>
    </rPh>
    <phoneticPr fontId="3"/>
  </si>
  <si>
    <t>訪問型サービスベースアップ等支援加算・07</t>
    <rPh sb="0" eb="2">
      <t>ホウモン</t>
    </rPh>
    <rPh sb="2" eb="3">
      <t>ガタ</t>
    </rPh>
    <rPh sb="13" eb="18">
      <t>トウシエンカサン</t>
    </rPh>
    <phoneticPr fontId="3"/>
  </si>
  <si>
    <t>訪問型サービスベースアップ等支援加算・08</t>
    <rPh sb="0" eb="2">
      <t>ホウモン</t>
    </rPh>
    <rPh sb="2" eb="3">
      <t>ガタ</t>
    </rPh>
    <rPh sb="13" eb="18">
      <t>トウシエンカサン</t>
    </rPh>
    <phoneticPr fontId="3"/>
  </si>
  <si>
    <t>訪問型サービスベースアップ等支援加算・09</t>
    <rPh sb="0" eb="2">
      <t>ホウモン</t>
    </rPh>
    <rPh sb="2" eb="3">
      <t>ガタ</t>
    </rPh>
    <rPh sb="13" eb="18">
      <t>トウシエンカサン</t>
    </rPh>
    <phoneticPr fontId="3"/>
  </si>
  <si>
    <t>訪問型サービスベースアップ等支援加算・10</t>
    <rPh sb="0" eb="2">
      <t>ホウモン</t>
    </rPh>
    <rPh sb="2" eb="3">
      <t>ガタ</t>
    </rPh>
    <rPh sb="13" eb="18">
      <t>トウシエンカサン</t>
    </rPh>
    <phoneticPr fontId="3"/>
  </si>
  <si>
    <t>訪問型サービスベースアップ等支援加算・11</t>
    <rPh sb="0" eb="2">
      <t>ホウモン</t>
    </rPh>
    <rPh sb="2" eb="3">
      <t>ガタ</t>
    </rPh>
    <rPh sb="13" eb="18">
      <t>トウシエンカサン</t>
    </rPh>
    <phoneticPr fontId="3"/>
  </si>
  <si>
    <t>訪問型サービスベースアップ等支援加算・12</t>
    <rPh sb="0" eb="2">
      <t>ホウモン</t>
    </rPh>
    <rPh sb="2" eb="3">
      <t>ガタ</t>
    </rPh>
    <rPh sb="13" eb="18">
      <t>トウシエンカサン</t>
    </rPh>
    <phoneticPr fontId="3"/>
  </si>
  <si>
    <t>訪問型サービスベースアップ等支援加算・13</t>
    <rPh sb="0" eb="2">
      <t>ホウモン</t>
    </rPh>
    <rPh sb="2" eb="3">
      <t>ガタ</t>
    </rPh>
    <rPh sb="13" eb="18">
      <t>トウシエンカサン</t>
    </rPh>
    <phoneticPr fontId="3"/>
  </si>
  <si>
    <t>訪問型サービスベースアップ等支援加算・14</t>
    <rPh sb="0" eb="2">
      <t>ホウモン</t>
    </rPh>
    <rPh sb="2" eb="3">
      <t>ガタ</t>
    </rPh>
    <rPh sb="13" eb="18">
      <t>トウシエンカサン</t>
    </rPh>
    <phoneticPr fontId="3"/>
  </si>
  <si>
    <t>訪問型サービスベースアップ等支援加算・15</t>
    <rPh sb="0" eb="2">
      <t>ホウモン</t>
    </rPh>
    <rPh sb="2" eb="3">
      <t>ガタ</t>
    </rPh>
    <rPh sb="13" eb="18">
      <t>トウシエンカサン</t>
    </rPh>
    <phoneticPr fontId="3"/>
  </si>
  <si>
    <t>訪問型サービスベースアップ等支援加算・16</t>
    <rPh sb="0" eb="2">
      <t>ホウモン</t>
    </rPh>
    <rPh sb="2" eb="3">
      <t>ガタ</t>
    </rPh>
    <rPh sb="13" eb="18">
      <t>トウシエンカサン</t>
    </rPh>
    <phoneticPr fontId="3"/>
  </si>
  <si>
    <t>訪問型サービスベースアップ等支援加算・17</t>
    <rPh sb="0" eb="2">
      <t>ホウモン</t>
    </rPh>
    <rPh sb="2" eb="3">
      <t>ガタ</t>
    </rPh>
    <rPh sb="13" eb="18">
      <t>トウシエンカサン</t>
    </rPh>
    <phoneticPr fontId="3"/>
  </si>
  <si>
    <t>訪問型サービスベースアップ等支援加算・18</t>
    <rPh sb="0" eb="2">
      <t>ホウモン</t>
    </rPh>
    <rPh sb="2" eb="3">
      <t>ガタ</t>
    </rPh>
    <rPh sb="13" eb="18">
      <t>トウシエンカサン</t>
    </rPh>
    <phoneticPr fontId="3"/>
  </si>
  <si>
    <t>訪問型サービスベースアップ等支援加算・19</t>
    <rPh sb="0" eb="2">
      <t>ホウモン</t>
    </rPh>
    <rPh sb="2" eb="3">
      <t>ガタ</t>
    </rPh>
    <rPh sb="13" eb="18">
      <t>トウシエンカサン</t>
    </rPh>
    <phoneticPr fontId="3"/>
  </si>
  <si>
    <t>訪問型サービスベースアップ等支援加算・20</t>
    <rPh sb="0" eb="2">
      <t>ホウモン</t>
    </rPh>
    <rPh sb="2" eb="3">
      <t>ガタ</t>
    </rPh>
    <rPh sb="13" eb="18">
      <t>トウシエンカサン</t>
    </rPh>
    <phoneticPr fontId="3"/>
  </si>
  <si>
    <t>訪問型サービスベースアップ等支援加算・21</t>
    <rPh sb="0" eb="2">
      <t>ホウモン</t>
    </rPh>
    <rPh sb="2" eb="3">
      <t>ガタ</t>
    </rPh>
    <rPh sb="13" eb="18">
      <t>トウシエンカサン</t>
    </rPh>
    <phoneticPr fontId="3"/>
  </si>
  <si>
    <t>訪問型サービスベースアップ等支援加算・22</t>
    <rPh sb="0" eb="2">
      <t>ホウモン</t>
    </rPh>
    <rPh sb="2" eb="3">
      <t>ガタ</t>
    </rPh>
    <rPh sb="13" eb="18">
      <t>トウシエンカサン</t>
    </rPh>
    <phoneticPr fontId="3"/>
  </si>
  <si>
    <t>訪問型サービスベースアップ等支援加算・23</t>
    <rPh sb="0" eb="2">
      <t>ホウモン</t>
    </rPh>
    <rPh sb="2" eb="3">
      <t>ガタ</t>
    </rPh>
    <rPh sb="13" eb="18">
      <t>トウシエンカサン</t>
    </rPh>
    <phoneticPr fontId="3"/>
  </si>
  <si>
    <t>訪問型サービスベースアップ等支援加算・24</t>
    <rPh sb="0" eb="2">
      <t>ホウモン</t>
    </rPh>
    <rPh sb="2" eb="3">
      <t>ガタ</t>
    </rPh>
    <rPh sb="13" eb="18">
      <t>トウシエンカサン</t>
    </rPh>
    <phoneticPr fontId="3"/>
  </si>
  <si>
    <t>訪問型サービスベースアップ等支援加算・25</t>
    <rPh sb="0" eb="2">
      <t>ホウモン</t>
    </rPh>
    <rPh sb="2" eb="3">
      <t>ガタ</t>
    </rPh>
    <rPh sb="13" eb="18">
      <t>トウシエンカサン</t>
    </rPh>
    <phoneticPr fontId="3"/>
  </si>
  <si>
    <t>訪問型サービスベースアップ等支援加算・26</t>
    <rPh sb="0" eb="2">
      <t>ホウモン</t>
    </rPh>
    <rPh sb="2" eb="3">
      <t>ガタ</t>
    </rPh>
    <rPh sb="13" eb="18">
      <t>トウシエンカサン</t>
    </rPh>
    <phoneticPr fontId="3"/>
  </si>
  <si>
    <t>訪問型サービスベースアップ等支援加算・27</t>
    <rPh sb="0" eb="2">
      <t>ホウモン</t>
    </rPh>
    <rPh sb="2" eb="3">
      <t>ガタ</t>
    </rPh>
    <rPh sb="13" eb="18">
      <t>トウシエンカサン</t>
    </rPh>
    <phoneticPr fontId="3"/>
  </si>
  <si>
    <t>訪問型サービスベースアップ等支援加算・28</t>
    <rPh sb="0" eb="2">
      <t>ホウモン</t>
    </rPh>
    <rPh sb="2" eb="3">
      <t>ガタ</t>
    </rPh>
    <rPh sb="13" eb="18">
      <t>トウシエンカサン</t>
    </rPh>
    <phoneticPr fontId="3"/>
  </si>
  <si>
    <t>訪問型サービスベースアップ等支援加算・29</t>
    <rPh sb="0" eb="2">
      <t>ホウモン</t>
    </rPh>
    <rPh sb="2" eb="3">
      <t>ガタ</t>
    </rPh>
    <rPh sb="13" eb="18">
      <t>トウシエンカサン</t>
    </rPh>
    <phoneticPr fontId="3"/>
  </si>
  <si>
    <t>訪問型サービスベースアップ等支援加算・30</t>
    <rPh sb="0" eb="2">
      <t>ホウモン</t>
    </rPh>
    <rPh sb="2" eb="3">
      <t>ガタ</t>
    </rPh>
    <rPh sb="13" eb="18">
      <t>トウシエンカサン</t>
    </rPh>
    <phoneticPr fontId="3"/>
  </si>
  <si>
    <t>訪問型サービスベースアップ等支援加算・31</t>
    <rPh sb="0" eb="2">
      <t>ホウモン</t>
    </rPh>
    <rPh sb="2" eb="3">
      <t>ガタ</t>
    </rPh>
    <rPh sb="13" eb="18">
      <t>トウシエンカサン</t>
    </rPh>
    <phoneticPr fontId="3"/>
  </si>
  <si>
    <t>訪問型サービスベースアップ等支援加算・32</t>
    <rPh sb="0" eb="2">
      <t>ホウモン</t>
    </rPh>
    <rPh sb="2" eb="3">
      <t>ガタ</t>
    </rPh>
    <rPh sb="13" eb="18">
      <t>トウシエンカサン</t>
    </rPh>
    <phoneticPr fontId="3"/>
  </si>
  <si>
    <t>訪問型サービスベースアップ等支援加算・33</t>
    <rPh sb="0" eb="2">
      <t>ホウモン</t>
    </rPh>
    <rPh sb="2" eb="3">
      <t>ガタ</t>
    </rPh>
    <rPh sb="13" eb="18">
      <t>トウシエンカサン</t>
    </rPh>
    <phoneticPr fontId="3"/>
  </si>
  <si>
    <t>訪問型サービスベースアップ等支援加算・34</t>
    <rPh sb="0" eb="2">
      <t>ホウモン</t>
    </rPh>
    <rPh sb="2" eb="3">
      <t>ガタ</t>
    </rPh>
    <rPh sb="13" eb="18">
      <t>トウシエンカサン</t>
    </rPh>
    <phoneticPr fontId="3"/>
  </si>
  <si>
    <t>訪問型サービスベースアップ等支援加算・35</t>
    <rPh sb="0" eb="2">
      <t>ホウモン</t>
    </rPh>
    <rPh sb="2" eb="3">
      <t>ガタ</t>
    </rPh>
    <rPh sb="13" eb="18">
      <t>トウシエンカサン</t>
    </rPh>
    <phoneticPr fontId="3"/>
  </si>
  <si>
    <t>訪問型サービスベースアップ等支援加算・36</t>
    <rPh sb="0" eb="2">
      <t>ホウモン</t>
    </rPh>
    <rPh sb="2" eb="3">
      <t>ガタ</t>
    </rPh>
    <rPh sb="13" eb="18">
      <t>トウシエンカサン</t>
    </rPh>
    <phoneticPr fontId="3"/>
  </si>
  <si>
    <t>訪問型サービスベースアップ等支援加算・37</t>
    <rPh sb="0" eb="2">
      <t>ホウモン</t>
    </rPh>
    <rPh sb="2" eb="3">
      <t>ガタ</t>
    </rPh>
    <rPh sb="13" eb="18">
      <t>トウシエンカサン</t>
    </rPh>
    <phoneticPr fontId="3"/>
  </si>
  <si>
    <t>訪問型サービスベースアップ等支援加算・38</t>
    <rPh sb="0" eb="2">
      <t>ホウモン</t>
    </rPh>
    <rPh sb="2" eb="3">
      <t>ガタ</t>
    </rPh>
    <rPh sb="13" eb="18">
      <t>トウシエンカサン</t>
    </rPh>
    <phoneticPr fontId="3"/>
  </si>
  <si>
    <t>訪問型サービスベースアップ等支援加算・39</t>
    <rPh sb="0" eb="2">
      <t>ホウモン</t>
    </rPh>
    <rPh sb="2" eb="3">
      <t>ガタ</t>
    </rPh>
    <rPh sb="13" eb="18">
      <t>トウシエンカサン</t>
    </rPh>
    <phoneticPr fontId="3"/>
  </si>
  <si>
    <t>ヲ　ベースアップ等支援加算
　　　　　　　　　　　　所定単位数の24/1000 加算</t>
    <rPh sb="8" eb="13">
      <t>トウシエンカサン</t>
    </rPh>
    <phoneticPr fontId="3"/>
  </si>
  <si>
    <r>
      <t xml:space="preserve">訪問介護相当サービス（給付制限）　サービスコード表【令和４年１０月サービス提供分から】    給付率：60%    </t>
    </r>
    <r>
      <rPr>
        <sz val="12"/>
        <color theme="1"/>
        <rFont val="ＭＳ Ｐゴシック"/>
        <family val="3"/>
        <charset val="128"/>
      </rPr>
      <t xml:space="preserve">                                                         </t>
    </r>
    <rPh sb="0" eb="2">
      <t>ホウモン</t>
    </rPh>
    <rPh sb="2" eb="4">
      <t>カイゴ</t>
    </rPh>
    <rPh sb="4" eb="6">
      <t>ソウトウ</t>
    </rPh>
    <rPh sb="11" eb="13">
      <t>キュウフ</t>
    </rPh>
    <rPh sb="13" eb="15">
      <t>セイゲン</t>
    </rPh>
    <rPh sb="24" eb="25">
      <t>ヒョウ</t>
    </rPh>
    <rPh sb="47" eb="49">
      <t>キュウフ</t>
    </rPh>
    <rPh sb="49" eb="50">
      <t>リツ</t>
    </rPh>
    <phoneticPr fontId="3"/>
  </si>
  <si>
    <t>訪問型サービスベースアップ等支援加算・01（制限・４割）</t>
    <rPh sb="0" eb="2">
      <t>ホウモン</t>
    </rPh>
    <rPh sb="2" eb="3">
      <t>ガタ</t>
    </rPh>
    <rPh sb="13" eb="18">
      <t>トウシエンカサン</t>
    </rPh>
    <phoneticPr fontId="3"/>
  </si>
  <si>
    <t>訪問型サービスベースアップ等支援加算・02（制限・４割）</t>
    <rPh sb="0" eb="2">
      <t>ホウモン</t>
    </rPh>
    <rPh sb="2" eb="3">
      <t>ガタ</t>
    </rPh>
    <rPh sb="13" eb="18">
      <t>トウシエンカサン</t>
    </rPh>
    <phoneticPr fontId="3"/>
  </si>
  <si>
    <t>訪問型サービスベースアップ等支援加算・03（制限・４割）</t>
    <rPh sb="0" eb="2">
      <t>ホウモン</t>
    </rPh>
    <rPh sb="2" eb="3">
      <t>ガタ</t>
    </rPh>
    <rPh sb="13" eb="18">
      <t>トウシエンカサン</t>
    </rPh>
    <phoneticPr fontId="3"/>
  </si>
  <si>
    <t>訪問型サービスベースアップ等支援加算・04（制限・４割）</t>
    <rPh sb="0" eb="2">
      <t>ホウモン</t>
    </rPh>
    <rPh sb="2" eb="3">
      <t>ガタ</t>
    </rPh>
    <rPh sb="13" eb="18">
      <t>トウシエンカサン</t>
    </rPh>
    <phoneticPr fontId="3"/>
  </si>
  <si>
    <t>訪問型サービスベースアップ等支援加算・05（制限・４割）</t>
    <rPh sb="0" eb="2">
      <t>ホウモン</t>
    </rPh>
    <rPh sb="2" eb="3">
      <t>ガタ</t>
    </rPh>
    <rPh sb="13" eb="18">
      <t>トウシエンカサン</t>
    </rPh>
    <phoneticPr fontId="3"/>
  </si>
  <si>
    <t>訪問型サービスベースアップ等支援加算・06（制限・４割）</t>
    <rPh sb="0" eb="2">
      <t>ホウモン</t>
    </rPh>
    <rPh sb="2" eb="3">
      <t>ガタ</t>
    </rPh>
    <rPh sb="13" eb="18">
      <t>トウシエンカサン</t>
    </rPh>
    <phoneticPr fontId="3"/>
  </si>
  <si>
    <t>訪問型サービスベースアップ等支援加算・07（制限・４割）</t>
    <rPh sb="0" eb="2">
      <t>ホウモン</t>
    </rPh>
    <rPh sb="2" eb="3">
      <t>ガタ</t>
    </rPh>
    <rPh sb="13" eb="18">
      <t>トウシエンカサン</t>
    </rPh>
    <phoneticPr fontId="3"/>
  </si>
  <si>
    <t>訪問型サービスベースアップ等支援加算・08（制限・４割）</t>
    <rPh sb="0" eb="2">
      <t>ホウモン</t>
    </rPh>
    <rPh sb="2" eb="3">
      <t>ガタ</t>
    </rPh>
    <rPh sb="13" eb="18">
      <t>トウシエンカサン</t>
    </rPh>
    <phoneticPr fontId="3"/>
  </si>
  <si>
    <t>訪問型サービスベースアップ等支援加算・09（制限・４割）</t>
    <rPh sb="0" eb="2">
      <t>ホウモン</t>
    </rPh>
    <rPh sb="2" eb="3">
      <t>ガタ</t>
    </rPh>
    <rPh sb="13" eb="18">
      <t>トウシエンカサン</t>
    </rPh>
    <phoneticPr fontId="3"/>
  </si>
  <si>
    <t>訪問型サービスベースアップ等支援加算・10（制限・４割）</t>
    <rPh sb="0" eb="2">
      <t>ホウモン</t>
    </rPh>
    <rPh sb="2" eb="3">
      <t>ガタ</t>
    </rPh>
    <rPh sb="13" eb="18">
      <t>トウシエンカサン</t>
    </rPh>
    <phoneticPr fontId="3"/>
  </si>
  <si>
    <t>訪問型サービスベースアップ等支援加算・11（制限・４割）</t>
    <rPh sb="0" eb="2">
      <t>ホウモン</t>
    </rPh>
    <rPh sb="2" eb="3">
      <t>ガタ</t>
    </rPh>
    <rPh sb="13" eb="18">
      <t>トウシエンカサン</t>
    </rPh>
    <phoneticPr fontId="3"/>
  </si>
  <si>
    <t>訪問型サービスベースアップ等支援加算・12（制限・４割）</t>
    <rPh sb="0" eb="2">
      <t>ホウモン</t>
    </rPh>
    <rPh sb="2" eb="3">
      <t>ガタ</t>
    </rPh>
    <rPh sb="13" eb="18">
      <t>トウシエンカサン</t>
    </rPh>
    <phoneticPr fontId="3"/>
  </si>
  <si>
    <t>訪問型サービスベースアップ等支援加算・13（制限・４割）</t>
    <rPh sb="0" eb="2">
      <t>ホウモン</t>
    </rPh>
    <rPh sb="2" eb="3">
      <t>ガタ</t>
    </rPh>
    <rPh sb="13" eb="18">
      <t>トウシエンカサン</t>
    </rPh>
    <phoneticPr fontId="3"/>
  </si>
  <si>
    <t>訪問型サービスベースアップ等支援加算・14（制限・４割）</t>
    <rPh sb="0" eb="2">
      <t>ホウモン</t>
    </rPh>
    <rPh sb="2" eb="3">
      <t>ガタ</t>
    </rPh>
    <rPh sb="13" eb="18">
      <t>トウシエンカサン</t>
    </rPh>
    <phoneticPr fontId="3"/>
  </si>
  <si>
    <t>訪問型サービスベースアップ等支援加算・15（制限・４割）</t>
    <rPh sb="0" eb="2">
      <t>ホウモン</t>
    </rPh>
    <rPh sb="2" eb="3">
      <t>ガタ</t>
    </rPh>
    <rPh sb="13" eb="18">
      <t>トウシエンカサン</t>
    </rPh>
    <phoneticPr fontId="3"/>
  </si>
  <si>
    <t>訪問型サービスベースアップ等支援加算・16（制限・４割）</t>
    <rPh sb="0" eb="2">
      <t>ホウモン</t>
    </rPh>
    <rPh sb="2" eb="3">
      <t>ガタ</t>
    </rPh>
    <rPh sb="13" eb="18">
      <t>トウシエンカサン</t>
    </rPh>
    <phoneticPr fontId="3"/>
  </si>
  <si>
    <t>訪問型サービスベースアップ等支援加算・17（制限・４割）</t>
    <rPh sb="0" eb="2">
      <t>ホウモン</t>
    </rPh>
    <rPh sb="2" eb="3">
      <t>ガタ</t>
    </rPh>
    <rPh sb="13" eb="18">
      <t>トウシエンカサン</t>
    </rPh>
    <phoneticPr fontId="3"/>
  </si>
  <si>
    <t>訪問型サービスベースアップ等支援加算・18（制限・４割）</t>
    <rPh sb="0" eb="2">
      <t>ホウモン</t>
    </rPh>
    <rPh sb="2" eb="3">
      <t>ガタ</t>
    </rPh>
    <rPh sb="13" eb="18">
      <t>トウシエンカサン</t>
    </rPh>
    <phoneticPr fontId="3"/>
  </si>
  <si>
    <t>訪問型サービスベースアップ等支援加算・19（制限・４割）</t>
    <rPh sb="0" eb="2">
      <t>ホウモン</t>
    </rPh>
    <rPh sb="2" eb="3">
      <t>ガタ</t>
    </rPh>
    <rPh sb="13" eb="18">
      <t>トウシエンカサン</t>
    </rPh>
    <phoneticPr fontId="3"/>
  </si>
  <si>
    <t>訪問型サービスベースアップ等支援加算・20（制限・４割）</t>
    <rPh sb="0" eb="2">
      <t>ホウモン</t>
    </rPh>
    <rPh sb="2" eb="3">
      <t>ガタ</t>
    </rPh>
    <rPh sb="13" eb="18">
      <t>トウシエンカサン</t>
    </rPh>
    <phoneticPr fontId="3"/>
  </si>
  <si>
    <t>訪問型サービスベースアップ等支援加算・21（制限・４割）</t>
    <rPh sb="0" eb="2">
      <t>ホウモン</t>
    </rPh>
    <rPh sb="2" eb="3">
      <t>ガタ</t>
    </rPh>
    <rPh sb="13" eb="18">
      <t>トウシエンカサン</t>
    </rPh>
    <phoneticPr fontId="3"/>
  </si>
  <si>
    <t>訪問型サービスベースアップ等支援加算・22（制限・４割）</t>
    <rPh sb="0" eb="2">
      <t>ホウモン</t>
    </rPh>
    <rPh sb="2" eb="3">
      <t>ガタ</t>
    </rPh>
    <rPh sb="13" eb="18">
      <t>トウシエンカサン</t>
    </rPh>
    <phoneticPr fontId="3"/>
  </si>
  <si>
    <t>訪問型サービスベースアップ等支援加算・23（制限・４割）</t>
    <rPh sb="0" eb="2">
      <t>ホウモン</t>
    </rPh>
    <rPh sb="2" eb="3">
      <t>ガタ</t>
    </rPh>
    <rPh sb="13" eb="18">
      <t>トウシエンカサン</t>
    </rPh>
    <phoneticPr fontId="3"/>
  </si>
  <si>
    <t>訪問型サービスベースアップ等支援加算・24（制限・４割）</t>
    <rPh sb="0" eb="2">
      <t>ホウモン</t>
    </rPh>
    <rPh sb="2" eb="3">
      <t>ガタ</t>
    </rPh>
    <rPh sb="13" eb="18">
      <t>トウシエンカサン</t>
    </rPh>
    <phoneticPr fontId="3"/>
  </si>
  <si>
    <t>訪問型サービスベースアップ等支援加算・25（制限・４割）</t>
    <rPh sb="0" eb="2">
      <t>ホウモン</t>
    </rPh>
    <rPh sb="2" eb="3">
      <t>ガタ</t>
    </rPh>
    <rPh sb="13" eb="18">
      <t>トウシエンカサン</t>
    </rPh>
    <phoneticPr fontId="3"/>
  </si>
  <si>
    <t>訪問型サービスベースアップ等支援加算・26（制限・４割）</t>
    <rPh sb="0" eb="2">
      <t>ホウモン</t>
    </rPh>
    <rPh sb="2" eb="3">
      <t>ガタ</t>
    </rPh>
    <rPh sb="13" eb="18">
      <t>トウシエンカサン</t>
    </rPh>
    <phoneticPr fontId="3"/>
  </si>
  <si>
    <t>訪問型サービスベースアップ等支援加算・27（制限・４割）</t>
    <rPh sb="0" eb="2">
      <t>ホウモン</t>
    </rPh>
    <rPh sb="2" eb="3">
      <t>ガタ</t>
    </rPh>
    <rPh sb="13" eb="18">
      <t>トウシエンカサン</t>
    </rPh>
    <phoneticPr fontId="3"/>
  </si>
  <si>
    <t>訪問型サービスベースアップ等支援加算・28（制限・４割）</t>
    <rPh sb="0" eb="2">
      <t>ホウモン</t>
    </rPh>
    <rPh sb="2" eb="3">
      <t>ガタ</t>
    </rPh>
    <rPh sb="13" eb="18">
      <t>トウシエンカサン</t>
    </rPh>
    <phoneticPr fontId="3"/>
  </si>
  <si>
    <t>訪問型サービスベースアップ等支援加算・29（制限・４割）</t>
    <rPh sb="0" eb="2">
      <t>ホウモン</t>
    </rPh>
    <rPh sb="2" eb="3">
      <t>ガタ</t>
    </rPh>
    <rPh sb="13" eb="18">
      <t>トウシエンカサン</t>
    </rPh>
    <phoneticPr fontId="3"/>
  </si>
  <si>
    <t>訪問型サービスベースアップ等支援加算・30（制限・４割）</t>
    <rPh sb="0" eb="2">
      <t>ホウモン</t>
    </rPh>
    <rPh sb="2" eb="3">
      <t>ガタ</t>
    </rPh>
    <rPh sb="13" eb="18">
      <t>トウシエンカサン</t>
    </rPh>
    <phoneticPr fontId="3"/>
  </si>
  <si>
    <t>訪問型サービスベースアップ等支援加算・31（制限・４割）</t>
    <rPh sb="0" eb="2">
      <t>ホウモン</t>
    </rPh>
    <rPh sb="2" eb="3">
      <t>ガタ</t>
    </rPh>
    <rPh sb="13" eb="18">
      <t>トウシエンカサン</t>
    </rPh>
    <phoneticPr fontId="3"/>
  </si>
  <si>
    <t>訪問型サービスベースアップ等支援加算・32（制限・４割）</t>
    <rPh sb="0" eb="2">
      <t>ホウモン</t>
    </rPh>
    <rPh sb="2" eb="3">
      <t>ガタ</t>
    </rPh>
    <rPh sb="13" eb="18">
      <t>トウシエンカサン</t>
    </rPh>
    <phoneticPr fontId="3"/>
  </si>
  <si>
    <t>訪問型サービスベースアップ等支援加算・33（制限・４割）</t>
    <rPh sb="0" eb="2">
      <t>ホウモン</t>
    </rPh>
    <rPh sb="2" eb="3">
      <t>ガタ</t>
    </rPh>
    <rPh sb="13" eb="18">
      <t>トウシエンカサン</t>
    </rPh>
    <phoneticPr fontId="3"/>
  </si>
  <si>
    <t>訪問型サービスベースアップ等支援加算・34（制限・４割）</t>
    <rPh sb="0" eb="2">
      <t>ホウモン</t>
    </rPh>
    <rPh sb="2" eb="3">
      <t>ガタ</t>
    </rPh>
    <rPh sb="13" eb="18">
      <t>トウシエンカサン</t>
    </rPh>
    <phoneticPr fontId="3"/>
  </si>
  <si>
    <t>訪問型サービスベースアップ等支援加算・35（制限・４割）</t>
    <rPh sb="0" eb="2">
      <t>ホウモン</t>
    </rPh>
    <rPh sb="2" eb="3">
      <t>ガタ</t>
    </rPh>
    <rPh sb="13" eb="18">
      <t>トウシエンカサン</t>
    </rPh>
    <phoneticPr fontId="3"/>
  </si>
  <si>
    <t>訪問型サービスベースアップ等支援加算・36（制限・４割）</t>
    <rPh sb="0" eb="2">
      <t>ホウモン</t>
    </rPh>
    <rPh sb="2" eb="3">
      <t>ガタ</t>
    </rPh>
    <rPh sb="13" eb="18">
      <t>トウシエンカサン</t>
    </rPh>
    <phoneticPr fontId="3"/>
  </si>
  <si>
    <t>訪問型サービスベースアップ等支援加算・37（制限・４割）</t>
    <rPh sb="0" eb="2">
      <t>ホウモン</t>
    </rPh>
    <rPh sb="2" eb="3">
      <t>ガタ</t>
    </rPh>
    <rPh sb="13" eb="18">
      <t>トウシエンカサン</t>
    </rPh>
    <phoneticPr fontId="3"/>
  </si>
  <si>
    <t>訪問型サービスベースアップ等支援加算・38（制限・４割）</t>
    <rPh sb="0" eb="2">
      <t>ホウモン</t>
    </rPh>
    <rPh sb="2" eb="3">
      <t>ガタ</t>
    </rPh>
    <rPh sb="13" eb="18">
      <t>トウシエンカサン</t>
    </rPh>
    <phoneticPr fontId="3"/>
  </si>
  <si>
    <t>訪問型サービスベースアップ等支援加算・39（制限・４割）</t>
    <rPh sb="0" eb="2">
      <t>ホウモン</t>
    </rPh>
    <rPh sb="2" eb="3">
      <t>ガタ</t>
    </rPh>
    <rPh sb="13" eb="18">
      <t>トウシエンカサン</t>
    </rPh>
    <phoneticPr fontId="3"/>
  </si>
  <si>
    <t xml:space="preserve">共生型訪問介護相当サービス（給付制限）　サービスコード表【令和４年１０月サービス提供分から】    給付率：70%    </t>
    <rPh sb="0" eb="3">
      <t>キョウセイガタ</t>
    </rPh>
    <rPh sb="3" eb="5">
      <t>ホウモン</t>
    </rPh>
    <rPh sb="5" eb="7">
      <t>カイゴ</t>
    </rPh>
    <rPh sb="7" eb="9">
      <t>ソウトウ</t>
    </rPh>
    <rPh sb="14" eb="16">
      <t>キュウフ</t>
    </rPh>
    <rPh sb="16" eb="18">
      <t>セイゲン</t>
    </rPh>
    <rPh sb="27" eb="28">
      <t>ヒョウ</t>
    </rPh>
    <rPh sb="50" eb="52">
      <t>キュウフ</t>
    </rPh>
    <rPh sb="52" eb="53">
      <t>リツ</t>
    </rPh>
    <phoneticPr fontId="3"/>
  </si>
  <si>
    <t>訪問型サービスベースアップ等支援加算／３・01</t>
    <rPh sb="0" eb="2">
      <t>ホウモン</t>
    </rPh>
    <rPh sb="2" eb="3">
      <t>ガタ</t>
    </rPh>
    <rPh sb="13" eb="18">
      <t>トウシエンカサン</t>
    </rPh>
    <phoneticPr fontId="3"/>
  </si>
  <si>
    <t>訪問型サービスベースアップ等支援加算／３・02</t>
    <rPh sb="0" eb="2">
      <t>ホウモン</t>
    </rPh>
    <rPh sb="2" eb="3">
      <t>ガタ</t>
    </rPh>
    <rPh sb="13" eb="18">
      <t>トウシエンカサン</t>
    </rPh>
    <phoneticPr fontId="3"/>
  </si>
  <si>
    <t>訪問型サービスベースアップ等支援加算／３・03</t>
    <rPh sb="0" eb="2">
      <t>ホウモン</t>
    </rPh>
    <rPh sb="2" eb="3">
      <t>ガタ</t>
    </rPh>
    <rPh sb="13" eb="18">
      <t>トウシエンカサン</t>
    </rPh>
    <phoneticPr fontId="3"/>
  </si>
  <si>
    <t>訪問型サービスベースアップ等支援加算／３・04</t>
    <rPh sb="0" eb="2">
      <t>ホウモン</t>
    </rPh>
    <rPh sb="2" eb="3">
      <t>ガタ</t>
    </rPh>
    <rPh sb="13" eb="18">
      <t>トウシエンカサン</t>
    </rPh>
    <phoneticPr fontId="3"/>
  </si>
  <si>
    <t>訪問型サービスベースアップ等支援加算／３・05</t>
    <rPh sb="0" eb="2">
      <t>ホウモン</t>
    </rPh>
    <rPh sb="2" eb="3">
      <t>ガタ</t>
    </rPh>
    <rPh sb="13" eb="18">
      <t>トウシエンカサン</t>
    </rPh>
    <phoneticPr fontId="3"/>
  </si>
  <si>
    <t>訪問型サービスベースアップ等支援加算／３・06</t>
    <rPh sb="0" eb="2">
      <t>ホウモン</t>
    </rPh>
    <rPh sb="2" eb="3">
      <t>ガタ</t>
    </rPh>
    <rPh sb="13" eb="18">
      <t>トウシエンカサン</t>
    </rPh>
    <phoneticPr fontId="3"/>
  </si>
  <si>
    <t>訪問型サービスベースアップ等支援加算／３・07</t>
    <rPh sb="0" eb="2">
      <t>ホウモン</t>
    </rPh>
    <rPh sb="2" eb="3">
      <t>ガタ</t>
    </rPh>
    <rPh sb="13" eb="18">
      <t>トウシエンカサン</t>
    </rPh>
    <phoneticPr fontId="3"/>
  </si>
  <si>
    <t>訪問型サービスベースアップ等支援加算／３・08</t>
    <rPh sb="0" eb="2">
      <t>ホウモン</t>
    </rPh>
    <rPh sb="2" eb="3">
      <t>ガタ</t>
    </rPh>
    <rPh sb="13" eb="18">
      <t>トウシエンカサン</t>
    </rPh>
    <phoneticPr fontId="3"/>
  </si>
  <si>
    <t>訪問型サービスベースアップ等支援加算／３・09</t>
    <rPh sb="0" eb="2">
      <t>ホウモン</t>
    </rPh>
    <rPh sb="2" eb="3">
      <t>ガタ</t>
    </rPh>
    <rPh sb="13" eb="18">
      <t>トウシエンカサン</t>
    </rPh>
    <phoneticPr fontId="3"/>
  </si>
  <si>
    <t>訪問型サービスベースアップ等支援加算／３・10</t>
    <rPh sb="0" eb="2">
      <t>ホウモン</t>
    </rPh>
    <rPh sb="2" eb="3">
      <t>ガタ</t>
    </rPh>
    <rPh sb="13" eb="18">
      <t>トウシエンカサン</t>
    </rPh>
    <phoneticPr fontId="3"/>
  </si>
  <si>
    <t>訪問型サービスベースアップ等支援加算／３・11</t>
    <rPh sb="0" eb="2">
      <t>ホウモン</t>
    </rPh>
    <rPh sb="2" eb="3">
      <t>ガタ</t>
    </rPh>
    <rPh sb="13" eb="18">
      <t>トウシエンカサン</t>
    </rPh>
    <phoneticPr fontId="3"/>
  </si>
  <si>
    <t>訪問型サービスベースアップ等支援加算／３・12</t>
    <rPh sb="0" eb="2">
      <t>ホウモン</t>
    </rPh>
    <rPh sb="2" eb="3">
      <t>ガタ</t>
    </rPh>
    <rPh sb="13" eb="18">
      <t>トウシエンカサン</t>
    </rPh>
    <phoneticPr fontId="3"/>
  </si>
  <si>
    <t>訪問型サービスベースアップ等支援加算／３・13</t>
    <rPh sb="0" eb="2">
      <t>ホウモン</t>
    </rPh>
    <rPh sb="2" eb="3">
      <t>ガタ</t>
    </rPh>
    <rPh sb="13" eb="18">
      <t>トウシエンカサン</t>
    </rPh>
    <phoneticPr fontId="3"/>
  </si>
  <si>
    <t>訪問型サービスベースアップ等支援加算／３・14</t>
    <rPh sb="0" eb="2">
      <t>ホウモン</t>
    </rPh>
    <rPh sb="2" eb="3">
      <t>ガタ</t>
    </rPh>
    <rPh sb="13" eb="18">
      <t>トウシエンカサン</t>
    </rPh>
    <phoneticPr fontId="3"/>
  </si>
  <si>
    <t>訪問型サービスベースアップ等支援加算／３・15</t>
    <rPh sb="0" eb="2">
      <t>ホウモン</t>
    </rPh>
    <rPh sb="2" eb="3">
      <t>ガタ</t>
    </rPh>
    <rPh sb="13" eb="18">
      <t>トウシエンカサン</t>
    </rPh>
    <phoneticPr fontId="3"/>
  </si>
  <si>
    <t>訪問型サービスベースアップ等支援加算／３・16</t>
    <rPh sb="0" eb="2">
      <t>ホウモン</t>
    </rPh>
    <rPh sb="2" eb="3">
      <t>ガタ</t>
    </rPh>
    <rPh sb="13" eb="18">
      <t>トウシエンカサン</t>
    </rPh>
    <phoneticPr fontId="3"/>
  </si>
  <si>
    <t>訪問型サービスベースアップ等支援加算／３・17</t>
    <rPh sb="0" eb="2">
      <t>ホウモン</t>
    </rPh>
    <rPh sb="2" eb="3">
      <t>ガタ</t>
    </rPh>
    <rPh sb="13" eb="18">
      <t>トウシエンカサン</t>
    </rPh>
    <phoneticPr fontId="3"/>
  </si>
  <si>
    <t>訪問型サービスベースアップ等支援加算／３・18</t>
    <rPh sb="0" eb="2">
      <t>ホウモン</t>
    </rPh>
    <rPh sb="2" eb="3">
      <t>ガタ</t>
    </rPh>
    <rPh sb="13" eb="18">
      <t>トウシエンカサン</t>
    </rPh>
    <phoneticPr fontId="3"/>
  </si>
  <si>
    <t>訪問型サービスベースアップ等支援加算／３・19</t>
    <rPh sb="0" eb="2">
      <t>ホウモン</t>
    </rPh>
    <rPh sb="2" eb="3">
      <t>ガタ</t>
    </rPh>
    <rPh sb="13" eb="18">
      <t>トウシエンカサン</t>
    </rPh>
    <phoneticPr fontId="3"/>
  </si>
  <si>
    <t>訪問型サービスベースアップ等支援加算／３・20</t>
    <rPh sb="0" eb="2">
      <t>ホウモン</t>
    </rPh>
    <rPh sb="2" eb="3">
      <t>ガタ</t>
    </rPh>
    <rPh sb="13" eb="18">
      <t>トウシエンカサン</t>
    </rPh>
    <phoneticPr fontId="3"/>
  </si>
  <si>
    <t>訪問型サービスベースアップ等支援加算／３・21</t>
    <rPh sb="0" eb="2">
      <t>ホウモン</t>
    </rPh>
    <rPh sb="2" eb="3">
      <t>ガタ</t>
    </rPh>
    <rPh sb="13" eb="18">
      <t>トウシエンカサン</t>
    </rPh>
    <phoneticPr fontId="3"/>
  </si>
  <si>
    <t>訪問型サービスベースアップ等支援加算／３・22</t>
    <rPh sb="0" eb="2">
      <t>ホウモン</t>
    </rPh>
    <rPh sb="2" eb="3">
      <t>ガタ</t>
    </rPh>
    <rPh sb="13" eb="18">
      <t>トウシエンカサン</t>
    </rPh>
    <phoneticPr fontId="3"/>
  </si>
  <si>
    <t>訪問型サービスベースアップ等支援加算／３・23</t>
    <rPh sb="0" eb="2">
      <t>ホウモン</t>
    </rPh>
    <rPh sb="2" eb="3">
      <t>ガタ</t>
    </rPh>
    <rPh sb="13" eb="18">
      <t>トウシエンカサン</t>
    </rPh>
    <phoneticPr fontId="3"/>
  </si>
  <si>
    <t>訪問型サービスベースアップ等支援加算／３・24</t>
    <rPh sb="0" eb="2">
      <t>ホウモン</t>
    </rPh>
    <rPh sb="2" eb="3">
      <t>ガタ</t>
    </rPh>
    <rPh sb="13" eb="18">
      <t>トウシエンカサン</t>
    </rPh>
    <phoneticPr fontId="3"/>
  </si>
  <si>
    <t>訪問型サービスベースアップ等支援加算／３・25</t>
    <rPh sb="0" eb="2">
      <t>ホウモン</t>
    </rPh>
    <rPh sb="2" eb="3">
      <t>ガタ</t>
    </rPh>
    <rPh sb="13" eb="18">
      <t>トウシエンカサン</t>
    </rPh>
    <phoneticPr fontId="3"/>
  </si>
  <si>
    <t>訪問型サービスベースアップ等支援加算／３・26</t>
    <rPh sb="0" eb="2">
      <t>ホウモン</t>
    </rPh>
    <rPh sb="2" eb="3">
      <t>ガタ</t>
    </rPh>
    <rPh sb="13" eb="18">
      <t>トウシエンカサン</t>
    </rPh>
    <phoneticPr fontId="3"/>
  </si>
  <si>
    <t>訪問型サービスベースアップ等支援加算／３・27</t>
    <rPh sb="0" eb="2">
      <t>ホウモン</t>
    </rPh>
    <rPh sb="2" eb="3">
      <t>ガタ</t>
    </rPh>
    <rPh sb="13" eb="18">
      <t>トウシエンカサン</t>
    </rPh>
    <phoneticPr fontId="3"/>
  </si>
  <si>
    <t>訪問型サービスベースアップ等支援加算／３・28</t>
    <rPh sb="0" eb="2">
      <t>ホウモン</t>
    </rPh>
    <rPh sb="2" eb="3">
      <t>ガタ</t>
    </rPh>
    <rPh sb="13" eb="18">
      <t>トウシエンカサン</t>
    </rPh>
    <phoneticPr fontId="3"/>
  </si>
  <si>
    <t>訪問型サービスベースアップ等支援加算／３・29</t>
    <rPh sb="0" eb="2">
      <t>ホウモン</t>
    </rPh>
    <rPh sb="2" eb="3">
      <t>ガタ</t>
    </rPh>
    <rPh sb="13" eb="18">
      <t>トウシエンカサン</t>
    </rPh>
    <phoneticPr fontId="3"/>
  </si>
  <si>
    <t>訪問型サービスベースアップ等支援加算／３・30</t>
    <rPh sb="0" eb="2">
      <t>ホウモン</t>
    </rPh>
    <rPh sb="2" eb="3">
      <t>ガタ</t>
    </rPh>
    <rPh sb="13" eb="18">
      <t>トウシエンカサン</t>
    </rPh>
    <phoneticPr fontId="3"/>
  </si>
  <si>
    <t>訪問型サービスベースアップ等支援加算／３・31</t>
    <rPh sb="0" eb="2">
      <t>ホウモン</t>
    </rPh>
    <rPh sb="2" eb="3">
      <t>ガタ</t>
    </rPh>
    <rPh sb="13" eb="18">
      <t>トウシエンカサン</t>
    </rPh>
    <phoneticPr fontId="3"/>
  </si>
  <si>
    <t>訪問型サービスベースアップ等支援加算／３・32</t>
    <rPh sb="0" eb="2">
      <t>ホウモン</t>
    </rPh>
    <rPh sb="2" eb="3">
      <t>ガタ</t>
    </rPh>
    <rPh sb="13" eb="18">
      <t>トウシエンカサン</t>
    </rPh>
    <phoneticPr fontId="3"/>
  </si>
  <si>
    <t>訪問型サービスベースアップ等支援加算／３・33</t>
    <rPh sb="0" eb="2">
      <t>ホウモン</t>
    </rPh>
    <rPh sb="2" eb="3">
      <t>ガタ</t>
    </rPh>
    <rPh sb="13" eb="18">
      <t>トウシエンカサン</t>
    </rPh>
    <phoneticPr fontId="3"/>
  </si>
  <si>
    <t>訪問型サービスベースアップ等支援加算／３・34</t>
    <rPh sb="0" eb="2">
      <t>ホウモン</t>
    </rPh>
    <rPh sb="2" eb="3">
      <t>ガタ</t>
    </rPh>
    <rPh sb="13" eb="18">
      <t>トウシエンカサン</t>
    </rPh>
    <phoneticPr fontId="3"/>
  </si>
  <si>
    <t>訪問型サービスベースアップ等支援加算／３・35</t>
    <rPh sb="0" eb="2">
      <t>ホウモン</t>
    </rPh>
    <rPh sb="2" eb="3">
      <t>ガタ</t>
    </rPh>
    <rPh sb="13" eb="18">
      <t>トウシエンカサン</t>
    </rPh>
    <phoneticPr fontId="3"/>
  </si>
  <si>
    <t>訪問型サービスベースアップ等支援加算／３・36</t>
    <rPh sb="0" eb="2">
      <t>ホウモン</t>
    </rPh>
    <rPh sb="2" eb="3">
      <t>ガタ</t>
    </rPh>
    <rPh sb="13" eb="18">
      <t>トウシエンカサン</t>
    </rPh>
    <phoneticPr fontId="3"/>
  </si>
  <si>
    <t>訪問型サービスベースアップ等支援加算／３・37</t>
    <rPh sb="0" eb="2">
      <t>ホウモン</t>
    </rPh>
    <rPh sb="2" eb="3">
      <t>ガタ</t>
    </rPh>
    <rPh sb="13" eb="18">
      <t>トウシエンカサン</t>
    </rPh>
    <phoneticPr fontId="3"/>
  </si>
  <si>
    <t>訪問型サービスベースアップ等支援加算／３・38</t>
    <rPh sb="0" eb="2">
      <t>ホウモン</t>
    </rPh>
    <rPh sb="2" eb="3">
      <t>ガタ</t>
    </rPh>
    <rPh sb="13" eb="18">
      <t>トウシエンカサン</t>
    </rPh>
    <phoneticPr fontId="3"/>
  </si>
  <si>
    <t>訪問型サービスベースアップ等支援加算／３・39</t>
    <rPh sb="0" eb="2">
      <t>ホウモン</t>
    </rPh>
    <rPh sb="2" eb="3">
      <t>ガタ</t>
    </rPh>
    <rPh sb="13" eb="18">
      <t>トウシエンカサン</t>
    </rPh>
    <phoneticPr fontId="3"/>
  </si>
  <si>
    <t>訪問型サービスベースアップ等支援加算／３・01（制限・４割）</t>
    <rPh sb="0" eb="2">
      <t>ホウモン</t>
    </rPh>
    <rPh sb="2" eb="3">
      <t>ガタ</t>
    </rPh>
    <rPh sb="13" eb="18">
      <t>トウシエンカサン</t>
    </rPh>
    <phoneticPr fontId="3"/>
  </si>
  <si>
    <t>訪問型サービスベースアップ等支援加算／３・02（制限・４割）</t>
    <rPh sb="0" eb="2">
      <t>ホウモン</t>
    </rPh>
    <rPh sb="2" eb="3">
      <t>ガタ</t>
    </rPh>
    <rPh sb="13" eb="18">
      <t>トウシエンカサン</t>
    </rPh>
    <phoneticPr fontId="3"/>
  </si>
  <si>
    <t>訪問型サービスベースアップ等支援加算／３・03（制限・４割）</t>
    <rPh sb="0" eb="2">
      <t>ホウモン</t>
    </rPh>
    <rPh sb="2" eb="3">
      <t>ガタ</t>
    </rPh>
    <rPh sb="13" eb="18">
      <t>トウシエンカサン</t>
    </rPh>
    <phoneticPr fontId="3"/>
  </si>
  <si>
    <t>訪問型サービスベースアップ等支援加算／３・04（制限・４割）</t>
    <rPh sb="0" eb="2">
      <t>ホウモン</t>
    </rPh>
    <rPh sb="2" eb="3">
      <t>ガタ</t>
    </rPh>
    <rPh sb="13" eb="18">
      <t>トウシエンカサン</t>
    </rPh>
    <phoneticPr fontId="3"/>
  </si>
  <si>
    <t>訪問型サービスベースアップ等支援加算／３・05（制限・４割）</t>
    <rPh sb="0" eb="2">
      <t>ホウモン</t>
    </rPh>
    <rPh sb="2" eb="3">
      <t>ガタ</t>
    </rPh>
    <rPh sb="13" eb="18">
      <t>トウシエンカサン</t>
    </rPh>
    <phoneticPr fontId="3"/>
  </si>
  <si>
    <t>訪問型サービスベースアップ等支援加算／３・06（制限・４割）</t>
    <rPh sb="0" eb="2">
      <t>ホウモン</t>
    </rPh>
    <rPh sb="2" eb="3">
      <t>ガタ</t>
    </rPh>
    <rPh sb="13" eb="18">
      <t>トウシエンカサン</t>
    </rPh>
    <phoneticPr fontId="3"/>
  </si>
  <si>
    <t>訪問型サービスベースアップ等支援加算／３・07（制限・４割）</t>
    <rPh sb="0" eb="2">
      <t>ホウモン</t>
    </rPh>
    <rPh sb="2" eb="3">
      <t>ガタ</t>
    </rPh>
    <rPh sb="13" eb="18">
      <t>トウシエンカサン</t>
    </rPh>
    <phoneticPr fontId="3"/>
  </si>
  <si>
    <t>訪問型サービスベースアップ等支援加算／３・08（制限・４割）</t>
    <rPh sb="0" eb="2">
      <t>ホウモン</t>
    </rPh>
    <rPh sb="2" eb="3">
      <t>ガタ</t>
    </rPh>
    <rPh sb="13" eb="18">
      <t>トウシエンカサン</t>
    </rPh>
    <phoneticPr fontId="3"/>
  </si>
  <si>
    <t>訪問型サービスベースアップ等支援加算／３・09（制限・４割）</t>
    <rPh sb="0" eb="2">
      <t>ホウモン</t>
    </rPh>
    <rPh sb="2" eb="3">
      <t>ガタ</t>
    </rPh>
    <rPh sb="13" eb="18">
      <t>トウシエンカサン</t>
    </rPh>
    <phoneticPr fontId="3"/>
  </si>
  <si>
    <t>訪問型サービスベースアップ等支援加算／３・10（制限・４割）</t>
    <rPh sb="0" eb="2">
      <t>ホウモン</t>
    </rPh>
    <rPh sb="2" eb="3">
      <t>ガタ</t>
    </rPh>
    <rPh sb="13" eb="18">
      <t>トウシエンカサン</t>
    </rPh>
    <phoneticPr fontId="3"/>
  </si>
  <si>
    <t>訪問型サービスベースアップ等支援加算／３・11（制限・４割）</t>
    <rPh sb="0" eb="2">
      <t>ホウモン</t>
    </rPh>
    <rPh sb="2" eb="3">
      <t>ガタ</t>
    </rPh>
    <rPh sb="13" eb="18">
      <t>トウシエンカサン</t>
    </rPh>
    <phoneticPr fontId="3"/>
  </si>
  <si>
    <t>訪問型サービスベースアップ等支援加算／３・12（制限・４割）</t>
    <rPh sb="0" eb="2">
      <t>ホウモン</t>
    </rPh>
    <rPh sb="2" eb="3">
      <t>ガタ</t>
    </rPh>
    <rPh sb="13" eb="18">
      <t>トウシエンカサン</t>
    </rPh>
    <phoneticPr fontId="3"/>
  </si>
  <si>
    <t>訪問型サービスベースアップ等支援加算／３・13（制限・４割）</t>
    <rPh sb="0" eb="2">
      <t>ホウモン</t>
    </rPh>
    <rPh sb="2" eb="3">
      <t>ガタ</t>
    </rPh>
    <rPh sb="13" eb="18">
      <t>トウシエンカサン</t>
    </rPh>
    <phoneticPr fontId="3"/>
  </si>
  <si>
    <t>訪問型サービスベースアップ等支援加算／３・14（制限・４割）</t>
    <rPh sb="0" eb="2">
      <t>ホウモン</t>
    </rPh>
    <rPh sb="2" eb="3">
      <t>ガタ</t>
    </rPh>
    <rPh sb="13" eb="18">
      <t>トウシエンカサン</t>
    </rPh>
    <phoneticPr fontId="3"/>
  </si>
  <si>
    <t>訪問型サービスベースアップ等支援加算／３・15（制限・４割）</t>
    <rPh sb="0" eb="2">
      <t>ホウモン</t>
    </rPh>
    <rPh sb="2" eb="3">
      <t>ガタ</t>
    </rPh>
    <rPh sb="13" eb="18">
      <t>トウシエンカサン</t>
    </rPh>
    <phoneticPr fontId="3"/>
  </si>
  <si>
    <t>訪問型サービスベースアップ等支援加算／３・16（制限・４割）</t>
    <rPh sb="0" eb="2">
      <t>ホウモン</t>
    </rPh>
    <rPh sb="2" eb="3">
      <t>ガタ</t>
    </rPh>
    <rPh sb="13" eb="18">
      <t>トウシエンカサン</t>
    </rPh>
    <phoneticPr fontId="3"/>
  </si>
  <si>
    <t>訪問型サービスベースアップ等支援加算／３・17（制限・４割）</t>
    <rPh sb="0" eb="2">
      <t>ホウモン</t>
    </rPh>
    <rPh sb="2" eb="3">
      <t>ガタ</t>
    </rPh>
    <rPh sb="13" eb="18">
      <t>トウシエンカサン</t>
    </rPh>
    <phoneticPr fontId="3"/>
  </si>
  <si>
    <t>訪問型サービスベースアップ等支援加算／３・18（制限・４割）</t>
    <rPh sb="0" eb="2">
      <t>ホウモン</t>
    </rPh>
    <rPh sb="2" eb="3">
      <t>ガタ</t>
    </rPh>
    <rPh sb="13" eb="18">
      <t>トウシエンカサン</t>
    </rPh>
    <phoneticPr fontId="3"/>
  </si>
  <si>
    <t>訪問型サービスベースアップ等支援加算／３・19（制限・４割）</t>
    <rPh sb="0" eb="2">
      <t>ホウモン</t>
    </rPh>
    <rPh sb="2" eb="3">
      <t>ガタ</t>
    </rPh>
    <rPh sb="13" eb="18">
      <t>トウシエンカサン</t>
    </rPh>
    <phoneticPr fontId="3"/>
  </si>
  <si>
    <t>訪問型サービスベースアップ等支援加算／３・20（制限・４割）</t>
    <rPh sb="0" eb="2">
      <t>ホウモン</t>
    </rPh>
    <rPh sb="2" eb="3">
      <t>ガタ</t>
    </rPh>
    <rPh sb="13" eb="18">
      <t>トウシエンカサン</t>
    </rPh>
    <phoneticPr fontId="3"/>
  </si>
  <si>
    <t>訪問型サービスベースアップ等支援加算／３・21（制限・４割）</t>
    <rPh sb="0" eb="2">
      <t>ホウモン</t>
    </rPh>
    <rPh sb="2" eb="3">
      <t>ガタ</t>
    </rPh>
    <rPh sb="13" eb="18">
      <t>トウシエンカサン</t>
    </rPh>
    <phoneticPr fontId="3"/>
  </si>
  <si>
    <t>訪問型サービスベースアップ等支援加算／３・22（制限・４割）</t>
    <rPh sb="0" eb="2">
      <t>ホウモン</t>
    </rPh>
    <rPh sb="2" eb="3">
      <t>ガタ</t>
    </rPh>
    <rPh sb="13" eb="18">
      <t>トウシエンカサン</t>
    </rPh>
    <phoneticPr fontId="3"/>
  </si>
  <si>
    <t>訪問型サービスベースアップ等支援加算／３・23（制限・４割）</t>
    <rPh sb="0" eb="2">
      <t>ホウモン</t>
    </rPh>
    <rPh sb="2" eb="3">
      <t>ガタ</t>
    </rPh>
    <rPh sb="13" eb="18">
      <t>トウシエンカサン</t>
    </rPh>
    <phoneticPr fontId="3"/>
  </si>
  <si>
    <t>訪問型サービスベースアップ等支援加算／３・24（制限・４割）</t>
    <rPh sb="0" eb="2">
      <t>ホウモン</t>
    </rPh>
    <rPh sb="2" eb="3">
      <t>ガタ</t>
    </rPh>
    <rPh sb="13" eb="18">
      <t>トウシエンカサン</t>
    </rPh>
    <phoneticPr fontId="3"/>
  </si>
  <si>
    <t>訪問型サービスベースアップ等支援加算／３・25（制限・４割）</t>
    <rPh sb="0" eb="2">
      <t>ホウモン</t>
    </rPh>
    <rPh sb="2" eb="3">
      <t>ガタ</t>
    </rPh>
    <rPh sb="13" eb="18">
      <t>トウシエンカサン</t>
    </rPh>
    <phoneticPr fontId="3"/>
  </si>
  <si>
    <t>訪問型サービスベースアップ等支援加算／３・26（制限・４割）</t>
    <rPh sb="0" eb="2">
      <t>ホウモン</t>
    </rPh>
    <rPh sb="2" eb="3">
      <t>ガタ</t>
    </rPh>
    <rPh sb="13" eb="18">
      <t>トウシエンカサン</t>
    </rPh>
    <phoneticPr fontId="3"/>
  </si>
  <si>
    <t>訪問型サービスベースアップ等支援加算／３・27（制限・４割）</t>
    <rPh sb="0" eb="2">
      <t>ホウモン</t>
    </rPh>
    <rPh sb="2" eb="3">
      <t>ガタ</t>
    </rPh>
    <rPh sb="13" eb="18">
      <t>トウシエンカサン</t>
    </rPh>
    <phoneticPr fontId="3"/>
  </si>
  <si>
    <t>訪問型サービスベースアップ等支援加算／３・28（制限・４割）</t>
    <rPh sb="0" eb="2">
      <t>ホウモン</t>
    </rPh>
    <rPh sb="2" eb="3">
      <t>ガタ</t>
    </rPh>
    <rPh sb="13" eb="18">
      <t>トウシエンカサン</t>
    </rPh>
    <phoneticPr fontId="3"/>
  </si>
  <si>
    <t>訪問型サービスベースアップ等支援加算／３・29（制限・４割）</t>
    <rPh sb="0" eb="2">
      <t>ホウモン</t>
    </rPh>
    <rPh sb="2" eb="3">
      <t>ガタ</t>
    </rPh>
    <rPh sb="13" eb="18">
      <t>トウシエンカサン</t>
    </rPh>
    <phoneticPr fontId="3"/>
  </si>
  <si>
    <t>訪問型サービスベースアップ等支援加算／３・30（制限・４割）</t>
    <rPh sb="0" eb="2">
      <t>ホウモン</t>
    </rPh>
    <rPh sb="2" eb="3">
      <t>ガタ</t>
    </rPh>
    <rPh sb="13" eb="18">
      <t>トウシエンカサン</t>
    </rPh>
    <phoneticPr fontId="3"/>
  </si>
  <si>
    <t>訪問型サービスベースアップ等支援加算／３・31（制限・４割）</t>
    <rPh sb="0" eb="2">
      <t>ホウモン</t>
    </rPh>
    <rPh sb="2" eb="3">
      <t>ガタ</t>
    </rPh>
    <rPh sb="13" eb="18">
      <t>トウシエンカサン</t>
    </rPh>
    <phoneticPr fontId="3"/>
  </si>
  <si>
    <t>訪問型サービスベースアップ等支援加算／３・32（制限・４割）</t>
    <rPh sb="0" eb="2">
      <t>ホウモン</t>
    </rPh>
    <rPh sb="2" eb="3">
      <t>ガタ</t>
    </rPh>
    <rPh sb="13" eb="18">
      <t>トウシエンカサン</t>
    </rPh>
    <phoneticPr fontId="3"/>
  </si>
  <si>
    <t>訪問型サービスベースアップ等支援加算／３・33（制限・４割）</t>
    <rPh sb="0" eb="2">
      <t>ホウモン</t>
    </rPh>
    <rPh sb="2" eb="3">
      <t>ガタ</t>
    </rPh>
    <rPh sb="13" eb="18">
      <t>トウシエンカサン</t>
    </rPh>
    <phoneticPr fontId="3"/>
  </si>
  <si>
    <t>訪問型サービスベースアップ等支援加算／３・34（制限・４割）</t>
    <rPh sb="0" eb="2">
      <t>ホウモン</t>
    </rPh>
    <rPh sb="2" eb="3">
      <t>ガタ</t>
    </rPh>
    <rPh sb="13" eb="18">
      <t>トウシエンカサン</t>
    </rPh>
    <phoneticPr fontId="3"/>
  </si>
  <si>
    <t>訪問型サービスベースアップ等支援加算／３・35（制限・４割）</t>
    <rPh sb="0" eb="2">
      <t>ホウモン</t>
    </rPh>
    <rPh sb="2" eb="3">
      <t>ガタ</t>
    </rPh>
    <rPh sb="13" eb="18">
      <t>トウシエンカサン</t>
    </rPh>
    <phoneticPr fontId="3"/>
  </si>
  <si>
    <t>訪問型サービスベースアップ等支援加算／３・36（制限・４割）</t>
    <rPh sb="0" eb="2">
      <t>ホウモン</t>
    </rPh>
    <rPh sb="2" eb="3">
      <t>ガタ</t>
    </rPh>
    <rPh sb="13" eb="18">
      <t>トウシエンカサン</t>
    </rPh>
    <phoneticPr fontId="3"/>
  </si>
  <si>
    <t>訪問型サービスベースアップ等支援加算／３・37（制限・４割）</t>
    <rPh sb="0" eb="2">
      <t>ホウモン</t>
    </rPh>
    <rPh sb="2" eb="3">
      <t>ガタ</t>
    </rPh>
    <rPh sb="13" eb="18">
      <t>トウシエンカサン</t>
    </rPh>
    <phoneticPr fontId="3"/>
  </si>
  <si>
    <t>訪問型サービスベースアップ等支援加算／３・38（制限・４割）</t>
    <rPh sb="0" eb="2">
      <t>ホウモン</t>
    </rPh>
    <rPh sb="2" eb="3">
      <t>ガタ</t>
    </rPh>
    <rPh sb="13" eb="18">
      <t>トウシエンカサン</t>
    </rPh>
    <phoneticPr fontId="3"/>
  </si>
  <si>
    <t>訪問型サービスベースアップ等支援加算／３・39（制限・４割）</t>
    <rPh sb="0" eb="2">
      <t>ホウモン</t>
    </rPh>
    <rPh sb="2" eb="3">
      <t>ガタ</t>
    </rPh>
    <rPh sb="13" eb="18">
      <t>トウシエンカサン</t>
    </rPh>
    <phoneticPr fontId="3"/>
  </si>
  <si>
    <r>
      <t xml:space="preserve">共生型訪問介護相当サービス（給付制限）　サービスコード表【令和４年１０月サービス提供分から】    給付率：60%    </t>
    </r>
    <r>
      <rPr>
        <sz val="12"/>
        <color theme="1"/>
        <rFont val="ＭＳ Ｐゴシック"/>
        <family val="3"/>
        <charset val="128"/>
      </rPr>
      <t xml:space="preserve">                                                         </t>
    </r>
    <rPh sb="0" eb="3">
      <t>キョウセイガタ</t>
    </rPh>
    <rPh sb="3" eb="5">
      <t>ホウモン</t>
    </rPh>
    <rPh sb="5" eb="7">
      <t>カイゴ</t>
    </rPh>
    <rPh sb="7" eb="9">
      <t>ソウトウ</t>
    </rPh>
    <rPh sb="14" eb="16">
      <t>キュウフ</t>
    </rPh>
    <rPh sb="16" eb="18">
      <t>セイゲン</t>
    </rPh>
    <rPh sb="27" eb="28">
      <t>ヒョウ</t>
    </rPh>
    <rPh sb="50" eb="52">
      <t>キュウフ</t>
    </rPh>
    <rPh sb="52" eb="53">
      <t>リツ</t>
    </rPh>
    <phoneticPr fontId="3"/>
  </si>
  <si>
    <t>訪問型サービスベースアップ等支援加算／４・01</t>
    <rPh sb="0" eb="2">
      <t>ホウモン</t>
    </rPh>
    <rPh sb="2" eb="3">
      <t>ガタ</t>
    </rPh>
    <rPh sb="13" eb="18">
      <t>トウシエンカサン</t>
    </rPh>
    <phoneticPr fontId="3"/>
  </si>
  <si>
    <t>訪問型サービスベースアップ等支援加算／４・02</t>
    <rPh sb="0" eb="2">
      <t>ホウモン</t>
    </rPh>
    <rPh sb="2" eb="3">
      <t>ガタ</t>
    </rPh>
    <rPh sb="13" eb="18">
      <t>トウシエンカサン</t>
    </rPh>
    <phoneticPr fontId="3"/>
  </si>
  <si>
    <t>訪問型サービスベースアップ等支援加算／４・03</t>
    <rPh sb="0" eb="2">
      <t>ホウモン</t>
    </rPh>
    <rPh sb="2" eb="3">
      <t>ガタ</t>
    </rPh>
    <rPh sb="13" eb="18">
      <t>トウシエンカサン</t>
    </rPh>
    <phoneticPr fontId="3"/>
  </si>
  <si>
    <t>訪問型サービスベースアップ等支援加算／４・04</t>
    <rPh sb="0" eb="2">
      <t>ホウモン</t>
    </rPh>
    <rPh sb="2" eb="3">
      <t>ガタ</t>
    </rPh>
    <rPh sb="13" eb="18">
      <t>トウシエンカサン</t>
    </rPh>
    <phoneticPr fontId="3"/>
  </si>
  <si>
    <t>訪問型サービスベースアップ等支援加算／４・05</t>
    <rPh sb="0" eb="2">
      <t>ホウモン</t>
    </rPh>
    <rPh sb="2" eb="3">
      <t>ガタ</t>
    </rPh>
    <rPh sb="13" eb="18">
      <t>トウシエンカサン</t>
    </rPh>
    <phoneticPr fontId="3"/>
  </si>
  <si>
    <t>訪問型サービスベースアップ等支援加算／４・06</t>
    <rPh sb="0" eb="2">
      <t>ホウモン</t>
    </rPh>
    <rPh sb="2" eb="3">
      <t>ガタ</t>
    </rPh>
    <rPh sb="13" eb="18">
      <t>トウシエンカサン</t>
    </rPh>
    <phoneticPr fontId="3"/>
  </si>
  <si>
    <t>訪問型サービスベースアップ等支援加算／４・07</t>
    <rPh sb="0" eb="2">
      <t>ホウモン</t>
    </rPh>
    <rPh sb="2" eb="3">
      <t>ガタ</t>
    </rPh>
    <rPh sb="13" eb="18">
      <t>トウシエンカサン</t>
    </rPh>
    <phoneticPr fontId="3"/>
  </si>
  <si>
    <t>訪問型サービスベースアップ等支援加算／４・08</t>
    <rPh sb="0" eb="2">
      <t>ホウモン</t>
    </rPh>
    <rPh sb="2" eb="3">
      <t>ガタ</t>
    </rPh>
    <rPh sb="13" eb="18">
      <t>トウシエンカサン</t>
    </rPh>
    <phoneticPr fontId="3"/>
  </si>
  <si>
    <t>訪問型サービスベースアップ等支援加算／４・09</t>
    <rPh sb="0" eb="2">
      <t>ホウモン</t>
    </rPh>
    <rPh sb="2" eb="3">
      <t>ガタ</t>
    </rPh>
    <rPh sb="13" eb="18">
      <t>トウシエンカサン</t>
    </rPh>
    <phoneticPr fontId="3"/>
  </si>
  <si>
    <t>訪問型サービスベースアップ等支援加算／４・10</t>
    <rPh sb="0" eb="2">
      <t>ホウモン</t>
    </rPh>
    <rPh sb="2" eb="3">
      <t>ガタ</t>
    </rPh>
    <rPh sb="13" eb="18">
      <t>トウシエンカサン</t>
    </rPh>
    <phoneticPr fontId="3"/>
  </si>
  <si>
    <t>訪問型サービスベースアップ等支援加算／４・11</t>
    <rPh sb="0" eb="2">
      <t>ホウモン</t>
    </rPh>
    <rPh sb="2" eb="3">
      <t>ガタ</t>
    </rPh>
    <rPh sb="13" eb="18">
      <t>トウシエンカサン</t>
    </rPh>
    <phoneticPr fontId="3"/>
  </si>
  <si>
    <t>訪問型サービスベースアップ等支援加算／４・12</t>
    <rPh sb="0" eb="2">
      <t>ホウモン</t>
    </rPh>
    <rPh sb="2" eb="3">
      <t>ガタ</t>
    </rPh>
    <rPh sb="13" eb="18">
      <t>トウシエンカサン</t>
    </rPh>
    <phoneticPr fontId="3"/>
  </si>
  <si>
    <t>訪問型サービスベースアップ等支援加算／４・13</t>
    <rPh sb="0" eb="2">
      <t>ホウモン</t>
    </rPh>
    <rPh sb="2" eb="3">
      <t>ガタ</t>
    </rPh>
    <rPh sb="13" eb="18">
      <t>トウシエンカサン</t>
    </rPh>
    <phoneticPr fontId="3"/>
  </si>
  <si>
    <t>訪問型サービスベースアップ等支援加算／４・14</t>
    <rPh sb="0" eb="2">
      <t>ホウモン</t>
    </rPh>
    <rPh sb="2" eb="3">
      <t>ガタ</t>
    </rPh>
    <rPh sb="13" eb="18">
      <t>トウシエンカサン</t>
    </rPh>
    <phoneticPr fontId="3"/>
  </si>
  <si>
    <t>訪問型サービスベースアップ等支援加算／４・15</t>
    <rPh sb="0" eb="2">
      <t>ホウモン</t>
    </rPh>
    <rPh sb="2" eb="3">
      <t>ガタ</t>
    </rPh>
    <rPh sb="13" eb="18">
      <t>トウシエンカサン</t>
    </rPh>
    <phoneticPr fontId="3"/>
  </si>
  <si>
    <t>訪問型サービスベースアップ等支援加算／４・16</t>
    <rPh sb="0" eb="2">
      <t>ホウモン</t>
    </rPh>
    <rPh sb="2" eb="3">
      <t>ガタ</t>
    </rPh>
    <rPh sb="13" eb="18">
      <t>トウシエンカサン</t>
    </rPh>
    <phoneticPr fontId="3"/>
  </si>
  <si>
    <t>訪問型サービスベースアップ等支援加算／４・17</t>
    <rPh sb="0" eb="2">
      <t>ホウモン</t>
    </rPh>
    <rPh sb="2" eb="3">
      <t>ガタ</t>
    </rPh>
    <rPh sb="13" eb="18">
      <t>トウシエンカサン</t>
    </rPh>
    <phoneticPr fontId="3"/>
  </si>
  <si>
    <t>訪問型サービスベースアップ等支援加算／４・18</t>
    <rPh sb="0" eb="2">
      <t>ホウモン</t>
    </rPh>
    <rPh sb="2" eb="3">
      <t>ガタ</t>
    </rPh>
    <rPh sb="13" eb="18">
      <t>トウシエンカサン</t>
    </rPh>
    <phoneticPr fontId="3"/>
  </si>
  <si>
    <t>訪問型サービスベースアップ等支援加算／４・19</t>
    <rPh sb="0" eb="2">
      <t>ホウモン</t>
    </rPh>
    <rPh sb="2" eb="3">
      <t>ガタ</t>
    </rPh>
    <rPh sb="13" eb="18">
      <t>トウシエンカサン</t>
    </rPh>
    <phoneticPr fontId="3"/>
  </si>
  <si>
    <t>訪問型サービスベースアップ等支援加算／４・20</t>
    <rPh sb="0" eb="2">
      <t>ホウモン</t>
    </rPh>
    <rPh sb="2" eb="3">
      <t>ガタ</t>
    </rPh>
    <rPh sb="13" eb="18">
      <t>トウシエンカサン</t>
    </rPh>
    <phoneticPr fontId="3"/>
  </si>
  <si>
    <t>訪問型サービスベースアップ等支援加算／４・21</t>
    <rPh sb="0" eb="2">
      <t>ホウモン</t>
    </rPh>
    <rPh sb="2" eb="3">
      <t>ガタ</t>
    </rPh>
    <rPh sb="13" eb="18">
      <t>トウシエンカサン</t>
    </rPh>
    <phoneticPr fontId="3"/>
  </si>
  <si>
    <t>訪問型サービスベースアップ等支援加算／４・22</t>
    <rPh sb="0" eb="2">
      <t>ホウモン</t>
    </rPh>
    <rPh sb="2" eb="3">
      <t>ガタ</t>
    </rPh>
    <rPh sb="13" eb="18">
      <t>トウシエンカサン</t>
    </rPh>
    <phoneticPr fontId="3"/>
  </si>
  <si>
    <t>訪問型サービスベースアップ等支援加算／４・23</t>
    <rPh sb="0" eb="2">
      <t>ホウモン</t>
    </rPh>
    <rPh sb="2" eb="3">
      <t>ガタ</t>
    </rPh>
    <rPh sb="13" eb="18">
      <t>トウシエンカサン</t>
    </rPh>
    <phoneticPr fontId="3"/>
  </si>
  <si>
    <t>訪問型サービスベースアップ等支援加算／４・24</t>
    <rPh sb="0" eb="2">
      <t>ホウモン</t>
    </rPh>
    <rPh sb="2" eb="3">
      <t>ガタ</t>
    </rPh>
    <rPh sb="13" eb="18">
      <t>トウシエンカサン</t>
    </rPh>
    <phoneticPr fontId="3"/>
  </si>
  <si>
    <t>訪問型サービスベースアップ等支援加算／４・25</t>
    <rPh sb="0" eb="2">
      <t>ホウモン</t>
    </rPh>
    <rPh sb="2" eb="3">
      <t>ガタ</t>
    </rPh>
    <rPh sb="13" eb="18">
      <t>トウシエンカサン</t>
    </rPh>
    <phoneticPr fontId="3"/>
  </si>
  <si>
    <t>訪問型サービスベースアップ等支援加算／４・26</t>
    <rPh sb="0" eb="2">
      <t>ホウモン</t>
    </rPh>
    <rPh sb="2" eb="3">
      <t>ガタ</t>
    </rPh>
    <rPh sb="13" eb="18">
      <t>トウシエンカサン</t>
    </rPh>
    <phoneticPr fontId="3"/>
  </si>
  <si>
    <t>訪問型サービスベースアップ等支援加算／４・27</t>
    <rPh sb="0" eb="2">
      <t>ホウモン</t>
    </rPh>
    <rPh sb="2" eb="3">
      <t>ガタ</t>
    </rPh>
    <rPh sb="13" eb="18">
      <t>トウシエンカサン</t>
    </rPh>
    <phoneticPr fontId="3"/>
  </si>
  <si>
    <t>訪問型サービスベースアップ等支援加算／４・28</t>
    <rPh sb="0" eb="2">
      <t>ホウモン</t>
    </rPh>
    <rPh sb="2" eb="3">
      <t>ガタ</t>
    </rPh>
    <rPh sb="13" eb="18">
      <t>トウシエンカサン</t>
    </rPh>
    <phoneticPr fontId="3"/>
  </si>
  <si>
    <t>訪問型サービスベースアップ等支援加算／４・29</t>
    <rPh sb="0" eb="2">
      <t>ホウモン</t>
    </rPh>
    <rPh sb="2" eb="3">
      <t>ガタ</t>
    </rPh>
    <rPh sb="13" eb="18">
      <t>トウシエンカサン</t>
    </rPh>
    <phoneticPr fontId="3"/>
  </si>
  <si>
    <t>訪問型サービスベースアップ等支援加算／４・30</t>
    <rPh sb="0" eb="2">
      <t>ホウモン</t>
    </rPh>
    <rPh sb="2" eb="3">
      <t>ガタ</t>
    </rPh>
    <rPh sb="13" eb="18">
      <t>トウシエンカサン</t>
    </rPh>
    <phoneticPr fontId="3"/>
  </si>
  <si>
    <t>訪問型サービスベースアップ等支援加算／４・31</t>
    <rPh sb="0" eb="2">
      <t>ホウモン</t>
    </rPh>
    <rPh sb="2" eb="3">
      <t>ガタ</t>
    </rPh>
    <rPh sb="13" eb="18">
      <t>トウシエンカサン</t>
    </rPh>
    <phoneticPr fontId="3"/>
  </si>
  <si>
    <t>訪問型サービスベースアップ等支援加算／４・32</t>
    <rPh sb="0" eb="2">
      <t>ホウモン</t>
    </rPh>
    <rPh sb="2" eb="3">
      <t>ガタ</t>
    </rPh>
    <rPh sb="13" eb="18">
      <t>トウシエンカサン</t>
    </rPh>
    <phoneticPr fontId="3"/>
  </si>
  <si>
    <t>訪問型サービスベースアップ等支援加算／４・33</t>
    <rPh sb="0" eb="2">
      <t>ホウモン</t>
    </rPh>
    <rPh sb="2" eb="3">
      <t>ガタ</t>
    </rPh>
    <rPh sb="13" eb="18">
      <t>トウシエンカサン</t>
    </rPh>
    <phoneticPr fontId="3"/>
  </si>
  <si>
    <t>訪問型サービスベースアップ等支援加算／４・34</t>
    <rPh sb="0" eb="2">
      <t>ホウモン</t>
    </rPh>
    <rPh sb="2" eb="3">
      <t>ガタ</t>
    </rPh>
    <rPh sb="13" eb="18">
      <t>トウシエンカサン</t>
    </rPh>
    <phoneticPr fontId="3"/>
  </si>
  <si>
    <t>訪問型サービスベースアップ等支援加算／４・35</t>
    <rPh sb="0" eb="2">
      <t>ホウモン</t>
    </rPh>
    <rPh sb="2" eb="3">
      <t>ガタ</t>
    </rPh>
    <rPh sb="13" eb="18">
      <t>トウシエンカサン</t>
    </rPh>
    <phoneticPr fontId="3"/>
  </si>
  <si>
    <t>訪問型サービスベースアップ等支援加算／４・36</t>
    <rPh sb="0" eb="2">
      <t>ホウモン</t>
    </rPh>
    <rPh sb="2" eb="3">
      <t>ガタ</t>
    </rPh>
    <rPh sb="13" eb="18">
      <t>トウシエンカサン</t>
    </rPh>
    <phoneticPr fontId="3"/>
  </si>
  <si>
    <t>訪問型サービスベースアップ等支援加算／４・37</t>
    <rPh sb="0" eb="2">
      <t>ホウモン</t>
    </rPh>
    <rPh sb="2" eb="3">
      <t>ガタ</t>
    </rPh>
    <rPh sb="13" eb="18">
      <t>トウシエンカサン</t>
    </rPh>
    <phoneticPr fontId="3"/>
  </si>
  <si>
    <t>訪問型サービスベースアップ等支援加算／４・38</t>
    <rPh sb="0" eb="2">
      <t>ホウモン</t>
    </rPh>
    <rPh sb="2" eb="3">
      <t>ガタ</t>
    </rPh>
    <rPh sb="13" eb="18">
      <t>トウシエンカサン</t>
    </rPh>
    <phoneticPr fontId="3"/>
  </si>
  <si>
    <t>訪問型サービスベースアップ等支援加算／４・39</t>
    <rPh sb="0" eb="2">
      <t>ホウモン</t>
    </rPh>
    <rPh sb="2" eb="3">
      <t>ガタ</t>
    </rPh>
    <rPh sb="13" eb="18">
      <t>トウシエンカサン</t>
    </rPh>
    <phoneticPr fontId="3"/>
  </si>
  <si>
    <t>訪問型サービスベースアップ等支援加算／４・01（制限・４割）</t>
    <rPh sb="0" eb="2">
      <t>ホウモン</t>
    </rPh>
    <rPh sb="2" eb="3">
      <t>ガタ</t>
    </rPh>
    <rPh sb="13" eb="18">
      <t>トウシエンカサン</t>
    </rPh>
    <phoneticPr fontId="3"/>
  </si>
  <si>
    <t>訪問型サービスベースアップ等支援加算／４・02（制限・４割）</t>
    <rPh sb="0" eb="2">
      <t>ホウモン</t>
    </rPh>
    <rPh sb="2" eb="3">
      <t>ガタ</t>
    </rPh>
    <rPh sb="13" eb="18">
      <t>トウシエンカサン</t>
    </rPh>
    <phoneticPr fontId="3"/>
  </si>
  <si>
    <t>訪問型サービスベースアップ等支援加算／４・03（制限・４割）</t>
    <rPh sb="0" eb="2">
      <t>ホウモン</t>
    </rPh>
    <rPh sb="2" eb="3">
      <t>ガタ</t>
    </rPh>
    <rPh sb="13" eb="18">
      <t>トウシエンカサン</t>
    </rPh>
    <phoneticPr fontId="3"/>
  </si>
  <si>
    <t>訪問型サービスベースアップ等支援加算／４・04（制限・４割）</t>
    <rPh sb="0" eb="2">
      <t>ホウモン</t>
    </rPh>
    <rPh sb="2" eb="3">
      <t>ガタ</t>
    </rPh>
    <rPh sb="13" eb="18">
      <t>トウシエンカサン</t>
    </rPh>
    <phoneticPr fontId="3"/>
  </si>
  <si>
    <t>訪問型サービスベースアップ等支援加算／４・05（制限・４割）</t>
    <rPh sb="0" eb="2">
      <t>ホウモン</t>
    </rPh>
    <rPh sb="2" eb="3">
      <t>ガタ</t>
    </rPh>
    <rPh sb="13" eb="18">
      <t>トウシエンカサン</t>
    </rPh>
    <phoneticPr fontId="3"/>
  </si>
  <si>
    <t>訪問型サービスベースアップ等支援加算／４・06（制限・４割）</t>
    <rPh sb="0" eb="2">
      <t>ホウモン</t>
    </rPh>
    <rPh sb="2" eb="3">
      <t>ガタ</t>
    </rPh>
    <rPh sb="13" eb="18">
      <t>トウシエンカサン</t>
    </rPh>
    <phoneticPr fontId="3"/>
  </si>
  <si>
    <t>訪問型サービスベースアップ等支援加算／４・07（制限・４割）</t>
    <rPh sb="0" eb="2">
      <t>ホウモン</t>
    </rPh>
    <rPh sb="2" eb="3">
      <t>ガタ</t>
    </rPh>
    <rPh sb="13" eb="18">
      <t>トウシエンカサン</t>
    </rPh>
    <phoneticPr fontId="3"/>
  </si>
  <si>
    <t>訪問型サービスベースアップ等支援加算／４・08（制限・４割）</t>
    <rPh sb="0" eb="2">
      <t>ホウモン</t>
    </rPh>
    <rPh sb="2" eb="3">
      <t>ガタ</t>
    </rPh>
    <rPh sb="13" eb="18">
      <t>トウシエンカサン</t>
    </rPh>
    <phoneticPr fontId="3"/>
  </si>
  <si>
    <t>訪問型サービスベースアップ等支援加算／４・09（制限・４割）</t>
    <rPh sb="0" eb="2">
      <t>ホウモン</t>
    </rPh>
    <rPh sb="2" eb="3">
      <t>ガタ</t>
    </rPh>
    <rPh sb="13" eb="18">
      <t>トウシエンカサン</t>
    </rPh>
    <phoneticPr fontId="3"/>
  </si>
  <si>
    <t>訪問型サービスベースアップ等支援加算／４・10（制限・４割）</t>
    <rPh sb="0" eb="2">
      <t>ホウモン</t>
    </rPh>
    <rPh sb="2" eb="3">
      <t>ガタ</t>
    </rPh>
    <rPh sb="13" eb="18">
      <t>トウシエンカサン</t>
    </rPh>
    <phoneticPr fontId="3"/>
  </si>
  <si>
    <t>訪問型サービスベースアップ等支援加算／４・11（制限・４割）</t>
    <rPh sb="0" eb="2">
      <t>ホウモン</t>
    </rPh>
    <rPh sb="2" eb="3">
      <t>ガタ</t>
    </rPh>
    <rPh sb="13" eb="18">
      <t>トウシエンカサン</t>
    </rPh>
    <phoneticPr fontId="3"/>
  </si>
  <si>
    <t>訪問型サービスベースアップ等支援加算／４・12（制限・４割）</t>
    <rPh sb="0" eb="2">
      <t>ホウモン</t>
    </rPh>
    <rPh sb="2" eb="3">
      <t>ガタ</t>
    </rPh>
    <rPh sb="13" eb="18">
      <t>トウシエンカサン</t>
    </rPh>
    <phoneticPr fontId="3"/>
  </si>
  <si>
    <t>訪問型サービスベースアップ等支援加算／４・13（制限・４割）</t>
    <rPh sb="0" eb="2">
      <t>ホウモン</t>
    </rPh>
    <rPh sb="2" eb="3">
      <t>ガタ</t>
    </rPh>
    <rPh sb="13" eb="18">
      <t>トウシエンカサン</t>
    </rPh>
    <phoneticPr fontId="3"/>
  </si>
  <si>
    <t>訪問型サービスベースアップ等支援加算／４・14（制限・４割）</t>
    <rPh sb="0" eb="2">
      <t>ホウモン</t>
    </rPh>
    <rPh sb="2" eb="3">
      <t>ガタ</t>
    </rPh>
    <rPh sb="13" eb="18">
      <t>トウシエンカサン</t>
    </rPh>
    <phoneticPr fontId="3"/>
  </si>
  <si>
    <t>訪問型サービスベースアップ等支援加算／４・15（制限・４割）</t>
    <rPh sb="0" eb="2">
      <t>ホウモン</t>
    </rPh>
    <rPh sb="2" eb="3">
      <t>ガタ</t>
    </rPh>
    <rPh sb="13" eb="18">
      <t>トウシエンカサン</t>
    </rPh>
    <phoneticPr fontId="3"/>
  </si>
  <si>
    <t>訪問型サービスベースアップ等支援加算／４・16（制限・４割）</t>
    <rPh sb="0" eb="2">
      <t>ホウモン</t>
    </rPh>
    <rPh sb="2" eb="3">
      <t>ガタ</t>
    </rPh>
    <rPh sb="13" eb="18">
      <t>トウシエンカサン</t>
    </rPh>
    <phoneticPr fontId="3"/>
  </si>
  <si>
    <t>訪問型サービスベースアップ等支援加算／４・17（制限・４割）</t>
    <rPh sb="0" eb="2">
      <t>ホウモン</t>
    </rPh>
    <rPh sb="2" eb="3">
      <t>ガタ</t>
    </rPh>
    <rPh sb="13" eb="18">
      <t>トウシエンカサン</t>
    </rPh>
    <phoneticPr fontId="3"/>
  </si>
  <si>
    <t>訪問型サービスベースアップ等支援加算／４・18（制限・４割）</t>
    <rPh sb="0" eb="2">
      <t>ホウモン</t>
    </rPh>
    <rPh sb="2" eb="3">
      <t>ガタ</t>
    </rPh>
    <rPh sb="13" eb="18">
      <t>トウシエンカサン</t>
    </rPh>
    <phoneticPr fontId="3"/>
  </si>
  <si>
    <t>訪問型サービスベースアップ等支援加算／４・19（制限・４割）</t>
    <rPh sb="0" eb="2">
      <t>ホウモン</t>
    </rPh>
    <rPh sb="2" eb="3">
      <t>ガタ</t>
    </rPh>
    <rPh sb="13" eb="18">
      <t>トウシエンカサン</t>
    </rPh>
    <phoneticPr fontId="3"/>
  </si>
  <si>
    <t>訪問型サービスベースアップ等支援加算／４・20（制限・４割）</t>
    <rPh sb="0" eb="2">
      <t>ホウモン</t>
    </rPh>
    <rPh sb="2" eb="3">
      <t>ガタ</t>
    </rPh>
    <rPh sb="13" eb="18">
      <t>トウシエンカサン</t>
    </rPh>
    <phoneticPr fontId="3"/>
  </si>
  <si>
    <t>訪問型サービスベースアップ等支援加算／４・21（制限・４割）</t>
    <rPh sb="0" eb="2">
      <t>ホウモン</t>
    </rPh>
    <rPh sb="2" eb="3">
      <t>ガタ</t>
    </rPh>
    <rPh sb="13" eb="18">
      <t>トウシエンカサン</t>
    </rPh>
    <phoneticPr fontId="3"/>
  </si>
  <si>
    <t>訪問型サービスベースアップ等支援加算／４・22（制限・４割）</t>
    <rPh sb="0" eb="2">
      <t>ホウモン</t>
    </rPh>
    <rPh sb="2" eb="3">
      <t>ガタ</t>
    </rPh>
    <rPh sb="13" eb="18">
      <t>トウシエンカサン</t>
    </rPh>
    <phoneticPr fontId="3"/>
  </si>
  <si>
    <t>訪問型サービスベースアップ等支援加算／４・23（制限・４割）</t>
    <rPh sb="0" eb="2">
      <t>ホウモン</t>
    </rPh>
    <rPh sb="2" eb="3">
      <t>ガタ</t>
    </rPh>
    <rPh sb="13" eb="18">
      <t>トウシエンカサン</t>
    </rPh>
    <phoneticPr fontId="3"/>
  </si>
  <si>
    <t>訪問型サービスベースアップ等支援加算／４・24（制限・４割）</t>
    <rPh sb="0" eb="2">
      <t>ホウモン</t>
    </rPh>
    <rPh sb="2" eb="3">
      <t>ガタ</t>
    </rPh>
    <rPh sb="13" eb="18">
      <t>トウシエンカサン</t>
    </rPh>
    <phoneticPr fontId="3"/>
  </si>
  <si>
    <t>訪問型サービスベースアップ等支援加算／４・25（制限・４割）</t>
    <rPh sb="0" eb="2">
      <t>ホウモン</t>
    </rPh>
    <rPh sb="2" eb="3">
      <t>ガタ</t>
    </rPh>
    <rPh sb="13" eb="18">
      <t>トウシエンカサン</t>
    </rPh>
    <phoneticPr fontId="3"/>
  </si>
  <si>
    <t>訪問型サービスベースアップ等支援加算／４・26（制限・４割）</t>
    <rPh sb="0" eb="2">
      <t>ホウモン</t>
    </rPh>
    <rPh sb="2" eb="3">
      <t>ガタ</t>
    </rPh>
    <rPh sb="13" eb="18">
      <t>トウシエンカサン</t>
    </rPh>
    <phoneticPr fontId="3"/>
  </si>
  <si>
    <t>訪問型サービスベースアップ等支援加算／４・27（制限・４割）</t>
    <rPh sb="0" eb="2">
      <t>ホウモン</t>
    </rPh>
    <rPh sb="2" eb="3">
      <t>ガタ</t>
    </rPh>
    <rPh sb="13" eb="18">
      <t>トウシエンカサン</t>
    </rPh>
    <phoneticPr fontId="3"/>
  </si>
  <si>
    <t>訪問型サービスベースアップ等支援加算／４・28（制限・４割）</t>
    <rPh sb="0" eb="2">
      <t>ホウモン</t>
    </rPh>
    <rPh sb="2" eb="3">
      <t>ガタ</t>
    </rPh>
    <rPh sb="13" eb="18">
      <t>トウシエンカサン</t>
    </rPh>
    <phoneticPr fontId="3"/>
  </si>
  <si>
    <t>訪問型サービスベースアップ等支援加算／４・29（制限・４割）</t>
    <rPh sb="0" eb="2">
      <t>ホウモン</t>
    </rPh>
    <rPh sb="2" eb="3">
      <t>ガタ</t>
    </rPh>
    <rPh sb="13" eb="18">
      <t>トウシエンカサン</t>
    </rPh>
    <phoneticPr fontId="3"/>
  </si>
  <si>
    <t>訪問型サービスベースアップ等支援加算／４・30（制限・４割）</t>
    <rPh sb="0" eb="2">
      <t>ホウモン</t>
    </rPh>
    <rPh sb="2" eb="3">
      <t>ガタ</t>
    </rPh>
    <rPh sb="13" eb="18">
      <t>トウシエンカサン</t>
    </rPh>
    <phoneticPr fontId="3"/>
  </si>
  <si>
    <t>訪問型サービスベースアップ等支援加算／４・31（制限・４割）</t>
    <rPh sb="0" eb="2">
      <t>ホウモン</t>
    </rPh>
    <rPh sb="2" eb="3">
      <t>ガタ</t>
    </rPh>
    <rPh sb="13" eb="18">
      <t>トウシエンカサン</t>
    </rPh>
    <phoneticPr fontId="3"/>
  </si>
  <si>
    <t>訪問型サービスベースアップ等支援加算／４・32（制限・４割）</t>
    <rPh sb="0" eb="2">
      <t>ホウモン</t>
    </rPh>
    <rPh sb="2" eb="3">
      <t>ガタ</t>
    </rPh>
    <rPh sb="13" eb="18">
      <t>トウシエンカサン</t>
    </rPh>
    <phoneticPr fontId="3"/>
  </si>
  <si>
    <t>訪問型サービスベースアップ等支援加算／４・33（制限・４割）</t>
    <rPh sb="0" eb="2">
      <t>ホウモン</t>
    </rPh>
    <rPh sb="2" eb="3">
      <t>ガタ</t>
    </rPh>
    <rPh sb="13" eb="18">
      <t>トウシエンカサン</t>
    </rPh>
    <phoneticPr fontId="3"/>
  </si>
  <si>
    <t>訪問型サービスベースアップ等支援加算／４・34（制限・４割）</t>
    <rPh sb="0" eb="2">
      <t>ホウモン</t>
    </rPh>
    <rPh sb="2" eb="3">
      <t>ガタ</t>
    </rPh>
    <rPh sb="13" eb="18">
      <t>トウシエンカサン</t>
    </rPh>
    <phoneticPr fontId="3"/>
  </si>
  <si>
    <t>訪問型サービスベースアップ等支援加算／４・35（制限・４割）</t>
    <rPh sb="0" eb="2">
      <t>ホウモン</t>
    </rPh>
    <rPh sb="2" eb="3">
      <t>ガタ</t>
    </rPh>
    <rPh sb="13" eb="18">
      <t>トウシエンカサン</t>
    </rPh>
    <phoneticPr fontId="3"/>
  </si>
  <si>
    <t>訪問型サービスベースアップ等支援加算／４・36（制限・４割）</t>
    <rPh sb="0" eb="2">
      <t>ホウモン</t>
    </rPh>
    <rPh sb="2" eb="3">
      <t>ガタ</t>
    </rPh>
    <rPh sb="13" eb="18">
      <t>トウシエンカサン</t>
    </rPh>
    <phoneticPr fontId="3"/>
  </si>
  <si>
    <t>訪問型サービスベースアップ等支援加算／４・37（制限・４割）</t>
    <rPh sb="0" eb="2">
      <t>ホウモン</t>
    </rPh>
    <rPh sb="2" eb="3">
      <t>ガタ</t>
    </rPh>
    <rPh sb="13" eb="18">
      <t>トウシエンカサン</t>
    </rPh>
    <phoneticPr fontId="3"/>
  </si>
  <si>
    <t>訪問型サービスベースアップ等支援加算／４・38（制限・４割）</t>
    <rPh sb="0" eb="2">
      <t>ホウモン</t>
    </rPh>
    <rPh sb="2" eb="3">
      <t>ガタ</t>
    </rPh>
    <rPh sb="13" eb="18">
      <t>トウシエンカサン</t>
    </rPh>
    <phoneticPr fontId="3"/>
  </si>
  <si>
    <t>訪問型サービスベースアップ等支援加算／４・39（制限・４割）</t>
    <rPh sb="0" eb="2">
      <t>ホウモン</t>
    </rPh>
    <rPh sb="2" eb="3">
      <t>ガタ</t>
    </rPh>
    <rPh sb="13" eb="18">
      <t>トウシエンカサン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</si>
</sst>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0" x14ac:knownFonts="1">
    <font>
      <sz val="11"/>
      <color theme="1"/>
      <name val="游ゴシック"/>
      <family val="2"/>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i/>
      <sz val="11"/>
      <color indexed="23"/>
      <name val="ＭＳ Ｐゴシック"/>
      <family val="3"/>
      <charset val="128"/>
    </font>
    <font>
      <sz val="11"/>
      <color indexed="8"/>
      <name val="ＭＳ Ｐゴシック"/>
      <family val="3"/>
      <charset val="128"/>
    </font>
    <font>
      <b/>
      <sz val="12"/>
      <color theme="1"/>
      <name val="ＭＳ Ｐゴシック"/>
      <family val="3"/>
      <charset val="128"/>
    </font>
    <font>
      <sz val="11"/>
      <color theme="1"/>
      <name val="ＭＳ Ｐゴシック"/>
      <family val="3"/>
      <charset val="128"/>
    </font>
    <font>
      <sz val="12"/>
      <color theme="1"/>
      <name val="ＭＳ Ｐゴシック"/>
      <family val="3"/>
      <charset val="128"/>
    </font>
    <font>
      <sz val="12"/>
      <color rgb="FFFF0000"/>
      <name val="ＭＳ Ｐゴシック"/>
      <family val="3"/>
      <charset val="128"/>
    </font>
    <font>
      <sz val="8"/>
      <color theme="1"/>
      <name val="ＭＳ Ｐゴシック"/>
      <family val="3"/>
      <charset val="128"/>
    </font>
    <font>
      <sz val="10"/>
      <color theme="1"/>
      <name val="ＭＳ Ｐゴシック"/>
      <family val="3"/>
      <charset val="128"/>
    </font>
    <font>
      <sz val="8"/>
      <name val="ＭＳ Ｐゴシック"/>
      <family val="3"/>
      <charset val="128"/>
    </font>
    <font>
      <sz val="8"/>
      <color indexed="8"/>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sz val="9"/>
      <color theme="1"/>
      <name val="ＭＳ Ｐゴシック"/>
      <family val="3"/>
      <charset val="128"/>
    </font>
    <font>
      <b/>
      <sz val="11"/>
      <color theme="1"/>
      <name val="ＭＳ Ｐゴシック"/>
      <family val="3"/>
      <charset val="128"/>
    </font>
    <font>
      <b/>
      <sz val="12"/>
      <color rgb="FFFF0000"/>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190">
    <xf numFmtId="0" fontId="0" fillId="0" borderId="0" xfId="0"/>
    <xf numFmtId="0" fontId="7" fillId="0" borderId="0" xfId="1" applyFont="1" applyFill="1" applyAlignment="1">
      <alignment horizontal="center" vertical="center"/>
    </xf>
    <xf numFmtId="0" fontId="7" fillId="0" borderId="0" xfId="1" applyFont="1" applyFill="1">
      <alignment vertical="center"/>
    </xf>
    <xf numFmtId="0" fontId="8" fillId="0" borderId="0" xfId="1" applyFont="1" applyFill="1" applyAlignment="1">
      <alignment horizontal="left" vertical="center"/>
    </xf>
    <xf numFmtId="0" fontId="8" fillId="0" borderId="0" xfId="1" applyFont="1" applyFill="1" applyBorder="1" applyAlignment="1">
      <alignment horizontal="left" vertical="center"/>
    </xf>
    <xf numFmtId="0" fontId="9" fillId="0" borderId="0"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0" xfId="1" applyFont="1" applyFill="1" applyAlignment="1">
      <alignment vertical="center"/>
    </xf>
    <xf numFmtId="0" fontId="7" fillId="0" borderId="0" xfId="1" applyFont="1" applyFill="1" applyBorder="1" applyAlignment="1">
      <alignment horizontal="center" vertical="center"/>
    </xf>
    <xf numFmtId="0" fontId="11" fillId="0" borderId="5" xfId="1" applyFont="1" applyFill="1" applyBorder="1" applyAlignment="1">
      <alignment vertical="center"/>
    </xf>
    <xf numFmtId="0" fontId="11" fillId="0" borderId="0" xfId="1" applyFont="1" applyFill="1">
      <alignment vertical="center"/>
    </xf>
    <xf numFmtId="0" fontId="7" fillId="0" borderId="10" xfId="1" applyFont="1" applyFill="1" applyBorder="1" applyAlignment="1">
      <alignment horizontal="center" vertical="center"/>
    </xf>
    <xf numFmtId="0" fontId="11" fillId="0" borderId="18" xfId="1" applyFont="1" applyFill="1" applyBorder="1">
      <alignment vertical="center"/>
    </xf>
    <xf numFmtId="0" fontId="8" fillId="0" borderId="1" xfId="1" applyFont="1" applyFill="1" applyBorder="1" applyAlignment="1">
      <alignment horizontal="center" vertical="center"/>
    </xf>
    <xf numFmtId="0" fontId="11" fillId="0" borderId="1" xfId="1" applyFont="1" applyFill="1" applyBorder="1" applyAlignment="1">
      <alignment vertical="center" shrinkToFit="1"/>
    </xf>
    <xf numFmtId="38" fontId="11" fillId="0" borderId="12" xfId="1" applyNumberFormat="1" applyFont="1" applyFill="1" applyBorder="1">
      <alignment vertical="center"/>
    </xf>
    <xf numFmtId="38" fontId="8" fillId="0" borderId="1" xfId="2" applyFont="1" applyFill="1" applyBorder="1" applyAlignment="1">
      <alignment vertical="center"/>
    </xf>
    <xf numFmtId="0" fontId="14" fillId="0" borderId="1" xfId="1" applyFont="1" applyFill="1" applyBorder="1" applyAlignment="1">
      <alignment horizontal="center" vertical="center"/>
    </xf>
    <xf numFmtId="0" fontId="15" fillId="0" borderId="0" xfId="1" applyFont="1" applyFill="1">
      <alignment vertical="center"/>
    </xf>
    <xf numFmtId="0" fontId="11" fillId="0" borderId="12" xfId="1" applyFont="1" applyFill="1" applyBorder="1">
      <alignment vertical="center"/>
    </xf>
    <xf numFmtId="0" fontId="8" fillId="0" borderId="1" xfId="1" applyFont="1" applyFill="1" applyBorder="1" applyAlignment="1">
      <alignment vertical="center"/>
    </xf>
    <xf numFmtId="38" fontId="14" fillId="0" borderId="1" xfId="2" applyFont="1" applyFill="1" applyBorder="1" applyAlignment="1">
      <alignment vertical="center"/>
    </xf>
    <xf numFmtId="0" fontId="15" fillId="0" borderId="12" xfId="1" applyFont="1" applyFill="1" applyBorder="1">
      <alignment vertical="center"/>
    </xf>
    <xf numFmtId="38" fontId="11" fillId="0" borderId="0" xfId="1" applyNumberFormat="1" applyFont="1" applyFill="1">
      <alignment vertical="center"/>
    </xf>
    <xf numFmtId="0" fontId="15" fillId="0" borderId="11" xfId="1" applyFont="1" applyFill="1" applyBorder="1">
      <alignment vertical="center"/>
    </xf>
    <xf numFmtId="38" fontId="8" fillId="0" borderId="1" xfId="2" applyFont="1" applyFill="1" applyBorder="1">
      <alignment vertical="center"/>
    </xf>
    <xf numFmtId="38" fontId="11" fillId="0" borderId="15" xfId="1" applyNumberFormat="1" applyFont="1" applyFill="1" applyBorder="1">
      <alignment vertical="center"/>
    </xf>
    <xf numFmtId="0" fontId="15" fillId="0" borderId="1" xfId="1" applyFont="1" applyFill="1" applyBorder="1" applyAlignment="1">
      <alignment vertical="center" shrinkToFit="1"/>
    </xf>
    <xf numFmtId="0" fontId="15" fillId="0" borderId="17" xfId="1" applyFont="1" applyFill="1" applyBorder="1" applyAlignment="1">
      <alignment horizontal="left" vertical="center"/>
    </xf>
    <xf numFmtId="0" fontId="16" fillId="0" borderId="16" xfId="1" applyFont="1" applyFill="1" applyBorder="1" applyAlignment="1">
      <alignment horizontal="right" vertical="center"/>
    </xf>
    <xf numFmtId="38" fontId="14" fillId="0" borderId="1" xfId="2" applyFont="1" applyFill="1" applyBorder="1">
      <alignment vertical="center"/>
    </xf>
    <xf numFmtId="0" fontId="11" fillId="0" borderId="14" xfId="1" applyFont="1" applyFill="1" applyBorder="1">
      <alignment vertical="center"/>
    </xf>
    <xf numFmtId="0" fontId="11" fillId="0" borderId="13" xfId="1" applyFont="1" applyFill="1" applyBorder="1">
      <alignment vertical="center"/>
    </xf>
    <xf numFmtId="0" fontId="11" fillId="0" borderId="11" xfId="1" applyFont="1" applyFill="1" applyBorder="1">
      <alignment vertical="center"/>
    </xf>
    <xf numFmtId="0" fontId="11" fillId="0" borderId="0" xfId="1" applyFont="1" applyFill="1" applyAlignment="1">
      <alignment horizontal="center" vertical="center"/>
    </xf>
    <xf numFmtId="0" fontId="8" fillId="0" borderId="0" xfId="1" applyFont="1" applyFill="1">
      <alignment vertical="center"/>
    </xf>
    <xf numFmtId="0" fontId="11" fillId="0" borderId="0" xfId="1" applyFont="1" applyFill="1" applyAlignment="1">
      <alignment vertical="center" shrinkToFit="1"/>
    </xf>
    <xf numFmtId="0" fontId="11" fillId="0" borderId="0" xfId="1" applyFont="1" applyFill="1" applyAlignment="1">
      <alignment vertical="center"/>
    </xf>
    <xf numFmtId="0" fontId="8" fillId="0" borderId="0" xfId="1" applyFont="1" applyFill="1" applyAlignment="1">
      <alignment horizontal="center" vertical="center"/>
    </xf>
    <xf numFmtId="0" fontId="6" fillId="0" borderId="0" xfId="1" applyFont="1" applyFill="1" applyAlignment="1">
      <alignment horizontal="center" vertical="center"/>
    </xf>
    <xf numFmtId="9" fontId="7" fillId="0" borderId="10" xfId="1" applyNumberFormat="1" applyFont="1" applyFill="1" applyBorder="1" applyAlignment="1">
      <alignment horizontal="center" vertical="center"/>
    </xf>
    <xf numFmtId="0" fontId="11" fillId="0" borderId="0" xfId="1" applyFont="1" applyFill="1" applyBorder="1">
      <alignment vertical="center"/>
    </xf>
    <xf numFmtId="0" fontId="9" fillId="0" borderId="1" xfId="1" applyFont="1" applyFill="1" applyBorder="1" applyAlignment="1">
      <alignment horizontal="center" vertical="center"/>
    </xf>
    <xf numFmtId="38" fontId="11" fillId="0" borderId="14" xfId="1" applyNumberFormat="1" applyFont="1" applyFill="1" applyBorder="1">
      <alignment vertical="center"/>
    </xf>
    <xf numFmtId="176" fontId="11" fillId="0" borderId="0" xfId="1" applyNumberFormat="1" applyFont="1" applyFill="1">
      <alignment vertical="center"/>
    </xf>
    <xf numFmtId="0" fontId="7" fillId="0" borderId="17" xfId="1" applyFont="1" applyFill="1" applyBorder="1" applyAlignment="1">
      <alignment vertical="center"/>
    </xf>
    <xf numFmtId="0" fontId="7" fillId="0" borderId="16" xfId="1" applyFont="1" applyFill="1" applyBorder="1" applyAlignment="1">
      <alignment horizontal="right" vertical="center"/>
    </xf>
    <xf numFmtId="38" fontId="11" fillId="0" borderId="11" xfId="1" applyNumberFormat="1" applyFont="1" applyFill="1" applyBorder="1">
      <alignment vertical="center"/>
    </xf>
    <xf numFmtId="0" fontId="11" fillId="0" borderId="1" xfId="1" applyFont="1" applyFill="1" applyBorder="1">
      <alignment vertical="center"/>
    </xf>
    <xf numFmtId="0" fontId="11" fillId="0" borderId="1" xfId="1" applyFont="1" applyFill="1" applyBorder="1" applyAlignment="1">
      <alignment vertical="top"/>
    </xf>
    <xf numFmtId="0" fontId="11" fillId="0" borderId="0" xfId="1" applyFont="1" applyFill="1" applyBorder="1" applyAlignment="1">
      <alignment vertical="center" shrinkToFit="1"/>
    </xf>
    <xf numFmtId="0" fontId="11" fillId="0" borderId="0" xfId="1" applyFont="1" applyFill="1" applyBorder="1" applyAlignment="1">
      <alignment horizontal="left" vertical="top" wrapText="1"/>
    </xf>
    <xf numFmtId="0" fontId="11" fillId="0" borderId="0" xfId="1" applyFont="1" applyFill="1" applyBorder="1" applyAlignment="1">
      <alignment horizontal="left" vertical="top"/>
    </xf>
    <xf numFmtId="0" fontId="7" fillId="0" borderId="0" xfId="1" applyFont="1" applyFill="1" applyBorder="1" applyAlignment="1">
      <alignment horizontal="left" vertical="center"/>
    </xf>
    <xf numFmtId="38" fontId="14" fillId="0" borderId="0" xfId="2" applyFont="1" applyFill="1" applyBorder="1" applyAlignment="1">
      <alignment vertical="center"/>
    </xf>
    <xf numFmtId="0" fontId="11" fillId="0" borderId="0" xfId="1" applyFont="1" applyFill="1" applyBorder="1" applyAlignment="1">
      <alignment horizontal="center" vertical="center"/>
    </xf>
    <xf numFmtId="0" fontId="18" fillId="0" borderId="0" xfId="1" applyFont="1" applyFill="1" applyAlignment="1">
      <alignment horizontal="center" vertical="center"/>
    </xf>
    <xf numFmtId="38" fontId="16" fillId="0" borderId="1" xfId="2" applyFont="1" applyFill="1" applyBorder="1" applyAlignment="1">
      <alignment vertical="center"/>
    </xf>
    <xf numFmtId="0" fontId="6" fillId="0" borderId="0" xfId="1" applyFont="1" applyFill="1" applyBorder="1" applyAlignment="1">
      <alignment horizontal="right" vertical="center"/>
    </xf>
    <xf numFmtId="0" fontId="6" fillId="0" borderId="0" xfId="1" applyFont="1" applyFill="1" applyAlignment="1">
      <alignment horizontal="right" vertical="center"/>
    </xf>
    <xf numFmtId="0" fontId="8" fillId="0" borderId="10" xfId="1" applyFont="1" applyFill="1" applyBorder="1" applyAlignment="1">
      <alignment horizontal="center" vertical="center"/>
    </xf>
    <xf numFmtId="9" fontId="9" fillId="0" borderId="10" xfId="1" applyNumberFormat="1" applyFont="1" applyFill="1" applyBorder="1" applyAlignment="1">
      <alignment horizontal="center" vertical="center"/>
    </xf>
    <xf numFmtId="0" fontId="8" fillId="0" borderId="1" xfId="1" applyFont="1" applyFill="1" applyBorder="1" applyAlignment="1">
      <alignment vertical="center" shrinkToFit="1"/>
    </xf>
    <xf numFmtId="0" fontId="8" fillId="0" borderId="0" xfId="1" applyFont="1" applyFill="1" applyAlignment="1">
      <alignment vertical="center" shrinkToFit="1"/>
    </xf>
    <xf numFmtId="0" fontId="8" fillId="0" borderId="0" xfId="1" applyFont="1" applyFill="1" applyBorder="1" applyAlignment="1">
      <alignment vertical="center" shrinkToFit="1"/>
    </xf>
    <xf numFmtId="0" fontId="19" fillId="0" borderId="0" xfId="1" applyFont="1" applyFill="1" applyAlignment="1">
      <alignment horizontal="left" vertical="center"/>
    </xf>
    <xf numFmtId="0" fontId="9" fillId="0" borderId="0" xfId="1" applyFont="1" applyFill="1" applyAlignment="1">
      <alignment horizontal="left" vertical="center"/>
    </xf>
    <xf numFmtId="0" fontId="9" fillId="0" borderId="0" xfId="1" applyFont="1" applyFill="1" applyAlignment="1">
      <alignment horizontal="center" vertical="center"/>
    </xf>
    <xf numFmtId="0" fontId="11" fillId="0" borderId="1" xfId="1" applyFont="1" applyFill="1" applyBorder="1" applyAlignment="1">
      <alignment horizontal="center" vertical="center"/>
    </xf>
    <xf numFmtId="0" fontId="7" fillId="0" borderId="1" xfId="1" applyFont="1" applyFill="1" applyBorder="1" applyAlignment="1">
      <alignment horizontal="left" vertical="center"/>
    </xf>
    <xf numFmtId="0" fontId="7" fillId="0" borderId="1" xfId="2" applyNumberFormat="1" applyFont="1" applyFill="1" applyBorder="1" applyAlignment="1">
      <alignment horizontal="left" vertical="center"/>
    </xf>
    <xf numFmtId="0" fontId="7" fillId="0" borderId="1" xfId="2" applyNumberFormat="1" applyFont="1" applyFill="1" applyBorder="1" applyAlignment="1">
      <alignment horizontal="left" vertical="center" wrapText="1"/>
    </xf>
    <xf numFmtId="0" fontId="6" fillId="0" borderId="0" xfId="1" applyFont="1" applyFill="1" applyAlignment="1">
      <alignment horizontal="left" vertical="center"/>
    </xf>
    <xf numFmtId="0" fontId="11" fillId="0" borderId="1" xfId="1" applyFont="1" applyFill="1" applyBorder="1" applyAlignment="1">
      <alignment horizontal="left" vertical="center"/>
    </xf>
    <xf numFmtId="0" fontId="7" fillId="0" borderId="1" xfId="1" applyFont="1" applyFill="1" applyBorder="1" applyAlignment="1">
      <alignment horizontal="left" vertical="center" wrapText="1"/>
    </xf>
    <xf numFmtId="0" fontId="8" fillId="0" borderId="20" xfId="1" applyFont="1" applyFill="1" applyBorder="1" applyAlignment="1">
      <alignment horizontal="center" vertical="center"/>
    </xf>
    <xf numFmtId="0" fontId="6"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6" fillId="0" borderId="19" xfId="1" applyFont="1" applyFill="1" applyBorder="1" applyAlignment="1">
      <alignment horizontal="left" vertical="center"/>
    </xf>
    <xf numFmtId="0" fontId="16" fillId="0" borderId="16" xfId="1" applyFont="1" applyFill="1" applyBorder="1" applyAlignment="1">
      <alignment horizontal="right" vertical="center" wrapText="1"/>
    </xf>
    <xf numFmtId="38" fontId="16" fillId="0" borderId="1" xfId="2" applyFont="1" applyFill="1" applyBorder="1">
      <alignment vertical="center"/>
    </xf>
    <xf numFmtId="0" fontId="11" fillId="0" borderId="0" xfId="1" applyFont="1" applyFill="1" applyAlignment="1">
      <alignment vertical="center" wrapText="1"/>
    </xf>
    <xf numFmtId="0" fontId="6" fillId="0" borderId="19" xfId="1" applyFont="1" applyFill="1" applyBorder="1" applyAlignment="1">
      <alignment horizontal="center" vertical="center"/>
    </xf>
    <xf numFmtId="9" fontId="8" fillId="0" borderId="1" xfId="1" applyNumberFormat="1" applyFont="1" applyFill="1" applyBorder="1" applyAlignment="1">
      <alignment horizontal="center" vertical="center"/>
    </xf>
    <xf numFmtId="0" fontId="14" fillId="0" borderId="1" xfId="1" applyFont="1" applyFill="1" applyBorder="1" applyAlignment="1">
      <alignment vertical="center" shrinkToFit="1"/>
    </xf>
    <xf numFmtId="0" fontId="11" fillId="2" borderId="0" xfId="0" applyFont="1" applyFill="1" applyAlignment="1">
      <alignment horizontal="center" vertical="center"/>
    </xf>
    <xf numFmtId="0" fontId="8" fillId="2" borderId="1" xfId="1" applyFont="1" applyFill="1" applyBorder="1" applyAlignment="1">
      <alignment horizontal="center" vertical="center"/>
    </xf>
    <xf numFmtId="0" fontId="11" fillId="2" borderId="1" xfId="1" applyFont="1" applyFill="1" applyBorder="1" applyAlignment="1">
      <alignment vertical="center" shrinkToFit="1"/>
    </xf>
    <xf numFmtId="0" fontId="7" fillId="2" borderId="1" xfId="2" applyNumberFormat="1" applyFont="1" applyFill="1" applyBorder="1" applyAlignment="1">
      <alignment horizontal="left" vertical="center"/>
    </xf>
    <xf numFmtId="38" fontId="14" fillId="2" borderId="1" xfId="2" applyFont="1" applyFill="1" applyBorder="1" applyAlignment="1">
      <alignment vertical="center"/>
    </xf>
    <xf numFmtId="0" fontId="7" fillId="2" borderId="1" xfId="1" applyFont="1" applyFill="1" applyBorder="1" applyAlignment="1">
      <alignment horizontal="left" vertical="center"/>
    </xf>
    <xf numFmtId="0" fontId="7" fillId="2" borderId="1" xfId="2" applyNumberFormat="1" applyFont="1" applyFill="1" applyBorder="1" applyAlignment="1">
      <alignment horizontal="left" vertical="center" wrapText="1"/>
    </xf>
    <xf numFmtId="0" fontId="11" fillId="2" borderId="1" xfId="1" applyFont="1" applyFill="1" applyBorder="1" applyAlignment="1">
      <alignment horizontal="left" vertical="center"/>
    </xf>
    <xf numFmtId="0" fontId="7" fillId="2" borderId="1" xfId="1" applyFont="1" applyFill="1" applyBorder="1" applyAlignment="1">
      <alignment horizontal="left" vertical="center" wrapText="1"/>
    </xf>
    <xf numFmtId="0" fontId="11" fillId="0" borderId="0" xfId="0" applyFont="1" applyAlignment="1">
      <alignment vertical="center" shrinkToFit="1"/>
    </xf>
    <xf numFmtId="0" fontId="9" fillId="2" borderId="1" xfId="1" applyFont="1" applyFill="1" applyBorder="1" applyAlignment="1">
      <alignment horizontal="center" vertical="center"/>
    </xf>
    <xf numFmtId="0" fontId="11" fillId="2" borderId="1" xfId="1" applyFont="1" applyFill="1" applyBorder="1">
      <alignment vertical="center"/>
    </xf>
    <xf numFmtId="0" fontId="11" fillId="2" borderId="1" xfId="1" applyFont="1" applyFill="1" applyBorder="1" applyAlignment="1">
      <alignment vertical="top"/>
    </xf>
    <xf numFmtId="0" fontId="11" fillId="0" borderId="0" xfId="0" applyFont="1" applyAlignment="1">
      <alignment horizontal="left" vertical="center" shrinkToFit="1"/>
    </xf>
    <xf numFmtId="0" fontId="11" fillId="2" borderId="7" xfId="1" applyFont="1" applyFill="1" applyBorder="1" applyAlignment="1">
      <alignment horizontal="left" vertical="top" wrapText="1"/>
    </xf>
    <xf numFmtId="0" fontId="11" fillId="2" borderId="6" xfId="1" applyFont="1" applyFill="1" applyBorder="1" applyAlignment="1">
      <alignment horizontal="left" vertical="top" wrapText="1"/>
    </xf>
    <xf numFmtId="0" fontId="11" fillId="2" borderId="5" xfId="1" applyFont="1" applyFill="1" applyBorder="1" applyAlignment="1">
      <alignment horizontal="left" vertical="top" wrapText="1"/>
    </xf>
    <xf numFmtId="0" fontId="11" fillId="2" borderId="4" xfId="1" applyFont="1" applyFill="1" applyBorder="1" applyAlignment="1">
      <alignment horizontal="left" vertical="top" wrapText="1"/>
    </xf>
    <xf numFmtId="0" fontId="11" fillId="2" borderId="3" xfId="1" applyFont="1" applyFill="1" applyBorder="1" applyAlignment="1">
      <alignment horizontal="left" vertical="top" wrapText="1"/>
    </xf>
    <xf numFmtId="0" fontId="11" fillId="2" borderId="2" xfId="1" applyFont="1" applyFill="1" applyBorder="1" applyAlignment="1">
      <alignment horizontal="left" vertical="top" wrapText="1"/>
    </xf>
    <xf numFmtId="0" fontId="11" fillId="2" borderId="1" xfId="1" applyFont="1" applyFill="1" applyBorder="1" applyAlignment="1">
      <alignment horizontal="center" vertical="center"/>
    </xf>
    <xf numFmtId="0" fontId="15" fillId="2" borderId="1" xfId="1" applyFont="1" applyFill="1" applyBorder="1" applyAlignment="1">
      <alignment horizontal="left" vertical="top" wrapText="1"/>
    </xf>
    <xf numFmtId="0" fontId="11" fillId="2" borderId="10" xfId="1" applyFont="1" applyFill="1" applyBorder="1" applyAlignment="1">
      <alignment horizontal="center" vertical="center"/>
    </xf>
    <xf numFmtId="0" fontId="11" fillId="2" borderId="9" xfId="1" applyFont="1" applyFill="1" applyBorder="1" applyAlignment="1">
      <alignment horizontal="center" vertical="center"/>
    </xf>
    <xf numFmtId="0" fontId="11" fillId="2" borderId="8" xfId="1" applyFont="1" applyFill="1" applyBorder="1" applyAlignment="1">
      <alignment horizontal="center" vertical="center"/>
    </xf>
    <xf numFmtId="0" fontId="11" fillId="2" borderId="10" xfId="1" applyFont="1" applyFill="1" applyBorder="1" applyAlignment="1">
      <alignment horizontal="left" vertical="top"/>
    </xf>
    <xf numFmtId="0" fontId="11" fillId="2" borderId="8" xfId="1" applyFont="1" applyFill="1" applyBorder="1" applyAlignment="1">
      <alignment horizontal="left" vertical="top"/>
    </xf>
    <xf numFmtId="0" fontId="11" fillId="0" borderId="10" xfId="1" applyFont="1" applyFill="1" applyBorder="1" applyAlignment="1">
      <alignment horizontal="left" vertical="top"/>
    </xf>
    <xf numFmtId="0" fontId="11" fillId="0" borderId="8" xfId="1" applyFont="1" applyFill="1" applyBorder="1" applyAlignment="1">
      <alignment horizontal="left" vertical="top"/>
    </xf>
    <xf numFmtId="0" fontId="11" fillId="0" borderId="7" xfId="1" applyFont="1" applyFill="1" applyBorder="1" applyAlignment="1">
      <alignment horizontal="left" vertical="top" wrapText="1"/>
    </xf>
    <xf numFmtId="0" fontId="11" fillId="0" borderId="6" xfId="1" applyFont="1" applyFill="1" applyBorder="1" applyAlignment="1">
      <alignment horizontal="left" vertical="top" wrapText="1"/>
    </xf>
    <xf numFmtId="0" fontId="11" fillId="0" borderId="5" xfId="1" applyFont="1" applyFill="1" applyBorder="1" applyAlignment="1">
      <alignment horizontal="left" vertical="top" wrapText="1"/>
    </xf>
    <xf numFmtId="0" fontId="11" fillId="0" borderId="4" xfId="1" applyFont="1" applyFill="1" applyBorder="1" applyAlignment="1">
      <alignment horizontal="left" vertical="top" wrapText="1"/>
    </xf>
    <xf numFmtId="0" fontId="11" fillId="0" borderId="3" xfId="1" applyFont="1" applyFill="1" applyBorder="1" applyAlignment="1">
      <alignment horizontal="left" vertical="top" wrapText="1"/>
    </xf>
    <xf numFmtId="0" fontId="11" fillId="0" borderId="2" xfId="1" applyFont="1" applyFill="1" applyBorder="1" applyAlignment="1">
      <alignment horizontal="left" vertical="top" wrapText="1"/>
    </xf>
    <xf numFmtId="0" fontId="6" fillId="0" borderId="0" xfId="1" applyFont="1" applyFill="1" applyAlignment="1">
      <alignment horizontal="left" vertical="center"/>
    </xf>
    <xf numFmtId="0" fontId="10" fillId="0" borderId="17" xfId="1" applyFont="1" applyFill="1" applyBorder="1" applyAlignment="1">
      <alignment horizontal="center" vertical="center"/>
    </xf>
    <xf numFmtId="0" fontId="10" fillId="0" borderId="16" xfId="1" applyFont="1" applyFill="1" applyBorder="1" applyAlignment="1">
      <alignment horizontal="center" vertical="center"/>
    </xf>
    <xf numFmtId="0" fontId="11" fillId="0" borderId="10" xfId="1" applyFont="1" applyFill="1" applyBorder="1" applyAlignment="1">
      <alignment horizontal="center" vertical="center" shrinkToFit="1"/>
    </xf>
    <xf numFmtId="0" fontId="11" fillId="0" borderId="8" xfId="1" applyFont="1" applyFill="1" applyBorder="1" applyAlignment="1">
      <alignment horizontal="center" vertical="center" shrinkToFit="1"/>
    </xf>
    <xf numFmtId="0" fontId="11" fillId="0" borderId="7" xfId="1" applyFont="1" applyFill="1" applyBorder="1" applyAlignment="1">
      <alignment horizontal="center" vertical="center"/>
    </xf>
    <xf numFmtId="0" fontId="11" fillId="0" borderId="20" xfId="1" applyFont="1" applyFill="1" applyBorder="1" applyAlignment="1">
      <alignment horizontal="center" vertical="center"/>
    </xf>
    <xf numFmtId="0" fontId="11" fillId="0" borderId="6" xfId="1" applyFont="1" applyFill="1" applyBorder="1" applyAlignment="1">
      <alignment horizontal="center" vertical="center"/>
    </xf>
    <xf numFmtId="0" fontId="11" fillId="0" borderId="3" xfId="1" applyFont="1" applyFill="1" applyBorder="1" applyAlignment="1">
      <alignment horizontal="center" vertical="center"/>
    </xf>
    <xf numFmtId="0" fontId="11" fillId="0" borderId="19" xfId="1" applyFont="1" applyFill="1" applyBorder="1" applyAlignment="1">
      <alignment horizontal="center" vertical="center"/>
    </xf>
    <xf numFmtId="0" fontId="11" fillId="0" borderId="2" xfId="1" applyFont="1" applyFill="1" applyBorder="1" applyAlignment="1">
      <alignment horizontal="center" vertical="center"/>
    </xf>
    <xf numFmtId="0" fontId="7" fillId="0" borderId="10"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11" fillId="0" borderId="1" xfId="1" applyFont="1" applyFill="1" applyBorder="1" applyAlignment="1">
      <alignment horizontal="left" vertical="top" wrapText="1"/>
    </xf>
    <xf numFmtId="0" fontId="10" fillId="0" borderId="1" xfId="1" applyFont="1" applyFill="1" applyBorder="1" applyAlignment="1">
      <alignment vertical="top" wrapText="1"/>
    </xf>
    <xf numFmtId="0" fontId="11" fillId="0" borderId="1" xfId="1" applyFont="1" applyFill="1" applyBorder="1" applyAlignment="1">
      <alignment horizontal="left" vertical="center" wrapText="1"/>
    </xf>
    <xf numFmtId="0" fontId="15" fillId="0" borderId="1" xfId="1" applyFont="1" applyFill="1" applyBorder="1" applyAlignment="1">
      <alignment horizontal="left" vertical="top" wrapText="1"/>
    </xf>
    <xf numFmtId="0" fontId="7" fillId="0" borderId="1" xfId="2" applyNumberFormat="1" applyFont="1" applyFill="1" applyBorder="1" applyAlignment="1">
      <alignment horizontal="left" vertical="center" wrapText="1"/>
    </xf>
    <xf numFmtId="0" fontId="11" fillId="0" borderId="1" xfId="1" applyFont="1" applyFill="1" applyBorder="1" applyAlignment="1">
      <alignment horizontal="left" vertical="center"/>
    </xf>
    <xf numFmtId="0" fontId="7" fillId="0" borderId="1" xfId="1" applyFont="1" applyFill="1" applyBorder="1" applyAlignment="1">
      <alignment horizontal="left" vertical="center" wrapText="1"/>
    </xf>
    <xf numFmtId="0" fontId="7" fillId="0" borderId="1" xfId="1" applyFont="1" applyFill="1" applyBorder="1" applyAlignment="1">
      <alignment horizontal="left" vertical="center"/>
    </xf>
    <xf numFmtId="0" fontId="11" fillId="0" borderId="10" xfId="1" applyFont="1" applyFill="1" applyBorder="1" applyAlignment="1">
      <alignment horizontal="center" vertical="center"/>
    </xf>
    <xf numFmtId="0" fontId="11" fillId="0" borderId="8" xfId="1" applyFont="1" applyFill="1" applyBorder="1" applyAlignment="1">
      <alignment horizontal="center" vertical="center"/>
    </xf>
    <xf numFmtId="0" fontId="11" fillId="0" borderId="17" xfId="1" applyFont="1" applyFill="1" applyBorder="1" applyAlignment="1">
      <alignment horizontal="left" vertical="center" wrapText="1"/>
    </xf>
    <xf numFmtId="0" fontId="11" fillId="0" borderId="16" xfId="1" applyFont="1" applyFill="1" applyBorder="1" applyAlignment="1">
      <alignment horizontal="left" vertical="center" wrapText="1"/>
    </xf>
    <xf numFmtId="0" fontId="11" fillId="0" borderId="1" xfId="1" applyFont="1" applyFill="1" applyBorder="1" applyAlignment="1">
      <alignment horizontal="center" vertical="center"/>
    </xf>
    <xf numFmtId="0" fontId="17" fillId="0" borderId="17" xfId="1" applyFont="1" applyFill="1" applyBorder="1" applyAlignment="1">
      <alignment horizontal="left" vertical="center" wrapText="1"/>
    </xf>
    <xf numFmtId="0" fontId="17" fillId="0" borderId="16" xfId="1" applyFont="1" applyFill="1" applyBorder="1" applyAlignment="1">
      <alignment horizontal="left" vertical="center" wrapText="1"/>
    </xf>
    <xf numFmtId="0" fontId="7" fillId="0" borderId="1" xfId="2" applyNumberFormat="1" applyFont="1" applyFill="1" applyBorder="1" applyAlignment="1">
      <alignment horizontal="left" vertical="center"/>
    </xf>
    <xf numFmtId="0" fontId="8" fillId="0" borderId="1" xfId="1" applyFont="1" applyFill="1" applyBorder="1" applyAlignment="1">
      <alignment horizontal="left" vertical="center" wrapText="1"/>
    </xf>
    <xf numFmtId="0" fontId="11" fillId="0" borderId="9" xfId="1" applyFont="1" applyFill="1" applyBorder="1" applyAlignment="1">
      <alignment horizontal="center" vertical="center"/>
    </xf>
    <xf numFmtId="0" fontId="11" fillId="0" borderId="7" xfId="1" applyFont="1" applyFill="1" applyBorder="1" applyAlignment="1">
      <alignment horizontal="left" vertical="top"/>
    </xf>
    <xf numFmtId="0" fontId="11" fillId="0" borderId="6" xfId="1" applyFont="1" applyFill="1" applyBorder="1" applyAlignment="1">
      <alignment horizontal="left" vertical="top"/>
    </xf>
    <xf numFmtId="0" fontId="11" fillId="0" borderId="3" xfId="1" applyFont="1" applyFill="1" applyBorder="1" applyAlignment="1">
      <alignment horizontal="left" vertical="top"/>
    </xf>
    <xf numFmtId="0" fontId="11" fillId="0" borderId="2" xfId="1" applyFont="1" applyFill="1" applyBorder="1" applyAlignment="1">
      <alignment horizontal="left" vertical="top"/>
    </xf>
    <xf numFmtId="38" fontId="11" fillId="0" borderId="1" xfId="2" applyFont="1" applyFill="1" applyBorder="1" applyAlignment="1">
      <alignment horizontal="center" vertical="center"/>
    </xf>
    <xf numFmtId="0" fontId="11" fillId="2" borderId="9" xfId="1" applyFont="1" applyFill="1" applyBorder="1" applyAlignment="1">
      <alignment horizontal="left" vertical="top"/>
    </xf>
    <xf numFmtId="0" fontId="11" fillId="0" borderId="9" xfId="1" applyFont="1" applyFill="1" applyBorder="1" applyAlignment="1">
      <alignment horizontal="left" vertical="top"/>
    </xf>
    <xf numFmtId="38" fontId="11" fillId="0" borderId="10" xfId="2" applyFont="1" applyFill="1" applyBorder="1" applyAlignment="1">
      <alignment horizontal="center" vertical="center"/>
    </xf>
    <xf numFmtId="38" fontId="11" fillId="0" borderId="9" xfId="2" applyFont="1" applyFill="1" applyBorder="1" applyAlignment="1">
      <alignment horizontal="center" vertical="center"/>
    </xf>
    <xf numFmtId="38" fontId="11" fillId="0" borderId="8" xfId="2" applyFont="1" applyFill="1" applyBorder="1" applyAlignment="1">
      <alignment horizontal="center" vertical="center"/>
    </xf>
    <xf numFmtId="0" fontId="17" fillId="0" borderId="1" xfId="1" applyFont="1" applyFill="1" applyBorder="1" applyAlignment="1">
      <alignment horizontal="left" vertical="center" wrapText="1"/>
    </xf>
    <xf numFmtId="0" fontId="10" fillId="0" borderId="21" xfId="1" applyFont="1" applyFill="1" applyBorder="1" applyAlignment="1">
      <alignment horizontal="center" vertical="center"/>
    </xf>
    <xf numFmtId="0" fontId="18" fillId="0" borderId="0" xfId="1" applyFont="1" applyFill="1" applyAlignment="1">
      <alignment horizontal="left" vertical="center"/>
    </xf>
    <xf numFmtId="0" fontId="17" fillId="0" borderId="17" xfId="1" applyFont="1" applyFill="1" applyBorder="1" applyAlignment="1">
      <alignment horizontal="center" vertical="center"/>
    </xf>
    <xf numFmtId="0" fontId="17" fillId="0" borderId="16" xfId="1" applyFont="1" applyFill="1" applyBorder="1" applyAlignment="1">
      <alignment horizontal="center" vertical="center"/>
    </xf>
    <xf numFmtId="0" fontId="8" fillId="0" borderId="10" xfId="1" applyFont="1" applyFill="1" applyBorder="1" applyAlignment="1">
      <alignment horizontal="center" vertical="center" shrinkToFit="1"/>
    </xf>
    <xf numFmtId="0" fontId="8" fillId="0" borderId="8" xfId="1" applyFont="1" applyFill="1" applyBorder="1" applyAlignment="1">
      <alignment horizontal="center" vertical="center" shrinkToFit="1"/>
    </xf>
    <xf numFmtId="0" fontId="12" fillId="0" borderId="1" xfId="1" applyFont="1" applyFill="1" applyBorder="1" applyAlignment="1">
      <alignment vertical="top" wrapText="1"/>
    </xf>
    <xf numFmtId="0" fontId="15" fillId="0" borderId="1" xfId="1" applyFont="1" applyFill="1" applyBorder="1" applyAlignment="1">
      <alignment horizontal="left" vertical="center" wrapText="1"/>
    </xf>
    <xf numFmtId="0" fontId="15" fillId="0" borderId="17" xfId="1" applyFont="1" applyFill="1" applyBorder="1" applyAlignment="1">
      <alignment horizontal="left" vertical="center" wrapText="1"/>
    </xf>
    <xf numFmtId="0" fontId="15" fillId="0" borderId="16" xfId="1" applyFont="1" applyFill="1" applyBorder="1" applyAlignment="1">
      <alignment horizontal="left" vertical="center" wrapText="1"/>
    </xf>
    <xf numFmtId="0" fontId="8" fillId="0" borderId="7" xfId="1" applyFont="1" applyFill="1" applyBorder="1" applyAlignment="1">
      <alignment horizontal="center" vertical="center"/>
    </xf>
    <xf numFmtId="0" fontId="8" fillId="0" borderId="20"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19" xfId="1" applyFont="1" applyFill="1" applyBorder="1" applyAlignment="1">
      <alignment horizontal="center" vertical="center"/>
    </xf>
    <xf numFmtId="0" fontId="8" fillId="0" borderId="2" xfId="1" applyFont="1" applyFill="1" applyBorder="1" applyAlignment="1">
      <alignment horizontal="center" vertical="center"/>
    </xf>
    <xf numFmtId="0" fontId="11" fillId="0" borderId="10" xfId="1" applyFont="1" applyFill="1" applyBorder="1" applyAlignment="1">
      <alignment horizontal="center" vertical="center" wrapText="1"/>
    </xf>
    <xf numFmtId="0" fontId="11" fillId="0" borderId="8" xfId="1" applyFont="1" applyFill="1" applyBorder="1" applyAlignment="1">
      <alignment horizontal="center" vertical="center" wrapText="1"/>
    </xf>
    <xf numFmtId="0" fontId="12" fillId="0" borderId="17" xfId="1" applyFont="1" applyFill="1" applyBorder="1" applyAlignment="1">
      <alignment horizontal="left" vertical="center" wrapText="1"/>
    </xf>
    <xf numFmtId="0" fontId="12" fillId="0" borderId="16" xfId="1" applyFont="1" applyFill="1" applyBorder="1" applyAlignment="1">
      <alignment horizontal="left" vertical="center" wrapText="1"/>
    </xf>
    <xf numFmtId="0" fontId="15" fillId="0" borderId="1" xfId="1" applyFont="1" applyFill="1" applyBorder="1" applyAlignment="1">
      <alignment horizontal="left" vertical="center"/>
    </xf>
    <xf numFmtId="0" fontId="15" fillId="0" borderId="17" xfId="1" applyFont="1" applyFill="1" applyBorder="1" applyAlignment="1">
      <alignment horizontal="left" vertical="center"/>
    </xf>
    <xf numFmtId="0" fontId="10" fillId="0" borderId="17" xfId="1" applyFont="1" applyFill="1" applyBorder="1" applyAlignment="1">
      <alignment horizontal="left" vertical="center" wrapText="1"/>
    </xf>
    <xf numFmtId="0" fontId="10" fillId="0" borderId="16" xfId="1" applyFont="1" applyFill="1" applyBorder="1" applyAlignment="1">
      <alignment horizontal="left" vertical="center" wrapText="1"/>
    </xf>
    <xf numFmtId="0" fontId="11" fillId="0" borderId="17" xfId="1" applyFont="1" applyFill="1" applyBorder="1" applyAlignment="1">
      <alignment horizontal="center" vertical="center"/>
    </xf>
    <xf numFmtId="0" fontId="11" fillId="0" borderId="21" xfId="1" applyFont="1" applyFill="1" applyBorder="1" applyAlignment="1">
      <alignment horizontal="center" vertical="center"/>
    </xf>
    <xf numFmtId="0" fontId="11" fillId="0" borderId="16" xfId="1" applyFont="1" applyFill="1" applyBorder="1" applyAlignment="1">
      <alignment horizontal="center" vertical="center"/>
    </xf>
    <xf numFmtId="0" fontId="17" fillId="0" borderId="21" xfId="1" applyFont="1" applyFill="1" applyBorder="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2"/>
  <sheetViews>
    <sheetView tabSelected="1" view="pageBreakPreview" topLeftCell="A265" zoomScale="85" zoomScaleNormal="85" zoomScaleSheetLayoutView="85" workbookViewId="0">
      <selection activeCell="C243" sqref="C243"/>
    </sheetView>
  </sheetViews>
  <sheetFormatPr defaultRowHeight="20.45" customHeight="1" x14ac:dyDescent="0.4"/>
  <cols>
    <col min="1" max="1" width="5.625" style="35" customWidth="1"/>
    <col min="2" max="2" width="5.625" style="38" customWidth="1"/>
    <col min="3" max="3" width="31.25" style="36" customWidth="1"/>
    <col min="4" max="4" width="19.875" style="37" customWidth="1"/>
    <col min="5" max="5" width="17" style="10" customWidth="1"/>
    <col min="6" max="6" width="37.5" style="10" customWidth="1"/>
    <col min="7" max="7" width="30.75" style="2" customWidth="1"/>
    <col min="8" max="8" width="8.375" style="35" customWidth="1"/>
    <col min="9" max="9" width="10.625" style="34" customWidth="1"/>
    <col min="10" max="10" width="9" style="10" hidden="1" customWidth="1"/>
    <col min="11" max="11" width="31" style="10" hidden="1" customWidth="1"/>
    <col min="12" max="12" width="9" style="10" hidden="1" customWidth="1"/>
    <col min="13" max="16384" width="9" style="10"/>
  </cols>
  <sheetData>
    <row r="1" spans="1:11" s="2" customFormat="1" ht="20.45" customHeight="1" x14ac:dyDescent="0.4">
      <c r="A1" s="120" t="s">
        <v>1844</v>
      </c>
      <c r="B1" s="120"/>
      <c r="C1" s="120"/>
      <c r="D1" s="120"/>
      <c r="E1" s="120"/>
      <c r="F1" s="120"/>
      <c r="G1" s="120"/>
      <c r="H1" s="120"/>
      <c r="I1" s="1" t="s">
        <v>308</v>
      </c>
    </row>
    <row r="2" spans="1:11" s="2" customFormat="1" ht="20.45" customHeight="1" x14ac:dyDescent="0.4">
      <c r="A2" s="3" t="s">
        <v>307</v>
      </c>
      <c r="B2" s="3"/>
      <c r="C2" s="3"/>
      <c r="D2" s="3"/>
      <c r="E2" s="3"/>
      <c r="F2" s="3"/>
      <c r="G2" s="3"/>
      <c r="H2" s="3"/>
      <c r="I2" s="1"/>
    </row>
    <row r="3" spans="1:11" s="7" customFormat="1" ht="20.45" customHeight="1" x14ac:dyDescent="0.4">
      <c r="A3" s="4" t="s">
        <v>1845</v>
      </c>
      <c r="B3" s="5"/>
      <c r="C3" s="6"/>
      <c r="D3" s="6"/>
      <c r="E3" s="6"/>
      <c r="F3" s="6"/>
      <c r="G3" s="6"/>
      <c r="H3" s="6"/>
      <c r="I3" s="6"/>
      <c r="J3" s="6"/>
    </row>
    <row r="4" spans="1:11" s="2" customFormat="1" ht="20.45" customHeight="1" x14ac:dyDescent="0.4">
      <c r="A4" s="4" t="s">
        <v>1846</v>
      </c>
      <c r="B4" s="6"/>
      <c r="C4" s="6"/>
      <c r="D4" s="6"/>
      <c r="E4" s="6"/>
      <c r="F4" s="6"/>
      <c r="G4" s="6"/>
      <c r="H4" s="6"/>
      <c r="I4" s="8"/>
    </row>
    <row r="5" spans="1:11" s="2" customFormat="1" ht="20.45" customHeight="1" x14ac:dyDescent="0.4">
      <c r="A5" s="4" t="s">
        <v>306</v>
      </c>
      <c r="B5" s="6"/>
      <c r="C5" s="6"/>
      <c r="D5" s="6"/>
      <c r="E5" s="6"/>
      <c r="F5" s="6"/>
      <c r="G5" s="6"/>
      <c r="H5" s="6"/>
      <c r="I5" s="8"/>
    </row>
    <row r="6" spans="1:11" ht="20.45" customHeight="1" x14ac:dyDescent="0.4">
      <c r="A6" s="121" t="s">
        <v>305</v>
      </c>
      <c r="B6" s="122"/>
      <c r="C6" s="123" t="s">
        <v>304</v>
      </c>
      <c r="D6" s="125" t="s">
        <v>303</v>
      </c>
      <c r="E6" s="126"/>
      <c r="F6" s="126"/>
      <c r="G6" s="127"/>
      <c r="H6" s="131" t="s">
        <v>302</v>
      </c>
      <c r="I6" s="141" t="s">
        <v>301</v>
      </c>
      <c r="J6" s="9" t="s">
        <v>300</v>
      </c>
    </row>
    <row r="7" spans="1:11" ht="20.45" customHeight="1" thickBot="1" x14ac:dyDescent="0.45">
      <c r="A7" s="11" t="s">
        <v>299</v>
      </c>
      <c r="B7" s="11" t="s">
        <v>298</v>
      </c>
      <c r="C7" s="124"/>
      <c r="D7" s="128"/>
      <c r="E7" s="129"/>
      <c r="F7" s="129"/>
      <c r="G7" s="130"/>
      <c r="H7" s="132"/>
      <c r="I7" s="142"/>
      <c r="J7" s="9"/>
      <c r="K7" s="12" t="s">
        <v>297</v>
      </c>
    </row>
    <row r="8" spans="1:11" ht="20.45" customHeight="1" x14ac:dyDescent="0.4">
      <c r="A8" s="13" t="s">
        <v>2</v>
      </c>
      <c r="B8" s="13">
        <v>1001</v>
      </c>
      <c r="C8" s="14" t="s">
        <v>51</v>
      </c>
      <c r="D8" s="133" t="s">
        <v>1837</v>
      </c>
      <c r="E8" s="134" t="s">
        <v>1791</v>
      </c>
      <c r="F8" s="143"/>
      <c r="G8" s="144"/>
      <c r="H8" s="16">
        <v>1176</v>
      </c>
      <c r="I8" s="145" t="s">
        <v>6</v>
      </c>
      <c r="K8" s="15">
        <f t="shared" ref="K8:K19" si="0">H8</f>
        <v>1176</v>
      </c>
    </row>
    <row r="9" spans="1:11" ht="20.45" customHeight="1" x14ac:dyDescent="0.4">
      <c r="A9" s="13" t="s">
        <v>2</v>
      </c>
      <c r="B9" s="13">
        <v>1003</v>
      </c>
      <c r="C9" s="14" t="s">
        <v>49</v>
      </c>
      <c r="D9" s="133"/>
      <c r="E9" s="134"/>
      <c r="F9" s="146" t="s">
        <v>296</v>
      </c>
      <c r="G9" s="147"/>
      <c r="H9" s="16">
        <f>ROUND(J9,0)</f>
        <v>1058</v>
      </c>
      <c r="I9" s="145"/>
      <c r="J9" s="10">
        <f>H8*0.9</f>
        <v>1058.4000000000001</v>
      </c>
      <c r="K9" s="15">
        <f t="shared" si="0"/>
        <v>1058</v>
      </c>
    </row>
    <row r="10" spans="1:11" ht="20.45" customHeight="1" x14ac:dyDescent="0.4">
      <c r="A10" s="13" t="s">
        <v>2</v>
      </c>
      <c r="B10" s="13">
        <v>1005</v>
      </c>
      <c r="C10" s="14" t="s">
        <v>47</v>
      </c>
      <c r="D10" s="133"/>
      <c r="E10" s="134" t="s">
        <v>1792</v>
      </c>
      <c r="F10" s="135"/>
      <c r="G10" s="135"/>
      <c r="H10" s="16">
        <v>39</v>
      </c>
      <c r="I10" s="145" t="s">
        <v>3</v>
      </c>
      <c r="K10" s="15">
        <f t="shared" si="0"/>
        <v>39</v>
      </c>
    </row>
    <row r="11" spans="1:11" ht="20.45" customHeight="1" x14ac:dyDescent="0.4">
      <c r="A11" s="13" t="s">
        <v>2</v>
      </c>
      <c r="B11" s="13">
        <v>1007</v>
      </c>
      <c r="C11" s="14" t="s">
        <v>45</v>
      </c>
      <c r="D11" s="133"/>
      <c r="E11" s="134"/>
      <c r="F11" s="146" t="s">
        <v>296</v>
      </c>
      <c r="G11" s="147"/>
      <c r="H11" s="16">
        <f>ROUND(J11,0)</f>
        <v>35</v>
      </c>
      <c r="I11" s="145"/>
      <c r="J11" s="10">
        <f>H10*0.9</f>
        <v>35.1</v>
      </c>
      <c r="K11" s="15">
        <f t="shared" si="0"/>
        <v>35</v>
      </c>
    </row>
    <row r="12" spans="1:11" ht="20.45" customHeight="1" x14ac:dyDescent="0.4">
      <c r="A12" s="13" t="s">
        <v>2</v>
      </c>
      <c r="B12" s="13">
        <v>1011</v>
      </c>
      <c r="C12" s="14" t="s">
        <v>43</v>
      </c>
      <c r="D12" s="133" t="s">
        <v>1838</v>
      </c>
      <c r="E12" s="134" t="s">
        <v>1793</v>
      </c>
      <c r="F12" s="135"/>
      <c r="G12" s="135"/>
      <c r="H12" s="16">
        <v>2349</v>
      </c>
      <c r="I12" s="145" t="s">
        <v>6</v>
      </c>
      <c r="K12" s="15">
        <f t="shared" si="0"/>
        <v>2349</v>
      </c>
    </row>
    <row r="13" spans="1:11" ht="20.45" customHeight="1" x14ac:dyDescent="0.4">
      <c r="A13" s="13" t="s">
        <v>2</v>
      </c>
      <c r="B13" s="13">
        <v>1013</v>
      </c>
      <c r="C13" s="14" t="s">
        <v>41</v>
      </c>
      <c r="D13" s="133"/>
      <c r="E13" s="134"/>
      <c r="F13" s="146" t="s">
        <v>296</v>
      </c>
      <c r="G13" s="147"/>
      <c r="H13" s="16">
        <f>ROUND(J13,0)</f>
        <v>2114</v>
      </c>
      <c r="I13" s="145"/>
      <c r="J13" s="10">
        <f>H12*0.9</f>
        <v>2114.1</v>
      </c>
      <c r="K13" s="15">
        <f t="shared" si="0"/>
        <v>2114</v>
      </c>
    </row>
    <row r="14" spans="1:11" ht="20.45" customHeight="1" x14ac:dyDescent="0.4">
      <c r="A14" s="13" t="s">
        <v>2</v>
      </c>
      <c r="B14" s="13">
        <v>1015</v>
      </c>
      <c r="C14" s="14" t="s">
        <v>39</v>
      </c>
      <c r="D14" s="133"/>
      <c r="E14" s="134" t="s">
        <v>1794</v>
      </c>
      <c r="F14" s="135"/>
      <c r="G14" s="135"/>
      <c r="H14" s="16">
        <v>77</v>
      </c>
      <c r="I14" s="145" t="s">
        <v>3</v>
      </c>
      <c r="K14" s="15">
        <f t="shared" si="0"/>
        <v>77</v>
      </c>
    </row>
    <row r="15" spans="1:11" ht="20.45" customHeight="1" x14ac:dyDescent="0.4">
      <c r="A15" s="13" t="s">
        <v>2</v>
      </c>
      <c r="B15" s="13">
        <v>1017</v>
      </c>
      <c r="C15" s="14" t="s">
        <v>37</v>
      </c>
      <c r="D15" s="133"/>
      <c r="E15" s="134"/>
      <c r="F15" s="146" t="s">
        <v>296</v>
      </c>
      <c r="G15" s="147"/>
      <c r="H15" s="16">
        <f>ROUND(J15,0)</f>
        <v>69</v>
      </c>
      <c r="I15" s="145"/>
      <c r="J15" s="10">
        <f>H14*0.9</f>
        <v>69.3</v>
      </c>
      <c r="K15" s="15">
        <f t="shared" si="0"/>
        <v>69</v>
      </c>
    </row>
    <row r="16" spans="1:11" ht="20.45" customHeight="1" x14ac:dyDescent="0.4">
      <c r="A16" s="13" t="s">
        <v>2</v>
      </c>
      <c r="B16" s="13">
        <v>1021</v>
      </c>
      <c r="C16" s="14" t="s">
        <v>35</v>
      </c>
      <c r="D16" s="133" t="s">
        <v>1839</v>
      </c>
      <c r="E16" s="134" t="s">
        <v>1795</v>
      </c>
      <c r="F16" s="149"/>
      <c r="G16" s="149"/>
      <c r="H16" s="16">
        <v>3727</v>
      </c>
      <c r="I16" s="145" t="s">
        <v>6</v>
      </c>
      <c r="K16" s="15">
        <f t="shared" si="0"/>
        <v>3727</v>
      </c>
    </row>
    <row r="17" spans="1:11" ht="20.45" customHeight="1" x14ac:dyDescent="0.4">
      <c r="A17" s="13" t="s">
        <v>2</v>
      </c>
      <c r="B17" s="13">
        <v>1023</v>
      </c>
      <c r="C17" s="14" t="s">
        <v>33</v>
      </c>
      <c r="D17" s="133"/>
      <c r="E17" s="134"/>
      <c r="F17" s="146" t="s">
        <v>296</v>
      </c>
      <c r="G17" s="147"/>
      <c r="H17" s="16">
        <f>ROUND(J17,0)</f>
        <v>3354</v>
      </c>
      <c r="I17" s="145"/>
      <c r="J17" s="10">
        <f>H16*0.9</f>
        <v>3354.3</v>
      </c>
      <c r="K17" s="15">
        <f t="shared" si="0"/>
        <v>3354</v>
      </c>
    </row>
    <row r="18" spans="1:11" ht="20.45" customHeight="1" x14ac:dyDescent="0.4">
      <c r="A18" s="13" t="s">
        <v>2</v>
      </c>
      <c r="B18" s="13">
        <v>1025</v>
      </c>
      <c r="C18" s="14" t="s">
        <v>31</v>
      </c>
      <c r="D18" s="133"/>
      <c r="E18" s="134" t="s">
        <v>1796</v>
      </c>
      <c r="F18" s="135"/>
      <c r="G18" s="135"/>
      <c r="H18" s="16">
        <v>123</v>
      </c>
      <c r="I18" s="145" t="s">
        <v>3</v>
      </c>
      <c r="K18" s="15">
        <f t="shared" si="0"/>
        <v>123</v>
      </c>
    </row>
    <row r="19" spans="1:11" s="18" customFormat="1" ht="20.45" customHeight="1" x14ac:dyDescent="0.4">
      <c r="A19" s="13" t="s">
        <v>2</v>
      </c>
      <c r="B19" s="17">
        <v>1027</v>
      </c>
      <c r="C19" s="14" t="s">
        <v>29</v>
      </c>
      <c r="D19" s="133"/>
      <c r="E19" s="134"/>
      <c r="F19" s="146" t="s">
        <v>296</v>
      </c>
      <c r="G19" s="147"/>
      <c r="H19" s="21">
        <f t="shared" ref="H19:H43" si="1">ROUND(J19,0)</f>
        <v>111</v>
      </c>
      <c r="I19" s="145"/>
      <c r="J19" s="18">
        <f>H18*0.9</f>
        <v>110.7</v>
      </c>
      <c r="K19" s="15">
        <f t="shared" si="0"/>
        <v>111</v>
      </c>
    </row>
    <row r="20" spans="1:11" ht="20.45" customHeight="1" x14ac:dyDescent="0.4">
      <c r="A20" s="13" t="s">
        <v>2</v>
      </c>
      <c r="B20" s="13">
        <v>1111</v>
      </c>
      <c r="C20" s="14" t="s">
        <v>295</v>
      </c>
      <c r="D20" s="136" t="s">
        <v>1779</v>
      </c>
      <c r="E20" s="136"/>
      <c r="F20" s="137" t="s">
        <v>282</v>
      </c>
      <c r="G20" s="137"/>
      <c r="H20" s="16">
        <f t="shared" si="1"/>
        <v>176</v>
      </c>
      <c r="I20" s="145" t="s">
        <v>6</v>
      </c>
      <c r="J20" s="10">
        <f t="shared" ref="J20:J31" si="2">H8*0.15</f>
        <v>176.4</v>
      </c>
      <c r="K20" s="19">
        <f t="shared" ref="K20:K43" si="3">ROUND(J20,0)</f>
        <v>176</v>
      </c>
    </row>
    <row r="21" spans="1:11" ht="20.45" customHeight="1" x14ac:dyDescent="0.4">
      <c r="A21" s="13" t="s">
        <v>2</v>
      </c>
      <c r="B21" s="13">
        <v>1113</v>
      </c>
      <c r="C21" s="14" t="s">
        <v>294</v>
      </c>
      <c r="D21" s="136"/>
      <c r="E21" s="136"/>
      <c r="F21" s="148" t="s">
        <v>280</v>
      </c>
      <c r="G21" s="148"/>
      <c r="H21" s="16">
        <f t="shared" si="1"/>
        <v>159</v>
      </c>
      <c r="I21" s="145"/>
      <c r="J21" s="10">
        <f t="shared" si="2"/>
        <v>158.69999999999999</v>
      </c>
      <c r="K21" s="19">
        <f t="shared" si="3"/>
        <v>159</v>
      </c>
    </row>
    <row r="22" spans="1:11" ht="20.25" customHeight="1" x14ac:dyDescent="0.4">
      <c r="A22" s="13" t="s">
        <v>2</v>
      </c>
      <c r="B22" s="13">
        <v>1115</v>
      </c>
      <c r="C22" s="14" t="s">
        <v>293</v>
      </c>
      <c r="D22" s="136"/>
      <c r="E22" s="136"/>
      <c r="F22" s="140" t="s">
        <v>46</v>
      </c>
      <c r="G22" s="140"/>
      <c r="H22" s="16">
        <f t="shared" si="1"/>
        <v>6</v>
      </c>
      <c r="I22" s="145" t="s">
        <v>3</v>
      </c>
      <c r="J22" s="10">
        <f t="shared" si="2"/>
        <v>5.85</v>
      </c>
      <c r="K22" s="19">
        <f t="shared" si="3"/>
        <v>6</v>
      </c>
    </row>
    <row r="23" spans="1:11" ht="20.45" customHeight="1" x14ac:dyDescent="0.4">
      <c r="A23" s="13" t="s">
        <v>2</v>
      </c>
      <c r="B23" s="13">
        <v>1117</v>
      </c>
      <c r="C23" s="14" t="s">
        <v>292</v>
      </c>
      <c r="D23" s="136"/>
      <c r="E23" s="136"/>
      <c r="F23" s="140" t="s">
        <v>44</v>
      </c>
      <c r="G23" s="140"/>
      <c r="H23" s="16">
        <f t="shared" si="1"/>
        <v>5</v>
      </c>
      <c r="I23" s="145"/>
      <c r="J23" s="10">
        <f t="shared" si="2"/>
        <v>5.25</v>
      </c>
      <c r="K23" s="19">
        <f t="shared" si="3"/>
        <v>5</v>
      </c>
    </row>
    <row r="24" spans="1:11" ht="20.45" customHeight="1" x14ac:dyDescent="0.4">
      <c r="A24" s="13" t="s">
        <v>2</v>
      </c>
      <c r="B24" s="13">
        <v>1121</v>
      </c>
      <c r="C24" s="14" t="s">
        <v>291</v>
      </c>
      <c r="D24" s="136"/>
      <c r="E24" s="136"/>
      <c r="F24" s="148" t="s">
        <v>42</v>
      </c>
      <c r="G24" s="148"/>
      <c r="H24" s="16">
        <f t="shared" si="1"/>
        <v>352</v>
      </c>
      <c r="I24" s="145" t="s">
        <v>6</v>
      </c>
      <c r="J24" s="10">
        <f t="shared" si="2"/>
        <v>352.34999999999997</v>
      </c>
      <c r="K24" s="19">
        <f t="shared" si="3"/>
        <v>352</v>
      </c>
    </row>
    <row r="25" spans="1:11" ht="20.45" customHeight="1" x14ac:dyDescent="0.4">
      <c r="A25" s="13" t="s">
        <v>2</v>
      </c>
      <c r="B25" s="13">
        <v>1123</v>
      </c>
      <c r="C25" s="14" t="s">
        <v>290</v>
      </c>
      <c r="D25" s="136"/>
      <c r="E25" s="136"/>
      <c r="F25" s="148" t="s">
        <v>40</v>
      </c>
      <c r="G25" s="148"/>
      <c r="H25" s="16">
        <f t="shared" si="1"/>
        <v>317</v>
      </c>
      <c r="I25" s="145"/>
      <c r="J25" s="10">
        <f t="shared" si="2"/>
        <v>317.09999999999997</v>
      </c>
      <c r="K25" s="19">
        <f t="shared" si="3"/>
        <v>317</v>
      </c>
    </row>
    <row r="26" spans="1:11" ht="20.45" customHeight="1" x14ac:dyDescent="0.4">
      <c r="A26" s="13" t="s">
        <v>2</v>
      </c>
      <c r="B26" s="13">
        <v>1125</v>
      </c>
      <c r="C26" s="14" t="s">
        <v>289</v>
      </c>
      <c r="D26" s="136"/>
      <c r="E26" s="136"/>
      <c r="F26" s="140" t="s">
        <v>38</v>
      </c>
      <c r="G26" s="140"/>
      <c r="H26" s="20">
        <f t="shared" si="1"/>
        <v>12</v>
      </c>
      <c r="I26" s="145" t="s">
        <v>3</v>
      </c>
      <c r="J26" s="10">
        <f t="shared" si="2"/>
        <v>11.549999999999999</v>
      </c>
      <c r="K26" s="19">
        <f t="shared" si="3"/>
        <v>12</v>
      </c>
    </row>
    <row r="27" spans="1:11" ht="20.45" customHeight="1" x14ac:dyDescent="0.4">
      <c r="A27" s="13" t="s">
        <v>2</v>
      </c>
      <c r="B27" s="13">
        <v>1127</v>
      </c>
      <c r="C27" s="14" t="s">
        <v>288</v>
      </c>
      <c r="D27" s="136"/>
      <c r="E27" s="136"/>
      <c r="F27" s="140" t="s">
        <v>36</v>
      </c>
      <c r="G27" s="140"/>
      <c r="H27" s="16">
        <f t="shared" si="1"/>
        <v>10</v>
      </c>
      <c r="I27" s="145"/>
      <c r="J27" s="10">
        <f t="shared" si="2"/>
        <v>10.35</v>
      </c>
      <c r="K27" s="19">
        <f t="shared" si="3"/>
        <v>10</v>
      </c>
    </row>
    <row r="28" spans="1:11" ht="20.45" customHeight="1" x14ac:dyDescent="0.4">
      <c r="A28" s="13" t="s">
        <v>2</v>
      </c>
      <c r="B28" s="13">
        <v>1131</v>
      </c>
      <c r="C28" s="14" t="s">
        <v>287</v>
      </c>
      <c r="D28" s="136"/>
      <c r="E28" s="136"/>
      <c r="F28" s="148" t="s">
        <v>34</v>
      </c>
      <c r="G28" s="148"/>
      <c r="H28" s="16">
        <f t="shared" si="1"/>
        <v>559</v>
      </c>
      <c r="I28" s="145" t="s">
        <v>6</v>
      </c>
      <c r="J28" s="10">
        <f t="shared" si="2"/>
        <v>559.04999999999995</v>
      </c>
      <c r="K28" s="19">
        <f t="shared" si="3"/>
        <v>559</v>
      </c>
    </row>
    <row r="29" spans="1:11" ht="20.45" customHeight="1" x14ac:dyDescent="0.4">
      <c r="A29" s="13" t="s">
        <v>2</v>
      </c>
      <c r="B29" s="13">
        <v>1133</v>
      </c>
      <c r="C29" s="14" t="s">
        <v>286</v>
      </c>
      <c r="D29" s="136"/>
      <c r="E29" s="136"/>
      <c r="F29" s="148" t="s">
        <v>32</v>
      </c>
      <c r="G29" s="148"/>
      <c r="H29" s="16">
        <f t="shared" si="1"/>
        <v>503</v>
      </c>
      <c r="I29" s="145"/>
      <c r="J29" s="10">
        <f t="shared" si="2"/>
        <v>503.09999999999997</v>
      </c>
      <c r="K29" s="19">
        <f t="shared" si="3"/>
        <v>503</v>
      </c>
    </row>
    <row r="30" spans="1:11" ht="20.25" customHeight="1" x14ac:dyDescent="0.4">
      <c r="A30" s="13" t="s">
        <v>2</v>
      </c>
      <c r="B30" s="13">
        <v>1135</v>
      </c>
      <c r="C30" s="14" t="s">
        <v>285</v>
      </c>
      <c r="D30" s="136"/>
      <c r="E30" s="136"/>
      <c r="F30" s="140" t="s">
        <v>30</v>
      </c>
      <c r="G30" s="140"/>
      <c r="H30" s="20">
        <f t="shared" si="1"/>
        <v>18</v>
      </c>
      <c r="I30" s="145" t="s">
        <v>3</v>
      </c>
      <c r="J30" s="10">
        <f t="shared" si="2"/>
        <v>18.45</v>
      </c>
      <c r="K30" s="19">
        <f t="shared" si="3"/>
        <v>18</v>
      </c>
    </row>
    <row r="31" spans="1:11" s="18" customFormat="1" ht="20.45" customHeight="1" x14ac:dyDescent="0.4">
      <c r="A31" s="13" t="s">
        <v>2</v>
      </c>
      <c r="B31" s="13">
        <v>1137</v>
      </c>
      <c r="C31" s="14" t="s">
        <v>284</v>
      </c>
      <c r="D31" s="136"/>
      <c r="E31" s="136"/>
      <c r="F31" s="140" t="s">
        <v>28</v>
      </c>
      <c r="G31" s="140"/>
      <c r="H31" s="21">
        <f t="shared" si="1"/>
        <v>17</v>
      </c>
      <c r="I31" s="145"/>
      <c r="J31" s="10">
        <f t="shared" si="2"/>
        <v>16.649999999999999</v>
      </c>
      <c r="K31" s="22">
        <f t="shared" si="3"/>
        <v>17</v>
      </c>
    </row>
    <row r="32" spans="1:11" ht="20.25" customHeight="1" x14ac:dyDescent="0.4">
      <c r="A32" s="13" t="s">
        <v>2</v>
      </c>
      <c r="B32" s="13">
        <v>1141</v>
      </c>
      <c r="C32" s="14" t="s">
        <v>283</v>
      </c>
      <c r="D32" s="136" t="s">
        <v>1778</v>
      </c>
      <c r="E32" s="136"/>
      <c r="F32" s="137" t="s">
        <v>282</v>
      </c>
      <c r="G32" s="137"/>
      <c r="H32" s="16">
        <f t="shared" si="1"/>
        <v>118</v>
      </c>
      <c r="I32" s="145" t="s">
        <v>6</v>
      </c>
      <c r="J32" s="10">
        <f t="shared" ref="J32:J43" si="4">H8*0.1</f>
        <v>117.60000000000001</v>
      </c>
      <c r="K32" s="19">
        <f t="shared" si="3"/>
        <v>118</v>
      </c>
    </row>
    <row r="33" spans="1:11" ht="20.45" customHeight="1" x14ac:dyDescent="0.4">
      <c r="A33" s="13" t="s">
        <v>2</v>
      </c>
      <c r="B33" s="13">
        <v>1143</v>
      </c>
      <c r="C33" s="14" t="s">
        <v>281</v>
      </c>
      <c r="D33" s="136"/>
      <c r="E33" s="136"/>
      <c r="F33" s="148" t="s">
        <v>280</v>
      </c>
      <c r="G33" s="148"/>
      <c r="H33" s="16">
        <f t="shared" si="1"/>
        <v>106</v>
      </c>
      <c r="I33" s="145"/>
      <c r="J33" s="23">
        <f t="shared" si="4"/>
        <v>105.80000000000001</v>
      </c>
      <c r="K33" s="19">
        <f t="shared" si="3"/>
        <v>106</v>
      </c>
    </row>
    <row r="34" spans="1:11" ht="20.45" customHeight="1" x14ac:dyDescent="0.4">
      <c r="A34" s="13" t="s">
        <v>2</v>
      </c>
      <c r="B34" s="13">
        <v>1145</v>
      </c>
      <c r="C34" s="14" t="s">
        <v>279</v>
      </c>
      <c r="D34" s="136"/>
      <c r="E34" s="136"/>
      <c r="F34" s="140" t="s">
        <v>46</v>
      </c>
      <c r="G34" s="140"/>
      <c r="H34" s="16">
        <f t="shared" si="1"/>
        <v>4</v>
      </c>
      <c r="I34" s="145" t="s">
        <v>3</v>
      </c>
      <c r="J34" s="10">
        <f t="shared" si="4"/>
        <v>3.9000000000000004</v>
      </c>
      <c r="K34" s="19">
        <f t="shared" si="3"/>
        <v>4</v>
      </c>
    </row>
    <row r="35" spans="1:11" ht="20.45" customHeight="1" x14ac:dyDescent="0.4">
      <c r="A35" s="13" t="s">
        <v>2</v>
      </c>
      <c r="B35" s="13">
        <v>1147</v>
      </c>
      <c r="C35" s="14" t="s">
        <v>278</v>
      </c>
      <c r="D35" s="136"/>
      <c r="E35" s="136"/>
      <c r="F35" s="140" t="s">
        <v>44</v>
      </c>
      <c r="G35" s="140"/>
      <c r="H35" s="16">
        <f t="shared" si="1"/>
        <v>4</v>
      </c>
      <c r="I35" s="145"/>
      <c r="J35" s="23">
        <f t="shared" si="4"/>
        <v>3.5</v>
      </c>
      <c r="K35" s="19">
        <f t="shared" si="3"/>
        <v>4</v>
      </c>
    </row>
    <row r="36" spans="1:11" ht="20.45" customHeight="1" x14ac:dyDescent="0.4">
      <c r="A36" s="13" t="s">
        <v>2</v>
      </c>
      <c r="B36" s="13">
        <v>1151</v>
      </c>
      <c r="C36" s="14" t="s">
        <v>277</v>
      </c>
      <c r="D36" s="136"/>
      <c r="E36" s="136"/>
      <c r="F36" s="148" t="s">
        <v>42</v>
      </c>
      <c r="G36" s="148"/>
      <c r="H36" s="16">
        <f t="shared" si="1"/>
        <v>235</v>
      </c>
      <c r="I36" s="145" t="s">
        <v>6</v>
      </c>
      <c r="J36" s="10">
        <f t="shared" si="4"/>
        <v>234.9</v>
      </c>
      <c r="K36" s="19">
        <f t="shared" si="3"/>
        <v>235</v>
      </c>
    </row>
    <row r="37" spans="1:11" ht="20.45" customHeight="1" x14ac:dyDescent="0.4">
      <c r="A37" s="13" t="s">
        <v>2</v>
      </c>
      <c r="B37" s="13">
        <v>1153</v>
      </c>
      <c r="C37" s="14" t="s">
        <v>276</v>
      </c>
      <c r="D37" s="136"/>
      <c r="E37" s="136"/>
      <c r="F37" s="148" t="s">
        <v>40</v>
      </c>
      <c r="G37" s="148"/>
      <c r="H37" s="16">
        <f t="shared" si="1"/>
        <v>211</v>
      </c>
      <c r="I37" s="145"/>
      <c r="J37" s="23">
        <f t="shared" si="4"/>
        <v>211.4</v>
      </c>
      <c r="K37" s="15">
        <f t="shared" si="3"/>
        <v>211</v>
      </c>
    </row>
    <row r="38" spans="1:11" ht="20.45" customHeight="1" x14ac:dyDescent="0.4">
      <c r="A38" s="13" t="s">
        <v>2</v>
      </c>
      <c r="B38" s="13">
        <v>1155</v>
      </c>
      <c r="C38" s="14" t="s">
        <v>275</v>
      </c>
      <c r="D38" s="136"/>
      <c r="E38" s="136"/>
      <c r="F38" s="140" t="s">
        <v>38</v>
      </c>
      <c r="G38" s="140"/>
      <c r="H38" s="16">
        <f t="shared" si="1"/>
        <v>8</v>
      </c>
      <c r="I38" s="145" t="s">
        <v>3</v>
      </c>
      <c r="J38" s="10">
        <f t="shared" si="4"/>
        <v>7.7</v>
      </c>
      <c r="K38" s="19">
        <f t="shared" si="3"/>
        <v>8</v>
      </c>
    </row>
    <row r="39" spans="1:11" ht="20.45" customHeight="1" x14ac:dyDescent="0.4">
      <c r="A39" s="13" t="s">
        <v>2</v>
      </c>
      <c r="B39" s="13">
        <v>1157</v>
      </c>
      <c r="C39" s="14" t="s">
        <v>274</v>
      </c>
      <c r="D39" s="136"/>
      <c r="E39" s="136"/>
      <c r="F39" s="140" t="s">
        <v>36</v>
      </c>
      <c r="G39" s="140"/>
      <c r="H39" s="16">
        <f t="shared" si="1"/>
        <v>7</v>
      </c>
      <c r="I39" s="145"/>
      <c r="J39" s="23">
        <f t="shared" si="4"/>
        <v>6.9</v>
      </c>
      <c r="K39" s="19">
        <f t="shared" si="3"/>
        <v>7</v>
      </c>
    </row>
    <row r="40" spans="1:11" ht="20.25" customHeight="1" x14ac:dyDescent="0.4">
      <c r="A40" s="13" t="s">
        <v>2</v>
      </c>
      <c r="B40" s="13">
        <v>1161</v>
      </c>
      <c r="C40" s="14" t="s">
        <v>273</v>
      </c>
      <c r="D40" s="136"/>
      <c r="E40" s="136"/>
      <c r="F40" s="148" t="s">
        <v>34</v>
      </c>
      <c r="G40" s="148"/>
      <c r="H40" s="16">
        <f t="shared" si="1"/>
        <v>373</v>
      </c>
      <c r="I40" s="145" t="s">
        <v>6</v>
      </c>
      <c r="J40" s="10">
        <f t="shared" si="4"/>
        <v>372.70000000000005</v>
      </c>
      <c r="K40" s="19">
        <f t="shared" si="3"/>
        <v>373</v>
      </c>
    </row>
    <row r="41" spans="1:11" ht="21" customHeight="1" x14ac:dyDescent="0.4">
      <c r="A41" s="13" t="s">
        <v>2</v>
      </c>
      <c r="B41" s="13">
        <v>1163</v>
      </c>
      <c r="C41" s="14" t="s">
        <v>272</v>
      </c>
      <c r="D41" s="136"/>
      <c r="E41" s="136"/>
      <c r="F41" s="148" t="s">
        <v>32</v>
      </c>
      <c r="G41" s="148"/>
      <c r="H41" s="16">
        <f t="shared" si="1"/>
        <v>335</v>
      </c>
      <c r="I41" s="145"/>
      <c r="J41" s="23">
        <f t="shared" si="4"/>
        <v>335.40000000000003</v>
      </c>
      <c r="K41" s="19">
        <f t="shared" si="3"/>
        <v>335</v>
      </c>
    </row>
    <row r="42" spans="1:11" ht="20.45" customHeight="1" x14ac:dyDescent="0.4">
      <c r="A42" s="13" t="s">
        <v>2</v>
      </c>
      <c r="B42" s="13">
        <v>1165</v>
      </c>
      <c r="C42" s="14" t="s">
        <v>271</v>
      </c>
      <c r="D42" s="136"/>
      <c r="E42" s="136"/>
      <c r="F42" s="140" t="s">
        <v>30</v>
      </c>
      <c r="G42" s="140"/>
      <c r="H42" s="16">
        <f t="shared" si="1"/>
        <v>12</v>
      </c>
      <c r="I42" s="145" t="s">
        <v>3</v>
      </c>
      <c r="J42" s="10">
        <f t="shared" si="4"/>
        <v>12.3</v>
      </c>
      <c r="K42" s="19">
        <f t="shared" si="3"/>
        <v>12</v>
      </c>
    </row>
    <row r="43" spans="1:11" s="18" customFormat="1" ht="20.45" customHeight="1" thickBot="1" x14ac:dyDescent="0.45">
      <c r="A43" s="13" t="s">
        <v>2</v>
      </c>
      <c r="B43" s="13">
        <v>1167</v>
      </c>
      <c r="C43" s="14" t="s">
        <v>270</v>
      </c>
      <c r="D43" s="136"/>
      <c r="E43" s="136"/>
      <c r="F43" s="140" t="s">
        <v>28</v>
      </c>
      <c r="G43" s="140"/>
      <c r="H43" s="21">
        <f t="shared" si="1"/>
        <v>11</v>
      </c>
      <c r="I43" s="145"/>
      <c r="J43" s="23">
        <f t="shared" si="4"/>
        <v>11.100000000000001</v>
      </c>
      <c r="K43" s="24">
        <f t="shared" si="3"/>
        <v>11</v>
      </c>
    </row>
    <row r="44" spans="1:11" ht="20.45" customHeight="1" thickBot="1" x14ac:dyDescent="0.45">
      <c r="A44" s="13" t="s">
        <v>2</v>
      </c>
      <c r="B44" s="13">
        <v>1201</v>
      </c>
      <c r="C44" s="14" t="s">
        <v>269</v>
      </c>
      <c r="D44" s="138" t="s">
        <v>58</v>
      </c>
      <c r="E44" s="138"/>
      <c r="F44" s="139" t="s">
        <v>268</v>
      </c>
      <c r="G44" s="139"/>
      <c r="H44" s="25">
        <v>200</v>
      </c>
      <c r="I44" s="141" t="s">
        <v>6</v>
      </c>
      <c r="K44" s="26">
        <f>H44</f>
        <v>200</v>
      </c>
    </row>
    <row r="45" spans="1:11" ht="20.25" customHeight="1" thickBot="1" x14ac:dyDescent="0.45">
      <c r="A45" s="13" t="s">
        <v>267</v>
      </c>
      <c r="B45" s="17">
        <v>1203</v>
      </c>
      <c r="C45" s="27" t="s">
        <v>266</v>
      </c>
      <c r="D45" s="151" t="s">
        <v>55</v>
      </c>
      <c r="E45" s="152"/>
      <c r="F45" s="28" t="s">
        <v>265</v>
      </c>
      <c r="G45" s="29" t="s">
        <v>264</v>
      </c>
      <c r="H45" s="30">
        <v>100</v>
      </c>
      <c r="I45" s="150"/>
      <c r="K45" s="26">
        <f>H45</f>
        <v>100</v>
      </c>
    </row>
    <row r="46" spans="1:11" ht="20.25" customHeight="1" thickBot="1" x14ac:dyDescent="0.45">
      <c r="A46" s="13" t="s">
        <v>2</v>
      </c>
      <c r="B46" s="17">
        <v>1202</v>
      </c>
      <c r="C46" s="27" t="s">
        <v>263</v>
      </c>
      <c r="D46" s="153"/>
      <c r="E46" s="154"/>
      <c r="F46" s="28" t="s">
        <v>262</v>
      </c>
      <c r="G46" s="29" t="s">
        <v>261</v>
      </c>
      <c r="H46" s="25">
        <v>200</v>
      </c>
      <c r="I46" s="142"/>
      <c r="K46" s="26">
        <f>H46</f>
        <v>200</v>
      </c>
    </row>
    <row r="47" spans="1:11" ht="20.25" customHeight="1" x14ac:dyDescent="0.4">
      <c r="A47" s="13" t="s">
        <v>2</v>
      </c>
      <c r="B47" s="13">
        <v>1211</v>
      </c>
      <c r="C47" s="14" t="s">
        <v>260</v>
      </c>
      <c r="D47" s="133" t="s">
        <v>259</v>
      </c>
      <c r="E47" s="133"/>
      <c r="F47" s="14" t="s">
        <v>51</v>
      </c>
      <c r="G47" s="70" t="s">
        <v>50</v>
      </c>
      <c r="H47" s="20">
        <f t="shared" ref="H47:H78" si="5">ROUND(J47,0)</f>
        <v>161</v>
      </c>
      <c r="I47" s="145" t="s">
        <v>6</v>
      </c>
      <c r="J47" s="10">
        <f t="shared" ref="J47:J85" si="6">K8*137/1000</f>
        <v>161.11199999999999</v>
      </c>
    </row>
    <row r="48" spans="1:11" ht="20.25" customHeight="1" x14ac:dyDescent="0.4">
      <c r="A48" s="13" t="s">
        <v>2</v>
      </c>
      <c r="B48" s="13">
        <v>1213</v>
      </c>
      <c r="C48" s="14" t="s">
        <v>258</v>
      </c>
      <c r="D48" s="133"/>
      <c r="E48" s="133"/>
      <c r="F48" s="14" t="s">
        <v>49</v>
      </c>
      <c r="G48" s="70" t="s">
        <v>48</v>
      </c>
      <c r="H48" s="20">
        <f t="shared" si="5"/>
        <v>145</v>
      </c>
      <c r="I48" s="145"/>
      <c r="J48" s="10">
        <f t="shared" si="6"/>
        <v>144.946</v>
      </c>
    </row>
    <row r="49" spans="1:10" ht="20.25" customHeight="1" x14ac:dyDescent="0.4">
      <c r="A49" s="13" t="s">
        <v>2</v>
      </c>
      <c r="B49" s="13">
        <v>1215</v>
      </c>
      <c r="C49" s="14" t="s">
        <v>257</v>
      </c>
      <c r="D49" s="133"/>
      <c r="E49" s="133"/>
      <c r="F49" s="14" t="s">
        <v>47</v>
      </c>
      <c r="G49" s="69" t="s">
        <v>46</v>
      </c>
      <c r="H49" s="16">
        <f t="shared" si="5"/>
        <v>5</v>
      </c>
      <c r="I49" s="145" t="s">
        <v>3</v>
      </c>
      <c r="J49" s="10">
        <f t="shared" si="6"/>
        <v>5.343</v>
      </c>
    </row>
    <row r="50" spans="1:10" ht="20.25" customHeight="1" x14ac:dyDescent="0.4">
      <c r="A50" s="13" t="s">
        <v>2</v>
      </c>
      <c r="B50" s="13">
        <v>1217</v>
      </c>
      <c r="C50" s="14" t="s">
        <v>256</v>
      </c>
      <c r="D50" s="133"/>
      <c r="E50" s="133"/>
      <c r="F50" s="14" t="s">
        <v>45</v>
      </c>
      <c r="G50" s="69" t="s">
        <v>44</v>
      </c>
      <c r="H50" s="16">
        <f t="shared" si="5"/>
        <v>5</v>
      </c>
      <c r="I50" s="145"/>
      <c r="J50" s="10">
        <f t="shared" si="6"/>
        <v>4.7949999999999999</v>
      </c>
    </row>
    <row r="51" spans="1:10" ht="20.25" customHeight="1" x14ac:dyDescent="0.4">
      <c r="A51" s="13" t="s">
        <v>2</v>
      </c>
      <c r="B51" s="13">
        <v>1221</v>
      </c>
      <c r="C51" s="14" t="s">
        <v>255</v>
      </c>
      <c r="D51" s="133"/>
      <c r="E51" s="133"/>
      <c r="F51" s="14" t="s">
        <v>43</v>
      </c>
      <c r="G51" s="70" t="s">
        <v>42</v>
      </c>
      <c r="H51" s="20">
        <f t="shared" si="5"/>
        <v>322</v>
      </c>
      <c r="I51" s="145" t="s">
        <v>6</v>
      </c>
      <c r="J51" s="10">
        <f t="shared" si="6"/>
        <v>321.81299999999999</v>
      </c>
    </row>
    <row r="52" spans="1:10" ht="20.45" customHeight="1" x14ac:dyDescent="0.4">
      <c r="A52" s="13" t="s">
        <v>2</v>
      </c>
      <c r="B52" s="13">
        <v>1223</v>
      </c>
      <c r="C52" s="14" t="s">
        <v>254</v>
      </c>
      <c r="D52" s="133"/>
      <c r="E52" s="133"/>
      <c r="F52" s="14" t="s">
        <v>41</v>
      </c>
      <c r="G52" s="70" t="s">
        <v>40</v>
      </c>
      <c r="H52" s="20">
        <f t="shared" si="5"/>
        <v>290</v>
      </c>
      <c r="I52" s="145"/>
      <c r="J52" s="10">
        <f t="shared" si="6"/>
        <v>289.61799999999999</v>
      </c>
    </row>
    <row r="53" spans="1:10" ht="20.25" customHeight="1" x14ac:dyDescent="0.4">
      <c r="A53" s="13" t="s">
        <v>2</v>
      </c>
      <c r="B53" s="13">
        <v>1225</v>
      </c>
      <c r="C53" s="14" t="s">
        <v>253</v>
      </c>
      <c r="D53" s="133"/>
      <c r="E53" s="133"/>
      <c r="F53" s="14" t="s">
        <v>39</v>
      </c>
      <c r="G53" s="69" t="s">
        <v>38</v>
      </c>
      <c r="H53" s="16">
        <f t="shared" si="5"/>
        <v>11</v>
      </c>
      <c r="I53" s="145" t="s">
        <v>3</v>
      </c>
      <c r="J53" s="10">
        <f t="shared" si="6"/>
        <v>10.548999999999999</v>
      </c>
    </row>
    <row r="54" spans="1:10" ht="20.45" customHeight="1" x14ac:dyDescent="0.4">
      <c r="A54" s="13" t="s">
        <v>2</v>
      </c>
      <c r="B54" s="13">
        <v>1227</v>
      </c>
      <c r="C54" s="14" t="s">
        <v>252</v>
      </c>
      <c r="D54" s="133"/>
      <c r="E54" s="133"/>
      <c r="F54" s="14" t="s">
        <v>37</v>
      </c>
      <c r="G54" s="69" t="s">
        <v>36</v>
      </c>
      <c r="H54" s="16">
        <f t="shared" si="5"/>
        <v>9</v>
      </c>
      <c r="I54" s="145"/>
      <c r="J54" s="10">
        <f t="shared" si="6"/>
        <v>9.4529999999999994</v>
      </c>
    </row>
    <row r="55" spans="1:10" ht="20.25" customHeight="1" x14ac:dyDescent="0.4">
      <c r="A55" s="13" t="s">
        <v>2</v>
      </c>
      <c r="B55" s="13">
        <v>1231</v>
      </c>
      <c r="C55" s="14" t="s">
        <v>251</v>
      </c>
      <c r="D55" s="133"/>
      <c r="E55" s="133"/>
      <c r="F55" s="14" t="s">
        <v>35</v>
      </c>
      <c r="G55" s="70" t="s">
        <v>34</v>
      </c>
      <c r="H55" s="20">
        <f t="shared" si="5"/>
        <v>511</v>
      </c>
      <c r="I55" s="145" t="s">
        <v>6</v>
      </c>
      <c r="J55" s="10">
        <f t="shared" si="6"/>
        <v>510.59899999999999</v>
      </c>
    </row>
    <row r="56" spans="1:10" ht="20.45" customHeight="1" x14ac:dyDescent="0.4">
      <c r="A56" s="13" t="s">
        <v>2</v>
      </c>
      <c r="B56" s="13">
        <v>1233</v>
      </c>
      <c r="C56" s="14" t="s">
        <v>250</v>
      </c>
      <c r="D56" s="133"/>
      <c r="E56" s="133"/>
      <c r="F56" s="14" t="s">
        <v>33</v>
      </c>
      <c r="G56" s="70" t="s">
        <v>32</v>
      </c>
      <c r="H56" s="20">
        <f t="shared" si="5"/>
        <v>459</v>
      </c>
      <c r="I56" s="145"/>
      <c r="J56" s="10">
        <f t="shared" si="6"/>
        <v>459.49799999999999</v>
      </c>
    </row>
    <row r="57" spans="1:10" ht="20.25" customHeight="1" x14ac:dyDescent="0.4">
      <c r="A57" s="13" t="s">
        <v>2</v>
      </c>
      <c r="B57" s="13">
        <v>1235</v>
      </c>
      <c r="C57" s="14" t="s">
        <v>249</v>
      </c>
      <c r="D57" s="133"/>
      <c r="E57" s="133"/>
      <c r="F57" s="14" t="s">
        <v>31</v>
      </c>
      <c r="G57" s="69" t="s">
        <v>30</v>
      </c>
      <c r="H57" s="16">
        <f t="shared" si="5"/>
        <v>17</v>
      </c>
      <c r="I57" s="145" t="s">
        <v>3</v>
      </c>
      <c r="J57" s="10">
        <f t="shared" si="6"/>
        <v>16.850999999999999</v>
      </c>
    </row>
    <row r="58" spans="1:10" ht="20.45" customHeight="1" x14ac:dyDescent="0.4">
      <c r="A58" s="13" t="s">
        <v>2</v>
      </c>
      <c r="B58" s="13">
        <v>1237</v>
      </c>
      <c r="C58" s="14" t="s">
        <v>248</v>
      </c>
      <c r="D58" s="133"/>
      <c r="E58" s="133"/>
      <c r="F58" s="14" t="s">
        <v>29</v>
      </c>
      <c r="G58" s="69" t="s">
        <v>28</v>
      </c>
      <c r="H58" s="21">
        <f t="shared" si="5"/>
        <v>15</v>
      </c>
      <c r="I58" s="145"/>
      <c r="J58" s="10">
        <f t="shared" si="6"/>
        <v>15.207000000000001</v>
      </c>
    </row>
    <row r="59" spans="1:10" ht="20.45" customHeight="1" x14ac:dyDescent="0.4">
      <c r="A59" s="13" t="s">
        <v>2</v>
      </c>
      <c r="B59" s="13">
        <v>1241</v>
      </c>
      <c r="C59" s="14" t="s">
        <v>247</v>
      </c>
      <c r="D59" s="133"/>
      <c r="E59" s="133"/>
      <c r="F59" s="136" t="s">
        <v>1779</v>
      </c>
      <c r="G59" s="71" t="s">
        <v>27</v>
      </c>
      <c r="H59" s="16">
        <f t="shared" si="5"/>
        <v>24</v>
      </c>
      <c r="I59" s="145" t="s">
        <v>6</v>
      </c>
      <c r="J59" s="10">
        <f t="shared" si="6"/>
        <v>24.111999999999998</v>
      </c>
    </row>
    <row r="60" spans="1:10" ht="20.45" customHeight="1" x14ac:dyDescent="0.4">
      <c r="A60" s="13" t="s">
        <v>2</v>
      </c>
      <c r="B60" s="13">
        <v>1243</v>
      </c>
      <c r="C60" s="14" t="s">
        <v>246</v>
      </c>
      <c r="D60" s="133"/>
      <c r="E60" s="133"/>
      <c r="F60" s="136"/>
      <c r="G60" s="70" t="s">
        <v>26</v>
      </c>
      <c r="H60" s="16">
        <f t="shared" si="5"/>
        <v>22</v>
      </c>
      <c r="I60" s="145"/>
      <c r="J60" s="10">
        <f t="shared" si="6"/>
        <v>21.783000000000001</v>
      </c>
    </row>
    <row r="61" spans="1:10" ht="20.25" customHeight="1" x14ac:dyDescent="0.4">
      <c r="A61" s="13" t="s">
        <v>2</v>
      </c>
      <c r="B61" s="13">
        <v>1245</v>
      </c>
      <c r="C61" s="14" t="s">
        <v>245</v>
      </c>
      <c r="D61" s="133"/>
      <c r="E61" s="133"/>
      <c r="F61" s="136"/>
      <c r="G61" s="69" t="s">
        <v>25</v>
      </c>
      <c r="H61" s="16">
        <f t="shared" si="5"/>
        <v>1</v>
      </c>
      <c r="I61" s="145" t="s">
        <v>3</v>
      </c>
      <c r="J61" s="10">
        <f t="shared" si="6"/>
        <v>0.82199999999999995</v>
      </c>
    </row>
    <row r="62" spans="1:10" ht="20.45" customHeight="1" x14ac:dyDescent="0.4">
      <c r="A62" s="13" t="s">
        <v>2</v>
      </c>
      <c r="B62" s="13">
        <v>1247</v>
      </c>
      <c r="C62" s="14" t="s">
        <v>244</v>
      </c>
      <c r="D62" s="133"/>
      <c r="E62" s="133"/>
      <c r="F62" s="136"/>
      <c r="G62" s="69" t="s">
        <v>24</v>
      </c>
      <c r="H62" s="16">
        <f t="shared" si="5"/>
        <v>1</v>
      </c>
      <c r="I62" s="145"/>
      <c r="J62" s="10">
        <f t="shared" si="6"/>
        <v>0.68500000000000005</v>
      </c>
    </row>
    <row r="63" spans="1:10" ht="20.45" customHeight="1" x14ac:dyDescent="0.4">
      <c r="A63" s="13" t="s">
        <v>2</v>
      </c>
      <c r="B63" s="13">
        <v>1251</v>
      </c>
      <c r="C63" s="14" t="s">
        <v>243</v>
      </c>
      <c r="D63" s="133"/>
      <c r="E63" s="133"/>
      <c r="F63" s="136"/>
      <c r="G63" s="70" t="s">
        <v>23</v>
      </c>
      <c r="H63" s="16">
        <f t="shared" si="5"/>
        <v>48</v>
      </c>
      <c r="I63" s="145" t="s">
        <v>6</v>
      </c>
      <c r="J63" s="10">
        <f t="shared" si="6"/>
        <v>48.223999999999997</v>
      </c>
    </row>
    <row r="64" spans="1:10" ht="20.45" customHeight="1" x14ac:dyDescent="0.4">
      <c r="A64" s="13" t="s">
        <v>2</v>
      </c>
      <c r="B64" s="13">
        <v>1253</v>
      </c>
      <c r="C64" s="14" t="s">
        <v>242</v>
      </c>
      <c r="D64" s="133"/>
      <c r="E64" s="133"/>
      <c r="F64" s="136"/>
      <c r="G64" s="70" t="s">
        <v>22</v>
      </c>
      <c r="H64" s="16">
        <f t="shared" si="5"/>
        <v>43</v>
      </c>
      <c r="I64" s="145"/>
      <c r="J64" s="10">
        <f t="shared" si="6"/>
        <v>43.429000000000002</v>
      </c>
    </row>
    <row r="65" spans="1:10" ht="20.45" customHeight="1" x14ac:dyDescent="0.4">
      <c r="A65" s="13" t="s">
        <v>2</v>
      </c>
      <c r="B65" s="13">
        <v>1255</v>
      </c>
      <c r="C65" s="14" t="s">
        <v>241</v>
      </c>
      <c r="D65" s="133"/>
      <c r="E65" s="133"/>
      <c r="F65" s="136"/>
      <c r="G65" s="70" t="s">
        <v>21</v>
      </c>
      <c r="H65" s="16">
        <f t="shared" si="5"/>
        <v>2</v>
      </c>
      <c r="I65" s="145" t="s">
        <v>3</v>
      </c>
      <c r="J65" s="10">
        <f t="shared" si="6"/>
        <v>1.6439999999999999</v>
      </c>
    </row>
    <row r="66" spans="1:10" ht="20.45" customHeight="1" x14ac:dyDescent="0.4">
      <c r="A66" s="13" t="s">
        <v>2</v>
      </c>
      <c r="B66" s="13">
        <v>1257</v>
      </c>
      <c r="C66" s="14" t="s">
        <v>240</v>
      </c>
      <c r="D66" s="133"/>
      <c r="E66" s="133"/>
      <c r="F66" s="136"/>
      <c r="G66" s="70" t="s">
        <v>20</v>
      </c>
      <c r="H66" s="16">
        <f t="shared" si="5"/>
        <v>1</v>
      </c>
      <c r="I66" s="145"/>
      <c r="J66" s="10">
        <f t="shared" si="6"/>
        <v>1.37</v>
      </c>
    </row>
    <row r="67" spans="1:10" ht="20.45" customHeight="1" x14ac:dyDescent="0.4">
      <c r="A67" s="13" t="s">
        <v>2</v>
      </c>
      <c r="B67" s="13">
        <v>1261</v>
      </c>
      <c r="C67" s="14" t="s">
        <v>239</v>
      </c>
      <c r="D67" s="133"/>
      <c r="E67" s="133"/>
      <c r="F67" s="136"/>
      <c r="G67" s="70" t="s">
        <v>19</v>
      </c>
      <c r="H67" s="16">
        <f t="shared" si="5"/>
        <v>77</v>
      </c>
      <c r="I67" s="145" t="s">
        <v>6</v>
      </c>
      <c r="J67" s="10">
        <f t="shared" si="6"/>
        <v>76.582999999999998</v>
      </c>
    </row>
    <row r="68" spans="1:10" ht="20.45" customHeight="1" x14ac:dyDescent="0.4">
      <c r="A68" s="13" t="s">
        <v>2</v>
      </c>
      <c r="B68" s="13">
        <v>1263</v>
      </c>
      <c r="C68" s="14" t="s">
        <v>238</v>
      </c>
      <c r="D68" s="133"/>
      <c r="E68" s="133"/>
      <c r="F68" s="136"/>
      <c r="G68" s="70" t="s">
        <v>18</v>
      </c>
      <c r="H68" s="16">
        <f t="shared" si="5"/>
        <v>69</v>
      </c>
      <c r="I68" s="145"/>
      <c r="J68" s="10">
        <f t="shared" si="6"/>
        <v>68.911000000000001</v>
      </c>
    </row>
    <row r="69" spans="1:10" ht="20.25" customHeight="1" x14ac:dyDescent="0.4">
      <c r="A69" s="13" t="s">
        <v>2</v>
      </c>
      <c r="B69" s="13">
        <v>1265</v>
      </c>
      <c r="C69" s="14" t="s">
        <v>237</v>
      </c>
      <c r="D69" s="133"/>
      <c r="E69" s="133"/>
      <c r="F69" s="136"/>
      <c r="G69" s="70" t="s">
        <v>17</v>
      </c>
      <c r="H69" s="16">
        <f t="shared" si="5"/>
        <v>2</v>
      </c>
      <c r="I69" s="145" t="s">
        <v>3</v>
      </c>
      <c r="J69" s="10">
        <f t="shared" si="6"/>
        <v>2.4660000000000002</v>
      </c>
    </row>
    <row r="70" spans="1:10" s="18" customFormat="1" ht="20.45" customHeight="1" x14ac:dyDescent="0.4">
      <c r="A70" s="13" t="s">
        <v>2</v>
      </c>
      <c r="B70" s="13">
        <v>1267</v>
      </c>
      <c r="C70" s="14" t="s">
        <v>236</v>
      </c>
      <c r="D70" s="133"/>
      <c r="E70" s="133"/>
      <c r="F70" s="136"/>
      <c r="G70" s="70" t="s">
        <v>16</v>
      </c>
      <c r="H70" s="16">
        <f t="shared" si="5"/>
        <v>2</v>
      </c>
      <c r="I70" s="145"/>
      <c r="J70" s="10">
        <f t="shared" si="6"/>
        <v>2.3290000000000002</v>
      </c>
    </row>
    <row r="71" spans="1:10" ht="20.25" customHeight="1" x14ac:dyDescent="0.4">
      <c r="A71" s="13" t="s">
        <v>2</v>
      </c>
      <c r="B71" s="13">
        <v>1271</v>
      </c>
      <c r="C71" s="14" t="s">
        <v>235</v>
      </c>
      <c r="D71" s="133"/>
      <c r="E71" s="133"/>
      <c r="F71" s="136" t="s">
        <v>1778</v>
      </c>
      <c r="G71" s="71" t="s">
        <v>15</v>
      </c>
      <c r="H71" s="16">
        <f t="shared" si="5"/>
        <v>16</v>
      </c>
      <c r="I71" s="145" t="s">
        <v>6</v>
      </c>
      <c r="J71" s="10">
        <f t="shared" si="6"/>
        <v>16.166</v>
      </c>
    </row>
    <row r="72" spans="1:10" ht="20.45" customHeight="1" x14ac:dyDescent="0.4">
      <c r="A72" s="13" t="s">
        <v>2</v>
      </c>
      <c r="B72" s="13">
        <v>1273</v>
      </c>
      <c r="C72" s="14" t="s">
        <v>234</v>
      </c>
      <c r="D72" s="133"/>
      <c r="E72" s="133"/>
      <c r="F72" s="136"/>
      <c r="G72" s="71" t="s">
        <v>14</v>
      </c>
      <c r="H72" s="16">
        <f t="shared" si="5"/>
        <v>15</v>
      </c>
      <c r="I72" s="145"/>
      <c r="J72" s="10">
        <f t="shared" si="6"/>
        <v>14.522</v>
      </c>
    </row>
    <row r="73" spans="1:10" ht="20.45" customHeight="1" x14ac:dyDescent="0.4">
      <c r="A73" s="13" t="s">
        <v>2</v>
      </c>
      <c r="B73" s="13">
        <v>1275</v>
      </c>
      <c r="C73" s="14" t="s">
        <v>233</v>
      </c>
      <c r="D73" s="133"/>
      <c r="E73" s="133"/>
      <c r="F73" s="136"/>
      <c r="G73" s="71" t="s">
        <v>13</v>
      </c>
      <c r="H73" s="16">
        <f t="shared" si="5"/>
        <v>1</v>
      </c>
      <c r="I73" s="145" t="s">
        <v>3</v>
      </c>
      <c r="J73" s="10">
        <f t="shared" si="6"/>
        <v>0.54800000000000004</v>
      </c>
    </row>
    <row r="74" spans="1:10" ht="20.45" customHeight="1" x14ac:dyDescent="0.4">
      <c r="A74" s="13" t="s">
        <v>2</v>
      </c>
      <c r="B74" s="13">
        <v>2001</v>
      </c>
      <c r="C74" s="14" t="s">
        <v>232</v>
      </c>
      <c r="D74" s="133"/>
      <c r="E74" s="133"/>
      <c r="F74" s="136"/>
      <c r="G74" s="71" t="s">
        <v>12</v>
      </c>
      <c r="H74" s="16">
        <f t="shared" si="5"/>
        <v>1</v>
      </c>
      <c r="I74" s="145"/>
      <c r="J74" s="10">
        <f t="shared" si="6"/>
        <v>0.54800000000000004</v>
      </c>
    </row>
    <row r="75" spans="1:10" ht="20.45" customHeight="1" x14ac:dyDescent="0.4">
      <c r="A75" s="13" t="s">
        <v>2</v>
      </c>
      <c r="B75" s="13">
        <v>1281</v>
      </c>
      <c r="C75" s="14" t="s">
        <v>231</v>
      </c>
      <c r="D75" s="133"/>
      <c r="E75" s="133"/>
      <c r="F75" s="136"/>
      <c r="G75" s="70" t="s">
        <v>11</v>
      </c>
      <c r="H75" s="16">
        <f t="shared" si="5"/>
        <v>32</v>
      </c>
      <c r="I75" s="145" t="s">
        <v>6</v>
      </c>
      <c r="J75" s="10">
        <f t="shared" si="6"/>
        <v>32.195</v>
      </c>
    </row>
    <row r="76" spans="1:10" ht="20.45" customHeight="1" x14ac:dyDescent="0.4">
      <c r="A76" s="13" t="s">
        <v>2</v>
      </c>
      <c r="B76" s="13">
        <v>1283</v>
      </c>
      <c r="C76" s="14" t="s">
        <v>230</v>
      </c>
      <c r="D76" s="133"/>
      <c r="E76" s="133"/>
      <c r="F76" s="136"/>
      <c r="G76" s="70" t="s">
        <v>10</v>
      </c>
      <c r="H76" s="16">
        <f t="shared" si="5"/>
        <v>29</v>
      </c>
      <c r="I76" s="145"/>
      <c r="J76" s="10">
        <f t="shared" si="6"/>
        <v>28.907</v>
      </c>
    </row>
    <row r="77" spans="1:10" ht="20.45" customHeight="1" x14ac:dyDescent="0.4">
      <c r="A77" s="13" t="s">
        <v>2</v>
      </c>
      <c r="B77" s="13">
        <v>1285</v>
      </c>
      <c r="C77" s="14" t="s">
        <v>229</v>
      </c>
      <c r="D77" s="133"/>
      <c r="E77" s="133"/>
      <c r="F77" s="136"/>
      <c r="G77" s="70" t="s">
        <v>9</v>
      </c>
      <c r="H77" s="16">
        <f t="shared" si="5"/>
        <v>1</v>
      </c>
      <c r="I77" s="145" t="s">
        <v>3</v>
      </c>
      <c r="J77" s="10">
        <f t="shared" si="6"/>
        <v>1.0960000000000001</v>
      </c>
    </row>
    <row r="78" spans="1:10" ht="20.45" customHeight="1" x14ac:dyDescent="0.4">
      <c r="A78" s="13" t="s">
        <v>2</v>
      </c>
      <c r="B78" s="13">
        <v>1287</v>
      </c>
      <c r="C78" s="14" t="s">
        <v>228</v>
      </c>
      <c r="D78" s="133"/>
      <c r="E78" s="133"/>
      <c r="F78" s="136"/>
      <c r="G78" s="70" t="s">
        <v>8</v>
      </c>
      <c r="H78" s="16">
        <f t="shared" si="5"/>
        <v>1</v>
      </c>
      <c r="I78" s="145"/>
      <c r="J78" s="10">
        <f t="shared" si="6"/>
        <v>0.95899999999999996</v>
      </c>
    </row>
    <row r="79" spans="1:10" ht="20.25" customHeight="1" x14ac:dyDescent="0.4">
      <c r="A79" s="13" t="s">
        <v>2</v>
      </c>
      <c r="B79" s="13">
        <v>1291</v>
      </c>
      <c r="C79" s="14" t="s">
        <v>227</v>
      </c>
      <c r="D79" s="133"/>
      <c r="E79" s="133"/>
      <c r="F79" s="136"/>
      <c r="G79" s="70" t="s">
        <v>7</v>
      </c>
      <c r="H79" s="16">
        <f t="shared" ref="H79:H111" si="7">ROUND(J79,0)</f>
        <v>51</v>
      </c>
      <c r="I79" s="145" t="s">
        <v>6</v>
      </c>
      <c r="J79" s="10">
        <f t="shared" si="6"/>
        <v>51.100999999999999</v>
      </c>
    </row>
    <row r="80" spans="1:10" ht="21" customHeight="1" x14ac:dyDescent="0.4">
      <c r="A80" s="13" t="s">
        <v>2</v>
      </c>
      <c r="B80" s="13">
        <v>1293</v>
      </c>
      <c r="C80" s="14" t="s">
        <v>226</v>
      </c>
      <c r="D80" s="133"/>
      <c r="E80" s="133"/>
      <c r="F80" s="136"/>
      <c r="G80" s="70" t="s">
        <v>5</v>
      </c>
      <c r="H80" s="16">
        <f t="shared" si="7"/>
        <v>46</v>
      </c>
      <c r="I80" s="145"/>
      <c r="J80" s="10">
        <f t="shared" si="6"/>
        <v>45.895000000000003</v>
      </c>
    </row>
    <row r="81" spans="1:10" ht="20.45" customHeight="1" x14ac:dyDescent="0.4">
      <c r="A81" s="13" t="s">
        <v>2</v>
      </c>
      <c r="B81" s="13">
        <v>1295</v>
      </c>
      <c r="C81" s="14" t="s">
        <v>225</v>
      </c>
      <c r="D81" s="133"/>
      <c r="E81" s="133"/>
      <c r="F81" s="136"/>
      <c r="G81" s="70" t="s">
        <v>4</v>
      </c>
      <c r="H81" s="16">
        <f t="shared" si="7"/>
        <v>2</v>
      </c>
      <c r="I81" s="145" t="s">
        <v>3</v>
      </c>
      <c r="J81" s="10">
        <f t="shared" si="6"/>
        <v>1.6439999999999999</v>
      </c>
    </row>
    <row r="82" spans="1:10" s="18" customFormat="1" ht="20.45" customHeight="1" x14ac:dyDescent="0.4">
      <c r="A82" s="13" t="s">
        <v>2</v>
      </c>
      <c r="B82" s="13">
        <v>1297</v>
      </c>
      <c r="C82" s="14" t="s">
        <v>224</v>
      </c>
      <c r="D82" s="133"/>
      <c r="E82" s="133"/>
      <c r="F82" s="136"/>
      <c r="G82" s="70" t="s">
        <v>1</v>
      </c>
      <c r="H82" s="16">
        <f t="shared" si="7"/>
        <v>2</v>
      </c>
      <c r="I82" s="145"/>
      <c r="J82" s="10">
        <f t="shared" si="6"/>
        <v>1.5069999999999999</v>
      </c>
    </row>
    <row r="83" spans="1:10" ht="20.45" customHeight="1" x14ac:dyDescent="0.4">
      <c r="A83" s="13" t="s">
        <v>2</v>
      </c>
      <c r="B83" s="13">
        <v>1301</v>
      </c>
      <c r="C83" s="14" t="s">
        <v>223</v>
      </c>
      <c r="D83" s="133"/>
      <c r="E83" s="133"/>
      <c r="F83" s="73" t="s">
        <v>58</v>
      </c>
      <c r="G83" s="74" t="s">
        <v>57</v>
      </c>
      <c r="H83" s="16">
        <f t="shared" si="7"/>
        <v>27</v>
      </c>
      <c r="I83" s="155" t="s">
        <v>6</v>
      </c>
      <c r="J83" s="10">
        <f t="shared" si="6"/>
        <v>27.4</v>
      </c>
    </row>
    <row r="84" spans="1:10" ht="20.25" customHeight="1" x14ac:dyDescent="0.4">
      <c r="A84" s="17" t="s">
        <v>2</v>
      </c>
      <c r="B84" s="17">
        <v>1837</v>
      </c>
      <c r="C84" s="14" t="s">
        <v>222</v>
      </c>
      <c r="D84" s="133"/>
      <c r="E84" s="133"/>
      <c r="F84" s="112" t="s">
        <v>55</v>
      </c>
      <c r="G84" s="69" t="s">
        <v>54</v>
      </c>
      <c r="H84" s="16">
        <f t="shared" si="7"/>
        <v>14</v>
      </c>
      <c r="I84" s="155"/>
      <c r="J84" s="10">
        <f t="shared" si="6"/>
        <v>13.7</v>
      </c>
    </row>
    <row r="85" spans="1:10" ht="20.25" customHeight="1" x14ac:dyDescent="0.4">
      <c r="A85" s="13" t="s">
        <v>2</v>
      </c>
      <c r="B85" s="13">
        <v>1302</v>
      </c>
      <c r="C85" s="14" t="s">
        <v>221</v>
      </c>
      <c r="D85" s="133"/>
      <c r="E85" s="133"/>
      <c r="F85" s="113"/>
      <c r="G85" s="69" t="s">
        <v>52</v>
      </c>
      <c r="H85" s="16">
        <f t="shared" si="7"/>
        <v>27</v>
      </c>
      <c r="I85" s="155"/>
      <c r="J85" s="10">
        <f t="shared" si="6"/>
        <v>27.4</v>
      </c>
    </row>
    <row r="86" spans="1:10" ht="20.25" customHeight="1" x14ac:dyDescent="0.4">
      <c r="A86" s="13" t="s">
        <v>2</v>
      </c>
      <c r="B86" s="13">
        <v>1311</v>
      </c>
      <c r="C86" s="14" t="s">
        <v>220</v>
      </c>
      <c r="D86" s="133" t="s">
        <v>219</v>
      </c>
      <c r="E86" s="133"/>
      <c r="F86" s="14" t="s">
        <v>51</v>
      </c>
      <c r="G86" s="70" t="s">
        <v>50</v>
      </c>
      <c r="H86" s="20">
        <f t="shared" si="7"/>
        <v>118</v>
      </c>
      <c r="I86" s="145" t="s">
        <v>6</v>
      </c>
      <c r="J86" s="10">
        <f t="shared" ref="J86:J124" si="8">K8*100/1000</f>
        <v>117.6</v>
      </c>
    </row>
    <row r="87" spans="1:10" ht="20.25" customHeight="1" x14ac:dyDescent="0.4">
      <c r="A87" s="13" t="s">
        <v>2</v>
      </c>
      <c r="B87" s="13">
        <v>1313</v>
      </c>
      <c r="C87" s="14" t="s">
        <v>218</v>
      </c>
      <c r="D87" s="133"/>
      <c r="E87" s="133"/>
      <c r="F87" s="14" t="s">
        <v>49</v>
      </c>
      <c r="G87" s="70" t="s">
        <v>48</v>
      </c>
      <c r="H87" s="20">
        <f t="shared" si="7"/>
        <v>106</v>
      </c>
      <c r="I87" s="145"/>
      <c r="J87" s="10">
        <f t="shared" si="8"/>
        <v>105.8</v>
      </c>
    </row>
    <row r="88" spans="1:10" ht="20.25" customHeight="1" x14ac:dyDescent="0.4">
      <c r="A88" s="13" t="s">
        <v>2</v>
      </c>
      <c r="B88" s="13">
        <v>1315</v>
      </c>
      <c r="C88" s="14" t="s">
        <v>217</v>
      </c>
      <c r="D88" s="133"/>
      <c r="E88" s="133"/>
      <c r="F88" s="14" t="s">
        <v>47</v>
      </c>
      <c r="G88" s="69" t="s">
        <v>46</v>
      </c>
      <c r="H88" s="16">
        <f t="shared" si="7"/>
        <v>4</v>
      </c>
      <c r="I88" s="145" t="s">
        <v>3</v>
      </c>
      <c r="J88" s="10">
        <f t="shared" si="8"/>
        <v>3.9</v>
      </c>
    </row>
    <row r="89" spans="1:10" ht="20.25" customHeight="1" x14ac:dyDescent="0.4">
      <c r="A89" s="13" t="s">
        <v>2</v>
      </c>
      <c r="B89" s="13">
        <v>1317</v>
      </c>
      <c r="C89" s="14" t="s">
        <v>216</v>
      </c>
      <c r="D89" s="133"/>
      <c r="E89" s="133"/>
      <c r="F89" s="14" t="s">
        <v>45</v>
      </c>
      <c r="G89" s="69" t="s">
        <v>44</v>
      </c>
      <c r="H89" s="16">
        <f t="shared" si="7"/>
        <v>4</v>
      </c>
      <c r="I89" s="145"/>
      <c r="J89" s="10">
        <f t="shared" si="8"/>
        <v>3.5</v>
      </c>
    </row>
    <row r="90" spans="1:10" ht="20.25" customHeight="1" x14ac:dyDescent="0.4">
      <c r="A90" s="13" t="s">
        <v>2</v>
      </c>
      <c r="B90" s="13">
        <v>1321</v>
      </c>
      <c r="C90" s="14" t="s">
        <v>215</v>
      </c>
      <c r="D90" s="133"/>
      <c r="E90" s="133"/>
      <c r="F90" s="14" t="s">
        <v>43</v>
      </c>
      <c r="G90" s="70" t="s">
        <v>42</v>
      </c>
      <c r="H90" s="20">
        <f t="shared" si="7"/>
        <v>235</v>
      </c>
      <c r="I90" s="145" t="s">
        <v>6</v>
      </c>
      <c r="J90" s="10">
        <f t="shared" si="8"/>
        <v>234.9</v>
      </c>
    </row>
    <row r="91" spans="1:10" ht="20.45" customHeight="1" x14ac:dyDescent="0.4">
      <c r="A91" s="13" t="s">
        <v>2</v>
      </c>
      <c r="B91" s="13">
        <v>1323</v>
      </c>
      <c r="C91" s="14" t="s">
        <v>214</v>
      </c>
      <c r="D91" s="133"/>
      <c r="E91" s="133"/>
      <c r="F91" s="14" t="s">
        <v>41</v>
      </c>
      <c r="G91" s="70" t="s">
        <v>40</v>
      </c>
      <c r="H91" s="20">
        <f t="shared" si="7"/>
        <v>211</v>
      </c>
      <c r="I91" s="145"/>
      <c r="J91" s="10">
        <f t="shared" si="8"/>
        <v>211.4</v>
      </c>
    </row>
    <row r="92" spans="1:10" ht="20.25" customHeight="1" x14ac:dyDescent="0.4">
      <c r="A92" s="13" t="s">
        <v>2</v>
      </c>
      <c r="B92" s="13">
        <v>1325</v>
      </c>
      <c r="C92" s="14" t="s">
        <v>213</v>
      </c>
      <c r="D92" s="133"/>
      <c r="E92" s="133"/>
      <c r="F92" s="14" t="s">
        <v>39</v>
      </c>
      <c r="G92" s="69" t="s">
        <v>38</v>
      </c>
      <c r="H92" s="16">
        <f t="shared" si="7"/>
        <v>8</v>
      </c>
      <c r="I92" s="145" t="s">
        <v>3</v>
      </c>
      <c r="J92" s="10">
        <f t="shared" si="8"/>
        <v>7.7</v>
      </c>
    </row>
    <row r="93" spans="1:10" ht="20.25" customHeight="1" x14ac:dyDescent="0.4">
      <c r="A93" s="13" t="s">
        <v>2</v>
      </c>
      <c r="B93" s="13">
        <v>1327</v>
      </c>
      <c r="C93" s="14" t="s">
        <v>212</v>
      </c>
      <c r="D93" s="133"/>
      <c r="E93" s="133"/>
      <c r="F93" s="14" t="s">
        <v>37</v>
      </c>
      <c r="G93" s="69" t="s">
        <v>36</v>
      </c>
      <c r="H93" s="16">
        <f t="shared" si="7"/>
        <v>7</v>
      </c>
      <c r="I93" s="145"/>
      <c r="J93" s="10">
        <f t="shared" si="8"/>
        <v>6.9</v>
      </c>
    </row>
    <row r="94" spans="1:10" ht="20.25" customHeight="1" x14ac:dyDescent="0.4">
      <c r="A94" s="13" t="s">
        <v>2</v>
      </c>
      <c r="B94" s="13">
        <v>1331</v>
      </c>
      <c r="C94" s="14" t="s">
        <v>211</v>
      </c>
      <c r="D94" s="133"/>
      <c r="E94" s="133"/>
      <c r="F94" s="14" t="s">
        <v>35</v>
      </c>
      <c r="G94" s="70" t="s">
        <v>34</v>
      </c>
      <c r="H94" s="20">
        <f t="shared" si="7"/>
        <v>373</v>
      </c>
      <c r="I94" s="145" t="s">
        <v>6</v>
      </c>
      <c r="J94" s="10">
        <f t="shared" si="8"/>
        <v>372.7</v>
      </c>
    </row>
    <row r="95" spans="1:10" ht="20.45" customHeight="1" x14ac:dyDescent="0.4">
      <c r="A95" s="13" t="s">
        <v>2</v>
      </c>
      <c r="B95" s="13">
        <v>1333</v>
      </c>
      <c r="C95" s="14" t="s">
        <v>210</v>
      </c>
      <c r="D95" s="133"/>
      <c r="E95" s="133"/>
      <c r="F95" s="14" t="s">
        <v>33</v>
      </c>
      <c r="G95" s="70" t="s">
        <v>32</v>
      </c>
      <c r="H95" s="20">
        <f t="shared" si="7"/>
        <v>335</v>
      </c>
      <c r="I95" s="145"/>
      <c r="J95" s="10">
        <f t="shared" si="8"/>
        <v>335.4</v>
      </c>
    </row>
    <row r="96" spans="1:10" ht="20.25" customHeight="1" x14ac:dyDescent="0.4">
      <c r="A96" s="13" t="s">
        <v>2</v>
      </c>
      <c r="B96" s="13">
        <v>1335</v>
      </c>
      <c r="C96" s="14" t="s">
        <v>209</v>
      </c>
      <c r="D96" s="133"/>
      <c r="E96" s="133"/>
      <c r="F96" s="14" t="s">
        <v>31</v>
      </c>
      <c r="G96" s="69" t="s">
        <v>30</v>
      </c>
      <c r="H96" s="16">
        <f t="shared" si="7"/>
        <v>12</v>
      </c>
      <c r="I96" s="145" t="s">
        <v>3</v>
      </c>
      <c r="J96" s="10">
        <f t="shared" si="8"/>
        <v>12.3</v>
      </c>
    </row>
    <row r="97" spans="1:11" ht="20.45" customHeight="1" x14ac:dyDescent="0.4">
      <c r="A97" s="13" t="s">
        <v>2</v>
      </c>
      <c r="B97" s="13">
        <v>1337</v>
      </c>
      <c r="C97" s="14" t="s">
        <v>208</v>
      </c>
      <c r="D97" s="133"/>
      <c r="E97" s="133"/>
      <c r="F97" s="14" t="s">
        <v>29</v>
      </c>
      <c r="G97" s="69" t="s">
        <v>28</v>
      </c>
      <c r="H97" s="21">
        <f t="shared" si="7"/>
        <v>11</v>
      </c>
      <c r="I97" s="145"/>
      <c r="J97" s="10">
        <f t="shared" si="8"/>
        <v>11.1</v>
      </c>
    </row>
    <row r="98" spans="1:11" ht="20.45" customHeight="1" x14ac:dyDescent="0.4">
      <c r="A98" s="13" t="s">
        <v>2</v>
      </c>
      <c r="B98" s="13">
        <v>1341</v>
      </c>
      <c r="C98" s="14" t="s">
        <v>207</v>
      </c>
      <c r="D98" s="133"/>
      <c r="E98" s="133"/>
      <c r="F98" s="136" t="s">
        <v>1779</v>
      </c>
      <c r="G98" s="71" t="s">
        <v>27</v>
      </c>
      <c r="H98" s="16">
        <f t="shared" si="7"/>
        <v>18</v>
      </c>
      <c r="I98" s="145" t="s">
        <v>6</v>
      </c>
      <c r="J98" s="10">
        <f t="shared" si="8"/>
        <v>17.600000000000001</v>
      </c>
    </row>
    <row r="99" spans="1:11" ht="20.45" customHeight="1" x14ac:dyDescent="0.4">
      <c r="A99" s="13" t="s">
        <v>2</v>
      </c>
      <c r="B99" s="13">
        <v>1343</v>
      </c>
      <c r="C99" s="14" t="s">
        <v>206</v>
      </c>
      <c r="D99" s="133"/>
      <c r="E99" s="133"/>
      <c r="F99" s="136"/>
      <c r="G99" s="70" t="s">
        <v>26</v>
      </c>
      <c r="H99" s="16">
        <f t="shared" si="7"/>
        <v>16</v>
      </c>
      <c r="I99" s="145"/>
      <c r="J99" s="10">
        <f t="shared" si="8"/>
        <v>15.9</v>
      </c>
    </row>
    <row r="100" spans="1:11" ht="21" customHeight="1" x14ac:dyDescent="0.4">
      <c r="A100" s="13" t="s">
        <v>2</v>
      </c>
      <c r="B100" s="13">
        <v>1345</v>
      </c>
      <c r="C100" s="14" t="s">
        <v>205</v>
      </c>
      <c r="D100" s="133"/>
      <c r="E100" s="133"/>
      <c r="F100" s="136"/>
      <c r="G100" s="69" t="s">
        <v>25</v>
      </c>
      <c r="H100" s="16">
        <f t="shared" si="7"/>
        <v>1</v>
      </c>
      <c r="I100" s="145" t="s">
        <v>3</v>
      </c>
      <c r="J100" s="10">
        <f t="shared" si="8"/>
        <v>0.6</v>
      </c>
    </row>
    <row r="101" spans="1:11" ht="20.45" customHeight="1" x14ac:dyDescent="0.4">
      <c r="A101" s="13" t="s">
        <v>2</v>
      </c>
      <c r="B101" s="13">
        <v>1347</v>
      </c>
      <c r="C101" s="14" t="s">
        <v>204</v>
      </c>
      <c r="D101" s="133"/>
      <c r="E101" s="133"/>
      <c r="F101" s="136"/>
      <c r="G101" s="69" t="s">
        <v>24</v>
      </c>
      <c r="H101" s="16">
        <f t="shared" si="7"/>
        <v>1</v>
      </c>
      <c r="I101" s="145"/>
      <c r="J101" s="10">
        <f t="shared" si="8"/>
        <v>0.5</v>
      </c>
    </row>
    <row r="102" spans="1:11" ht="20.45" customHeight="1" x14ac:dyDescent="0.4">
      <c r="A102" s="13" t="s">
        <v>2</v>
      </c>
      <c r="B102" s="13">
        <v>1351</v>
      </c>
      <c r="C102" s="14" t="s">
        <v>203</v>
      </c>
      <c r="D102" s="133"/>
      <c r="E102" s="133"/>
      <c r="F102" s="136"/>
      <c r="G102" s="70" t="s">
        <v>23</v>
      </c>
      <c r="H102" s="16">
        <f t="shared" si="7"/>
        <v>35</v>
      </c>
      <c r="I102" s="145" t="s">
        <v>6</v>
      </c>
      <c r="J102" s="10">
        <f t="shared" si="8"/>
        <v>35.200000000000003</v>
      </c>
    </row>
    <row r="103" spans="1:11" ht="20.45" customHeight="1" x14ac:dyDescent="0.4">
      <c r="A103" s="13" t="s">
        <v>2</v>
      </c>
      <c r="B103" s="13">
        <v>1353</v>
      </c>
      <c r="C103" s="14" t="s">
        <v>202</v>
      </c>
      <c r="D103" s="133"/>
      <c r="E103" s="133"/>
      <c r="F103" s="136"/>
      <c r="G103" s="70" t="s">
        <v>22</v>
      </c>
      <c r="H103" s="16">
        <f t="shared" si="7"/>
        <v>32</v>
      </c>
      <c r="I103" s="145"/>
      <c r="J103" s="10">
        <f t="shared" si="8"/>
        <v>31.7</v>
      </c>
    </row>
    <row r="104" spans="1:11" ht="20.45" customHeight="1" x14ac:dyDescent="0.4">
      <c r="A104" s="13" t="s">
        <v>2</v>
      </c>
      <c r="B104" s="13">
        <v>1355</v>
      </c>
      <c r="C104" s="14" t="s">
        <v>201</v>
      </c>
      <c r="D104" s="133"/>
      <c r="E104" s="133"/>
      <c r="F104" s="136"/>
      <c r="G104" s="70" t="s">
        <v>21</v>
      </c>
      <c r="H104" s="20">
        <f t="shared" si="7"/>
        <v>1</v>
      </c>
      <c r="I104" s="145" t="s">
        <v>3</v>
      </c>
      <c r="J104" s="10">
        <f t="shared" si="8"/>
        <v>1.2</v>
      </c>
    </row>
    <row r="105" spans="1:11" ht="20.45" customHeight="1" x14ac:dyDescent="0.4">
      <c r="A105" s="13" t="s">
        <v>2</v>
      </c>
      <c r="B105" s="13">
        <v>1357</v>
      </c>
      <c r="C105" s="14" t="s">
        <v>200</v>
      </c>
      <c r="D105" s="133"/>
      <c r="E105" s="133"/>
      <c r="F105" s="136"/>
      <c r="G105" s="70" t="s">
        <v>20</v>
      </c>
      <c r="H105" s="16">
        <f t="shared" si="7"/>
        <v>1</v>
      </c>
      <c r="I105" s="145"/>
      <c r="J105" s="10">
        <f t="shared" si="8"/>
        <v>1</v>
      </c>
    </row>
    <row r="106" spans="1:11" ht="20.45" customHeight="1" x14ac:dyDescent="0.4">
      <c r="A106" s="13" t="s">
        <v>2</v>
      </c>
      <c r="B106" s="13">
        <v>1361</v>
      </c>
      <c r="C106" s="14" t="s">
        <v>199</v>
      </c>
      <c r="D106" s="133"/>
      <c r="E106" s="133"/>
      <c r="F106" s="136"/>
      <c r="G106" s="70" t="s">
        <v>19</v>
      </c>
      <c r="H106" s="16">
        <f t="shared" si="7"/>
        <v>56</v>
      </c>
      <c r="I106" s="145" t="s">
        <v>6</v>
      </c>
      <c r="J106" s="10">
        <f t="shared" si="8"/>
        <v>55.9</v>
      </c>
    </row>
    <row r="107" spans="1:11" ht="20.45" customHeight="1" x14ac:dyDescent="0.4">
      <c r="A107" s="13" t="s">
        <v>2</v>
      </c>
      <c r="B107" s="13">
        <v>1363</v>
      </c>
      <c r="C107" s="14" t="s">
        <v>198</v>
      </c>
      <c r="D107" s="133"/>
      <c r="E107" s="133"/>
      <c r="F107" s="136"/>
      <c r="G107" s="70" t="s">
        <v>18</v>
      </c>
      <c r="H107" s="16">
        <f t="shared" si="7"/>
        <v>50</v>
      </c>
      <c r="I107" s="145"/>
      <c r="J107" s="10">
        <f t="shared" si="8"/>
        <v>50.3</v>
      </c>
    </row>
    <row r="108" spans="1:11" ht="20.25" customHeight="1" x14ac:dyDescent="0.4">
      <c r="A108" s="13" t="s">
        <v>2</v>
      </c>
      <c r="B108" s="13">
        <v>1365</v>
      </c>
      <c r="C108" s="14" t="s">
        <v>197</v>
      </c>
      <c r="D108" s="133"/>
      <c r="E108" s="133"/>
      <c r="F108" s="136"/>
      <c r="G108" s="70" t="s">
        <v>17</v>
      </c>
      <c r="H108" s="20">
        <f t="shared" si="7"/>
        <v>2</v>
      </c>
      <c r="I108" s="145" t="s">
        <v>3</v>
      </c>
      <c r="J108" s="10">
        <f t="shared" si="8"/>
        <v>1.8</v>
      </c>
    </row>
    <row r="109" spans="1:11" s="18" customFormat="1" ht="20.25" customHeight="1" x14ac:dyDescent="0.4">
      <c r="A109" s="13" t="s">
        <v>2</v>
      </c>
      <c r="B109" s="13">
        <v>1367</v>
      </c>
      <c r="C109" s="14" t="s">
        <v>196</v>
      </c>
      <c r="D109" s="133"/>
      <c r="E109" s="133"/>
      <c r="F109" s="136"/>
      <c r="G109" s="70" t="s">
        <v>16</v>
      </c>
      <c r="H109" s="21">
        <f t="shared" si="7"/>
        <v>2</v>
      </c>
      <c r="I109" s="145"/>
      <c r="J109" s="10">
        <f t="shared" si="8"/>
        <v>1.7</v>
      </c>
    </row>
    <row r="110" spans="1:11" ht="20.25" customHeight="1" x14ac:dyDescent="0.4">
      <c r="A110" s="13" t="s">
        <v>2</v>
      </c>
      <c r="B110" s="13">
        <v>1371</v>
      </c>
      <c r="C110" s="14" t="s">
        <v>195</v>
      </c>
      <c r="D110" s="133"/>
      <c r="E110" s="133"/>
      <c r="F110" s="136" t="s">
        <v>1778</v>
      </c>
      <c r="G110" s="71" t="s">
        <v>15</v>
      </c>
      <c r="H110" s="16">
        <f t="shared" si="7"/>
        <v>12</v>
      </c>
      <c r="I110" s="145" t="s">
        <v>6</v>
      </c>
      <c r="J110" s="10">
        <f t="shared" si="8"/>
        <v>11.8</v>
      </c>
    </row>
    <row r="111" spans="1:11" ht="20.25" customHeight="1" x14ac:dyDescent="0.4">
      <c r="A111" s="13" t="s">
        <v>2</v>
      </c>
      <c r="B111" s="13">
        <v>1373</v>
      </c>
      <c r="C111" s="14" t="s">
        <v>194</v>
      </c>
      <c r="D111" s="133"/>
      <c r="E111" s="133"/>
      <c r="F111" s="136"/>
      <c r="G111" s="71" t="s">
        <v>14</v>
      </c>
      <c r="H111" s="16">
        <f t="shared" si="7"/>
        <v>11</v>
      </c>
      <c r="I111" s="145"/>
      <c r="J111" s="10">
        <f t="shared" si="8"/>
        <v>10.6</v>
      </c>
    </row>
    <row r="112" spans="1:11" ht="20.25" customHeight="1" x14ac:dyDescent="0.4">
      <c r="A112" s="13" t="s">
        <v>2</v>
      </c>
      <c r="B112" s="13">
        <v>3013</v>
      </c>
      <c r="C112" s="14" t="s">
        <v>193</v>
      </c>
      <c r="D112" s="133"/>
      <c r="E112" s="133"/>
      <c r="F112" s="136"/>
      <c r="G112" s="71" t="s">
        <v>13</v>
      </c>
      <c r="H112" s="16">
        <v>1</v>
      </c>
      <c r="I112" s="141" t="s">
        <v>3</v>
      </c>
      <c r="J112" s="10">
        <f t="shared" si="8"/>
        <v>0.4</v>
      </c>
      <c r="K112" s="10" t="s">
        <v>0</v>
      </c>
    </row>
    <row r="113" spans="1:11" ht="20.25" customHeight="1" x14ac:dyDescent="0.4">
      <c r="A113" s="13" t="s">
        <v>2</v>
      </c>
      <c r="B113" s="13">
        <v>3014</v>
      </c>
      <c r="C113" s="14" t="s">
        <v>192</v>
      </c>
      <c r="D113" s="133"/>
      <c r="E113" s="133"/>
      <c r="F113" s="136"/>
      <c r="G113" s="71" t="s">
        <v>12</v>
      </c>
      <c r="H113" s="16">
        <v>1</v>
      </c>
      <c r="I113" s="142"/>
      <c r="J113" s="10">
        <f t="shared" si="8"/>
        <v>0.4</v>
      </c>
      <c r="K113" s="10" t="s">
        <v>0</v>
      </c>
    </row>
    <row r="114" spans="1:11" ht="20.45" customHeight="1" x14ac:dyDescent="0.4">
      <c r="A114" s="13" t="s">
        <v>2</v>
      </c>
      <c r="B114" s="13">
        <v>1381</v>
      </c>
      <c r="C114" s="14" t="s">
        <v>191</v>
      </c>
      <c r="D114" s="133"/>
      <c r="E114" s="133"/>
      <c r="F114" s="136"/>
      <c r="G114" s="70" t="s">
        <v>11</v>
      </c>
      <c r="H114" s="16">
        <f t="shared" ref="H114:H138" si="9">ROUND(J114,0)</f>
        <v>24</v>
      </c>
      <c r="I114" s="145" t="s">
        <v>6</v>
      </c>
      <c r="J114" s="10">
        <f t="shared" si="8"/>
        <v>23.5</v>
      </c>
    </row>
    <row r="115" spans="1:11" ht="20.45" customHeight="1" x14ac:dyDescent="0.4">
      <c r="A115" s="13" t="s">
        <v>2</v>
      </c>
      <c r="B115" s="13">
        <v>1383</v>
      </c>
      <c r="C115" s="14" t="s">
        <v>190</v>
      </c>
      <c r="D115" s="133"/>
      <c r="E115" s="133"/>
      <c r="F115" s="136"/>
      <c r="G115" s="70" t="s">
        <v>10</v>
      </c>
      <c r="H115" s="16">
        <f t="shared" si="9"/>
        <v>21</v>
      </c>
      <c r="I115" s="145"/>
      <c r="J115" s="10">
        <f t="shared" si="8"/>
        <v>21.1</v>
      </c>
    </row>
    <row r="116" spans="1:11" ht="20.45" customHeight="1" x14ac:dyDescent="0.4">
      <c r="A116" s="13" t="s">
        <v>2</v>
      </c>
      <c r="B116" s="13">
        <v>1385</v>
      </c>
      <c r="C116" s="14" t="s">
        <v>189</v>
      </c>
      <c r="D116" s="133"/>
      <c r="E116" s="133"/>
      <c r="F116" s="136"/>
      <c r="G116" s="70" t="s">
        <v>9</v>
      </c>
      <c r="H116" s="16">
        <f t="shared" si="9"/>
        <v>1</v>
      </c>
      <c r="I116" s="145" t="s">
        <v>3</v>
      </c>
      <c r="J116" s="10">
        <f t="shared" si="8"/>
        <v>0.8</v>
      </c>
    </row>
    <row r="117" spans="1:11" ht="20.45" customHeight="1" x14ac:dyDescent="0.4">
      <c r="A117" s="13" t="s">
        <v>2</v>
      </c>
      <c r="B117" s="13">
        <v>1387</v>
      </c>
      <c r="C117" s="14" t="s">
        <v>188</v>
      </c>
      <c r="D117" s="133"/>
      <c r="E117" s="133"/>
      <c r="F117" s="136"/>
      <c r="G117" s="70" t="s">
        <v>8</v>
      </c>
      <c r="H117" s="16">
        <f t="shared" si="9"/>
        <v>1</v>
      </c>
      <c r="I117" s="145"/>
      <c r="J117" s="10">
        <f t="shared" si="8"/>
        <v>0.7</v>
      </c>
    </row>
    <row r="118" spans="1:11" ht="20.25" customHeight="1" x14ac:dyDescent="0.4">
      <c r="A118" s="13" t="s">
        <v>2</v>
      </c>
      <c r="B118" s="13">
        <v>1391</v>
      </c>
      <c r="C118" s="14" t="s">
        <v>187</v>
      </c>
      <c r="D118" s="133"/>
      <c r="E118" s="133"/>
      <c r="F118" s="136"/>
      <c r="G118" s="70" t="s">
        <v>7</v>
      </c>
      <c r="H118" s="16">
        <f t="shared" si="9"/>
        <v>37</v>
      </c>
      <c r="I118" s="145" t="s">
        <v>6</v>
      </c>
      <c r="J118" s="10">
        <f t="shared" si="8"/>
        <v>37.299999999999997</v>
      </c>
    </row>
    <row r="119" spans="1:11" ht="21" customHeight="1" x14ac:dyDescent="0.4">
      <c r="A119" s="13" t="s">
        <v>2</v>
      </c>
      <c r="B119" s="13">
        <v>1393</v>
      </c>
      <c r="C119" s="14" t="s">
        <v>186</v>
      </c>
      <c r="D119" s="133"/>
      <c r="E119" s="133"/>
      <c r="F119" s="136"/>
      <c r="G119" s="70" t="s">
        <v>5</v>
      </c>
      <c r="H119" s="16">
        <f t="shared" si="9"/>
        <v>34</v>
      </c>
      <c r="I119" s="145"/>
      <c r="J119" s="10">
        <f t="shared" si="8"/>
        <v>33.5</v>
      </c>
    </row>
    <row r="120" spans="1:11" ht="20.45" customHeight="1" x14ac:dyDescent="0.4">
      <c r="A120" s="13" t="s">
        <v>2</v>
      </c>
      <c r="B120" s="13">
        <v>1395</v>
      </c>
      <c r="C120" s="14" t="s">
        <v>185</v>
      </c>
      <c r="D120" s="133"/>
      <c r="E120" s="133"/>
      <c r="F120" s="136"/>
      <c r="G120" s="70" t="s">
        <v>4</v>
      </c>
      <c r="H120" s="16">
        <f t="shared" si="9"/>
        <v>1</v>
      </c>
      <c r="I120" s="145" t="s">
        <v>3</v>
      </c>
      <c r="J120" s="10">
        <f t="shared" si="8"/>
        <v>1.2</v>
      </c>
    </row>
    <row r="121" spans="1:11" s="18" customFormat="1" ht="20.45" customHeight="1" x14ac:dyDescent="0.4">
      <c r="A121" s="13" t="s">
        <v>2</v>
      </c>
      <c r="B121" s="13">
        <v>1397</v>
      </c>
      <c r="C121" s="14" t="s">
        <v>184</v>
      </c>
      <c r="D121" s="133"/>
      <c r="E121" s="133"/>
      <c r="F121" s="136"/>
      <c r="G121" s="70" t="s">
        <v>1</v>
      </c>
      <c r="H121" s="21">
        <f t="shared" si="9"/>
        <v>1</v>
      </c>
      <c r="I121" s="145"/>
      <c r="J121" s="10">
        <f t="shared" si="8"/>
        <v>1.1000000000000001</v>
      </c>
    </row>
    <row r="122" spans="1:11" ht="20.45" customHeight="1" x14ac:dyDescent="0.4">
      <c r="A122" s="13" t="s">
        <v>2</v>
      </c>
      <c r="B122" s="13">
        <v>1401</v>
      </c>
      <c r="C122" s="14" t="s">
        <v>183</v>
      </c>
      <c r="D122" s="133"/>
      <c r="E122" s="133"/>
      <c r="F122" s="73" t="s">
        <v>58</v>
      </c>
      <c r="G122" s="74" t="s">
        <v>57</v>
      </c>
      <c r="H122" s="25">
        <f t="shared" si="9"/>
        <v>20</v>
      </c>
      <c r="I122" s="155" t="s">
        <v>6</v>
      </c>
      <c r="J122" s="10">
        <f t="shared" si="8"/>
        <v>20</v>
      </c>
    </row>
    <row r="123" spans="1:11" ht="20.25" customHeight="1" x14ac:dyDescent="0.4">
      <c r="A123" s="17" t="s">
        <v>2</v>
      </c>
      <c r="B123" s="17">
        <v>1838</v>
      </c>
      <c r="C123" s="14" t="s">
        <v>182</v>
      </c>
      <c r="D123" s="133"/>
      <c r="E123" s="133"/>
      <c r="F123" s="112" t="s">
        <v>55</v>
      </c>
      <c r="G123" s="69" t="s">
        <v>54</v>
      </c>
      <c r="H123" s="25">
        <f t="shared" si="9"/>
        <v>10</v>
      </c>
      <c r="I123" s="155"/>
      <c r="J123" s="10">
        <f t="shared" si="8"/>
        <v>10</v>
      </c>
    </row>
    <row r="124" spans="1:11" ht="20.25" customHeight="1" thickBot="1" x14ac:dyDescent="0.45">
      <c r="A124" s="13" t="s">
        <v>2</v>
      </c>
      <c r="B124" s="13">
        <v>1402</v>
      </c>
      <c r="C124" s="14" t="s">
        <v>181</v>
      </c>
      <c r="D124" s="133"/>
      <c r="E124" s="133"/>
      <c r="F124" s="113"/>
      <c r="G124" s="69" t="s">
        <v>52</v>
      </c>
      <c r="H124" s="25">
        <f t="shared" si="9"/>
        <v>20</v>
      </c>
      <c r="I124" s="155"/>
      <c r="J124" s="10">
        <f t="shared" si="8"/>
        <v>20</v>
      </c>
      <c r="K124" s="10" t="s">
        <v>180</v>
      </c>
    </row>
    <row r="125" spans="1:11" ht="20.45" customHeight="1" x14ac:dyDescent="0.4">
      <c r="A125" s="13" t="s">
        <v>2</v>
      </c>
      <c r="B125" s="13">
        <v>1411</v>
      </c>
      <c r="C125" s="14" t="s">
        <v>179</v>
      </c>
      <c r="D125" s="133" t="s">
        <v>178</v>
      </c>
      <c r="E125" s="133"/>
      <c r="F125" s="14" t="s">
        <v>51</v>
      </c>
      <c r="G125" s="70" t="s">
        <v>50</v>
      </c>
      <c r="H125" s="20">
        <f t="shared" si="9"/>
        <v>65</v>
      </c>
      <c r="I125" s="145" t="s">
        <v>6</v>
      </c>
      <c r="J125" s="10">
        <f t="shared" ref="J125:J163" si="10">K8*55/1000</f>
        <v>64.680000000000007</v>
      </c>
      <c r="K125" s="31">
        <f t="shared" ref="K125:K163" si="11">H125</f>
        <v>65</v>
      </c>
    </row>
    <row r="126" spans="1:11" ht="20.25" customHeight="1" x14ac:dyDescent="0.4">
      <c r="A126" s="13" t="s">
        <v>2</v>
      </c>
      <c r="B126" s="13">
        <v>1413</v>
      </c>
      <c r="C126" s="14" t="s">
        <v>177</v>
      </c>
      <c r="D126" s="133"/>
      <c r="E126" s="133"/>
      <c r="F126" s="14" t="s">
        <v>49</v>
      </c>
      <c r="G126" s="70" t="s">
        <v>48</v>
      </c>
      <c r="H126" s="20">
        <f t="shared" si="9"/>
        <v>58</v>
      </c>
      <c r="I126" s="145"/>
      <c r="J126" s="10">
        <f t="shared" si="10"/>
        <v>58.19</v>
      </c>
      <c r="K126" s="19">
        <f t="shared" si="11"/>
        <v>58</v>
      </c>
    </row>
    <row r="127" spans="1:11" ht="20.45" customHeight="1" x14ac:dyDescent="0.4">
      <c r="A127" s="13" t="s">
        <v>2</v>
      </c>
      <c r="B127" s="13">
        <v>1415</v>
      </c>
      <c r="C127" s="14" t="s">
        <v>176</v>
      </c>
      <c r="D127" s="133"/>
      <c r="E127" s="133"/>
      <c r="F127" s="14" t="s">
        <v>47</v>
      </c>
      <c r="G127" s="69" t="s">
        <v>46</v>
      </c>
      <c r="H127" s="20">
        <f t="shared" si="9"/>
        <v>2</v>
      </c>
      <c r="I127" s="145" t="s">
        <v>3</v>
      </c>
      <c r="J127" s="10">
        <f t="shared" si="10"/>
        <v>2.145</v>
      </c>
      <c r="K127" s="19">
        <f t="shared" si="11"/>
        <v>2</v>
      </c>
    </row>
    <row r="128" spans="1:11" ht="20.25" customHeight="1" x14ac:dyDescent="0.4">
      <c r="A128" s="13" t="s">
        <v>2</v>
      </c>
      <c r="B128" s="13">
        <v>1417</v>
      </c>
      <c r="C128" s="14" t="s">
        <v>175</v>
      </c>
      <c r="D128" s="133"/>
      <c r="E128" s="133"/>
      <c r="F128" s="14" t="s">
        <v>45</v>
      </c>
      <c r="G128" s="69" t="s">
        <v>44</v>
      </c>
      <c r="H128" s="20">
        <f t="shared" si="9"/>
        <v>2</v>
      </c>
      <c r="I128" s="145"/>
      <c r="J128" s="10">
        <f t="shared" si="10"/>
        <v>1.925</v>
      </c>
      <c r="K128" s="19">
        <f t="shared" si="11"/>
        <v>2</v>
      </c>
    </row>
    <row r="129" spans="1:12" ht="20.25" customHeight="1" x14ac:dyDescent="0.4">
      <c r="A129" s="13" t="s">
        <v>2</v>
      </c>
      <c r="B129" s="13">
        <v>1421</v>
      </c>
      <c r="C129" s="14" t="s">
        <v>174</v>
      </c>
      <c r="D129" s="133"/>
      <c r="E129" s="133"/>
      <c r="F129" s="14" t="s">
        <v>43</v>
      </c>
      <c r="G129" s="70" t="s">
        <v>42</v>
      </c>
      <c r="H129" s="20">
        <f t="shared" si="9"/>
        <v>129</v>
      </c>
      <c r="I129" s="145" t="s">
        <v>6</v>
      </c>
      <c r="J129" s="10">
        <f t="shared" si="10"/>
        <v>129.19499999999999</v>
      </c>
      <c r="K129" s="19">
        <f t="shared" si="11"/>
        <v>129</v>
      </c>
    </row>
    <row r="130" spans="1:12" ht="20.45" customHeight="1" x14ac:dyDescent="0.4">
      <c r="A130" s="13" t="s">
        <v>2</v>
      </c>
      <c r="B130" s="13">
        <v>1423</v>
      </c>
      <c r="C130" s="14" t="s">
        <v>173</v>
      </c>
      <c r="D130" s="133"/>
      <c r="E130" s="133"/>
      <c r="F130" s="14" t="s">
        <v>41</v>
      </c>
      <c r="G130" s="70" t="s">
        <v>40</v>
      </c>
      <c r="H130" s="20">
        <f t="shared" si="9"/>
        <v>116</v>
      </c>
      <c r="I130" s="145"/>
      <c r="J130" s="10">
        <f t="shared" si="10"/>
        <v>116.27</v>
      </c>
      <c r="K130" s="19">
        <f t="shared" si="11"/>
        <v>116</v>
      </c>
    </row>
    <row r="131" spans="1:12" ht="20.25" customHeight="1" x14ac:dyDescent="0.4">
      <c r="A131" s="13" t="s">
        <v>2</v>
      </c>
      <c r="B131" s="13">
        <v>1425</v>
      </c>
      <c r="C131" s="14" t="s">
        <v>172</v>
      </c>
      <c r="D131" s="133"/>
      <c r="E131" s="133"/>
      <c r="F131" s="14" t="s">
        <v>39</v>
      </c>
      <c r="G131" s="69" t="s">
        <v>38</v>
      </c>
      <c r="H131" s="20">
        <f t="shared" si="9"/>
        <v>4</v>
      </c>
      <c r="I131" s="145" t="s">
        <v>3</v>
      </c>
      <c r="J131" s="10">
        <f t="shared" si="10"/>
        <v>4.2350000000000003</v>
      </c>
      <c r="K131" s="19">
        <f t="shared" si="11"/>
        <v>4</v>
      </c>
    </row>
    <row r="132" spans="1:12" ht="20.45" customHeight="1" x14ac:dyDescent="0.4">
      <c r="A132" s="13" t="s">
        <v>2</v>
      </c>
      <c r="B132" s="13">
        <v>1427</v>
      </c>
      <c r="C132" s="14" t="s">
        <v>171</v>
      </c>
      <c r="D132" s="133"/>
      <c r="E132" s="133"/>
      <c r="F132" s="14" t="s">
        <v>37</v>
      </c>
      <c r="G132" s="69" t="s">
        <v>36</v>
      </c>
      <c r="H132" s="20">
        <f t="shared" si="9"/>
        <v>4</v>
      </c>
      <c r="I132" s="145"/>
      <c r="J132" s="10">
        <f t="shared" si="10"/>
        <v>3.7949999999999999</v>
      </c>
      <c r="K132" s="19">
        <f t="shared" si="11"/>
        <v>4</v>
      </c>
    </row>
    <row r="133" spans="1:12" ht="20.25" customHeight="1" x14ac:dyDescent="0.4">
      <c r="A133" s="13" t="s">
        <v>2</v>
      </c>
      <c r="B133" s="13">
        <v>1431</v>
      </c>
      <c r="C133" s="14" t="s">
        <v>170</v>
      </c>
      <c r="D133" s="133"/>
      <c r="E133" s="133"/>
      <c r="F133" s="14" t="s">
        <v>35</v>
      </c>
      <c r="G133" s="70" t="s">
        <v>34</v>
      </c>
      <c r="H133" s="20">
        <f t="shared" si="9"/>
        <v>205</v>
      </c>
      <c r="I133" s="145" t="s">
        <v>6</v>
      </c>
      <c r="J133" s="10">
        <f t="shared" si="10"/>
        <v>204.98500000000001</v>
      </c>
      <c r="K133" s="19">
        <f t="shared" si="11"/>
        <v>205</v>
      </c>
    </row>
    <row r="134" spans="1:12" ht="20.45" customHeight="1" x14ac:dyDescent="0.4">
      <c r="A134" s="13" t="s">
        <v>2</v>
      </c>
      <c r="B134" s="13">
        <v>1433</v>
      </c>
      <c r="C134" s="14" t="s">
        <v>169</v>
      </c>
      <c r="D134" s="133"/>
      <c r="E134" s="133"/>
      <c r="F134" s="14" t="s">
        <v>33</v>
      </c>
      <c r="G134" s="70" t="s">
        <v>32</v>
      </c>
      <c r="H134" s="20">
        <f t="shared" si="9"/>
        <v>184</v>
      </c>
      <c r="I134" s="145"/>
      <c r="J134" s="10">
        <f t="shared" si="10"/>
        <v>184.47</v>
      </c>
      <c r="K134" s="19">
        <f t="shared" si="11"/>
        <v>184</v>
      </c>
    </row>
    <row r="135" spans="1:12" ht="20.25" customHeight="1" x14ac:dyDescent="0.4">
      <c r="A135" s="13" t="s">
        <v>2</v>
      </c>
      <c r="B135" s="13">
        <v>1435</v>
      </c>
      <c r="C135" s="14" t="s">
        <v>168</v>
      </c>
      <c r="D135" s="133"/>
      <c r="E135" s="133"/>
      <c r="F135" s="14" t="s">
        <v>31</v>
      </c>
      <c r="G135" s="69" t="s">
        <v>30</v>
      </c>
      <c r="H135" s="20">
        <f t="shared" si="9"/>
        <v>7</v>
      </c>
      <c r="I135" s="145" t="s">
        <v>3</v>
      </c>
      <c r="J135" s="10">
        <f t="shared" si="10"/>
        <v>6.7649999999999997</v>
      </c>
      <c r="K135" s="19">
        <f t="shared" si="11"/>
        <v>7</v>
      </c>
    </row>
    <row r="136" spans="1:12" ht="20.45" customHeight="1" x14ac:dyDescent="0.4">
      <c r="A136" s="13" t="s">
        <v>2</v>
      </c>
      <c r="B136" s="13">
        <v>1437</v>
      </c>
      <c r="C136" s="14" t="s">
        <v>167</v>
      </c>
      <c r="D136" s="133"/>
      <c r="E136" s="133"/>
      <c r="F136" s="14" t="s">
        <v>29</v>
      </c>
      <c r="G136" s="69" t="s">
        <v>28</v>
      </c>
      <c r="H136" s="20">
        <f t="shared" si="9"/>
        <v>6</v>
      </c>
      <c r="I136" s="145"/>
      <c r="J136" s="10">
        <f t="shared" si="10"/>
        <v>6.1050000000000004</v>
      </c>
      <c r="K136" s="19">
        <f t="shared" si="11"/>
        <v>6</v>
      </c>
    </row>
    <row r="137" spans="1:12" ht="20.45" customHeight="1" x14ac:dyDescent="0.4">
      <c r="A137" s="13" t="s">
        <v>2</v>
      </c>
      <c r="B137" s="13">
        <v>1441</v>
      </c>
      <c r="C137" s="14" t="s">
        <v>166</v>
      </c>
      <c r="D137" s="133"/>
      <c r="E137" s="133"/>
      <c r="F137" s="136" t="s">
        <v>1779</v>
      </c>
      <c r="G137" s="71" t="s">
        <v>27</v>
      </c>
      <c r="H137" s="20">
        <f t="shared" si="9"/>
        <v>10</v>
      </c>
      <c r="I137" s="145" t="s">
        <v>6</v>
      </c>
      <c r="J137" s="10">
        <f t="shared" si="10"/>
        <v>9.68</v>
      </c>
      <c r="K137" s="19">
        <f t="shared" si="11"/>
        <v>10</v>
      </c>
    </row>
    <row r="138" spans="1:12" ht="20.45" customHeight="1" x14ac:dyDescent="0.4">
      <c r="A138" s="13" t="s">
        <v>2</v>
      </c>
      <c r="B138" s="13">
        <v>1443</v>
      </c>
      <c r="C138" s="14" t="s">
        <v>165</v>
      </c>
      <c r="D138" s="133"/>
      <c r="E138" s="133"/>
      <c r="F138" s="136"/>
      <c r="G138" s="70" t="s">
        <v>26</v>
      </c>
      <c r="H138" s="20">
        <f t="shared" si="9"/>
        <v>9</v>
      </c>
      <c r="I138" s="145"/>
      <c r="J138" s="10">
        <f t="shared" si="10"/>
        <v>8.7449999999999992</v>
      </c>
      <c r="K138" s="19">
        <f t="shared" si="11"/>
        <v>9</v>
      </c>
    </row>
    <row r="139" spans="1:12" ht="20.25" customHeight="1" x14ac:dyDescent="0.4">
      <c r="A139" s="13" t="s">
        <v>2</v>
      </c>
      <c r="B139" s="13">
        <v>3015</v>
      </c>
      <c r="C139" s="14" t="s">
        <v>164</v>
      </c>
      <c r="D139" s="133"/>
      <c r="E139" s="133"/>
      <c r="F139" s="136"/>
      <c r="G139" s="69" t="s">
        <v>25</v>
      </c>
      <c r="H139" s="20">
        <v>1</v>
      </c>
      <c r="I139" s="145" t="s">
        <v>3</v>
      </c>
      <c r="J139" s="10">
        <f t="shared" si="10"/>
        <v>0.33</v>
      </c>
      <c r="K139" s="19">
        <f t="shared" si="11"/>
        <v>1</v>
      </c>
      <c r="L139" s="10" t="s">
        <v>0</v>
      </c>
    </row>
    <row r="140" spans="1:12" ht="20.45" customHeight="1" x14ac:dyDescent="0.4">
      <c r="A140" s="13" t="s">
        <v>2</v>
      </c>
      <c r="B140" s="13">
        <v>3016</v>
      </c>
      <c r="C140" s="14" t="s">
        <v>163</v>
      </c>
      <c r="D140" s="133"/>
      <c r="E140" s="133"/>
      <c r="F140" s="136"/>
      <c r="G140" s="69" t="s">
        <v>24</v>
      </c>
      <c r="H140" s="20">
        <v>1</v>
      </c>
      <c r="I140" s="145"/>
      <c r="J140" s="10">
        <f t="shared" si="10"/>
        <v>0.27500000000000002</v>
      </c>
      <c r="K140" s="19">
        <f t="shared" si="11"/>
        <v>1</v>
      </c>
      <c r="L140" s="10" t="s">
        <v>0</v>
      </c>
    </row>
    <row r="141" spans="1:12" ht="20.45" customHeight="1" x14ac:dyDescent="0.4">
      <c r="A141" s="13" t="s">
        <v>2</v>
      </c>
      <c r="B141" s="13">
        <v>1451</v>
      </c>
      <c r="C141" s="14" t="s">
        <v>162</v>
      </c>
      <c r="D141" s="133"/>
      <c r="E141" s="133"/>
      <c r="F141" s="136"/>
      <c r="G141" s="70" t="s">
        <v>23</v>
      </c>
      <c r="H141" s="20">
        <f t="shared" ref="H141:H150" si="12">ROUND(J141,0)</f>
        <v>19</v>
      </c>
      <c r="I141" s="145" t="s">
        <v>6</v>
      </c>
      <c r="J141" s="10">
        <f t="shared" si="10"/>
        <v>19.36</v>
      </c>
      <c r="K141" s="19">
        <f t="shared" si="11"/>
        <v>19</v>
      </c>
    </row>
    <row r="142" spans="1:12" ht="20.45" customHeight="1" x14ac:dyDescent="0.4">
      <c r="A142" s="13" t="s">
        <v>2</v>
      </c>
      <c r="B142" s="13">
        <v>1453</v>
      </c>
      <c r="C142" s="14" t="s">
        <v>161</v>
      </c>
      <c r="D142" s="133"/>
      <c r="E142" s="133"/>
      <c r="F142" s="136"/>
      <c r="G142" s="70" t="s">
        <v>22</v>
      </c>
      <c r="H142" s="20">
        <f t="shared" si="12"/>
        <v>17</v>
      </c>
      <c r="I142" s="145"/>
      <c r="J142" s="10">
        <f t="shared" si="10"/>
        <v>17.434999999999999</v>
      </c>
      <c r="K142" s="19">
        <f t="shared" si="11"/>
        <v>17</v>
      </c>
    </row>
    <row r="143" spans="1:12" ht="21" customHeight="1" x14ac:dyDescent="0.4">
      <c r="A143" s="13" t="s">
        <v>2</v>
      </c>
      <c r="B143" s="13">
        <v>1455</v>
      </c>
      <c r="C143" s="14" t="s">
        <v>160</v>
      </c>
      <c r="D143" s="133"/>
      <c r="E143" s="133"/>
      <c r="F143" s="136"/>
      <c r="G143" s="70" t="s">
        <v>21</v>
      </c>
      <c r="H143" s="20">
        <f t="shared" si="12"/>
        <v>1</v>
      </c>
      <c r="I143" s="145" t="s">
        <v>3</v>
      </c>
      <c r="J143" s="10">
        <f t="shared" si="10"/>
        <v>0.66</v>
      </c>
      <c r="K143" s="19">
        <f t="shared" si="11"/>
        <v>1</v>
      </c>
    </row>
    <row r="144" spans="1:12" ht="20.25" customHeight="1" x14ac:dyDescent="0.4">
      <c r="A144" s="13" t="s">
        <v>2</v>
      </c>
      <c r="B144" s="13">
        <v>1457</v>
      </c>
      <c r="C144" s="14" t="s">
        <v>159</v>
      </c>
      <c r="D144" s="133"/>
      <c r="E144" s="133"/>
      <c r="F144" s="136"/>
      <c r="G144" s="70" t="s">
        <v>20</v>
      </c>
      <c r="H144" s="20">
        <f t="shared" si="12"/>
        <v>1</v>
      </c>
      <c r="I144" s="145"/>
      <c r="J144" s="10">
        <f t="shared" si="10"/>
        <v>0.55000000000000004</v>
      </c>
      <c r="K144" s="19">
        <f t="shared" si="11"/>
        <v>1</v>
      </c>
    </row>
    <row r="145" spans="1:12" ht="20.45" customHeight="1" x14ac:dyDescent="0.4">
      <c r="A145" s="13" t="s">
        <v>2</v>
      </c>
      <c r="B145" s="13">
        <v>1461</v>
      </c>
      <c r="C145" s="14" t="s">
        <v>158</v>
      </c>
      <c r="D145" s="133"/>
      <c r="E145" s="133"/>
      <c r="F145" s="136"/>
      <c r="G145" s="70" t="s">
        <v>19</v>
      </c>
      <c r="H145" s="20">
        <f t="shared" si="12"/>
        <v>31</v>
      </c>
      <c r="I145" s="145" t="s">
        <v>6</v>
      </c>
      <c r="J145" s="10">
        <f t="shared" si="10"/>
        <v>30.745000000000001</v>
      </c>
      <c r="K145" s="19">
        <f t="shared" si="11"/>
        <v>31</v>
      </c>
    </row>
    <row r="146" spans="1:12" ht="20.45" customHeight="1" x14ac:dyDescent="0.4">
      <c r="A146" s="13" t="s">
        <v>2</v>
      </c>
      <c r="B146" s="13">
        <v>1463</v>
      </c>
      <c r="C146" s="14" t="s">
        <v>157</v>
      </c>
      <c r="D146" s="133"/>
      <c r="E146" s="133"/>
      <c r="F146" s="136"/>
      <c r="G146" s="70" t="s">
        <v>18</v>
      </c>
      <c r="H146" s="20">
        <f t="shared" si="12"/>
        <v>28</v>
      </c>
      <c r="I146" s="145"/>
      <c r="J146" s="10">
        <f t="shared" si="10"/>
        <v>27.664999999999999</v>
      </c>
      <c r="K146" s="19">
        <f t="shared" si="11"/>
        <v>28</v>
      </c>
    </row>
    <row r="147" spans="1:12" ht="20.25" customHeight="1" x14ac:dyDescent="0.4">
      <c r="A147" s="13" t="s">
        <v>2</v>
      </c>
      <c r="B147" s="13">
        <v>1465</v>
      </c>
      <c r="C147" s="14" t="s">
        <v>156</v>
      </c>
      <c r="D147" s="133"/>
      <c r="E147" s="133"/>
      <c r="F147" s="136"/>
      <c r="G147" s="70" t="s">
        <v>17</v>
      </c>
      <c r="H147" s="20">
        <f t="shared" si="12"/>
        <v>1</v>
      </c>
      <c r="I147" s="145" t="s">
        <v>3</v>
      </c>
      <c r="J147" s="10">
        <f t="shared" si="10"/>
        <v>0.99</v>
      </c>
      <c r="K147" s="19">
        <f t="shared" si="11"/>
        <v>1</v>
      </c>
    </row>
    <row r="148" spans="1:12" s="18" customFormat="1" ht="20.45" customHeight="1" x14ac:dyDescent="0.4">
      <c r="A148" s="13" t="s">
        <v>2</v>
      </c>
      <c r="B148" s="13">
        <v>1467</v>
      </c>
      <c r="C148" s="14" t="s">
        <v>155</v>
      </c>
      <c r="D148" s="133"/>
      <c r="E148" s="133"/>
      <c r="F148" s="136"/>
      <c r="G148" s="70" t="s">
        <v>16</v>
      </c>
      <c r="H148" s="20">
        <f t="shared" si="12"/>
        <v>1</v>
      </c>
      <c r="I148" s="145"/>
      <c r="J148" s="10">
        <f t="shared" si="10"/>
        <v>0.93500000000000005</v>
      </c>
      <c r="K148" s="19">
        <f t="shared" si="11"/>
        <v>1</v>
      </c>
    </row>
    <row r="149" spans="1:12" ht="20.25" customHeight="1" x14ac:dyDescent="0.4">
      <c r="A149" s="13" t="s">
        <v>2</v>
      </c>
      <c r="B149" s="13">
        <v>1471</v>
      </c>
      <c r="C149" s="14" t="s">
        <v>154</v>
      </c>
      <c r="D149" s="133"/>
      <c r="E149" s="133"/>
      <c r="F149" s="136" t="s">
        <v>1778</v>
      </c>
      <c r="G149" s="71" t="s">
        <v>15</v>
      </c>
      <c r="H149" s="20">
        <f t="shared" si="12"/>
        <v>6</v>
      </c>
      <c r="I149" s="145" t="s">
        <v>6</v>
      </c>
      <c r="J149" s="10">
        <f t="shared" si="10"/>
        <v>6.49</v>
      </c>
      <c r="K149" s="19">
        <f t="shared" si="11"/>
        <v>6</v>
      </c>
    </row>
    <row r="150" spans="1:12" ht="20.45" customHeight="1" x14ac:dyDescent="0.4">
      <c r="A150" s="13" t="s">
        <v>2</v>
      </c>
      <c r="B150" s="13">
        <v>1473</v>
      </c>
      <c r="C150" s="14" t="s">
        <v>153</v>
      </c>
      <c r="D150" s="133"/>
      <c r="E150" s="133"/>
      <c r="F150" s="136"/>
      <c r="G150" s="71" t="s">
        <v>14</v>
      </c>
      <c r="H150" s="20">
        <f t="shared" si="12"/>
        <v>6</v>
      </c>
      <c r="I150" s="145"/>
      <c r="J150" s="10">
        <f t="shared" si="10"/>
        <v>5.83</v>
      </c>
      <c r="K150" s="19">
        <f t="shared" si="11"/>
        <v>6</v>
      </c>
    </row>
    <row r="151" spans="1:12" ht="20.25" customHeight="1" x14ac:dyDescent="0.4">
      <c r="A151" s="13" t="s">
        <v>2</v>
      </c>
      <c r="B151" s="13">
        <v>3017</v>
      </c>
      <c r="C151" s="14" t="s">
        <v>152</v>
      </c>
      <c r="D151" s="133"/>
      <c r="E151" s="133"/>
      <c r="F151" s="136"/>
      <c r="G151" s="71" t="s">
        <v>13</v>
      </c>
      <c r="H151" s="20">
        <v>1</v>
      </c>
      <c r="I151" s="145" t="s">
        <v>3</v>
      </c>
      <c r="J151" s="10">
        <f t="shared" si="10"/>
        <v>0.22</v>
      </c>
      <c r="K151" s="19">
        <f t="shared" si="11"/>
        <v>1</v>
      </c>
      <c r="L151" s="10" t="s">
        <v>0</v>
      </c>
    </row>
    <row r="152" spans="1:12" ht="20.45" customHeight="1" x14ac:dyDescent="0.4">
      <c r="A152" s="13" t="s">
        <v>2</v>
      </c>
      <c r="B152" s="13">
        <v>3018</v>
      </c>
      <c r="C152" s="14" t="s">
        <v>151</v>
      </c>
      <c r="D152" s="133"/>
      <c r="E152" s="133"/>
      <c r="F152" s="136"/>
      <c r="G152" s="71" t="s">
        <v>12</v>
      </c>
      <c r="H152" s="20">
        <v>1</v>
      </c>
      <c r="I152" s="145"/>
      <c r="J152" s="10">
        <f t="shared" si="10"/>
        <v>0.22</v>
      </c>
      <c r="K152" s="19">
        <f t="shared" si="11"/>
        <v>1</v>
      </c>
      <c r="L152" s="10" t="s">
        <v>0</v>
      </c>
    </row>
    <row r="153" spans="1:12" ht="20.45" customHeight="1" x14ac:dyDescent="0.4">
      <c r="A153" s="13" t="s">
        <v>2</v>
      </c>
      <c r="B153" s="13">
        <v>1481</v>
      </c>
      <c r="C153" s="14" t="s">
        <v>150</v>
      </c>
      <c r="D153" s="133"/>
      <c r="E153" s="133"/>
      <c r="F153" s="136"/>
      <c r="G153" s="70" t="s">
        <v>11</v>
      </c>
      <c r="H153" s="20">
        <f>ROUND(J153,0)</f>
        <v>13</v>
      </c>
      <c r="I153" s="145" t="s">
        <v>6</v>
      </c>
      <c r="J153" s="10">
        <f t="shared" si="10"/>
        <v>12.925000000000001</v>
      </c>
      <c r="K153" s="19">
        <f t="shared" si="11"/>
        <v>13</v>
      </c>
    </row>
    <row r="154" spans="1:12" ht="20.45" customHeight="1" x14ac:dyDescent="0.4">
      <c r="A154" s="13" t="s">
        <v>2</v>
      </c>
      <c r="B154" s="13">
        <v>1483</v>
      </c>
      <c r="C154" s="14" t="s">
        <v>149</v>
      </c>
      <c r="D154" s="133"/>
      <c r="E154" s="133"/>
      <c r="F154" s="136"/>
      <c r="G154" s="70" t="s">
        <v>10</v>
      </c>
      <c r="H154" s="20">
        <f>ROUND(J154,0)</f>
        <v>12</v>
      </c>
      <c r="I154" s="145"/>
      <c r="J154" s="10">
        <f t="shared" si="10"/>
        <v>11.605</v>
      </c>
      <c r="K154" s="19">
        <f t="shared" si="11"/>
        <v>12</v>
      </c>
    </row>
    <row r="155" spans="1:12" ht="20.45" customHeight="1" x14ac:dyDescent="0.4">
      <c r="A155" s="13" t="s">
        <v>2</v>
      </c>
      <c r="B155" s="13">
        <v>3019</v>
      </c>
      <c r="C155" s="14" t="s">
        <v>148</v>
      </c>
      <c r="D155" s="133"/>
      <c r="E155" s="133"/>
      <c r="F155" s="136"/>
      <c r="G155" s="70" t="s">
        <v>9</v>
      </c>
      <c r="H155" s="20">
        <v>1</v>
      </c>
      <c r="I155" s="145" t="s">
        <v>3</v>
      </c>
      <c r="J155" s="10">
        <f t="shared" si="10"/>
        <v>0.44</v>
      </c>
      <c r="K155" s="19">
        <f t="shared" si="11"/>
        <v>1</v>
      </c>
      <c r="L155" s="32" t="s">
        <v>0</v>
      </c>
    </row>
    <row r="156" spans="1:12" ht="20.45" customHeight="1" x14ac:dyDescent="0.4">
      <c r="A156" s="13" t="s">
        <v>2</v>
      </c>
      <c r="B156" s="13">
        <v>3020</v>
      </c>
      <c r="C156" s="14" t="s">
        <v>147</v>
      </c>
      <c r="D156" s="133"/>
      <c r="E156" s="133"/>
      <c r="F156" s="136"/>
      <c r="G156" s="70" t="s">
        <v>8</v>
      </c>
      <c r="H156" s="20">
        <v>1</v>
      </c>
      <c r="I156" s="145"/>
      <c r="J156" s="10">
        <f t="shared" si="10"/>
        <v>0.38500000000000001</v>
      </c>
      <c r="K156" s="19">
        <f t="shared" si="11"/>
        <v>1</v>
      </c>
      <c r="L156" s="32" t="s">
        <v>0</v>
      </c>
    </row>
    <row r="157" spans="1:12" ht="20.25" customHeight="1" x14ac:dyDescent="0.4">
      <c r="A157" s="13" t="s">
        <v>2</v>
      </c>
      <c r="B157" s="13">
        <v>1491</v>
      </c>
      <c r="C157" s="14" t="s">
        <v>146</v>
      </c>
      <c r="D157" s="133"/>
      <c r="E157" s="133"/>
      <c r="F157" s="136"/>
      <c r="G157" s="70" t="s">
        <v>7</v>
      </c>
      <c r="H157" s="20">
        <f t="shared" ref="H157:H163" si="13">ROUND(J157,0)</f>
        <v>21</v>
      </c>
      <c r="I157" s="145" t="s">
        <v>6</v>
      </c>
      <c r="J157" s="10">
        <f t="shared" si="10"/>
        <v>20.515000000000001</v>
      </c>
      <c r="K157" s="19">
        <f t="shared" si="11"/>
        <v>21</v>
      </c>
    </row>
    <row r="158" spans="1:12" ht="21" customHeight="1" x14ac:dyDescent="0.4">
      <c r="A158" s="13" t="s">
        <v>2</v>
      </c>
      <c r="B158" s="13">
        <v>1493</v>
      </c>
      <c r="C158" s="14" t="s">
        <v>145</v>
      </c>
      <c r="D158" s="133"/>
      <c r="E158" s="133"/>
      <c r="F158" s="136"/>
      <c r="G158" s="70" t="s">
        <v>5</v>
      </c>
      <c r="H158" s="20">
        <f t="shared" si="13"/>
        <v>18</v>
      </c>
      <c r="I158" s="145"/>
      <c r="J158" s="10">
        <f t="shared" si="10"/>
        <v>18.425000000000001</v>
      </c>
      <c r="K158" s="19">
        <f t="shared" si="11"/>
        <v>18</v>
      </c>
    </row>
    <row r="159" spans="1:12" ht="21" customHeight="1" x14ac:dyDescent="0.4">
      <c r="A159" s="13" t="s">
        <v>2</v>
      </c>
      <c r="B159" s="13">
        <v>1495</v>
      </c>
      <c r="C159" s="14" t="s">
        <v>144</v>
      </c>
      <c r="D159" s="133"/>
      <c r="E159" s="133"/>
      <c r="F159" s="136"/>
      <c r="G159" s="70" t="s">
        <v>4</v>
      </c>
      <c r="H159" s="20">
        <f t="shared" si="13"/>
        <v>1</v>
      </c>
      <c r="I159" s="145" t="s">
        <v>3</v>
      </c>
      <c r="J159" s="10">
        <f t="shared" si="10"/>
        <v>0.66</v>
      </c>
      <c r="K159" s="19">
        <f t="shared" si="11"/>
        <v>1</v>
      </c>
    </row>
    <row r="160" spans="1:12" s="18" customFormat="1" ht="20.45" customHeight="1" x14ac:dyDescent="0.4">
      <c r="A160" s="13" t="s">
        <v>2</v>
      </c>
      <c r="B160" s="17">
        <v>1497</v>
      </c>
      <c r="C160" s="14" t="s">
        <v>143</v>
      </c>
      <c r="D160" s="133"/>
      <c r="E160" s="133"/>
      <c r="F160" s="136"/>
      <c r="G160" s="70" t="s">
        <v>1</v>
      </c>
      <c r="H160" s="20">
        <f t="shared" si="13"/>
        <v>1</v>
      </c>
      <c r="I160" s="145"/>
      <c r="J160" s="10">
        <f t="shared" si="10"/>
        <v>0.60499999999999998</v>
      </c>
      <c r="K160" s="19">
        <f t="shared" si="11"/>
        <v>1</v>
      </c>
    </row>
    <row r="161" spans="1:11" ht="20.45" customHeight="1" x14ac:dyDescent="0.4">
      <c r="A161" s="13" t="s">
        <v>2</v>
      </c>
      <c r="B161" s="13">
        <v>1501</v>
      </c>
      <c r="C161" s="14" t="s">
        <v>142</v>
      </c>
      <c r="D161" s="133"/>
      <c r="E161" s="133"/>
      <c r="F161" s="73" t="s">
        <v>58</v>
      </c>
      <c r="G161" s="74" t="s">
        <v>57</v>
      </c>
      <c r="H161" s="20">
        <f t="shared" si="13"/>
        <v>11</v>
      </c>
      <c r="I161" s="155" t="s">
        <v>6</v>
      </c>
      <c r="J161" s="10">
        <f t="shared" si="10"/>
        <v>11</v>
      </c>
      <c r="K161" s="19">
        <f t="shared" si="11"/>
        <v>11</v>
      </c>
    </row>
    <row r="162" spans="1:11" ht="20.25" customHeight="1" x14ac:dyDescent="0.4">
      <c r="A162" s="13" t="s">
        <v>2</v>
      </c>
      <c r="B162" s="17">
        <v>1839</v>
      </c>
      <c r="C162" s="27" t="s">
        <v>141</v>
      </c>
      <c r="D162" s="133"/>
      <c r="E162" s="133"/>
      <c r="F162" s="112" t="s">
        <v>55</v>
      </c>
      <c r="G162" s="69" t="s">
        <v>140</v>
      </c>
      <c r="H162" s="20">
        <f t="shared" si="13"/>
        <v>6</v>
      </c>
      <c r="I162" s="155"/>
      <c r="J162" s="10">
        <f t="shared" si="10"/>
        <v>5.5</v>
      </c>
      <c r="K162" s="19">
        <f t="shared" si="11"/>
        <v>6</v>
      </c>
    </row>
    <row r="163" spans="1:11" ht="20.25" customHeight="1" thickBot="1" x14ac:dyDescent="0.45">
      <c r="A163" s="13" t="s">
        <v>2</v>
      </c>
      <c r="B163" s="13">
        <v>1502</v>
      </c>
      <c r="C163" s="14" t="s">
        <v>139</v>
      </c>
      <c r="D163" s="133"/>
      <c r="E163" s="133"/>
      <c r="F163" s="113"/>
      <c r="G163" s="69" t="s">
        <v>52</v>
      </c>
      <c r="H163" s="20">
        <f t="shared" si="13"/>
        <v>11</v>
      </c>
      <c r="I163" s="155"/>
      <c r="J163" s="10">
        <f t="shared" si="10"/>
        <v>11</v>
      </c>
      <c r="K163" s="33">
        <f t="shared" si="11"/>
        <v>11</v>
      </c>
    </row>
    <row r="164" spans="1:11" ht="20.45" customHeight="1" x14ac:dyDescent="0.4">
      <c r="A164" s="13" t="s">
        <v>2</v>
      </c>
      <c r="B164" s="13">
        <v>2003</v>
      </c>
      <c r="C164" s="14" t="s">
        <v>136</v>
      </c>
      <c r="D164" s="114" t="s">
        <v>135</v>
      </c>
      <c r="E164" s="115"/>
      <c r="F164" s="14" t="s">
        <v>51</v>
      </c>
      <c r="G164" s="70" t="s">
        <v>50</v>
      </c>
      <c r="H164" s="21">
        <f t="shared" ref="H164:H177" si="14">ROUND(J164,0)</f>
        <v>74</v>
      </c>
      <c r="I164" s="145" t="s">
        <v>6</v>
      </c>
      <c r="J164" s="10">
        <f t="shared" ref="J164:J202" si="15">K8*63/1000</f>
        <v>74.087999999999994</v>
      </c>
    </row>
    <row r="165" spans="1:11" ht="20.45" customHeight="1" x14ac:dyDescent="0.4">
      <c r="A165" s="13" t="s">
        <v>2</v>
      </c>
      <c r="B165" s="13">
        <v>2004</v>
      </c>
      <c r="C165" s="14" t="s">
        <v>134</v>
      </c>
      <c r="D165" s="116"/>
      <c r="E165" s="117"/>
      <c r="F165" s="14" t="s">
        <v>49</v>
      </c>
      <c r="G165" s="70" t="s">
        <v>48</v>
      </c>
      <c r="H165" s="16">
        <f t="shared" si="14"/>
        <v>67</v>
      </c>
      <c r="I165" s="145"/>
      <c r="J165" s="10">
        <f t="shared" si="15"/>
        <v>66.653999999999996</v>
      </c>
    </row>
    <row r="166" spans="1:11" s="34" customFormat="1" ht="20.45" customHeight="1" x14ac:dyDescent="0.4">
      <c r="A166" s="13" t="s">
        <v>2</v>
      </c>
      <c r="B166" s="13">
        <v>1847</v>
      </c>
      <c r="C166" s="14" t="s">
        <v>133</v>
      </c>
      <c r="D166" s="116"/>
      <c r="E166" s="117"/>
      <c r="F166" s="14" t="s">
        <v>47</v>
      </c>
      <c r="G166" s="69" t="s">
        <v>46</v>
      </c>
      <c r="H166" s="21">
        <f t="shared" si="14"/>
        <v>2</v>
      </c>
      <c r="I166" s="145" t="s">
        <v>3</v>
      </c>
      <c r="J166" s="10">
        <f t="shared" si="15"/>
        <v>2.4569999999999999</v>
      </c>
      <c r="K166" s="10"/>
    </row>
    <row r="167" spans="1:11" s="34" customFormat="1" ht="20.45" customHeight="1" x14ac:dyDescent="0.4">
      <c r="A167" s="13" t="s">
        <v>2</v>
      </c>
      <c r="B167" s="13">
        <v>1848</v>
      </c>
      <c r="C167" s="14" t="s">
        <v>132</v>
      </c>
      <c r="D167" s="116"/>
      <c r="E167" s="117"/>
      <c r="F167" s="14" t="s">
        <v>45</v>
      </c>
      <c r="G167" s="69" t="s">
        <v>44</v>
      </c>
      <c r="H167" s="16">
        <f t="shared" si="14"/>
        <v>2</v>
      </c>
      <c r="I167" s="145"/>
      <c r="J167" s="10">
        <f t="shared" si="15"/>
        <v>2.2050000000000001</v>
      </c>
      <c r="K167" s="10"/>
    </row>
    <row r="168" spans="1:11" s="34" customFormat="1" ht="20.45" customHeight="1" x14ac:dyDescent="0.4">
      <c r="A168" s="13" t="s">
        <v>2</v>
      </c>
      <c r="B168" s="13">
        <v>1849</v>
      </c>
      <c r="C168" s="14" t="s">
        <v>131</v>
      </c>
      <c r="D168" s="116"/>
      <c r="E168" s="117"/>
      <c r="F168" s="14" t="s">
        <v>43</v>
      </c>
      <c r="G168" s="70" t="s">
        <v>42</v>
      </c>
      <c r="H168" s="21">
        <f t="shared" si="14"/>
        <v>148</v>
      </c>
      <c r="I168" s="145" t="s">
        <v>6</v>
      </c>
      <c r="J168" s="10">
        <f t="shared" si="15"/>
        <v>147.98699999999999</v>
      </c>
      <c r="K168" s="10"/>
    </row>
    <row r="169" spans="1:11" s="34" customFormat="1" ht="20.45" customHeight="1" x14ac:dyDescent="0.4">
      <c r="A169" s="13" t="s">
        <v>2</v>
      </c>
      <c r="B169" s="13">
        <v>1850</v>
      </c>
      <c r="C169" s="14" t="s">
        <v>130</v>
      </c>
      <c r="D169" s="116"/>
      <c r="E169" s="117"/>
      <c r="F169" s="14" t="s">
        <v>41</v>
      </c>
      <c r="G169" s="70" t="s">
        <v>40</v>
      </c>
      <c r="H169" s="16">
        <f t="shared" si="14"/>
        <v>133</v>
      </c>
      <c r="I169" s="145"/>
      <c r="J169" s="10">
        <f t="shared" si="15"/>
        <v>133.18199999999999</v>
      </c>
      <c r="K169" s="10"/>
    </row>
    <row r="170" spans="1:11" s="34" customFormat="1" ht="20.45" customHeight="1" x14ac:dyDescent="0.4">
      <c r="A170" s="13" t="s">
        <v>2</v>
      </c>
      <c r="B170" s="13">
        <v>1851</v>
      </c>
      <c r="C170" s="14" t="s">
        <v>129</v>
      </c>
      <c r="D170" s="116"/>
      <c r="E170" s="117"/>
      <c r="F170" s="14" t="s">
        <v>39</v>
      </c>
      <c r="G170" s="69" t="s">
        <v>38</v>
      </c>
      <c r="H170" s="21">
        <f t="shared" si="14"/>
        <v>5</v>
      </c>
      <c r="I170" s="145" t="s">
        <v>3</v>
      </c>
      <c r="J170" s="10">
        <f t="shared" si="15"/>
        <v>4.851</v>
      </c>
      <c r="K170" s="10"/>
    </row>
    <row r="171" spans="1:11" s="34" customFormat="1" ht="20.45" customHeight="1" x14ac:dyDescent="0.4">
      <c r="A171" s="13" t="s">
        <v>2</v>
      </c>
      <c r="B171" s="13">
        <v>1852</v>
      </c>
      <c r="C171" s="14" t="s">
        <v>128</v>
      </c>
      <c r="D171" s="116"/>
      <c r="E171" s="117"/>
      <c r="F171" s="14" t="s">
        <v>37</v>
      </c>
      <c r="G171" s="69" t="s">
        <v>36</v>
      </c>
      <c r="H171" s="16">
        <f t="shared" si="14"/>
        <v>4</v>
      </c>
      <c r="I171" s="145"/>
      <c r="J171" s="10">
        <f t="shared" si="15"/>
        <v>4.3470000000000004</v>
      </c>
      <c r="K171" s="10"/>
    </row>
    <row r="172" spans="1:11" s="34" customFormat="1" ht="20.45" customHeight="1" x14ac:dyDescent="0.4">
      <c r="A172" s="13" t="s">
        <v>2</v>
      </c>
      <c r="B172" s="13">
        <v>1853</v>
      </c>
      <c r="C172" s="14" t="s">
        <v>127</v>
      </c>
      <c r="D172" s="116"/>
      <c r="E172" s="117"/>
      <c r="F172" s="14" t="s">
        <v>35</v>
      </c>
      <c r="G172" s="70" t="s">
        <v>34</v>
      </c>
      <c r="H172" s="21">
        <f t="shared" si="14"/>
        <v>235</v>
      </c>
      <c r="I172" s="145" t="s">
        <v>6</v>
      </c>
      <c r="J172" s="10">
        <f t="shared" si="15"/>
        <v>234.80099999999999</v>
      </c>
      <c r="K172" s="10"/>
    </row>
    <row r="173" spans="1:11" ht="20.45" customHeight="1" x14ac:dyDescent="0.4">
      <c r="A173" s="13" t="s">
        <v>2</v>
      </c>
      <c r="B173" s="13">
        <v>1854</v>
      </c>
      <c r="C173" s="14" t="s">
        <v>126</v>
      </c>
      <c r="D173" s="116"/>
      <c r="E173" s="117"/>
      <c r="F173" s="14" t="s">
        <v>33</v>
      </c>
      <c r="G173" s="70" t="s">
        <v>32</v>
      </c>
      <c r="H173" s="16">
        <f t="shared" si="14"/>
        <v>211</v>
      </c>
      <c r="I173" s="145"/>
      <c r="J173" s="10">
        <f t="shared" si="15"/>
        <v>211.30199999999999</v>
      </c>
    </row>
    <row r="174" spans="1:11" ht="20.45" customHeight="1" x14ac:dyDescent="0.4">
      <c r="A174" s="13" t="s">
        <v>2</v>
      </c>
      <c r="B174" s="13">
        <v>1855</v>
      </c>
      <c r="C174" s="14" t="s">
        <v>125</v>
      </c>
      <c r="D174" s="116"/>
      <c r="E174" s="117"/>
      <c r="F174" s="14" t="s">
        <v>31</v>
      </c>
      <c r="G174" s="69" t="s">
        <v>30</v>
      </c>
      <c r="H174" s="21">
        <f t="shared" si="14"/>
        <v>8</v>
      </c>
      <c r="I174" s="145" t="s">
        <v>3</v>
      </c>
      <c r="J174" s="10">
        <f t="shared" si="15"/>
        <v>7.7489999999999997</v>
      </c>
    </row>
    <row r="175" spans="1:11" ht="20.45" customHeight="1" x14ac:dyDescent="0.4">
      <c r="A175" s="13" t="s">
        <v>2</v>
      </c>
      <c r="B175" s="13">
        <v>1856</v>
      </c>
      <c r="C175" s="14" t="s">
        <v>124</v>
      </c>
      <c r="D175" s="116"/>
      <c r="E175" s="117"/>
      <c r="F175" s="14" t="s">
        <v>29</v>
      </c>
      <c r="G175" s="69" t="s">
        <v>28</v>
      </c>
      <c r="H175" s="16">
        <f t="shared" si="14"/>
        <v>7</v>
      </c>
      <c r="I175" s="145"/>
      <c r="J175" s="10">
        <f t="shared" si="15"/>
        <v>6.9930000000000003</v>
      </c>
    </row>
    <row r="176" spans="1:11" ht="20.45" customHeight="1" x14ac:dyDescent="0.4">
      <c r="A176" s="13" t="s">
        <v>2</v>
      </c>
      <c r="B176" s="13">
        <v>1857</v>
      </c>
      <c r="C176" s="14" t="s">
        <v>123</v>
      </c>
      <c r="D176" s="116"/>
      <c r="E176" s="117"/>
      <c r="F176" s="136" t="s">
        <v>1779</v>
      </c>
      <c r="G176" s="71" t="s">
        <v>27</v>
      </c>
      <c r="H176" s="21">
        <f t="shared" si="14"/>
        <v>11</v>
      </c>
      <c r="I176" s="145" t="s">
        <v>6</v>
      </c>
      <c r="J176" s="10">
        <f t="shared" si="15"/>
        <v>11.087999999999999</v>
      </c>
    </row>
    <row r="177" spans="1:11" ht="20.45" customHeight="1" x14ac:dyDescent="0.4">
      <c r="A177" s="13" t="s">
        <v>2</v>
      </c>
      <c r="B177" s="13">
        <v>1858</v>
      </c>
      <c r="C177" s="14" t="s">
        <v>122</v>
      </c>
      <c r="D177" s="116"/>
      <c r="E177" s="117"/>
      <c r="F177" s="136"/>
      <c r="G177" s="70" t="s">
        <v>26</v>
      </c>
      <c r="H177" s="16">
        <f t="shared" si="14"/>
        <v>10</v>
      </c>
      <c r="I177" s="145"/>
      <c r="J177" s="10">
        <f t="shared" si="15"/>
        <v>10.016999999999999</v>
      </c>
    </row>
    <row r="178" spans="1:11" ht="20.45" customHeight="1" x14ac:dyDescent="0.4">
      <c r="A178" s="13" t="s">
        <v>2</v>
      </c>
      <c r="B178" s="13">
        <v>3033</v>
      </c>
      <c r="C178" s="14" t="s">
        <v>121</v>
      </c>
      <c r="D178" s="116"/>
      <c r="E178" s="117"/>
      <c r="F178" s="136"/>
      <c r="G178" s="69" t="s">
        <v>25</v>
      </c>
      <c r="H178" s="21">
        <v>1</v>
      </c>
      <c r="I178" s="145" t="s">
        <v>3</v>
      </c>
      <c r="J178" s="10">
        <f t="shared" si="15"/>
        <v>0.378</v>
      </c>
      <c r="K178" s="10" t="s">
        <v>0</v>
      </c>
    </row>
    <row r="179" spans="1:11" ht="20.45" customHeight="1" x14ac:dyDescent="0.4">
      <c r="A179" s="13" t="s">
        <v>2</v>
      </c>
      <c r="B179" s="13">
        <v>3034</v>
      </c>
      <c r="C179" s="14" t="s">
        <v>120</v>
      </c>
      <c r="D179" s="116"/>
      <c r="E179" s="117"/>
      <c r="F179" s="136"/>
      <c r="G179" s="69" t="s">
        <v>24</v>
      </c>
      <c r="H179" s="16">
        <v>1</v>
      </c>
      <c r="I179" s="145"/>
      <c r="J179" s="10">
        <f t="shared" si="15"/>
        <v>0.315</v>
      </c>
      <c r="K179" s="10" t="s">
        <v>0</v>
      </c>
    </row>
    <row r="180" spans="1:11" ht="20.45" customHeight="1" x14ac:dyDescent="0.4">
      <c r="A180" s="13" t="s">
        <v>2</v>
      </c>
      <c r="B180" s="13">
        <v>1859</v>
      </c>
      <c r="C180" s="14" t="s">
        <v>119</v>
      </c>
      <c r="D180" s="116"/>
      <c r="E180" s="117"/>
      <c r="F180" s="136"/>
      <c r="G180" s="70" t="s">
        <v>23</v>
      </c>
      <c r="H180" s="21">
        <f t="shared" ref="H180:H189" si="16">ROUND(J180,0)</f>
        <v>22</v>
      </c>
      <c r="I180" s="145" t="s">
        <v>6</v>
      </c>
      <c r="J180" s="10">
        <f t="shared" si="15"/>
        <v>22.175999999999998</v>
      </c>
    </row>
    <row r="181" spans="1:11" ht="20.45" customHeight="1" x14ac:dyDescent="0.4">
      <c r="A181" s="13" t="s">
        <v>2</v>
      </c>
      <c r="B181" s="13">
        <v>1860</v>
      </c>
      <c r="C181" s="14" t="s">
        <v>118</v>
      </c>
      <c r="D181" s="116"/>
      <c r="E181" s="117"/>
      <c r="F181" s="136"/>
      <c r="G181" s="70" t="s">
        <v>22</v>
      </c>
      <c r="H181" s="16">
        <f t="shared" si="16"/>
        <v>20</v>
      </c>
      <c r="I181" s="145"/>
      <c r="J181" s="10">
        <f t="shared" si="15"/>
        <v>19.971</v>
      </c>
    </row>
    <row r="182" spans="1:11" ht="20.45" customHeight="1" x14ac:dyDescent="0.4">
      <c r="A182" s="13" t="s">
        <v>2</v>
      </c>
      <c r="B182" s="13">
        <v>1861</v>
      </c>
      <c r="C182" s="14" t="s">
        <v>117</v>
      </c>
      <c r="D182" s="116"/>
      <c r="E182" s="117"/>
      <c r="F182" s="136"/>
      <c r="G182" s="70" t="s">
        <v>21</v>
      </c>
      <c r="H182" s="21">
        <f t="shared" si="16"/>
        <v>1</v>
      </c>
      <c r="I182" s="145" t="s">
        <v>3</v>
      </c>
      <c r="J182" s="10">
        <f t="shared" si="15"/>
        <v>0.75600000000000001</v>
      </c>
    </row>
    <row r="183" spans="1:11" ht="20.45" customHeight="1" x14ac:dyDescent="0.4">
      <c r="A183" s="13" t="s">
        <v>2</v>
      </c>
      <c r="B183" s="13">
        <v>1862</v>
      </c>
      <c r="C183" s="14" t="s">
        <v>116</v>
      </c>
      <c r="D183" s="116"/>
      <c r="E183" s="117"/>
      <c r="F183" s="136"/>
      <c r="G183" s="70" t="s">
        <v>20</v>
      </c>
      <c r="H183" s="16">
        <f t="shared" si="16"/>
        <v>1</v>
      </c>
      <c r="I183" s="145"/>
      <c r="J183" s="10">
        <f t="shared" si="15"/>
        <v>0.63</v>
      </c>
    </row>
    <row r="184" spans="1:11" ht="20.45" customHeight="1" x14ac:dyDescent="0.4">
      <c r="A184" s="13" t="s">
        <v>2</v>
      </c>
      <c r="B184" s="13">
        <v>1863</v>
      </c>
      <c r="C184" s="14" t="s">
        <v>115</v>
      </c>
      <c r="D184" s="116"/>
      <c r="E184" s="117"/>
      <c r="F184" s="136"/>
      <c r="G184" s="70" t="s">
        <v>19</v>
      </c>
      <c r="H184" s="21">
        <f t="shared" si="16"/>
        <v>35</v>
      </c>
      <c r="I184" s="145" t="s">
        <v>6</v>
      </c>
      <c r="J184" s="10">
        <f t="shared" si="15"/>
        <v>35.216999999999999</v>
      </c>
    </row>
    <row r="185" spans="1:11" ht="20.45" customHeight="1" x14ac:dyDescent="0.4">
      <c r="A185" s="13" t="s">
        <v>2</v>
      </c>
      <c r="B185" s="13">
        <v>1864</v>
      </c>
      <c r="C185" s="14" t="s">
        <v>114</v>
      </c>
      <c r="D185" s="116"/>
      <c r="E185" s="117"/>
      <c r="F185" s="136"/>
      <c r="G185" s="70" t="s">
        <v>18</v>
      </c>
      <c r="H185" s="16">
        <f t="shared" si="16"/>
        <v>32</v>
      </c>
      <c r="I185" s="145"/>
      <c r="J185" s="10">
        <f t="shared" si="15"/>
        <v>31.689</v>
      </c>
    </row>
    <row r="186" spans="1:11" ht="20.45" customHeight="1" x14ac:dyDescent="0.4">
      <c r="A186" s="13" t="s">
        <v>2</v>
      </c>
      <c r="B186" s="13">
        <v>1865</v>
      </c>
      <c r="C186" s="14" t="s">
        <v>113</v>
      </c>
      <c r="D186" s="116"/>
      <c r="E186" s="117"/>
      <c r="F186" s="136"/>
      <c r="G186" s="70" t="s">
        <v>17</v>
      </c>
      <c r="H186" s="21">
        <f t="shared" si="16"/>
        <v>1</v>
      </c>
      <c r="I186" s="145" t="s">
        <v>3</v>
      </c>
      <c r="J186" s="10">
        <f t="shared" si="15"/>
        <v>1.1339999999999999</v>
      </c>
    </row>
    <row r="187" spans="1:11" ht="20.45" customHeight="1" x14ac:dyDescent="0.4">
      <c r="A187" s="13" t="s">
        <v>2</v>
      </c>
      <c r="B187" s="13">
        <v>1866</v>
      </c>
      <c r="C187" s="14" t="s">
        <v>112</v>
      </c>
      <c r="D187" s="116"/>
      <c r="E187" s="117"/>
      <c r="F187" s="136"/>
      <c r="G187" s="70" t="s">
        <v>16</v>
      </c>
      <c r="H187" s="16">
        <f t="shared" si="16"/>
        <v>1</v>
      </c>
      <c r="I187" s="145"/>
      <c r="J187" s="10">
        <f t="shared" si="15"/>
        <v>1.071</v>
      </c>
    </row>
    <row r="188" spans="1:11" ht="20.45" customHeight="1" x14ac:dyDescent="0.4">
      <c r="A188" s="13" t="s">
        <v>2</v>
      </c>
      <c r="B188" s="13">
        <v>1867</v>
      </c>
      <c r="C188" s="14" t="s">
        <v>111</v>
      </c>
      <c r="D188" s="116"/>
      <c r="E188" s="117"/>
      <c r="F188" s="136" t="s">
        <v>1778</v>
      </c>
      <c r="G188" s="71" t="s">
        <v>15</v>
      </c>
      <c r="H188" s="21">
        <f t="shared" si="16"/>
        <v>7</v>
      </c>
      <c r="I188" s="145" t="s">
        <v>6</v>
      </c>
      <c r="J188" s="10">
        <f t="shared" si="15"/>
        <v>7.4340000000000002</v>
      </c>
    </row>
    <row r="189" spans="1:11" ht="20.45" customHeight="1" x14ac:dyDescent="0.4">
      <c r="A189" s="13" t="s">
        <v>2</v>
      </c>
      <c r="B189" s="13">
        <v>1868</v>
      </c>
      <c r="C189" s="14" t="s">
        <v>110</v>
      </c>
      <c r="D189" s="116"/>
      <c r="E189" s="117"/>
      <c r="F189" s="136"/>
      <c r="G189" s="71" t="s">
        <v>14</v>
      </c>
      <c r="H189" s="16">
        <f t="shared" si="16"/>
        <v>7</v>
      </c>
      <c r="I189" s="145"/>
      <c r="J189" s="10">
        <f t="shared" si="15"/>
        <v>6.6779999999999999</v>
      </c>
    </row>
    <row r="190" spans="1:11" ht="20.45" customHeight="1" x14ac:dyDescent="0.4">
      <c r="A190" s="13" t="s">
        <v>2</v>
      </c>
      <c r="B190" s="13">
        <v>3035</v>
      </c>
      <c r="C190" s="14" t="s">
        <v>109</v>
      </c>
      <c r="D190" s="116"/>
      <c r="E190" s="117"/>
      <c r="F190" s="136"/>
      <c r="G190" s="71" t="s">
        <v>13</v>
      </c>
      <c r="H190" s="21">
        <v>1</v>
      </c>
      <c r="I190" s="145" t="s">
        <v>3</v>
      </c>
      <c r="J190" s="10">
        <f t="shared" si="15"/>
        <v>0.252</v>
      </c>
      <c r="K190" s="10" t="s">
        <v>0</v>
      </c>
    </row>
    <row r="191" spans="1:11" ht="20.45" customHeight="1" x14ac:dyDescent="0.4">
      <c r="A191" s="13" t="s">
        <v>2</v>
      </c>
      <c r="B191" s="13">
        <v>3036</v>
      </c>
      <c r="C191" s="14" t="s">
        <v>108</v>
      </c>
      <c r="D191" s="116"/>
      <c r="E191" s="117"/>
      <c r="F191" s="136"/>
      <c r="G191" s="71" t="s">
        <v>12</v>
      </c>
      <c r="H191" s="16">
        <v>1</v>
      </c>
      <c r="I191" s="145"/>
      <c r="J191" s="10">
        <f t="shared" si="15"/>
        <v>0.252</v>
      </c>
      <c r="K191" s="10" t="s">
        <v>0</v>
      </c>
    </row>
    <row r="192" spans="1:11" ht="20.45" customHeight="1" x14ac:dyDescent="0.4">
      <c r="A192" s="13" t="s">
        <v>2</v>
      </c>
      <c r="B192" s="13">
        <v>1869</v>
      </c>
      <c r="C192" s="14" t="s">
        <v>107</v>
      </c>
      <c r="D192" s="116"/>
      <c r="E192" s="117"/>
      <c r="F192" s="136"/>
      <c r="G192" s="70" t="s">
        <v>11</v>
      </c>
      <c r="H192" s="21">
        <f>ROUND(J192,0)</f>
        <v>15</v>
      </c>
      <c r="I192" s="145" t="s">
        <v>6</v>
      </c>
      <c r="J192" s="10">
        <f t="shared" si="15"/>
        <v>14.805</v>
      </c>
    </row>
    <row r="193" spans="1:11" ht="20.45" customHeight="1" x14ac:dyDescent="0.4">
      <c r="A193" s="13" t="s">
        <v>2</v>
      </c>
      <c r="B193" s="13">
        <v>1870</v>
      </c>
      <c r="C193" s="14" t="s">
        <v>106</v>
      </c>
      <c r="D193" s="116"/>
      <c r="E193" s="117"/>
      <c r="F193" s="136"/>
      <c r="G193" s="70" t="s">
        <v>10</v>
      </c>
      <c r="H193" s="16">
        <f>ROUND(J193,0)</f>
        <v>13</v>
      </c>
      <c r="I193" s="145"/>
      <c r="J193" s="10">
        <f t="shared" si="15"/>
        <v>13.292999999999999</v>
      </c>
    </row>
    <row r="194" spans="1:11" ht="20.45" customHeight="1" x14ac:dyDescent="0.4">
      <c r="A194" s="13" t="s">
        <v>2</v>
      </c>
      <c r="B194" s="13">
        <v>1871</v>
      </c>
      <c r="C194" s="14" t="s">
        <v>105</v>
      </c>
      <c r="D194" s="116"/>
      <c r="E194" s="117"/>
      <c r="F194" s="136"/>
      <c r="G194" s="70" t="s">
        <v>9</v>
      </c>
      <c r="H194" s="21">
        <f>ROUND(J194,0)</f>
        <v>1</v>
      </c>
      <c r="I194" s="145" t="s">
        <v>3</v>
      </c>
      <c r="J194" s="10">
        <f t="shared" si="15"/>
        <v>0.504</v>
      </c>
    </row>
    <row r="195" spans="1:11" ht="20.45" customHeight="1" x14ac:dyDescent="0.4">
      <c r="A195" s="13" t="s">
        <v>2</v>
      </c>
      <c r="B195" s="13">
        <v>3037</v>
      </c>
      <c r="C195" s="14" t="s">
        <v>104</v>
      </c>
      <c r="D195" s="116"/>
      <c r="E195" s="117"/>
      <c r="F195" s="136"/>
      <c r="G195" s="70" t="s">
        <v>8</v>
      </c>
      <c r="H195" s="16">
        <v>1</v>
      </c>
      <c r="I195" s="145"/>
      <c r="J195" s="10">
        <f t="shared" si="15"/>
        <v>0.441</v>
      </c>
      <c r="K195" s="10" t="s">
        <v>0</v>
      </c>
    </row>
    <row r="196" spans="1:11" ht="20.45" customHeight="1" x14ac:dyDescent="0.4">
      <c r="A196" s="13" t="s">
        <v>2</v>
      </c>
      <c r="B196" s="13">
        <v>1872</v>
      </c>
      <c r="C196" s="14" t="s">
        <v>103</v>
      </c>
      <c r="D196" s="116"/>
      <c r="E196" s="117"/>
      <c r="F196" s="136"/>
      <c r="G196" s="70" t="s">
        <v>7</v>
      </c>
      <c r="H196" s="21">
        <f t="shared" ref="H196:H228" si="17">ROUND(J196,0)</f>
        <v>23</v>
      </c>
      <c r="I196" s="145" t="s">
        <v>6</v>
      </c>
      <c r="J196" s="10">
        <f t="shared" si="15"/>
        <v>23.498999999999999</v>
      </c>
    </row>
    <row r="197" spans="1:11" ht="20.45" customHeight="1" x14ac:dyDescent="0.4">
      <c r="A197" s="13" t="s">
        <v>2</v>
      </c>
      <c r="B197" s="13">
        <v>1873</v>
      </c>
      <c r="C197" s="14" t="s">
        <v>102</v>
      </c>
      <c r="D197" s="116"/>
      <c r="E197" s="117"/>
      <c r="F197" s="136"/>
      <c r="G197" s="70" t="s">
        <v>5</v>
      </c>
      <c r="H197" s="16">
        <f t="shared" si="17"/>
        <v>21</v>
      </c>
      <c r="I197" s="145"/>
      <c r="J197" s="10">
        <f t="shared" si="15"/>
        <v>21.105</v>
      </c>
    </row>
    <row r="198" spans="1:11" ht="20.45" customHeight="1" x14ac:dyDescent="0.4">
      <c r="A198" s="13" t="s">
        <v>2</v>
      </c>
      <c r="B198" s="13">
        <v>1874</v>
      </c>
      <c r="C198" s="14" t="s">
        <v>101</v>
      </c>
      <c r="D198" s="116"/>
      <c r="E198" s="117"/>
      <c r="F198" s="136"/>
      <c r="G198" s="70" t="s">
        <v>4</v>
      </c>
      <c r="H198" s="21">
        <f t="shared" si="17"/>
        <v>1</v>
      </c>
      <c r="I198" s="145" t="s">
        <v>3</v>
      </c>
      <c r="J198" s="10">
        <f t="shared" si="15"/>
        <v>0.75600000000000001</v>
      </c>
    </row>
    <row r="199" spans="1:11" ht="20.45" customHeight="1" x14ac:dyDescent="0.4">
      <c r="A199" s="13" t="s">
        <v>2</v>
      </c>
      <c r="B199" s="13">
        <v>1875</v>
      </c>
      <c r="C199" s="14" t="s">
        <v>100</v>
      </c>
      <c r="D199" s="116"/>
      <c r="E199" s="117"/>
      <c r="F199" s="136"/>
      <c r="G199" s="70" t="s">
        <v>1</v>
      </c>
      <c r="H199" s="16">
        <f t="shared" si="17"/>
        <v>1</v>
      </c>
      <c r="I199" s="145"/>
      <c r="J199" s="10">
        <f t="shared" si="15"/>
        <v>0.69299999999999995</v>
      </c>
    </row>
    <row r="200" spans="1:11" ht="20.45" customHeight="1" x14ac:dyDescent="0.4">
      <c r="A200" s="13" t="s">
        <v>2</v>
      </c>
      <c r="B200" s="13">
        <v>1876</v>
      </c>
      <c r="C200" s="14" t="s">
        <v>99</v>
      </c>
      <c r="D200" s="116"/>
      <c r="E200" s="117"/>
      <c r="F200" s="73" t="s">
        <v>58</v>
      </c>
      <c r="G200" s="74" t="s">
        <v>57</v>
      </c>
      <c r="H200" s="21">
        <f t="shared" si="17"/>
        <v>13</v>
      </c>
      <c r="I200" s="141" t="s">
        <v>6</v>
      </c>
      <c r="J200" s="10">
        <f t="shared" si="15"/>
        <v>12.6</v>
      </c>
    </row>
    <row r="201" spans="1:11" ht="20.45" customHeight="1" x14ac:dyDescent="0.4">
      <c r="A201" s="13" t="s">
        <v>2</v>
      </c>
      <c r="B201" s="13">
        <v>1877</v>
      </c>
      <c r="C201" s="14" t="s">
        <v>98</v>
      </c>
      <c r="D201" s="116"/>
      <c r="E201" s="117"/>
      <c r="F201" s="112" t="s">
        <v>55</v>
      </c>
      <c r="G201" s="69" t="s">
        <v>54</v>
      </c>
      <c r="H201" s="16">
        <f t="shared" si="17"/>
        <v>6</v>
      </c>
      <c r="I201" s="150"/>
      <c r="J201" s="10">
        <f t="shared" si="15"/>
        <v>6.3</v>
      </c>
    </row>
    <row r="202" spans="1:11" ht="20.45" customHeight="1" x14ac:dyDescent="0.4">
      <c r="A202" s="13" t="s">
        <v>2</v>
      </c>
      <c r="B202" s="13">
        <v>1878</v>
      </c>
      <c r="C202" s="14" t="s">
        <v>97</v>
      </c>
      <c r="D202" s="118"/>
      <c r="E202" s="119"/>
      <c r="F202" s="113"/>
      <c r="G202" s="69" t="s">
        <v>52</v>
      </c>
      <c r="H202" s="21">
        <f t="shared" si="17"/>
        <v>13</v>
      </c>
      <c r="I202" s="142"/>
      <c r="J202" s="10">
        <f t="shared" si="15"/>
        <v>12.6</v>
      </c>
    </row>
    <row r="203" spans="1:11" ht="20.45" customHeight="1" x14ac:dyDescent="0.4">
      <c r="A203" s="13" t="s">
        <v>2</v>
      </c>
      <c r="B203" s="13">
        <v>1879</v>
      </c>
      <c r="C203" s="14" t="s">
        <v>96</v>
      </c>
      <c r="D203" s="114" t="s">
        <v>95</v>
      </c>
      <c r="E203" s="115"/>
      <c r="F203" s="14" t="s">
        <v>51</v>
      </c>
      <c r="G203" s="70" t="s">
        <v>50</v>
      </c>
      <c r="H203" s="21">
        <f t="shared" si="17"/>
        <v>49</v>
      </c>
      <c r="I203" s="145" t="s">
        <v>6</v>
      </c>
      <c r="J203" s="10">
        <f t="shared" ref="J203:J241" si="18">K8*42/1000</f>
        <v>49.392000000000003</v>
      </c>
    </row>
    <row r="204" spans="1:11" ht="20.45" customHeight="1" x14ac:dyDescent="0.4">
      <c r="A204" s="13" t="s">
        <v>2</v>
      </c>
      <c r="B204" s="13">
        <v>1880</v>
      </c>
      <c r="C204" s="14" t="s">
        <v>94</v>
      </c>
      <c r="D204" s="116"/>
      <c r="E204" s="117"/>
      <c r="F204" s="14" t="s">
        <v>49</v>
      </c>
      <c r="G204" s="70" t="s">
        <v>48</v>
      </c>
      <c r="H204" s="16">
        <f t="shared" si="17"/>
        <v>44</v>
      </c>
      <c r="I204" s="145"/>
      <c r="J204" s="10">
        <f t="shared" si="18"/>
        <v>44.436</v>
      </c>
    </row>
    <row r="205" spans="1:11" ht="20.45" customHeight="1" x14ac:dyDescent="0.4">
      <c r="A205" s="13" t="s">
        <v>2</v>
      </c>
      <c r="B205" s="13">
        <v>1881</v>
      </c>
      <c r="C205" s="14" t="s">
        <v>93</v>
      </c>
      <c r="D205" s="116"/>
      <c r="E205" s="117"/>
      <c r="F205" s="14" t="s">
        <v>47</v>
      </c>
      <c r="G205" s="69" t="s">
        <v>46</v>
      </c>
      <c r="H205" s="21">
        <f t="shared" si="17"/>
        <v>2</v>
      </c>
      <c r="I205" s="145" t="s">
        <v>3</v>
      </c>
      <c r="J205" s="10">
        <f t="shared" si="18"/>
        <v>1.6379999999999999</v>
      </c>
    </row>
    <row r="206" spans="1:11" ht="20.45" customHeight="1" x14ac:dyDescent="0.4">
      <c r="A206" s="13" t="s">
        <v>2</v>
      </c>
      <c r="B206" s="13">
        <v>1882</v>
      </c>
      <c r="C206" s="14" t="s">
        <v>92</v>
      </c>
      <c r="D206" s="116"/>
      <c r="E206" s="117"/>
      <c r="F206" s="14" t="s">
        <v>45</v>
      </c>
      <c r="G206" s="69" t="s">
        <v>44</v>
      </c>
      <c r="H206" s="16">
        <f t="shared" si="17"/>
        <v>1</v>
      </c>
      <c r="I206" s="145"/>
      <c r="J206" s="10">
        <f t="shared" si="18"/>
        <v>1.47</v>
      </c>
    </row>
    <row r="207" spans="1:11" ht="20.45" customHeight="1" x14ac:dyDescent="0.4">
      <c r="A207" s="13" t="s">
        <v>2</v>
      </c>
      <c r="B207" s="13">
        <v>1883</v>
      </c>
      <c r="C207" s="14" t="s">
        <v>91</v>
      </c>
      <c r="D207" s="116"/>
      <c r="E207" s="117"/>
      <c r="F207" s="14" t="s">
        <v>43</v>
      </c>
      <c r="G207" s="70" t="s">
        <v>42</v>
      </c>
      <c r="H207" s="21">
        <f t="shared" si="17"/>
        <v>99</v>
      </c>
      <c r="I207" s="145" t="s">
        <v>6</v>
      </c>
      <c r="J207" s="10">
        <f t="shared" si="18"/>
        <v>98.658000000000001</v>
      </c>
    </row>
    <row r="208" spans="1:11" ht="20.45" customHeight="1" x14ac:dyDescent="0.4">
      <c r="A208" s="13" t="s">
        <v>2</v>
      </c>
      <c r="B208" s="13">
        <v>1884</v>
      </c>
      <c r="C208" s="14" t="s">
        <v>90</v>
      </c>
      <c r="D208" s="116"/>
      <c r="E208" s="117"/>
      <c r="F208" s="14" t="s">
        <v>41</v>
      </c>
      <c r="G208" s="70" t="s">
        <v>40</v>
      </c>
      <c r="H208" s="16">
        <f t="shared" si="17"/>
        <v>89</v>
      </c>
      <c r="I208" s="145"/>
      <c r="J208" s="10">
        <f t="shared" si="18"/>
        <v>88.787999999999997</v>
      </c>
    </row>
    <row r="209" spans="1:11" ht="20.45" customHeight="1" x14ac:dyDescent="0.4">
      <c r="A209" s="13" t="s">
        <v>2</v>
      </c>
      <c r="B209" s="13">
        <v>1885</v>
      </c>
      <c r="C209" s="14" t="s">
        <v>89</v>
      </c>
      <c r="D209" s="116"/>
      <c r="E209" s="117"/>
      <c r="F209" s="14" t="s">
        <v>39</v>
      </c>
      <c r="G209" s="69" t="s">
        <v>38</v>
      </c>
      <c r="H209" s="21">
        <f t="shared" si="17"/>
        <v>3</v>
      </c>
      <c r="I209" s="145" t="s">
        <v>3</v>
      </c>
      <c r="J209" s="10">
        <f t="shared" si="18"/>
        <v>3.234</v>
      </c>
    </row>
    <row r="210" spans="1:11" ht="20.45" customHeight="1" x14ac:dyDescent="0.4">
      <c r="A210" s="13" t="s">
        <v>2</v>
      </c>
      <c r="B210" s="13">
        <v>1886</v>
      </c>
      <c r="C210" s="14" t="s">
        <v>88</v>
      </c>
      <c r="D210" s="116"/>
      <c r="E210" s="117"/>
      <c r="F210" s="14" t="s">
        <v>37</v>
      </c>
      <c r="G210" s="69" t="s">
        <v>36</v>
      </c>
      <c r="H210" s="16">
        <f t="shared" si="17"/>
        <v>3</v>
      </c>
      <c r="I210" s="145"/>
      <c r="J210" s="10">
        <f t="shared" si="18"/>
        <v>2.8980000000000001</v>
      </c>
    </row>
    <row r="211" spans="1:11" ht="20.45" customHeight="1" x14ac:dyDescent="0.4">
      <c r="A211" s="13" t="s">
        <v>2</v>
      </c>
      <c r="B211" s="13">
        <v>1887</v>
      </c>
      <c r="C211" s="14" t="s">
        <v>87</v>
      </c>
      <c r="D211" s="116"/>
      <c r="E211" s="117"/>
      <c r="F211" s="14" t="s">
        <v>35</v>
      </c>
      <c r="G211" s="70" t="s">
        <v>34</v>
      </c>
      <c r="H211" s="21">
        <f t="shared" si="17"/>
        <v>157</v>
      </c>
      <c r="I211" s="145" t="s">
        <v>6</v>
      </c>
      <c r="J211" s="10">
        <f t="shared" si="18"/>
        <v>156.53399999999999</v>
      </c>
    </row>
    <row r="212" spans="1:11" ht="20.45" customHeight="1" x14ac:dyDescent="0.4">
      <c r="A212" s="13" t="s">
        <v>2</v>
      </c>
      <c r="B212" s="13">
        <v>1888</v>
      </c>
      <c r="C212" s="14" t="s">
        <v>86</v>
      </c>
      <c r="D212" s="116"/>
      <c r="E212" s="117"/>
      <c r="F212" s="14" t="s">
        <v>33</v>
      </c>
      <c r="G212" s="70" t="s">
        <v>32</v>
      </c>
      <c r="H212" s="16">
        <f t="shared" si="17"/>
        <v>141</v>
      </c>
      <c r="I212" s="145"/>
      <c r="J212" s="10">
        <f t="shared" si="18"/>
        <v>140.86799999999999</v>
      </c>
    </row>
    <row r="213" spans="1:11" ht="20.45" customHeight="1" x14ac:dyDescent="0.4">
      <c r="A213" s="13" t="s">
        <v>2</v>
      </c>
      <c r="B213" s="13">
        <v>1889</v>
      </c>
      <c r="C213" s="14" t="s">
        <v>85</v>
      </c>
      <c r="D213" s="116"/>
      <c r="E213" s="117"/>
      <c r="F213" s="14" t="s">
        <v>31</v>
      </c>
      <c r="G213" s="69" t="s">
        <v>30</v>
      </c>
      <c r="H213" s="21">
        <f t="shared" si="17"/>
        <v>5</v>
      </c>
      <c r="I213" s="145" t="s">
        <v>3</v>
      </c>
      <c r="J213" s="10">
        <f t="shared" si="18"/>
        <v>5.1660000000000004</v>
      </c>
    </row>
    <row r="214" spans="1:11" ht="20.45" customHeight="1" x14ac:dyDescent="0.4">
      <c r="A214" s="13" t="s">
        <v>2</v>
      </c>
      <c r="B214" s="13">
        <v>1890</v>
      </c>
      <c r="C214" s="14" t="s">
        <v>84</v>
      </c>
      <c r="D214" s="116"/>
      <c r="E214" s="117"/>
      <c r="F214" s="14" t="s">
        <v>29</v>
      </c>
      <c r="G214" s="69" t="s">
        <v>28</v>
      </c>
      <c r="H214" s="16">
        <f t="shared" si="17"/>
        <v>5</v>
      </c>
      <c r="I214" s="145"/>
      <c r="J214" s="10">
        <f t="shared" si="18"/>
        <v>4.6619999999999999</v>
      </c>
    </row>
    <row r="215" spans="1:11" ht="20.45" customHeight="1" x14ac:dyDescent="0.4">
      <c r="A215" s="13" t="s">
        <v>2</v>
      </c>
      <c r="B215" s="13">
        <v>1891</v>
      </c>
      <c r="C215" s="14" t="s">
        <v>83</v>
      </c>
      <c r="D215" s="116"/>
      <c r="E215" s="117"/>
      <c r="F215" s="136" t="s">
        <v>1779</v>
      </c>
      <c r="G215" s="71" t="s">
        <v>27</v>
      </c>
      <c r="H215" s="21">
        <f t="shared" si="17"/>
        <v>7</v>
      </c>
      <c r="I215" s="145" t="s">
        <v>6</v>
      </c>
      <c r="J215" s="10">
        <f t="shared" si="18"/>
        <v>7.3920000000000003</v>
      </c>
    </row>
    <row r="216" spans="1:11" ht="20.45" customHeight="1" x14ac:dyDescent="0.4">
      <c r="A216" s="13" t="s">
        <v>2</v>
      </c>
      <c r="B216" s="13">
        <v>1892</v>
      </c>
      <c r="C216" s="14" t="s">
        <v>82</v>
      </c>
      <c r="D216" s="116"/>
      <c r="E216" s="117"/>
      <c r="F216" s="136"/>
      <c r="G216" s="70" t="s">
        <v>26</v>
      </c>
      <c r="H216" s="16">
        <f t="shared" si="17"/>
        <v>7</v>
      </c>
      <c r="I216" s="145"/>
      <c r="J216" s="10">
        <f t="shared" si="18"/>
        <v>6.6779999999999999</v>
      </c>
    </row>
    <row r="217" spans="1:11" ht="20.45" customHeight="1" x14ac:dyDescent="0.4">
      <c r="A217" s="13" t="s">
        <v>2</v>
      </c>
      <c r="B217" s="13">
        <v>3038</v>
      </c>
      <c r="C217" s="14" t="s">
        <v>81</v>
      </c>
      <c r="D217" s="116"/>
      <c r="E217" s="117"/>
      <c r="F217" s="136"/>
      <c r="G217" s="69" t="s">
        <v>25</v>
      </c>
      <c r="H217" s="21">
        <v>1</v>
      </c>
      <c r="I217" s="145" t="s">
        <v>3</v>
      </c>
      <c r="J217" s="10">
        <f t="shared" si="18"/>
        <v>0.252</v>
      </c>
      <c r="K217" s="10" t="s">
        <v>0</v>
      </c>
    </row>
    <row r="218" spans="1:11" ht="20.45" customHeight="1" x14ac:dyDescent="0.4">
      <c r="A218" s="13" t="s">
        <v>2</v>
      </c>
      <c r="B218" s="13">
        <v>3039</v>
      </c>
      <c r="C218" s="14" t="s">
        <v>80</v>
      </c>
      <c r="D218" s="116"/>
      <c r="E218" s="117"/>
      <c r="F218" s="136"/>
      <c r="G218" s="69" t="s">
        <v>24</v>
      </c>
      <c r="H218" s="16">
        <v>1</v>
      </c>
      <c r="I218" s="145"/>
      <c r="J218" s="10">
        <f t="shared" si="18"/>
        <v>0.21</v>
      </c>
      <c r="K218" s="10" t="s">
        <v>0</v>
      </c>
    </row>
    <row r="219" spans="1:11" ht="20.45" customHeight="1" x14ac:dyDescent="0.4">
      <c r="A219" s="13" t="s">
        <v>2</v>
      </c>
      <c r="B219" s="13">
        <v>1893</v>
      </c>
      <c r="C219" s="14" t="s">
        <v>79</v>
      </c>
      <c r="D219" s="116"/>
      <c r="E219" s="117"/>
      <c r="F219" s="136"/>
      <c r="G219" s="70" t="s">
        <v>23</v>
      </c>
      <c r="H219" s="21">
        <f t="shared" si="17"/>
        <v>15</v>
      </c>
      <c r="I219" s="145" t="s">
        <v>6</v>
      </c>
      <c r="J219" s="10">
        <f t="shared" si="18"/>
        <v>14.784000000000001</v>
      </c>
    </row>
    <row r="220" spans="1:11" ht="20.45" customHeight="1" x14ac:dyDescent="0.4">
      <c r="A220" s="13" t="s">
        <v>2</v>
      </c>
      <c r="B220" s="13">
        <v>1894</v>
      </c>
      <c r="C220" s="14" t="s">
        <v>78</v>
      </c>
      <c r="D220" s="116"/>
      <c r="E220" s="117"/>
      <c r="F220" s="136"/>
      <c r="G220" s="70" t="s">
        <v>22</v>
      </c>
      <c r="H220" s="16">
        <f t="shared" si="17"/>
        <v>13</v>
      </c>
      <c r="I220" s="145"/>
      <c r="J220" s="10">
        <f t="shared" si="18"/>
        <v>13.314</v>
      </c>
    </row>
    <row r="221" spans="1:11" ht="20.25" customHeight="1" x14ac:dyDescent="0.4">
      <c r="A221" s="13" t="s">
        <v>2</v>
      </c>
      <c r="B221" s="13">
        <v>1895</v>
      </c>
      <c r="C221" s="14" t="s">
        <v>77</v>
      </c>
      <c r="D221" s="116"/>
      <c r="E221" s="117"/>
      <c r="F221" s="136"/>
      <c r="G221" s="70" t="s">
        <v>21</v>
      </c>
      <c r="H221" s="21">
        <f t="shared" si="17"/>
        <v>1</v>
      </c>
      <c r="I221" s="145" t="s">
        <v>3</v>
      </c>
      <c r="J221" s="10">
        <f t="shared" si="18"/>
        <v>0.504</v>
      </c>
    </row>
    <row r="222" spans="1:11" ht="20.45" customHeight="1" x14ac:dyDescent="0.4">
      <c r="A222" s="13" t="s">
        <v>2</v>
      </c>
      <c r="B222" s="13">
        <v>3040</v>
      </c>
      <c r="C222" s="14" t="s">
        <v>76</v>
      </c>
      <c r="D222" s="116"/>
      <c r="E222" s="117"/>
      <c r="F222" s="136"/>
      <c r="G222" s="70" t="s">
        <v>20</v>
      </c>
      <c r="H222" s="16">
        <v>1</v>
      </c>
      <c r="I222" s="145"/>
      <c r="J222" s="10">
        <f t="shared" si="18"/>
        <v>0.42</v>
      </c>
      <c r="K222" s="10" t="s">
        <v>0</v>
      </c>
    </row>
    <row r="223" spans="1:11" ht="20.45" customHeight="1" x14ac:dyDescent="0.4">
      <c r="A223" s="13" t="s">
        <v>2</v>
      </c>
      <c r="B223" s="13">
        <v>1896</v>
      </c>
      <c r="C223" s="14" t="s">
        <v>75</v>
      </c>
      <c r="D223" s="116"/>
      <c r="E223" s="117"/>
      <c r="F223" s="136"/>
      <c r="G223" s="70" t="s">
        <v>19</v>
      </c>
      <c r="H223" s="21">
        <f t="shared" si="17"/>
        <v>23</v>
      </c>
      <c r="I223" s="145" t="s">
        <v>6</v>
      </c>
      <c r="J223" s="10">
        <f t="shared" si="18"/>
        <v>23.478000000000002</v>
      </c>
    </row>
    <row r="224" spans="1:11" ht="20.45" customHeight="1" x14ac:dyDescent="0.4">
      <c r="A224" s="13" t="s">
        <v>2</v>
      </c>
      <c r="B224" s="13">
        <v>1897</v>
      </c>
      <c r="C224" s="14" t="s">
        <v>74</v>
      </c>
      <c r="D224" s="116"/>
      <c r="E224" s="117"/>
      <c r="F224" s="136"/>
      <c r="G224" s="70" t="s">
        <v>18</v>
      </c>
      <c r="H224" s="16">
        <f t="shared" si="17"/>
        <v>21</v>
      </c>
      <c r="I224" s="145"/>
      <c r="J224" s="10">
        <f t="shared" si="18"/>
        <v>21.126000000000001</v>
      </c>
    </row>
    <row r="225" spans="1:11" ht="20.45" customHeight="1" x14ac:dyDescent="0.4">
      <c r="A225" s="13" t="s">
        <v>2</v>
      </c>
      <c r="B225" s="13">
        <v>1898</v>
      </c>
      <c r="C225" s="14" t="s">
        <v>73</v>
      </c>
      <c r="D225" s="116"/>
      <c r="E225" s="117"/>
      <c r="F225" s="136"/>
      <c r="G225" s="70" t="s">
        <v>17</v>
      </c>
      <c r="H225" s="21">
        <f t="shared" si="17"/>
        <v>1</v>
      </c>
      <c r="I225" s="145" t="s">
        <v>3</v>
      </c>
      <c r="J225" s="10">
        <f t="shared" si="18"/>
        <v>0.75600000000000001</v>
      </c>
    </row>
    <row r="226" spans="1:11" ht="20.45" customHeight="1" x14ac:dyDescent="0.4">
      <c r="A226" s="13" t="s">
        <v>2</v>
      </c>
      <c r="B226" s="13">
        <v>1899</v>
      </c>
      <c r="C226" s="14" t="s">
        <v>72</v>
      </c>
      <c r="D226" s="116"/>
      <c r="E226" s="117"/>
      <c r="F226" s="136"/>
      <c r="G226" s="70" t="s">
        <v>16</v>
      </c>
      <c r="H226" s="16">
        <f t="shared" si="17"/>
        <v>1</v>
      </c>
      <c r="I226" s="145"/>
      <c r="J226" s="10">
        <f t="shared" si="18"/>
        <v>0.71399999999999997</v>
      </c>
    </row>
    <row r="227" spans="1:11" ht="20.45" customHeight="1" x14ac:dyDescent="0.4">
      <c r="A227" s="13" t="s">
        <v>2</v>
      </c>
      <c r="B227" s="13">
        <v>1900</v>
      </c>
      <c r="C227" s="14" t="s">
        <v>71</v>
      </c>
      <c r="D227" s="116"/>
      <c r="E227" s="117"/>
      <c r="F227" s="136" t="s">
        <v>1778</v>
      </c>
      <c r="G227" s="71" t="s">
        <v>15</v>
      </c>
      <c r="H227" s="21">
        <f t="shared" si="17"/>
        <v>5</v>
      </c>
      <c r="I227" s="145" t="s">
        <v>6</v>
      </c>
      <c r="J227" s="10">
        <f t="shared" si="18"/>
        <v>4.9560000000000004</v>
      </c>
    </row>
    <row r="228" spans="1:11" ht="20.45" customHeight="1" x14ac:dyDescent="0.4">
      <c r="A228" s="13" t="s">
        <v>2</v>
      </c>
      <c r="B228" s="13">
        <v>1905</v>
      </c>
      <c r="C228" s="14" t="s">
        <v>70</v>
      </c>
      <c r="D228" s="116"/>
      <c r="E228" s="117"/>
      <c r="F228" s="136"/>
      <c r="G228" s="71" t="s">
        <v>14</v>
      </c>
      <c r="H228" s="16">
        <f t="shared" si="17"/>
        <v>4</v>
      </c>
      <c r="I228" s="145"/>
      <c r="J228" s="10">
        <f t="shared" si="18"/>
        <v>4.452</v>
      </c>
    </row>
    <row r="229" spans="1:11" ht="20.45" customHeight="1" x14ac:dyDescent="0.4">
      <c r="A229" s="13" t="s">
        <v>2</v>
      </c>
      <c r="B229" s="13">
        <v>3041</v>
      </c>
      <c r="C229" s="14" t="s">
        <v>69</v>
      </c>
      <c r="D229" s="116"/>
      <c r="E229" s="117"/>
      <c r="F229" s="136"/>
      <c r="G229" s="71" t="s">
        <v>13</v>
      </c>
      <c r="H229" s="21">
        <v>1</v>
      </c>
      <c r="I229" s="145" t="s">
        <v>3</v>
      </c>
      <c r="J229" s="10">
        <f t="shared" si="18"/>
        <v>0.16800000000000001</v>
      </c>
      <c r="K229" s="10" t="s">
        <v>0</v>
      </c>
    </row>
    <row r="230" spans="1:11" ht="20.45" customHeight="1" x14ac:dyDescent="0.4">
      <c r="A230" s="13" t="s">
        <v>2</v>
      </c>
      <c r="B230" s="13">
        <v>3042</v>
      </c>
      <c r="C230" s="14" t="s">
        <v>68</v>
      </c>
      <c r="D230" s="116"/>
      <c r="E230" s="117"/>
      <c r="F230" s="136"/>
      <c r="G230" s="71" t="s">
        <v>12</v>
      </c>
      <c r="H230" s="16">
        <v>1</v>
      </c>
      <c r="I230" s="145"/>
      <c r="J230" s="10">
        <f t="shared" si="18"/>
        <v>0.16800000000000001</v>
      </c>
      <c r="K230" s="10" t="s">
        <v>0</v>
      </c>
    </row>
    <row r="231" spans="1:11" ht="20.45" customHeight="1" x14ac:dyDescent="0.4">
      <c r="A231" s="13" t="s">
        <v>2</v>
      </c>
      <c r="B231" s="13">
        <v>1906</v>
      </c>
      <c r="C231" s="14" t="s">
        <v>67</v>
      </c>
      <c r="D231" s="116"/>
      <c r="E231" s="117"/>
      <c r="F231" s="136"/>
      <c r="G231" s="70" t="s">
        <v>11</v>
      </c>
      <c r="H231" s="21">
        <f>ROUND(J231,0)</f>
        <v>10</v>
      </c>
      <c r="I231" s="145" t="s">
        <v>6</v>
      </c>
      <c r="J231" s="10">
        <f t="shared" si="18"/>
        <v>9.8699999999999992</v>
      </c>
    </row>
    <row r="232" spans="1:11" ht="20.45" customHeight="1" x14ac:dyDescent="0.4">
      <c r="A232" s="13" t="s">
        <v>2</v>
      </c>
      <c r="B232" s="13">
        <v>1907</v>
      </c>
      <c r="C232" s="14" t="s">
        <v>66</v>
      </c>
      <c r="D232" s="116"/>
      <c r="E232" s="117"/>
      <c r="F232" s="136"/>
      <c r="G232" s="70" t="s">
        <v>10</v>
      </c>
      <c r="H232" s="16">
        <f>ROUND(J232,0)</f>
        <v>9</v>
      </c>
      <c r="I232" s="145"/>
      <c r="J232" s="10">
        <f t="shared" si="18"/>
        <v>8.8620000000000001</v>
      </c>
    </row>
    <row r="233" spans="1:11" ht="20.45" customHeight="1" x14ac:dyDescent="0.4">
      <c r="A233" s="13" t="s">
        <v>2</v>
      </c>
      <c r="B233" s="13">
        <v>3043</v>
      </c>
      <c r="C233" s="14" t="s">
        <v>65</v>
      </c>
      <c r="D233" s="116"/>
      <c r="E233" s="117"/>
      <c r="F233" s="136"/>
      <c r="G233" s="70" t="s">
        <v>9</v>
      </c>
      <c r="H233" s="21">
        <v>1</v>
      </c>
      <c r="I233" s="145" t="s">
        <v>3</v>
      </c>
      <c r="J233" s="10">
        <f t="shared" si="18"/>
        <v>0.33600000000000002</v>
      </c>
      <c r="K233" s="10" t="s">
        <v>0</v>
      </c>
    </row>
    <row r="234" spans="1:11" ht="20.45" customHeight="1" x14ac:dyDescent="0.4">
      <c r="A234" s="13" t="s">
        <v>2</v>
      </c>
      <c r="B234" s="13">
        <v>3044</v>
      </c>
      <c r="C234" s="14" t="s">
        <v>64</v>
      </c>
      <c r="D234" s="116"/>
      <c r="E234" s="117"/>
      <c r="F234" s="136"/>
      <c r="G234" s="70" t="s">
        <v>8</v>
      </c>
      <c r="H234" s="16">
        <v>1</v>
      </c>
      <c r="I234" s="145"/>
      <c r="J234" s="10">
        <f t="shared" si="18"/>
        <v>0.29399999999999998</v>
      </c>
      <c r="K234" s="10" t="s">
        <v>0</v>
      </c>
    </row>
    <row r="235" spans="1:11" ht="20.45" customHeight="1" x14ac:dyDescent="0.4">
      <c r="A235" s="13" t="s">
        <v>2</v>
      </c>
      <c r="B235" s="13">
        <v>1908</v>
      </c>
      <c r="C235" s="14" t="s">
        <v>63</v>
      </c>
      <c r="D235" s="116"/>
      <c r="E235" s="117"/>
      <c r="F235" s="136"/>
      <c r="G235" s="70" t="s">
        <v>7</v>
      </c>
      <c r="H235" s="21">
        <f>ROUND(J235,0)</f>
        <v>16</v>
      </c>
      <c r="I235" s="145" t="s">
        <v>6</v>
      </c>
      <c r="J235" s="10">
        <f t="shared" si="18"/>
        <v>15.666</v>
      </c>
    </row>
    <row r="236" spans="1:11" ht="20.45" customHeight="1" x14ac:dyDescent="0.4">
      <c r="A236" s="13" t="s">
        <v>2</v>
      </c>
      <c r="B236" s="13">
        <v>1909</v>
      </c>
      <c r="C236" s="14" t="s">
        <v>62</v>
      </c>
      <c r="D236" s="116"/>
      <c r="E236" s="117"/>
      <c r="F236" s="136"/>
      <c r="G236" s="70" t="s">
        <v>5</v>
      </c>
      <c r="H236" s="16">
        <f>ROUND(J236,0)</f>
        <v>14</v>
      </c>
      <c r="I236" s="145"/>
      <c r="J236" s="10">
        <f t="shared" si="18"/>
        <v>14.07</v>
      </c>
    </row>
    <row r="237" spans="1:11" ht="20.45" customHeight="1" x14ac:dyDescent="0.4">
      <c r="A237" s="13" t="s">
        <v>2</v>
      </c>
      <c r="B237" s="13">
        <v>1910</v>
      </c>
      <c r="C237" s="14" t="s">
        <v>61</v>
      </c>
      <c r="D237" s="116"/>
      <c r="E237" s="117"/>
      <c r="F237" s="136"/>
      <c r="G237" s="70" t="s">
        <v>4</v>
      </c>
      <c r="H237" s="21">
        <f>ROUND(J237,0)</f>
        <v>1</v>
      </c>
      <c r="I237" s="145" t="s">
        <v>3</v>
      </c>
      <c r="J237" s="10">
        <f t="shared" si="18"/>
        <v>0.504</v>
      </c>
    </row>
    <row r="238" spans="1:11" ht="20.45" customHeight="1" x14ac:dyDescent="0.4">
      <c r="A238" s="13" t="s">
        <v>2</v>
      </c>
      <c r="B238" s="13">
        <v>3045</v>
      </c>
      <c r="C238" s="14" t="s">
        <v>60</v>
      </c>
      <c r="D238" s="116"/>
      <c r="E238" s="117"/>
      <c r="F238" s="136"/>
      <c r="G238" s="70" t="s">
        <v>1</v>
      </c>
      <c r="H238" s="16">
        <v>1</v>
      </c>
      <c r="I238" s="145"/>
      <c r="J238" s="10">
        <f t="shared" si="18"/>
        <v>0.46200000000000002</v>
      </c>
      <c r="K238" s="10" t="s">
        <v>0</v>
      </c>
    </row>
    <row r="239" spans="1:11" ht="20.45" customHeight="1" x14ac:dyDescent="0.4">
      <c r="A239" s="13" t="s">
        <v>2</v>
      </c>
      <c r="B239" s="13">
        <v>1915</v>
      </c>
      <c r="C239" s="14" t="s">
        <v>59</v>
      </c>
      <c r="D239" s="116"/>
      <c r="E239" s="117"/>
      <c r="F239" s="73" t="s">
        <v>58</v>
      </c>
      <c r="G239" s="74" t="s">
        <v>57</v>
      </c>
      <c r="H239" s="21">
        <f>ROUND(J239,0)</f>
        <v>8</v>
      </c>
      <c r="I239" s="141" t="s">
        <v>6</v>
      </c>
      <c r="J239" s="10">
        <f t="shared" si="18"/>
        <v>8.4</v>
      </c>
    </row>
    <row r="240" spans="1:11" ht="20.45" customHeight="1" x14ac:dyDescent="0.4">
      <c r="A240" s="13" t="s">
        <v>2</v>
      </c>
      <c r="B240" s="13">
        <v>1916</v>
      </c>
      <c r="C240" s="14" t="s">
        <v>56</v>
      </c>
      <c r="D240" s="116"/>
      <c r="E240" s="117"/>
      <c r="F240" s="112" t="s">
        <v>55</v>
      </c>
      <c r="G240" s="69" t="s">
        <v>54</v>
      </c>
      <c r="H240" s="16">
        <f>ROUND(J240,0)</f>
        <v>4</v>
      </c>
      <c r="I240" s="150"/>
      <c r="J240" s="10">
        <f t="shared" si="18"/>
        <v>4.2</v>
      </c>
    </row>
    <row r="241" spans="1:11" ht="20.45" customHeight="1" x14ac:dyDescent="0.4">
      <c r="A241" s="13" t="s">
        <v>2</v>
      </c>
      <c r="B241" s="13">
        <v>1917</v>
      </c>
      <c r="C241" s="14" t="s">
        <v>53</v>
      </c>
      <c r="D241" s="118"/>
      <c r="E241" s="119"/>
      <c r="F241" s="113"/>
      <c r="G241" s="69" t="s">
        <v>52</v>
      </c>
      <c r="H241" s="21">
        <f>ROUND(J241,0)</f>
        <v>8</v>
      </c>
      <c r="I241" s="142"/>
      <c r="J241" s="10">
        <f t="shared" si="18"/>
        <v>8.4</v>
      </c>
    </row>
    <row r="242" spans="1:11" ht="20.45" customHeight="1" x14ac:dyDescent="0.4">
      <c r="A242" s="86" t="s">
        <v>2</v>
      </c>
      <c r="B242" s="86">
        <v>3499</v>
      </c>
      <c r="C242" s="87" t="s">
        <v>1849</v>
      </c>
      <c r="D242" s="99" t="s">
        <v>1888</v>
      </c>
      <c r="E242" s="100"/>
      <c r="F242" s="87" t="s">
        <v>51</v>
      </c>
      <c r="G242" s="88" t="s">
        <v>50</v>
      </c>
      <c r="H242" s="89">
        <f t="shared" ref="H242:H280" si="19">ROUND(J242,0)</f>
        <v>28</v>
      </c>
      <c r="I242" s="105" t="s">
        <v>6</v>
      </c>
      <c r="J242" s="10">
        <f>K8*24/1000</f>
        <v>28.224</v>
      </c>
    </row>
    <row r="243" spans="1:11" ht="20.45" customHeight="1" x14ac:dyDescent="0.4">
      <c r="A243" s="86" t="s">
        <v>2</v>
      </c>
      <c r="B243" s="86">
        <v>3500</v>
      </c>
      <c r="C243" s="87" t="s">
        <v>1850</v>
      </c>
      <c r="D243" s="101"/>
      <c r="E243" s="102"/>
      <c r="F243" s="87" t="s">
        <v>49</v>
      </c>
      <c r="G243" s="88" t="s">
        <v>48</v>
      </c>
      <c r="H243" s="89">
        <f t="shared" si="19"/>
        <v>25</v>
      </c>
      <c r="I243" s="105"/>
      <c r="J243" s="10">
        <f t="shared" ref="J243:J280" si="20">K9*24/1000</f>
        <v>25.391999999999999</v>
      </c>
    </row>
    <row r="244" spans="1:11" ht="20.45" customHeight="1" x14ac:dyDescent="0.4">
      <c r="A244" s="86" t="s">
        <v>2</v>
      </c>
      <c r="B244" s="86">
        <v>3501</v>
      </c>
      <c r="C244" s="87" t="s">
        <v>1851</v>
      </c>
      <c r="D244" s="101"/>
      <c r="E244" s="102"/>
      <c r="F244" s="87" t="s">
        <v>47</v>
      </c>
      <c r="G244" s="90" t="s">
        <v>46</v>
      </c>
      <c r="H244" s="89">
        <f t="shared" si="19"/>
        <v>1</v>
      </c>
      <c r="I244" s="105" t="s">
        <v>3</v>
      </c>
      <c r="J244" s="10">
        <f t="shared" si="20"/>
        <v>0.93600000000000005</v>
      </c>
    </row>
    <row r="245" spans="1:11" ht="20.45" customHeight="1" x14ac:dyDescent="0.4">
      <c r="A245" s="86" t="s">
        <v>2</v>
      </c>
      <c r="B245" s="86">
        <v>3502</v>
      </c>
      <c r="C245" s="87" t="s">
        <v>1852</v>
      </c>
      <c r="D245" s="101"/>
      <c r="E245" s="102"/>
      <c r="F245" s="87" t="s">
        <v>45</v>
      </c>
      <c r="G245" s="90" t="s">
        <v>44</v>
      </c>
      <c r="H245" s="89">
        <f t="shared" si="19"/>
        <v>1</v>
      </c>
      <c r="I245" s="105"/>
      <c r="J245" s="10">
        <f t="shared" si="20"/>
        <v>0.84</v>
      </c>
    </row>
    <row r="246" spans="1:11" ht="20.45" customHeight="1" x14ac:dyDescent="0.4">
      <c r="A246" s="86" t="s">
        <v>2</v>
      </c>
      <c r="B246" s="86">
        <v>3503</v>
      </c>
      <c r="C246" s="87" t="s">
        <v>1853</v>
      </c>
      <c r="D246" s="101"/>
      <c r="E246" s="102"/>
      <c r="F246" s="87" t="s">
        <v>43</v>
      </c>
      <c r="G246" s="88" t="s">
        <v>42</v>
      </c>
      <c r="H246" s="89">
        <f t="shared" si="19"/>
        <v>56</v>
      </c>
      <c r="I246" s="105" t="s">
        <v>6</v>
      </c>
      <c r="J246" s="10">
        <f t="shared" si="20"/>
        <v>56.375999999999998</v>
      </c>
    </row>
    <row r="247" spans="1:11" ht="20.45" customHeight="1" x14ac:dyDescent="0.4">
      <c r="A247" s="86" t="s">
        <v>2</v>
      </c>
      <c r="B247" s="86">
        <v>3504</v>
      </c>
      <c r="C247" s="87" t="s">
        <v>1854</v>
      </c>
      <c r="D247" s="101"/>
      <c r="E247" s="102"/>
      <c r="F247" s="87" t="s">
        <v>41</v>
      </c>
      <c r="G247" s="88" t="s">
        <v>40</v>
      </c>
      <c r="H247" s="89">
        <f t="shared" si="19"/>
        <v>51</v>
      </c>
      <c r="I247" s="105"/>
      <c r="J247" s="10">
        <f t="shared" si="20"/>
        <v>50.735999999999997</v>
      </c>
    </row>
    <row r="248" spans="1:11" ht="20.45" customHeight="1" x14ac:dyDescent="0.4">
      <c r="A248" s="86" t="s">
        <v>2</v>
      </c>
      <c r="B248" s="86">
        <v>3505</v>
      </c>
      <c r="C248" s="87" t="s">
        <v>1855</v>
      </c>
      <c r="D248" s="101"/>
      <c r="E248" s="102"/>
      <c r="F248" s="87" t="s">
        <v>39</v>
      </c>
      <c r="G248" s="90" t="s">
        <v>38</v>
      </c>
      <c r="H248" s="89">
        <f t="shared" si="19"/>
        <v>2</v>
      </c>
      <c r="I248" s="105" t="s">
        <v>3</v>
      </c>
      <c r="J248" s="10">
        <f t="shared" si="20"/>
        <v>1.8480000000000001</v>
      </c>
    </row>
    <row r="249" spans="1:11" ht="20.45" customHeight="1" x14ac:dyDescent="0.4">
      <c r="A249" s="86" t="s">
        <v>2</v>
      </c>
      <c r="B249" s="86">
        <v>3506</v>
      </c>
      <c r="C249" s="87" t="s">
        <v>1856</v>
      </c>
      <c r="D249" s="101"/>
      <c r="E249" s="102"/>
      <c r="F249" s="87" t="s">
        <v>37</v>
      </c>
      <c r="G249" s="90" t="s">
        <v>36</v>
      </c>
      <c r="H249" s="89">
        <f t="shared" si="19"/>
        <v>2</v>
      </c>
      <c r="I249" s="105"/>
      <c r="J249" s="10">
        <f t="shared" si="20"/>
        <v>1.6559999999999999</v>
      </c>
    </row>
    <row r="250" spans="1:11" ht="20.45" customHeight="1" x14ac:dyDescent="0.4">
      <c r="A250" s="86" t="s">
        <v>2</v>
      </c>
      <c r="B250" s="86">
        <v>3507</v>
      </c>
      <c r="C250" s="87" t="s">
        <v>1857</v>
      </c>
      <c r="D250" s="101"/>
      <c r="E250" s="102"/>
      <c r="F250" s="87" t="s">
        <v>35</v>
      </c>
      <c r="G250" s="88" t="s">
        <v>34</v>
      </c>
      <c r="H250" s="89">
        <f t="shared" si="19"/>
        <v>89</v>
      </c>
      <c r="I250" s="105" t="s">
        <v>6</v>
      </c>
      <c r="J250" s="10">
        <f t="shared" si="20"/>
        <v>89.447999999999993</v>
      </c>
    </row>
    <row r="251" spans="1:11" ht="20.45" customHeight="1" x14ac:dyDescent="0.4">
      <c r="A251" s="86" t="s">
        <v>2</v>
      </c>
      <c r="B251" s="86">
        <v>3508</v>
      </c>
      <c r="C251" s="87" t="s">
        <v>1858</v>
      </c>
      <c r="D251" s="101"/>
      <c r="E251" s="102"/>
      <c r="F251" s="87" t="s">
        <v>33</v>
      </c>
      <c r="G251" s="88" t="s">
        <v>32</v>
      </c>
      <c r="H251" s="89">
        <f t="shared" si="19"/>
        <v>80</v>
      </c>
      <c r="I251" s="105"/>
      <c r="J251" s="10">
        <f t="shared" si="20"/>
        <v>80.495999999999995</v>
      </c>
    </row>
    <row r="252" spans="1:11" ht="20.45" customHeight="1" x14ac:dyDescent="0.4">
      <c r="A252" s="86" t="s">
        <v>2</v>
      </c>
      <c r="B252" s="86">
        <v>3509</v>
      </c>
      <c r="C252" s="87" t="s">
        <v>1859</v>
      </c>
      <c r="D252" s="101"/>
      <c r="E252" s="102"/>
      <c r="F252" s="87" t="s">
        <v>31</v>
      </c>
      <c r="G252" s="90" t="s">
        <v>30</v>
      </c>
      <c r="H252" s="89">
        <f t="shared" si="19"/>
        <v>3</v>
      </c>
      <c r="I252" s="105" t="s">
        <v>3</v>
      </c>
      <c r="J252" s="10">
        <f t="shared" si="20"/>
        <v>2.952</v>
      </c>
    </row>
    <row r="253" spans="1:11" ht="20.45" customHeight="1" x14ac:dyDescent="0.4">
      <c r="A253" s="86" t="s">
        <v>2</v>
      </c>
      <c r="B253" s="86">
        <v>3510</v>
      </c>
      <c r="C253" s="87" t="s">
        <v>1860</v>
      </c>
      <c r="D253" s="101"/>
      <c r="E253" s="102"/>
      <c r="F253" s="87" t="s">
        <v>29</v>
      </c>
      <c r="G253" s="90" t="s">
        <v>28</v>
      </c>
      <c r="H253" s="89">
        <f t="shared" si="19"/>
        <v>3</v>
      </c>
      <c r="I253" s="105"/>
      <c r="J253" s="10">
        <f t="shared" si="20"/>
        <v>2.6640000000000001</v>
      </c>
    </row>
    <row r="254" spans="1:11" ht="20.45" customHeight="1" x14ac:dyDescent="0.4">
      <c r="A254" s="86" t="s">
        <v>2</v>
      </c>
      <c r="B254" s="86">
        <v>3511</v>
      </c>
      <c r="C254" s="87" t="s">
        <v>1861</v>
      </c>
      <c r="D254" s="101"/>
      <c r="E254" s="102"/>
      <c r="F254" s="106" t="s">
        <v>1779</v>
      </c>
      <c r="G254" s="91" t="s">
        <v>27</v>
      </c>
      <c r="H254" s="89">
        <f t="shared" si="19"/>
        <v>4</v>
      </c>
      <c r="I254" s="105" t="s">
        <v>6</v>
      </c>
      <c r="J254" s="10">
        <f t="shared" si="20"/>
        <v>4.2240000000000002</v>
      </c>
    </row>
    <row r="255" spans="1:11" ht="20.45" customHeight="1" x14ac:dyDescent="0.4">
      <c r="A255" s="86" t="s">
        <v>2</v>
      </c>
      <c r="B255" s="86">
        <v>3512</v>
      </c>
      <c r="C255" s="87" t="s">
        <v>1862</v>
      </c>
      <c r="D255" s="101"/>
      <c r="E255" s="102"/>
      <c r="F255" s="106"/>
      <c r="G255" s="88" t="s">
        <v>26</v>
      </c>
      <c r="H255" s="89">
        <f t="shared" si="19"/>
        <v>4</v>
      </c>
      <c r="I255" s="105"/>
      <c r="J255" s="10">
        <f t="shared" si="20"/>
        <v>3.8159999999999998</v>
      </c>
    </row>
    <row r="256" spans="1:11" ht="20.45" customHeight="1" x14ac:dyDescent="0.4">
      <c r="A256" s="86" t="s">
        <v>2</v>
      </c>
      <c r="B256" s="86">
        <v>3513</v>
      </c>
      <c r="C256" s="87" t="s">
        <v>1863</v>
      </c>
      <c r="D256" s="101"/>
      <c r="E256" s="102"/>
      <c r="F256" s="106"/>
      <c r="G256" s="90" t="s">
        <v>25</v>
      </c>
      <c r="H256" s="89">
        <v>1</v>
      </c>
      <c r="I256" s="105" t="s">
        <v>3</v>
      </c>
      <c r="J256" s="10">
        <f t="shared" si="20"/>
        <v>0.14399999999999999</v>
      </c>
      <c r="K256" s="10" t="s">
        <v>0</v>
      </c>
    </row>
    <row r="257" spans="1:11" ht="20.45" customHeight="1" x14ac:dyDescent="0.4">
      <c r="A257" s="86" t="s">
        <v>2</v>
      </c>
      <c r="B257" s="86">
        <v>3514</v>
      </c>
      <c r="C257" s="87" t="s">
        <v>1864</v>
      </c>
      <c r="D257" s="101"/>
      <c r="E257" s="102"/>
      <c r="F257" s="106"/>
      <c r="G257" s="90" t="s">
        <v>24</v>
      </c>
      <c r="H257" s="89">
        <v>1</v>
      </c>
      <c r="I257" s="105"/>
      <c r="J257" s="10">
        <f t="shared" si="20"/>
        <v>0.12</v>
      </c>
      <c r="K257" s="10" t="s">
        <v>0</v>
      </c>
    </row>
    <row r="258" spans="1:11" ht="20.45" customHeight="1" x14ac:dyDescent="0.4">
      <c r="A258" s="86" t="s">
        <v>2</v>
      </c>
      <c r="B258" s="86">
        <v>3515</v>
      </c>
      <c r="C258" s="87" t="s">
        <v>1865</v>
      </c>
      <c r="D258" s="101"/>
      <c r="E258" s="102"/>
      <c r="F258" s="106"/>
      <c r="G258" s="88" t="s">
        <v>23</v>
      </c>
      <c r="H258" s="89">
        <f t="shared" si="19"/>
        <v>8</v>
      </c>
      <c r="I258" s="105" t="s">
        <v>6</v>
      </c>
      <c r="J258" s="10">
        <f t="shared" si="20"/>
        <v>8.4480000000000004</v>
      </c>
    </row>
    <row r="259" spans="1:11" ht="20.45" customHeight="1" x14ac:dyDescent="0.4">
      <c r="A259" s="86" t="s">
        <v>2</v>
      </c>
      <c r="B259" s="86">
        <v>3516</v>
      </c>
      <c r="C259" s="87" t="s">
        <v>1866</v>
      </c>
      <c r="D259" s="101"/>
      <c r="E259" s="102"/>
      <c r="F259" s="106"/>
      <c r="G259" s="88" t="s">
        <v>22</v>
      </c>
      <c r="H259" s="89">
        <f t="shared" si="19"/>
        <v>8</v>
      </c>
      <c r="I259" s="105"/>
      <c r="J259" s="10">
        <f t="shared" si="20"/>
        <v>7.6079999999999997</v>
      </c>
    </row>
    <row r="260" spans="1:11" ht="20.45" customHeight="1" x14ac:dyDescent="0.4">
      <c r="A260" s="86" t="s">
        <v>2</v>
      </c>
      <c r="B260" s="86">
        <v>3517</v>
      </c>
      <c r="C260" s="87" t="s">
        <v>1867</v>
      </c>
      <c r="D260" s="101"/>
      <c r="E260" s="102"/>
      <c r="F260" s="106"/>
      <c r="G260" s="88" t="s">
        <v>21</v>
      </c>
      <c r="H260" s="89">
        <v>1</v>
      </c>
      <c r="I260" s="105" t="s">
        <v>3</v>
      </c>
      <c r="J260" s="10">
        <f t="shared" si="20"/>
        <v>0.28799999999999998</v>
      </c>
      <c r="K260" s="10" t="s">
        <v>0</v>
      </c>
    </row>
    <row r="261" spans="1:11" ht="20.45" customHeight="1" x14ac:dyDescent="0.4">
      <c r="A261" s="86" t="s">
        <v>2</v>
      </c>
      <c r="B261" s="86">
        <v>3518</v>
      </c>
      <c r="C261" s="87" t="s">
        <v>1868</v>
      </c>
      <c r="D261" s="101"/>
      <c r="E261" s="102"/>
      <c r="F261" s="106"/>
      <c r="G261" s="88" t="s">
        <v>20</v>
      </c>
      <c r="H261" s="89">
        <v>1</v>
      </c>
      <c r="I261" s="105"/>
      <c r="J261" s="10">
        <f t="shared" si="20"/>
        <v>0.24</v>
      </c>
      <c r="K261" s="10" t="s">
        <v>0</v>
      </c>
    </row>
    <row r="262" spans="1:11" ht="20.45" customHeight="1" x14ac:dyDescent="0.4">
      <c r="A262" s="86" t="s">
        <v>2</v>
      </c>
      <c r="B262" s="86">
        <v>3519</v>
      </c>
      <c r="C262" s="87" t="s">
        <v>1869</v>
      </c>
      <c r="D262" s="101"/>
      <c r="E262" s="102"/>
      <c r="F262" s="106"/>
      <c r="G262" s="88" t="s">
        <v>19</v>
      </c>
      <c r="H262" s="89">
        <f t="shared" si="19"/>
        <v>13</v>
      </c>
      <c r="I262" s="105" t="s">
        <v>6</v>
      </c>
      <c r="J262" s="10">
        <f t="shared" si="20"/>
        <v>13.416</v>
      </c>
    </row>
    <row r="263" spans="1:11" ht="20.45" customHeight="1" x14ac:dyDescent="0.4">
      <c r="A263" s="86" t="s">
        <v>2</v>
      </c>
      <c r="B263" s="86">
        <v>3520</v>
      </c>
      <c r="C263" s="87" t="s">
        <v>1870</v>
      </c>
      <c r="D263" s="101"/>
      <c r="E263" s="102"/>
      <c r="F263" s="106"/>
      <c r="G263" s="88" t="s">
        <v>18</v>
      </c>
      <c r="H263" s="89">
        <f t="shared" si="19"/>
        <v>12</v>
      </c>
      <c r="I263" s="105"/>
      <c r="J263" s="10">
        <f t="shared" si="20"/>
        <v>12.071999999999999</v>
      </c>
    </row>
    <row r="264" spans="1:11" ht="20.45" customHeight="1" x14ac:dyDescent="0.4">
      <c r="A264" s="86" t="s">
        <v>2</v>
      </c>
      <c r="B264" s="86">
        <v>3521</v>
      </c>
      <c r="C264" s="87" t="s">
        <v>1871</v>
      </c>
      <c r="D264" s="101"/>
      <c r="E264" s="102"/>
      <c r="F264" s="106"/>
      <c r="G264" s="88" t="s">
        <v>17</v>
      </c>
      <c r="H264" s="89">
        <v>1</v>
      </c>
      <c r="I264" s="105" t="s">
        <v>3</v>
      </c>
      <c r="J264" s="10">
        <f t="shared" si="20"/>
        <v>0.432</v>
      </c>
      <c r="K264" s="10" t="s">
        <v>0</v>
      </c>
    </row>
    <row r="265" spans="1:11" ht="20.45" customHeight="1" x14ac:dyDescent="0.4">
      <c r="A265" s="86" t="s">
        <v>2</v>
      </c>
      <c r="B265" s="86">
        <v>3522</v>
      </c>
      <c r="C265" s="87" t="s">
        <v>1872</v>
      </c>
      <c r="D265" s="101"/>
      <c r="E265" s="102"/>
      <c r="F265" s="106"/>
      <c r="G265" s="88" t="s">
        <v>16</v>
      </c>
      <c r="H265" s="89">
        <v>1</v>
      </c>
      <c r="I265" s="105"/>
      <c r="J265" s="10">
        <f t="shared" si="20"/>
        <v>0.40799999999999997</v>
      </c>
      <c r="K265" s="10" t="s">
        <v>0</v>
      </c>
    </row>
    <row r="266" spans="1:11" ht="20.45" customHeight="1" x14ac:dyDescent="0.4">
      <c r="A266" s="86" t="s">
        <v>2</v>
      </c>
      <c r="B266" s="86">
        <v>3523</v>
      </c>
      <c r="C266" s="87" t="s">
        <v>1873</v>
      </c>
      <c r="D266" s="101"/>
      <c r="E266" s="102"/>
      <c r="F266" s="106" t="s">
        <v>1778</v>
      </c>
      <c r="G266" s="91" t="s">
        <v>15</v>
      </c>
      <c r="H266" s="89">
        <f t="shared" si="19"/>
        <v>3</v>
      </c>
      <c r="I266" s="105" t="s">
        <v>6</v>
      </c>
      <c r="J266" s="10">
        <f t="shared" si="20"/>
        <v>2.8319999999999999</v>
      </c>
    </row>
    <row r="267" spans="1:11" ht="20.45" customHeight="1" x14ac:dyDescent="0.4">
      <c r="A267" s="86" t="s">
        <v>2</v>
      </c>
      <c r="B267" s="86">
        <v>3524</v>
      </c>
      <c r="C267" s="87" t="s">
        <v>1874</v>
      </c>
      <c r="D267" s="101"/>
      <c r="E267" s="102"/>
      <c r="F267" s="106"/>
      <c r="G267" s="91" t="s">
        <v>14</v>
      </c>
      <c r="H267" s="89">
        <f t="shared" si="19"/>
        <v>3</v>
      </c>
      <c r="I267" s="105"/>
      <c r="J267" s="10">
        <f t="shared" si="20"/>
        <v>2.544</v>
      </c>
    </row>
    <row r="268" spans="1:11" ht="20.45" customHeight="1" x14ac:dyDescent="0.4">
      <c r="A268" s="86" t="s">
        <v>2</v>
      </c>
      <c r="B268" s="86">
        <v>3525</v>
      </c>
      <c r="C268" s="87" t="s">
        <v>1875</v>
      </c>
      <c r="D268" s="101"/>
      <c r="E268" s="102"/>
      <c r="F268" s="106"/>
      <c r="G268" s="91" t="s">
        <v>13</v>
      </c>
      <c r="H268" s="89">
        <v>1</v>
      </c>
      <c r="I268" s="105" t="s">
        <v>3</v>
      </c>
      <c r="J268" s="10">
        <f t="shared" si="20"/>
        <v>9.6000000000000002E-2</v>
      </c>
      <c r="K268" s="10" t="s">
        <v>0</v>
      </c>
    </row>
    <row r="269" spans="1:11" ht="20.45" customHeight="1" x14ac:dyDescent="0.4">
      <c r="A269" s="86" t="s">
        <v>2</v>
      </c>
      <c r="B269" s="86">
        <v>3526</v>
      </c>
      <c r="C269" s="87" t="s">
        <v>1876</v>
      </c>
      <c r="D269" s="101"/>
      <c r="E269" s="102"/>
      <c r="F269" s="106"/>
      <c r="G269" s="91" t="s">
        <v>12</v>
      </c>
      <c r="H269" s="89">
        <v>1</v>
      </c>
      <c r="I269" s="105"/>
      <c r="J269" s="10">
        <f t="shared" si="20"/>
        <v>9.6000000000000002E-2</v>
      </c>
      <c r="K269" s="10" t="s">
        <v>0</v>
      </c>
    </row>
    <row r="270" spans="1:11" ht="20.45" customHeight="1" x14ac:dyDescent="0.4">
      <c r="A270" s="86" t="s">
        <v>2</v>
      </c>
      <c r="B270" s="86">
        <v>3527</v>
      </c>
      <c r="C270" s="87" t="s">
        <v>1877</v>
      </c>
      <c r="D270" s="101"/>
      <c r="E270" s="102"/>
      <c r="F270" s="106"/>
      <c r="G270" s="88" t="s">
        <v>11</v>
      </c>
      <c r="H270" s="89">
        <f t="shared" si="19"/>
        <v>6</v>
      </c>
      <c r="I270" s="105" t="s">
        <v>6</v>
      </c>
      <c r="J270" s="10">
        <f t="shared" si="20"/>
        <v>5.64</v>
      </c>
    </row>
    <row r="271" spans="1:11" ht="20.45" customHeight="1" x14ac:dyDescent="0.4">
      <c r="A271" s="86" t="s">
        <v>2</v>
      </c>
      <c r="B271" s="86">
        <v>3528</v>
      </c>
      <c r="C271" s="87" t="s">
        <v>1878</v>
      </c>
      <c r="D271" s="101"/>
      <c r="E271" s="102"/>
      <c r="F271" s="106"/>
      <c r="G271" s="88" t="s">
        <v>10</v>
      </c>
      <c r="H271" s="89">
        <f t="shared" si="19"/>
        <v>5</v>
      </c>
      <c r="I271" s="105"/>
      <c r="J271" s="10">
        <f t="shared" si="20"/>
        <v>5.0640000000000001</v>
      </c>
    </row>
    <row r="272" spans="1:11" ht="20.45" customHeight="1" x14ac:dyDescent="0.4">
      <c r="A272" s="86" t="s">
        <v>2</v>
      </c>
      <c r="B272" s="86">
        <v>3529</v>
      </c>
      <c r="C272" s="87" t="s">
        <v>1879</v>
      </c>
      <c r="D272" s="101"/>
      <c r="E272" s="102"/>
      <c r="F272" s="106"/>
      <c r="G272" s="88" t="s">
        <v>9</v>
      </c>
      <c r="H272" s="89">
        <v>1</v>
      </c>
      <c r="I272" s="105" t="s">
        <v>3</v>
      </c>
      <c r="J272" s="10">
        <f t="shared" si="20"/>
        <v>0.192</v>
      </c>
      <c r="K272" s="10" t="s">
        <v>0</v>
      </c>
    </row>
    <row r="273" spans="1:11" ht="20.45" customHeight="1" x14ac:dyDescent="0.4">
      <c r="A273" s="86" t="s">
        <v>2</v>
      </c>
      <c r="B273" s="86">
        <v>3530</v>
      </c>
      <c r="C273" s="87" t="s">
        <v>1880</v>
      </c>
      <c r="D273" s="101"/>
      <c r="E273" s="102"/>
      <c r="F273" s="106"/>
      <c r="G273" s="88" t="s">
        <v>8</v>
      </c>
      <c r="H273" s="89">
        <v>1</v>
      </c>
      <c r="I273" s="105"/>
      <c r="J273" s="10">
        <f t="shared" si="20"/>
        <v>0.16800000000000001</v>
      </c>
      <c r="K273" s="10" t="s">
        <v>0</v>
      </c>
    </row>
    <row r="274" spans="1:11" ht="20.45" customHeight="1" x14ac:dyDescent="0.4">
      <c r="A274" s="86" t="s">
        <v>2</v>
      </c>
      <c r="B274" s="86">
        <v>3531</v>
      </c>
      <c r="C274" s="87" t="s">
        <v>1881</v>
      </c>
      <c r="D274" s="101"/>
      <c r="E274" s="102"/>
      <c r="F274" s="106"/>
      <c r="G274" s="88" t="s">
        <v>7</v>
      </c>
      <c r="H274" s="89">
        <f t="shared" si="19"/>
        <v>9</v>
      </c>
      <c r="I274" s="105" t="s">
        <v>6</v>
      </c>
      <c r="J274" s="10">
        <f t="shared" si="20"/>
        <v>8.952</v>
      </c>
    </row>
    <row r="275" spans="1:11" ht="20.45" customHeight="1" x14ac:dyDescent="0.4">
      <c r="A275" s="86" t="s">
        <v>2</v>
      </c>
      <c r="B275" s="86">
        <v>3532</v>
      </c>
      <c r="C275" s="87" t="s">
        <v>1882</v>
      </c>
      <c r="D275" s="101"/>
      <c r="E275" s="102"/>
      <c r="F275" s="106"/>
      <c r="G275" s="88" t="s">
        <v>5</v>
      </c>
      <c r="H275" s="89">
        <f t="shared" si="19"/>
        <v>8</v>
      </c>
      <c r="I275" s="105"/>
      <c r="J275" s="10">
        <f t="shared" si="20"/>
        <v>8.0399999999999991</v>
      </c>
    </row>
    <row r="276" spans="1:11" ht="20.45" customHeight="1" x14ac:dyDescent="0.4">
      <c r="A276" s="86" t="s">
        <v>2</v>
      </c>
      <c r="B276" s="86">
        <v>3533</v>
      </c>
      <c r="C276" s="87" t="s">
        <v>1883</v>
      </c>
      <c r="D276" s="101"/>
      <c r="E276" s="102"/>
      <c r="F276" s="106"/>
      <c r="G276" s="88" t="s">
        <v>4</v>
      </c>
      <c r="H276" s="89">
        <v>1</v>
      </c>
      <c r="I276" s="105" t="s">
        <v>3</v>
      </c>
      <c r="J276" s="10">
        <f t="shared" si="20"/>
        <v>0.28799999999999998</v>
      </c>
      <c r="K276" s="10" t="s">
        <v>0</v>
      </c>
    </row>
    <row r="277" spans="1:11" ht="20.45" customHeight="1" x14ac:dyDescent="0.4">
      <c r="A277" s="86" t="s">
        <v>2</v>
      </c>
      <c r="B277" s="86">
        <v>3534</v>
      </c>
      <c r="C277" s="87" t="s">
        <v>1884</v>
      </c>
      <c r="D277" s="101"/>
      <c r="E277" s="102"/>
      <c r="F277" s="106"/>
      <c r="G277" s="88" t="s">
        <v>1</v>
      </c>
      <c r="H277" s="89">
        <v>1</v>
      </c>
      <c r="I277" s="105"/>
      <c r="J277" s="10">
        <f t="shared" si="20"/>
        <v>0.26400000000000001</v>
      </c>
      <c r="K277" s="10" t="s">
        <v>0</v>
      </c>
    </row>
    <row r="278" spans="1:11" ht="20.45" customHeight="1" x14ac:dyDescent="0.4">
      <c r="A278" s="86" t="s">
        <v>2</v>
      </c>
      <c r="B278" s="86">
        <v>3535</v>
      </c>
      <c r="C278" s="87" t="s">
        <v>1885</v>
      </c>
      <c r="D278" s="101"/>
      <c r="E278" s="102"/>
      <c r="F278" s="92" t="s">
        <v>58</v>
      </c>
      <c r="G278" s="93" t="s">
        <v>57</v>
      </c>
      <c r="H278" s="89">
        <f t="shared" si="19"/>
        <v>5</v>
      </c>
      <c r="I278" s="107" t="s">
        <v>6</v>
      </c>
      <c r="J278" s="10">
        <f t="shared" si="20"/>
        <v>4.8</v>
      </c>
    </row>
    <row r="279" spans="1:11" ht="20.45" customHeight="1" x14ac:dyDescent="0.4">
      <c r="A279" s="86" t="s">
        <v>2</v>
      </c>
      <c r="B279" s="86">
        <v>3536</v>
      </c>
      <c r="C279" s="87" t="s">
        <v>1886</v>
      </c>
      <c r="D279" s="101"/>
      <c r="E279" s="102"/>
      <c r="F279" s="110" t="s">
        <v>55</v>
      </c>
      <c r="G279" s="90" t="s">
        <v>54</v>
      </c>
      <c r="H279" s="89">
        <f t="shared" si="19"/>
        <v>2</v>
      </c>
      <c r="I279" s="108"/>
      <c r="J279" s="10">
        <f t="shared" si="20"/>
        <v>2.4</v>
      </c>
    </row>
    <row r="280" spans="1:11" ht="20.45" customHeight="1" x14ac:dyDescent="0.4">
      <c r="A280" s="86" t="s">
        <v>2</v>
      </c>
      <c r="B280" s="86">
        <v>3537</v>
      </c>
      <c r="C280" s="87" t="s">
        <v>1887</v>
      </c>
      <c r="D280" s="103"/>
      <c r="E280" s="104"/>
      <c r="F280" s="111"/>
      <c r="G280" s="90" t="s">
        <v>52</v>
      </c>
      <c r="H280" s="89">
        <f t="shared" si="19"/>
        <v>5</v>
      </c>
      <c r="I280" s="109"/>
      <c r="J280" s="10">
        <f t="shared" si="20"/>
        <v>4.8</v>
      </c>
    </row>
    <row r="282" spans="1:11" ht="20.45" customHeight="1" x14ac:dyDescent="0.4">
      <c r="B282" s="85" t="s">
        <v>1847</v>
      </c>
      <c r="C282" s="98" t="s">
        <v>1848</v>
      </c>
      <c r="D282" s="98"/>
    </row>
  </sheetData>
  <mergeCells count="214">
    <mergeCell ref="I237:I238"/>
    <mergeCell ref="I239:I241"/>
    <mergeCell ref="I219:I220"/>
    <mergeCell ref="I221:I222"/>
    <mergeCell ref="I223:I224"/>
    <mergeCell ref="I225:I226"/>
    <mergeCell ref="I227:I228"/>
    <mergeCell ref="I229:I230"/>
    <mergeCell ref="I213:I214"/>
    <mergeCell ref="I215:I216"/>
    <mergeCell ref="I217:I218"/>
    <mergeCell ref="I231:I232"/>
    <mergeCell ref="I233:I234"/>
    <mergeCell ref="I235:I236"/>
    <mergeCell ref="I207:I208"/>
    <mergeCell ref="I209:I210"/>
    <mergeCell ref="I211:I212"/>
    <mergeCell ref="I196:I197"/>
    <mergeCell ref="I198:I199"/>
    <mergeCell ref="I176:I177"/>
    <mergeCell ref="I178:I179"/>
    <mergeCell ref="I180:I181"/>
    <mergeCell ref="I182:I183"/>
    <mergeCell ref="I184:I185"/>
    <mergeCell ref="I186:I187"/>
    <mergeCell ref="I192:I193"/>
    <mergeCell ref="I194:I195"/>
    <mergeCell ref="I164:I165"/>
    <mergeCell ref="I166:I167"/>
    <mergeCell ref="I168:I169"/>
    <mergeCell ref="I170:I171"/>
    <mergeCell ref="I200:I202"/>
    <mergeCell ref="I203:I204"/>
    <mergeCell ref="I205:I206"/>
    <mergeCell ref="I153:I154"/>
    <mergeCell ref="I155:I156"/>
    <mergeCell ref="I157:I158"/>
    <mergeCell ref="I159:I160"/>
    <mergeCell ref="I161:I163"/>
    <mergeCell ref="I172:I173"/>
    <mergeCell ref="I174:I175"/>
    <mergeCell ref="I188:I189"/>
    <mergeCell ref="I190:I191"/>
    <mergeCell ref="I108:I109"/>
    <mergeCell ref="I92:I93"/>
    <mergeCell ref="I94:I95"/>
    <mergeCell ref="I96:I97"/>
    <mergeCell ref="I122:I124"/>
    <mergeCell ref="F123:F124"/>
    <mergeCell ref="D125:E163"/>
    <mergeCell ref="I125:I126"/>
    <mergeCell ref="I127:I128"/>
    <mergeCell ref="I129:I130"/>
    <mergeCell ref="I131:I132"/>
    <mergeCell ref="I133:I134"/>
    <mergeCell ref="I135:I136"/>
    <mergeCell ref="F137:F148"/>
    <mergeCell ref="F162:F163"/>
    <mergeCell ref="I137:I138"/>
    <mergeCell ref="I139:I140"/>
    <mergeCell ref="I141:I142"/>
    <mergeCell ref="I143:I144"/>
    <mergeCell ref="I145:I146"/>
    <mergeCell ref="I147:I148"/>
    <mergeCell ref="F149:F160"/>
    <mergeCell ref="I149:I150"/>
    <mergeCell ref="I151:I152"/>
    <mergeCell ref="F98:F109"/>
    <mergeCell ref="F110:F121"/>
    <mergeCell ref="I110:I111"/>
    <mergeCell ref="I112:I113"/>
    <mergeCell ref="I114:I115"/>
    <mergeCell ref="I116:I117"/>
    <mergeCell ref="I118:I119"/>
    <mergeCell ref="I67:I68"/>
    <mergeCell ref="I69:I70"/>
    <mergeCell ref="I83:I85"/>
    <mergeCell ref="I86:I87"/>
    <mergeCell ref="I88:I89"/>
    <mergeCell ref="I90:I91"/>
    <mergeCell ref="I73:I74"/>
    <mergeCell ref="I75:I76"/>
    <mergeCell ref="I77:I78"/>
    <mergeCell ref="I79:I80"/>
    <mergeCell ref="I81:I82"/>
    <mergeCell ref="I120:I121"/>
    <mergeCell ref="I98:I99"/>
    <mergeCell ref="I100:I101"/>
    <mergeCell ref="I102:I103"/>
    <mergeCell ref="I104:I105"/>
    <mergeCell ref="I106:I107"/>
    <mergeCell ref="I57:I58"/>
    <mergeCell ref="I59:I60"/>
    <mergeCell ref="I61:I62"/>
    <mergeCell ref="I63:I64"/>
    <mergeCell ref="I65:I66"/>
    <mergeCell ref="I44:I46"/>
    <mergeCell ref="D45:E46"/>
    <mergeCell ref="D47:E85"/>
    <mergeCell ref="I47:I48"/>
    <mergeCell ref="I49:I50"/>
    <mergeCell ref="I51:I52"/>
    <mergeCell ref="I53:I54"/>
    <mergeCell ref="I55:I56"/>
    <mergeCell ref="F71:F82"/>
    <mergeCell ref="I71:I72"/>
    <mergeCell ref="I42:I43"/>
    <mergeCell ref="F43:G43"/>
    <mergeCell ref="F36:G36"/>
    <mergeCell ref="I36:I37"/>
    <mergeCell ref="F37:G37"/>
    <mergeCell ref="F38:G38"/>
    <mergeCell ref="I38:I39"/>
    <mergeCell ref="F39:G39"/>
    <mergeCell ref="I32:I33"/>
    <mergeCell ref="F33:G33"/>
    <mergeCell ref="F34:G34"/>
    <mergeCell ref="I34:I35"/>
    <mergeCell ref="F35:G35"/>
    <mergeCell ref="F40:G40"/>
    <mergeCell ref="I40:I41"/>
    <mergeCell ref="F41:G41"/>
    <mergeCell ref="F24:G24"/>
    <mergeCell ref="I24:I25"/>
    <mergeCell ref="F25:G25"/>
    <mergeCell ref="F30:G30"/>
    <mergeCell ref="I30:I31"/>
    <mergeCell ref="F31:G31"/>
    <mergeCell ref="I26:I27"/>
    <mergeCell ref="F27:G27"/>
    <mergeCell ref="F28:G28"/>
    <mergeCell ref="I28:I29"/>
    <mergeCell ref="F29:G29"/>
    <mergeCell ref="F16:G16"/>
    <mergeCell ref="I16:I17"/>
    <mergeCell ref="F17:G17"/>
    <mergeCell ref="E18:E19"/>
    <mergeCell ref="F18:G18"/>
    <mergeCell ref="I18:I19"/>
    <mergeCell ref="F19:G19"/>
    <mergeCell ref="I22:I23"/>
    <mergeCell ref="F23:G23"/>
    <mergeCell ref="I6:I7"/>
    <mergeCell ref="D8:D11"/>
    <mergeCell ref="E8:E9"/>
    <mergeCell ref="F8:G8"/>
    <mergeCell ref="I8:I9"/>
    <mergeCell ref="F9:G9"/>
    <mergeCell ref="E10:E11"/>
    <mergeCell ref="F10:G10"/>
    <mergeCell ref="F26:G26"/>
    <mergeCell ref="I10:I11"/>
    <mergeCell ref="F11:G11"/>
    <mergeCell ref="I12:I13"/>
    <mergeCell ref="F13:G13"/>
    <mergeCell ref="E14:E15"/>
    <mergeCell ref="F14:G14"/>
    <mergeCell ref="I14:I15"/>
    <mergeCell ref="F15:G15"/>
    <mergeCell ref="D20:E31"/>
    <mergeCell ref="F20:G20"/>
    <mergeCell ref="I20:I21"/>
    <mergeCell ref="F21:G21"/>
    <mergeCell ref="F22:G22"/>
    <mergeCell ref="D16:D19"/>
    <mergeCell ref="E16:E17"/>
    <mergeCell ref="F240:F241"/>
    <mergeCell ref="D203:E241"/>
    <mergeCell ref="A1:H1"/>
    <mergeCell ref="A6:B6"/>
    <mergeCell ref="C6:C7"/>
    <mergeCell ref="D6:G7"/>
    <mergeCell ref="H6:H7"/>
    <mergeCell ref="D12:D15"/>
    <mergeCell ref="E12:E13"/>
    <mergeCell ref="F12:G12"/>
    <mergeCell ref="F176:F187"/>
    <mergeCell ref="F201:F202"/>
    <mergeCell ref="F188:F199"/>
    <mergeCell ref="D164:E202"/>
    <mergeCell ref="F215:F226"/>
    <mergeCell ref="F227:F238"/>
    <mergeCell ref="D86:E124"/>
    <mergeCell ref="D32:E43"/>
    <mergeCell ref="F32:G32"/>
    <mergeCell ref="D44:E44"/>
    <mergeCell ref="F44:G44"/>
    <mergeCell ref="F84:F85"/>
    <mergeCell ref="F42:G42"/>
    <mergeCell ref="F59:F70"/>
    <mergeCell ref="C282:D282"/>
    <mergeCell ref="D242:E280"/>
    <mergeCell ref="I242:I243"/>
    <mergeCell ref="I244:I245"/>
    <mergeCell ref="I246:I247"/>
    <mergeCell ref="I248:I249"/>
    <mergeCell ref="I250:I251"/>
    <mergeCell ref="I252:I253"/>
    <mergeCell ref="F254:F265"/>
    <mergeCell ref="I254:I255"/>
    <mergeCell ref="I256:I257"/>
    <mergeCell ref="I258:I259"/>
    <mergeCell ref="I260:I261"/>
    <mergeCell ref="I262:I263"/>
    <mergeCell ref="I264:I265"/>
    <mergeCell ref="F266:F277"/>
    <mergeCell ref="I266:I267"/>
    <mergeCell ref="I268:I269"/>
    <mergeCell ref="I270:I271"/>
    <mergeCell ref="I272:I273"/>
    <mergeCell ref="I274:I275"/>
    <mergeCell ref="I276:I277"/>
    <mergeCell ref="I278:I280"/>
    <mergeCell ref="F279:F280"/>
  </mergeCells>
  <phoneticPr fontId="2"/>
  <pageMargins left="0.51181102362204722" right="0.51181102362204722" top="0.51181102362204722" bottom="0.39370078740157483" header="0.31496062992125984" footer="0.31496062992125984"/>
  <pageSetup paperSize="8" scale="7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2"/>
  <sheetViews>
    <sheetView view="pageBreakPreview" topLeftCell="A234" zoomScale="85" zoomScaleNormal="85" zoomScaleSheetLayoutView="85" workbookViewId="0">
      <selection activeCell="E242" sqref="E242:F280"/>
    </sheetView>
  </sheetViews>
  <sheetFormatPr defaultRowHeight="20.45" customHeight="1" x14ac:dyDescent="0.4"/>
  <cols>
    <col min="1" max="1" width="5.625" style="35" customWidth="1"/>
    <col min="2" max="2" width="5.625" style="38" hidden="1" customWidth="1"/>
    <col min="3" max="3" width="5.625" style="38" customWidth="1"/>
    <col min="4" max="4" width="31.25" style="36" customWidth="1"/>
    <col min="5" max="5" width="19.875" style="37" customWidth="1"/>
    <col min="6" max="6" width="17" style="10" customWidth="1"/>
    <col min="7" max="7" width="37.5" style="10" customWidth="1"/>
    <col min="8" max="8" width="30.75" style="10" customWidth="1"/>
    <col min="9" max="9" width="8.375" style="35" customWidth="1"/>
    <col min="10" max="10" width="10.625" style="34" customWidth="1"/>
    <col min="11" max="11" width="9" style="10" hidden="1" customWidth="1"/>
    <col min="12" max="12" width="32.125" style="10" hidden="1" customWidth="1"/>
    <col min="13" max="13" width="9" style="10" hidden="1" customWidth="1"/>
    <col min="14" max="16384" width="9" style="10"/>
  </cols>
  <sheetData>
    <row r="1" spans="1:12" s="35" customFormat="1" ht="20.45" customHeight="1" x14ac:dyDescent="0.4">
      <c r="A1" s="120" t="s">
        <v>1889</v>
      </c>
      <c r="B1" s="120"/>
      <c r="C1" s="120"/>
      <c r="D1" s="120"/>
      <c r="E1" s="120"/>
      <c r="F1" s="120"/>
      <c r="G1" s="120"/>
      <c r="H1" s="120"/>
      <c r="I1" s="120"/>
      <c r="J1" s="39" t="s">
        <v>308</v>
      </c>
    </row>
    <row r="2" spans="1:12" s="35" customFormat="1" ht="20.45" customHeight="1" x14ac:dyDescent="0.4">
      <c r="A2" s="3" t="s">
        <v>307</v>
      </c>
      <c r="B2" s="3"/>
      <c r="C2" s="3"/>
      <c r="D2" s="3"/>
      <c r="E2" s="3"/>
      <c r="F2" s="3"/>
      <c r="G2" s="3"/>
      <c r="H2" s="3"/>
      <c r="I2" s="38"/>
    </row>
    <row r="3" spans="1:12" s="7" customFormat="1" ht="20.45" customHeight="1" x14ac:dyDescent="0.4">
      <c r="A3" s="4" t="s">
        <v>1845</v>
      </c>
      <c r="B3" s="5"/>
      <c r="C3" s="6"/>
      <c r="D3" s="6"/>
      <c r="E3" s="6"/>
      <c r="F3" s="6"/>
      <c r="G3" s="6"/>
      <c r="H3" s="6"/>
      <c r="I3" s="6"/>
      <c r="J3" s="6"/>
    </row>
    <row r="4" spans="1:12" s="2" customFormat="1" ht="20.45" customHeight="1" x14ac:dyDescent="0.4">
      <c r="A4" s="4" t="s">
        <v>1846</v>
      </c>
      <c r="B4" s="6"/>
      <c r="C4" s="6"/>
      <c r="D4" s="6"/>
      <c r="E4" s="6"/>
      <c r="F4" s="6"/>
      <c r="G4" s="6"/>
      <c r="H4" s="6"/>
      <c r="I4" s="8"/>
    </row>
    <row r="5" spans="1:12" s="35" customFormat="1" ht="20.45" customHeight="1" x14ac:dyDescent="0.4">
      <c r="A5" s="4" t="s">
        <v>589</v>
      </c>
      <c r="B5" s="6"/>
      <c r="C5" s="6"/>
      <c r="D5" s="6"/>
      <c r="E5" s="6"/>
      <c r="F5" s="6"/>
      <c r="G5" s="6"/>
      <c r="H5" s="6"/>
      <c r="I5" s="6"/>
    </row>
    <row r="6" spans="1:12" ht="20.45" customHeight="1" x14ac:dyDescent="0.4">
      <c r="A6" s="121" t="s">
        <v>305</v>
      </c>
      <c r="B6" s="162"/>
      <c r="C6" s="122"/>
      <c r="D6" s="123" t="s">
        <v>304</v>
      </c>
      <c r="E6" s="125" t="s">
        <v>303</v>
      </c>
      <c r="F6" s="126"/>
      <c r="G6" s="126"/>
      <c r="H6" s="127"/>
      <c r="I6" s="131" t="s">
        <v>302</v>
      </c>
      <c r="J6" s="141" t="s">
        <v>301</v>
      </c>
      <c r="K6" s="10" t="s">
        <v>588</v>
      </c>
    </row>
    <row r="7" spans="1:12" ht="20.45" customHeight="1" thickBot="1" x14ac:dyDescent="0.45">
      <c r="A7" s="11" t="s">
        <v>299</v>
      </c>
      <c r="B7" s="40">
        <v>0.7</v>
      </c>
      <c r="C7" s="11" t="s">
        <v>587</v>
      </c>
      <c r="D7" s="124"/>
      <c r="E7" s="128"/>
      <c r="F7" s="129"/>
      <c r="G7" s="129"/>
      <c r="H7" s="130"/>
      <c r="I7" s="132"/>
      <c r="J7" s="142"/>
      <c r="L7" s="41" t="s">
        <v>297</v>
      </c>
    </row>
    <row r="8" spans="1:12" ht="20.45" customHeight="1" x14ac:dyDescent="0.4">
      <c r="A8" s="13" t="s">
        <v>2</v>
      </c>
      <c r="B8" s="42">
        <v>1001</v>
      </c>
      <c r="C8" s="13">
        <v>1031</v>
      </c>
      <c r="D8" s="14" t="s">
        <v>586</v>
      </c>
      <c r="E8" s="133" t="s">
        <v>1837</v>
      </c>
      <c r="F8" s="134" t="s">
        <v>1791</v>
      </c>
      <c r="G8" s="143"/>
      <c r="H8" s="144"/>
      <c r="I8" s="16">
        <v>1176</v>
      </c>
      <c r="J8" s="145" t="s">
        <v>6</v>
      </c>
      <c r="L8" s="43">
        <f t="shared" ref="L8:L19" si="0">I8</f>
        <v>1176</v>
      </c>
    </row>
    <row r="9" spans="1:12" ht="20.45" customHeight="1" x14ac:dyDescent="0.4">
      <c r="A9" s="13" t="s">
        <v>2</v>
      </c>
      <c r="B9" s="42">
        <v>1003</v>
      </c>
      <c r="C9" s="13">
        <v>1033</v>
      </c>
      <c r="D9" s="14" t="s">
        <v>375</v>
      </c>
      <c r="E9" s="133"/>
      <c r="F9" s="134"/>
      <c r="G9" s="146" t="s">
        <v>585</v>
      </c>
      <c r="H9" s="147"/>
      <c r="I9" s="16">
        <f>ROUND(K9,0)</f>
        <v>1058</v>
      </c>
      <c r="J9" s="145"/>
      <c r="K9" s="10">
        <f>I8*0.9</f>
        <v>1058.4000000000001</v>
      </c>
      <c r="L9" s="15">
        <f t="shared" si="0"/>
        <v>1058</v>
      </c>
    </row>
    <row r="10" spans="1:12" ht="20.45" customHeight="1" x14ac:dyDescent="0.4">
      <c r="A10" s="13" t="s">
        <v>2</v>
      </c>
      <c r="B10" s="42">
        <v>1005</v>
      </c>
      <c r="C10" s="13">
        <v>1035</v>
      </c>
      <c r="D10" s="14" t="s">
        <v>373</v>
      </c>
      <c r="E10" s="133"/>
      <c r="F10" s="134" t="s">
        <v>1792</v>
      </c>
      <c r="G10" s="161"/>
      <c r="H10" s="161"/>
      <c r="I10" s="16">
        <v>39</v>
      </c>
      <c r="J10" s="145" t="s">
        <v>3</v>
      </c>
      <c r="L10" s="15">
        <f t="shared" si="0"/>
        <v>39</v>
      </c>
    </row>
    <row r="11" spans="1:12" ht="20.45" customHeight="1" x14ac:dyDescent="0.4">
      <c r="A11" s="13" t="s">
        <v>2</v>
      </c>
      <c r="B11" s="42">
        <v>1007</v>
      </c>
      <c r="C11" s="13">
        <v>1037</v>
      </c>
      <c r="D11" s="14" t="s">
        <v>370</v>
      </c>
      <c r="E11" s="133"/>
      <c r="F11" s="134"/>
      <c r="G11" s="146" t="s">
        <v>582</v>
      </c>
      <c r="H11" s="147"/>
      <c r="I11" s="16">
        <f>ROUND(K11,0)</f>
        <v>35</v>
      </c>
      <c r="J11" s="145"/>
      <c r="K11" s="10">
        <f>I10*0.9</f>
        <v>35.1</v>
      </c>
      <c r="L11" s="15">
        <f t="shared" si="0"/>
        <v>35</v>
      </c>
    </row>
    <row r="12" spans="1:12" ht="20.45" customHeight="1" x14ac:dyDescent="0.4">
      <c r="A12" s="13" t="s">
        <v>2</v>
      </c>
      <c r="B12" s="42">
        <v>1011</v>
      </c>
      <c r="C12" s="13">
        <v>1041</v>
      </c>
      <c r="D12" s="14" t="s">
        <v>584</v>
      </c>
      <c r="E12" s="133" t="s">
        <v>1838</v>
      </c>
      <c r="F12" s="134" t="s">
        <v>1793</v>
      </c>
      <c r="G12" s="161"/>
      <c r="H12" s="161"/>
      <c r="I12" s="16">
        <v>2349</v>
      </c>
      <c r="J12" s="145" t="s">
        <v>6</v>
      </c>
      <c r="L12" s="15">
        <f t="shared" si="0"/>
        <v>2349</v>
      </c>
    </row>
    <row r="13" spans="1:12" ht="20.45" customHeight="1" x14ac:dyDescent="0.4">
      <c r="A13" s="13" t="s">
        <v>2</v>
      </c>
      <c r="B13" s="42">
        <v>1013</v>
      </c>
      <c r="C13" s="13">
        <v>1043</v>
      </c>
      <c r="D13" s="14" t="s">
        <v>365</v>
      </c>
      <c r="E13" s="133"/>
      <c r="F13" s="134"/>
      <c r="G13" s="146" t="s">
        <v>582</v>
      </c>
      <c r="H13" s="147"/>
      <c r="I13" s="16">
        <f>ROUND(K13,0)</f>
        <v>2114</v>
      </c>
      <c r="J13" s="145"/>
      <c r="K13" s="10">
        <f>I12*0.9</f>
        <v>2114.1</v>
      </c>
      <c r="L13" s="15">
        <f t="shared" si="0"/>
        <v>2114</v>
      </c>
    </row>
    <row r="14" spans="1:12" ht="20.45" customHeight="1" x14ac:dyDescent="0.4">
      <c r="A14" s="13" t="s">
        <v>2</v>
      </c>
      <c r="B14" s="42">
        <v>1015</v>
      </c>
      <c r="C14" s="13">
        <v>1045</v>
      </c>
      <c r="D14" s="14" t="s">
        <v>363</v>
      </c>
      <c r="E14" s="133"/>
      <c r="F14" s="134" t="s">
        <v>1794</v>
      </c>
      <c r="G14" s="161"/>
      <c r="H14" s="161"/>
      <c r="I14" s="16">
        <v>77</v>
      </c>
      <c r="J14" s="145" t="s">
        <v>3</v>
      </c>
      <c r="L14" s="15">
        <f t="shared" si="0"/>
        <v>77</v>
      </c>
    </row>
    <row r="15" spans="1:12" ht="20.45" customHeight="1" x14ac:dyDescent="0.4">
      <c r="A15" s="13" t="s">
        <v>2</v>
      </c>
      <c r="B15" s="42">
        <v>1017</v>
      </c>
      <c r="C15" s="13">
        <v>1047</v>
      </c>
      <c r="D15" s="14" t="s">
        <v>360</v>
      </c>
      <c r="E15" s="133"/>
      <c r="F15" s="134"/>
      <c r="G15" s="146" t="s">
        <v>582</v>
      </c>
      <c r="H15" s="147"/>
      <c r="I15" s="16">
        <f>ROUND(K15,0)</f>
        <v>69</v>
      </c>
      <c r="J15" s="145"/>
      <c r="K15" s="10">
        <f>I14*0.9</f>
        <v>69.3</v>
      </c>
      <c r="L15" s="15">
        <f t="shared" si="0"/>
        <v>69</v>
      </c>
    </row>
    <row r="16" spans="1:12" ht="20.45" customHeight="1" x14ac:dyDescent="0.4">
      <c r="A16" s="13" t="s">
        <v>2</v>
      </c>
      <c r="B16" s="42">
        <v>1021</v>
      </c>
      <c r="C16" s="13">
        <v>1051</v>
      </c>
      <c r="D16" s="14" t="s">
        <v>583</v>
      </c>
      <c r="E16" s="133" t="s">
        <v>1839</v>
      </c>
      <c r="F16" s="134" t="s">
        <v>1795</v>
      </c>
      <c r="G16" s="161"/>
      <c r="H16" s="161"/>
      <c r="I16" s="16">
        <v>3727</v>
      </c>
      <c r="J16" s="145" t="s">
        <v>6</v>
      </c>
      <c r="L16" s="15">
        <f t="shared" si="0"/>
        <v>3727</v>
      </c>
    </row>
    <row r="17" spans="1:12" ht="20.45" customHeight="1" x14ac:dyDescent="0.4">
      <c r="A17" s="13" t="s">
        <v>2</v>
      </c>
      <c r="B17" s="42">
        <v>1023</v>
      </c>
      <c r="C17" s="13">
        <v>1053</v>
      </c>
      <c r="D17" s="14" t="s">
        <v>355</v>
      </c>
      <c r="E17" s="133"/>
      <c r="F17" s="134"/>
      <c r="G17" s="146" t="s">
        <v>582</v>
      </c>
      <c r="H17" s="147"/>
      <c r="I17" s="16">
        <f>ROUND(K17,0)</f>
        <v>3354</v>
      </c>
      <c r="J17" s="145"/>
      <c r="K17" s="10">
        <f>I16*0.9</f>
        <v>3354.3</v>
      </c>
      <c r="L17" s="15">
        <f t="shared" si="0"/>
        <v>3354</v>
      </c>
    </row>
    <row r="18" spans="1:12" ht="20.45" customHeight="1" x14ac:dyDescent="0.4">
      <c r="A18" s="13" t="s">
        <v>2</v>
      </c>
      <c r="B18" s="42">
        <v>1025</v>
      </c>
      <c r="C18" s="13">
        <v>1055</v>
      </c>
      <c r="D18" s="14" t="s">
        <v>353</v>
      </c>
      <c r="E18" s="133"/>
      <c r="F18" s="134" t="s">
        <v>1796</v>
      </c>
      <c r="G18" s="161"/>
      <c r="H18" s="161"/>
      <c r="I18" s="16">
        <v>123</v>
      </c>
      <c r="J18" s="145" t="s">
        <v>3</v>
      </c>
      <c r="L18" s="15">
        <f t="shared" si="0"/>
        <v>123</v>
      </c>
    </row>
    <row r="19" spans="1:12" s="18" customFormat="1" ht="20.45" customHeight="1" x14ac:dyDescent="0.4">
      <c r="A19" s="13" t="s">
        <v>2</v>
      </c>
      <c r="B19" s="42">
        <v>1027</v>
      </c>
      <c r="C19" s="13">
        <v>1057</v>
      </c>
      <c r="D19" s="14" t="s">
        <v>350</v>
      </c>
      <c r="E19" s="133"/>
      <c r="F19" s="134"/>
      <c r="G19" s="146" t="s">
        <v>582</v>
      </c>
      <c r="H19" s="147"/>
      <c r="I19" s="21">
        <f t="shared" ref="I19:I43" si="1">ROUND(K19,0)</f>
        <v>111</v>
      </c>
      <c r="J19" s="145"/>
      <c r="K19" s="18">
        <f>I18*0.9</f>
        <v>110.7</v>
      </c>
      <c r="L19" s="15">
        <f t="shared" si="0"/>
        <v>111</v>
      </c>
    </row>
    <row r="20" spans="1:12" ht="20.45" customHeight="1" x14ac:dyDescent="0.4">
      <c r="A20" s="13" t="s">
        <v>2</v>
      </c>
      <c r="B20" s="42">
        <v>1111</v>
      </c>
      <c r="C20" s="13">
        <v>1061</v>
      </c>
      <c r="D20" s="14" t="s">
        <v>581</v>
      </c>
      <c r="E20" s="136" t="s">
        <v>1779</v>
      </c>
      <c r="F20" s="136"/>
      <c r="G20" s="137" t="s">
        <v>580</v>
      </c>
      <c r="H20" s="137"/>
      <c r="I20" s="16">
        <f t="shared" si="1"/>
        <v>176</v>
      </c>
      <c r="J20" s="145" t="s">
        <v>6</v>
      </c>
      <c r="K20" s="10">
        <f t="shared" ref="K20:K31" si="2">I8*0.15</f>
        <v>176.4</v>
      </c>
      <c r="L20" s="19">
        <f t="shared" ref="L20:L43" si="3">ROUND(K20,0)</f>
        <v>176</v>
      </c>
    </row>
    <row r="21" spans="1:12" ht="20.45" customHeight="1" x14ac:dyDescent="0.4">
      <c r="A21" s="13" t="s">
        <v>2</v>
      </c>
      <c r="B21" s="42">
        <v>1113</v>
      </c>
      <c r="C21" s="13">
        <v>1063</v>
      </c>
      <c r="D21" s="14" t="s">
        <v>579</v>
      </c>
      <c r="E21" s="136"/>
      <c r="F21" s="136"/>
      <c r="G21" s="148" t="s">
        <v>578</v>
      </c>
      <c r="H21" s="148"/>
      <c r="I21" s="16">
        <f t="shared" si="1"/>
        <v>159</v>
      </c>
      <c r="J21" s="145"/>
      <c r="K21" s="10">
        <f t="shared" si="2"/>
        <v>158.69999999999999</v>
      </c>
      <c r="L21" s="19">
        <f t="shared" si="3"/>
        <v>159</v>
      </c>
    </row>
    <row r="22" spans="1:12" ht="20.45" customHeight="1" x14ac:dyDescent="0.4">
      <c r="A22" s="13" t="s">
        <v>2</v>
      </c>
      <c r="B22" s="42">
        <v>1115</v>
      </c>
      <c r="C22" s="13">
        <v>1065</v>
      </c>
      <c r="D22" s="14" t="s">
        <v>577</v>
      </c>
      <c r="E22" s="136"/>
      <c r="F22" s="136"/>
      <c r="G22" s="140" t="s">
        <v>372</v>
      </c>
      <c r="H22" s="140"/>
      <c r="I22" s="16">
        <f t="shared" si="1"/>
        <v>6</v>
      </c>
      <c r="J22" s="145" t="s">
        <v>3</v>
      </c>
      <c r="K22" s="10">
        <f t="shared" si="2"/>
        <v>5.85</v>
      </c>
      <c r="L22" s="19">
        <f t="shared" si="3"/>
        <v>6</v>
      </c>
    </row>
    <row r="23" spans="1:12" ht="20.45" customHeight="1" x14ac:dyDescent="0.4">
      <c r="A23" s="13" t="s">
        <v>2</v>
      </c>
      <c r="B23" s="42">
        <v>1117</v>
      </c>
      <c r="C23" s="13">
        <v>1067</v>
      </c>
      <c r="D23" s="14" t="s">
        <v>576</v>
      </c>
      <c r="E23" s="136"/>
      <c r="F23" s="136"/>
      <c r="G23" s="140" t="s">
        <v>369</v>
      </c>
      <c r="H23" s="140"/>
      <c r="I23" s="16">
        <f t="shared" si="1"/>
        <v>5</v>
      </c>
      <c r="J23" s="145"/>
      <c r="K23" s="10">
        <f t="shared" si="2"/>
        <v>5.25</v>
      </c>
      <c r="L23" s="19">
        <f t="shared" si="3"/>
        <v>5</v>
      </c>
    </row>
    <row r="24" spans="1:12" ht="20.45" customHeight="1" x14ac:dyDescent="0.4">
      <c r="A24" s="13" t="s">
        <v>2</v>
      </c>
      <c r="B24" s="42">
        <v>1121</v>
      </c>
      <c r="C24" s="13">
        <v>1071</v>
      </c>
      <c r="D24" s="14" t="s">
        <v>575</v>
      </c>
      <c r="E24" s="136"/>
      <c r="F24" s="136"/>
      <c r="G24" s="148" t="s">
        <v>1797</v>
      </c>
      <c r="H24" s="148"/>
      <c r="I24" s="16">
        <f t="shared" si="1"/>
        <v>352</v>
      </c>
      <c r="J24" s="145" t="s">
        <v>6</v>
      </c>
      <c r="K24" s="10">
        <f t="shared" si="2"/>
        <v>352.34999999999997</v>
      </c>
      <c r="L24" s="19">
        <f t="shared" si="3"/>
        <v>352</v>
      </c>
    </row>
    <row r="25" spans="1:12" ht="20.45" customHeight="1" x14ac:dyDescent="0.4">
      <c r="A25" s="13" t="s">
        <v>2</v>
      </c>
      <c r="B25" s="42">
        <v>1123</v>
      </c>
      <c r="C25" s="13">
        <v>1073</v>
      </c>
      <c r="D25" s="14" t="s">
        <v>574</v>
      </c>
      <c r="E25" s="136"/>
      <c r="F25" s="136"/>
      <c r="G25" s="148" t="s">
        <v>1798</v>
      </c>
      <c r="H25" s="148"/>
      <c r="I25" s="16">
        <f t="shared" si="1"/>
        <v>317</v>
      </c>
      <c r="J25" s="145"/>
      <c r="K25" s="10">
        <f t="shared" si="2"/>
        <v>317.09999999999997</v>
      </c>
      <c r="L25" s="19">
        <f t="shared" si="3"/>
        <v>317</v>
      </c>
    </row>
    <row r="26" spans="1:12" ht="20.45" customHeight="1" x14ac:dyDescent="0.4">
      <c r="A26" s="13" t="s">
        <v>2</v>
      </c>
      <c r="B26" s="42">
        <v>1125</v>
      </c>
      <c r="C26" s="13">
        <v>1075</v>
      </c>
      <c r="D26" s="14" t="s">
        <v>573</v>
      </c>
      <c r="E26" s="136"/>
      <c r="F26" s="136"/>
      <c r="G26" s="140" t="s">
        <v>362</v>
      </c>
      <c r="H26" s="140"/>
      <c r="I26" s="20">
        <f t="shared" si="1"/>
        <v>12</v>
      </c>
      <c r="J26" s="145" t="s">
        <v>3</v>
      </c>
      <c r="K26" s="10">
        <f t="shared" si="2"/>
        <v>11.549999999999999</v>
      </c>
      <c r="L26" s="19">
        <f t="shared" si="3"/>
        <v>12</v>
      </c>
    </row>
    <row r="27" spans="1:12" ht="20.45" customHeight="1" x14ac:dyDescent="0.4">
      <c r="A27" s="13" t="s">
        <v>2</v>
      </c>
      <c r="B27" s="42">
        <v>1127</v>
      </c>
      <c r="C27" s="13">
        <v>1077</v>
      </c>
      <c r="D27" s="14" t="s">
        <v>572</v>
      </c>
      <c r="E27" s="136"/>
      <c r="F27" s="136"/>
      <c r="G27" s="140" t="s">
        <v>359</v>
      </c>
      <c r="H27" s="140"/>
      <c r="I27" s="16">
        <f t="shared" si="1"/>
        <v>10</v>
      </c>
      <c r="J27" s="145"/>
      <c r="K27" s="10">
        <f t="shared" si="2"/>
        <v>10.35</v>
      </c>
      <c r="L27" s="19">
        <f t="shared" si="3"/>
        <v>10</v>
      </c>
    </row>
    <row r="28" spans="1:12" ht="20.45" customHeight="1" x14ac:dyDescent="0.4">
      <c r="A28" s="13" t="s">
        <v>2</v>
      </c>
      <c r="B28" s="42">
        <v>1131</v>
      </c>
      <c r="C28" s="13">
        <v>1081</v>
      </c>
      <c r="D28" s="14" t="s">
        <v>571</v>
      </c>
      <c r="E28" s="136"/>
      <c r="F28" s="136"/>
      <c r="G28" s="148" t="s">
        <v>1799</v>
      </c>
      <c r="H28" s="148"/>
      <c r="I28" s="16">
        <f t="shared" si="1"/>
        <v>559</v>
      </c>
      <c r="J28" s="145" t="s">
        <v>6</v>
      </c>
      <c r="K28" s="10">
        <f t="shared" si="2"/>
        <v>559.04999999999995</v>
      </c>
      <c r="L28" s="19">
        <f t="shared" si="3"/>
        <v>559</v>
      </c>
    </row>
    <row r="29" spans="1:12" ht="20.45" customHeight="1" x14ac:dyDescent="0.4">
      <c r="A29" s="13" t="s">
        <v>2</v>
      </c>
      <c r="B29" s="42">
        <v>1133</v>
      </c>
      <c r="C29" s="13">
        <v>1083</v>
      </c>
      <c r="D29" s="14" t="s">
        <v>570</v>
      </c>
      <c r="E29" s="136"/>
      <c r="F29" s="136"/>
      <c r="G29" s="148" t="s">
        <v>1800</v>
      </c>
      <c r="H29" s="148"/>
      <c r="I29" s="16">
        <f t="shared" si="1"/>
        <v>503</v>
      </c>
      <c r="J29" s="145"/>
      <c r="K29" s="10">
        <f t="shared" si="2"/>
        <v>503.09999999999997</v>
      </c>
      <c r="L29" s="19">
        <f t="shared" si="3"/>
        <v>503</v>
      </c>
    </row>
    <row r="30" spans="1:12" ht="20.45" customHeight="1" x14ac:dyDescent="0.4">
      <c r="A30" s="13" t="s">
        <v>2</v>
      </c>
      <c r="B30" s="42">
        <v>1135</v>
      </c>
      <c r="C30" s="13">
        <v>1085</v>
      </c>
      <c r="D30" s="14" t="s">
        <v>569</v>
      </c>
      <c r="E30" s="136"/>
      <c r="F30" s="136"/>
      <c r="G30" s="140" t="s">
        <v>352</v>
      </c>
      <c r="H30" s="140"/>
      <c r="I30" s="20">
        <f t="shared" si="1"/>
        <v>18</v>
      </c>
      <c r="J30" s="145" t="s">
        <v>3</v>
      </c>
      <c r="K30" s="44">
        <f t="shared" si="2"/>
        <v>18.45</v>
      </c>
      <c r="L30" s="19">
        <f t="shared" si="3"/>
        <v>18</v>
      </c>
    </row>
    <row r="31" spans="1:12" s="18" customFormat="1" ht="20.45" customHeight="1" x14ac:dyDescent="0.4">
      <c r="A31" s="13" t="s">
        <v>2</v>
      </c>
      <c r="B31" s="42">
        <v>1137</v>
      </c>
      <c r="C31" s="13">
        <v>1087</v>
      </c>
      <c r="D31" s="14" t="s">
        <v>568</v>
      </c>
      <c r="E31" s="136"/>
      <c r="F31" s="136"/>
      <c r="G31" s="140" t="s">
        <v>349</v>
      </c>
      <c r="H31" s="140"/>
      <c r="I31" s="21">
        <f t="shared" si="1"/>
        <v>17</v>
      </c>
      <c r="J31" s="145"/>
      <c r="K31" s="44">
        <f t="shared" si="2"/>
        <v>16.649999999999999</v>
      </c>
      <c r="L31" s="22">
        <f t="shared" si="3"/>
        <v>17</v>
      </c>
    </row>
    <row r="32" spans="1:12" ht="20.45" customHeight="1" x14ac:dyDescent="0.4">
      <c r="A32" s="13" t="s">
        <v>2</v>
      </c>
      <c r="B32" s="42">
        <v>1141</v>
      </c>
      <c r="C32" s="13">
        <v>1091</v>
      </c>
      <c r="D32" s="14" t="s">
        <v>567</v>
      </c>
      <c r="E32" s="136" t="s">
        <v>1778</v>
      </c>
      <c r="F32" s="136"/>
      <c r="G32" s="137" t="s">
        <v>566</v>
      </c>
      <c r="H32" s="137"/>
      <c r="I32" s="16">
        <f t="shared" si="1"/>
        <v>118</v>
      </c>
      <c r="J32" s="145" t="s">
        <v>6</v>
      </c>
      <c r="K32" s="44">
        <f t="shared" ref="K32:K43" si="4">I8*0.1</f>
        <v>117.60000000000001</v>
      </c>
      <c r="L32" s="19">
        <f t="shared" si="3"/>
        <v>118</v>
      </c>
    </row>
    <row r="33" spans="1:12" ht="20.45" customHeight="1" x14ac:dyDescent="0.4">
      <c r="A33" s="13" t="s">
        <v>2</v>
      </c>
      <c r="B33" s="42">
        <v>1143</v>
      </c>
      <c r="C33" s="13">
        <v>1093</v>
      </c>
      <c r="D33" s="14" t="s">
        <v>565</v>
      </c>
      <c r="E33" s="136"/>
      <c r="F33" s="136"/>
      <c r="G33" s="148" t="s">
        <v>564</v>
      </c>
      <c r="H33" s="148"/>
      <c r="I33" s="16">
        <f t="shared" si="1"/>
        <v>106</v>
      </c>
      <c r="J33" s="145"/>
      <c r="K33" s="44">
        <f t="shared" si="4"/>
        <v>105.80000000000001</v>
      </c>
      <c r="L33" s="19">
        <f t="shared" si="3"/>
        <v>106</v>
      </c>
    </row>
    <row r="34" spans="1:12" ht="20.45" customHeight="1" x14ac:dyDescent="0.4">
      <c r="A34" s="13" t="s">
        <v>2</v>
      </c>
      <c r="B34" s="42">
        <v>1145</v>
      </c>
      <c r="C34" s="13">
        <v>1095</v>
      </c>
      <c r="D34" s="14" t="s">
        <v>563</v>
      </c>
      <c r="E34" s="136"/>
      <c r="F34" s="136"/>
      <c r="G34" s="140" t="s">
        <v>372</v>
      </c>
      <c r="H34" s="140"/>
      <c r="I34" s="16">
        <f t="shared" si="1"/>
        <v>4</v>
      </c>
      <c r="J34" s="145" t="s">
        <v>3</v>
      </c>
      <c r="K34" s="44">
        <f t="shared" si="4"/>
        <v>3.9000000000000004</v>
      </c>
      <c r="L34" s="19">
        <f t="shared" si="3"/>
        <v>4</v>
      </c>
    </row>
    <row r="35" spans="1:12" ht="20.45" customHeight="1" x14ac:dyDescent="0.4">
      <c r="A35" s="13" t="s">
        <v>2</v>
      </c>
      <c r="B35" s="42">
        <v>1147</v>
      </c>
      <c r="C35" s="13">
        <v>1097</v>
      </c>
      <c r="D35" s="14" t="s">
        <v>562</v>
      </c>
      <c r="E35" s="136"/>
      <c r="F35" s="136"/>
      <c r="G35" s="140" t="s">
        <v>369</v>
      </c>
      <c r="H35" s="140"/>
      <c r="I35" s="16">
        <f t="shared" si="1"/>
        <v>4</v>
      </c>
      <c r="J35" s="145"/>
      <c r="K35" s="44">
        <f t="shared" si="4"/>
        <v>3.5</v>
      </c>
      <c r="L35" s="19">
        <f t="shared" si="3"/>
        <v>4</v>
      </c>
    </row>
    <row r="36" spans="1:12" ht="20.45" customHeight="1" x14ac:dyDescent="0.4">
      <c r="A36" s="13" t="s">
        <v>2</v>
      </c>
      <c r="B36" s="42">
        <v>1151</v>
      </c>
      <c r="C36" s="13">
        <v>1101</v>
      </c>
      <c r="D36" s="14" t="s">
        <v>561</v>
      </c>
      <c r="E36" s="136"/>
      <c r="F36" s="136"/>
      <c r="G36" s="148" t="s">
        <v>1797</v>
      </c>
      <c r="H36" s="148"/>
      <c r="I36" s="16">
        <f t="shared" si="1"/>
        <v>235</v>
      </c>
      <c r="J36" s="145" t="s">
        <v>6</v>
      </c>
      <c r="K36" s="44">
        <f t="shared" si="4"/>
        <v>234.9</v>
      </c>
      <c r="L36" s="19">
        <f t="shared" si="3"/>
        <v>235</v>
      </c>
    </row>
    <row r="37" spans="1:12" ht="20.45" customHeight="1" x14ac:dyDescent="0.4">
      <c r="A37" s="13" t="s">
        <v>2</v>
      </c>
      <c r="B37" s="42">
        <v>1153</v>
      </c>
      <c r="C37" s="13">
        <v>1103</v>
      </c>
      <c r="D37" s="14" t="s">
        <v>560</v>
      </c>
      <c r="E37" s="136"/>
      <c r="F37" s="136"/>
      <c r="G37" s="148" t="s">
        <v>1798</v>
      </c>
      <c r="H37" s="148"/>
      <c r="I37" s="16">
        <f t="shared" si="1"/>
        <v>211</v>
      </c>
      <c r="J37" s="145"/>
      <c r="K37" s="44">
        <f t="shared" si="4"/>
        <v>211.4</v>
      </c>
      <c r="L37" s="15">
        <f t="shared" si="3"/>
        <v>211</v>
      </c>
    </row>
    <row r="38" spans="1:12" ht="20.45" customHeight="1" x14ac:dyDescent="0.4">
      <c r="A38" s="13" t="s">
        <v>2</v>
      </c>
      <c r="B38" s="42">
        <v>1155</v>
      </c>
      <c r="C38" s="13">
        <v>1105</v>
      </c>
      <c r="D38" s="14" t="s">
        <v>559</v>
      </c>
      <c r="E38" s="136"/>
      <c r="F38" s="136"/>
      <c r="G38" s="140" t="s">
        <v>362</v>
      </c>
      <c r="H38" s="140"/>
      <c r="I38" s="16">
        <f t="shared" si="1"/>
        <v>8</v>
      </c>
      <c r="J38" s="145" t="s">
        <v>3</v>
      </c>
      <c r="K38" s="44">
        <f t="shared" si="4"/>
        <v>7.7</v>
      </c>
      <c r="L38" s="19">
        <f t="shared" si="3"/>
        <v>8</v>
      </c>
    </row>
    <row r="39" spans="1:12" ht="20.45" customHeight="1" x14ac:dyDescent="0.4">
      <c r="A39" s="13" t="s">
        <v>2</v>
      </c>
      <c r="B39" s="42">
        <v>1157</v>
      </c>
      <c r="C39" s="13">
        <v>1107</v>
      </c>
      <c r="D39" s="14" t="s">
        <v>558</v>
      </c>
      <c r="E39" s="136"/>
      <c r="F39" s="136"/>
      <c r="G39" s="140" t="s">
        <v>359</v>
      </c>
      <c r="H39" s="140"/>
      <c r="I39" s="16">
        <f t="shared" si="1"/>
        <v>7</v>
      </c>
      <c r="J39" s="145"/>
      <c r="K39" s="44">
        <f t="shared" si="4"/>
        <v>6.9</v>
      </c>
      <c r="L39" s="19">
        <f t="shared" si="3"/>
        <v>7</v>
      </c>
    </row>
    <row r="40" spans="1:12" ht="20.45" customHeight="1" x14ac:dyDescent="0.4">
      <c r="A40" s="13" t="s">
        <v>2</v>
      </c>
      <c r="B40" s="42">
        <v>1161</v>
      </c>
      <c r="C40" s="13">
        <v>1171</v>
      </c>
      <c r="D40" s="14" t="s">
        <v>557</v>
      </c>
      <c r="E40" s="136"/>
      <c r="F40" s="136"/>
      <c r="G40" s="148" t="s">
        <v>1799</v>
      </c>
      <c r="H40" s="148"/>
      <c r="I40" s="16">
        <f t="shared" si="1"/>
        <v>373</v>
      </c>
      <c r="J40" s="145" t="s">
        <v>6</v>
      </c>
      <c r="K40" s="44">
        <f t="shared" si="4"/>
        <v>372.70000000000005</v>
      </c>
      <c r="L40" s="19">
        <f t="shared" si="3"/>
        <v>373</v>
      </c>
    </row>
    <row r="41" spans="1:12" ht="20.45" customHeight="1" x14ac:dyDescent="0.4">
      <c r="A41" s="13" t="s">
        <v>2</v>
      </c>
      <c r="B41" s="42">
        <v>1163</v>
      </c>
      <c r="C41" s="13">
        <v>1173</v>
      </c>
      <c r="D41" s="14" t="s">
        <v>556</v>
      </c>
      <c r="E41" s="136"/>
      <c r="F41" s="136"/>
      <c r="G41" s="148" t="s">
        <v>1800</v>
      </c>
      <c r="H41" s="148"/>
      <c r="I41" s="16">
        <f t="shared" si="1"/>
        <v>335</v>
      </c>
      <c r="J41" s="145"/>
      <c r="K41" s="44">
        <f t="shared" si="4"/>
        <v>335.40000000000003</v>
      </c>
      <c r="L41" s="19">
        <f t="shared" si="3"/>
        <v>335</v>
      </c>
    </row>
    <row r="42" spans="1:12" ht="20.45" customHeight="1" x14ac:dyDescent="0.4">
      <c r="A42" s="13" t="s">
        <v>2</v>
      </c>
      <c r="B42" s="42">
        <v>1165</v>
      </c>
      <c r="C42" s="13">
        <v>1175</v>
      </c>
      <c r="D42" s="14" t="s">
        <v>555</v>
      </c>
      <c r="E42" s="136"/>
      <c r="F42" s="136"/>
      <c r="G42" s="140" t="s">
        <v>352</v>
      </c>
      <c r="H42" s="140"/>
      <c r="I42" s="16">
        <f t="shared" si="1"/>
        <v>12</v>
      </c>
      <c r="J42" s="145" t="s">
        <v>3</v>
      </c>
      <c r="K42" s="44">
        <f t="shared" si="4"/>
        <v>12.3</v>
      </c>
      <c r="L42" s="19">
        <f t="shared" si="3"/>
        <v>12</v>
      </c>
    </row>
    <row r="43" spans="1:12" s="18" customFormat="1" ht="20.45" customHeight="1" x14ac:dyDescent="0.4">
      <c r="A43" s="13" t="s">
        <v>2</v>
      </c>
      <c r="B43" s="42">
        <v>1167</v>
      </c>
      <c r="C43" s="13">
        <v>1177</v>
      </c>
      <c r="D43" s="14" t="s">
        <v>554</v>
      </c>
      <c r="E43" s="136"/>
      <c r="F43" s="136"/>
      <c r="G43" s="140" t="s">
        <v>349</v>
      </c>
      <c r="H43" s="140"/>
      <c r="I43" s="21">
        <f t="shared" si="1"/>
        <v>11</v>
      </c>
      <c r="J43" s="145"/>
      <c r="K43" s="44">
        <f t="shared" si="4"/>
        <v>11.100000000000001</v>
      </c>
      <c r="L43" s="22">
        <f t="shared" si="3"/>
        <v>11</v>
      </c>
    </row>
    <row r="44" spans="1:12" ht="20.45" customHeight="1" x14ac:dyDescent="0.4">
      <c r="A44" s="13" t="s">
        <v>2</v>
      </c>
      <c r="B44" s="42">
        <v>1201</v>
      </c>
      <c r="C44" s="13">
        <v>1181</v>
      </c>
      <c r="D44" s="14" t="s">
        <v>553</v>
      </c>
      <c r="E44" s="138" t="s">
        <v>58</v>
      </c>
      <c r="F44" s="138"/>
      <c r="G44" s="139" t="s">
        <v>268</v>
      </c>
      <c r="H44" s="139"/>
      <c r="I44" s="25">
        <v>200</v>
      </c>
      <c r="J44" s="141" t="s">
        <v>6</v>
      </c>
      <c r="L44" s="15">
        <f>I44</f>
        <v>200</v>
      </c>
    </row>
    <row r="45" spans="1:12" ht="20.45" customHeight="1" x14ac:dyDescent="0.4">
      <c r="A45" s="13" t="s">
        <v>2</v>
      </c>
      <c r="B45" s="42">
        <v>1203</v>
      </c>
      <c r="C45" s="13">
        <v>1183</v>
      </c>
      <c r="D45" s="14" t="s">
        <v>552</v>
      </c>
      <c r="E45" s="151" t="s">
        <v>55</v>
      </c>
      <c r="F45" s="152"/>
      <c r="G45" s="45" t="s">
        <v>551</v>
      </c>
      <c r="H45" s="46" t="s">
        <v>550</v>
      </c>
      <c r="I45" s="25">
        <v>100</v>
      </c>
      <c r="J45" s="150"/>
      <c r="L45" s="15">
        <f>I45</f>
        <v>100</v>
      </c>
    </row>
    <row r="46" spans="1:12" ht="20.45" customHeight="1" thickBot="1" x14ac:dyDescent="0.45">
      <c r="A46" s="13" t="s">
        <v>2</v>
      </c>
      <c r="B46" s="42">
        <v>1202</v>
      </c>
      <c r="C46" s="13">
        <v>1182</v>
      </c>
      <c r="D46" s="14" t="s">
        <v>549</v>
      </c>
      <c r="E46" s="153"/>
      <c r="F46" s="154"/>
      <c r="G46" s="45" t="s">
        <v>548</v>
      </c>
      <c r="H46" s="46" t="s">
        <v>547</v>
      </c>
      <c r="I46" s="25">
        <v>200</v>
      </c>
      <c r="J46" s="142"/>
      <c r="L46" s="47">
        <f>I46</f>
        <v>200</v>
      </c>
    </row>
    <row r="47" spans="1:12" ht="20.45" customHeight="1" x14ac:dyDescent="0.4">
      <c r="A47" s="13" t="s">
        <v>2</v>
      </c>
      <c r="B47" s="42">
        <v>1211</v>
      </c>
      <c r="C47" s="13">
        <v>1219</v>
      </c>
      <c r="D47" s="14" t="s">
        <v>546</v>
      </c>
      <c r="E47" s="133" t="s">
        <v>259</v>
      </c>
      <c r="F47" s="133"/>
      <c r="G47" s="48" t="s">
        <v>377</v>
      </c>
      <c r="H47" s="70" t="s">
        <v>566</v>
      </c>
      <c r="I47" s="20">
        <f t="shared" ref="I47:I78" si="5">ROUND(K47,0)</f>
        <v>161</v>
      </c>
      <c r="J47" s="141" t="s">
        <v>6</v>
      </c>
      <c r="K47" s="10">
        <f t="shared" ref="K47:K85" si="6">L8*137/1000</f>
        <v>161.11199999999999</v>
      </c>
    </row>
    <row r="48" spans="1:12" ht="20.45" customHeight="1" x14ac:dyDescent="0.4">
      <c r="A48" s="13" t="s">
        <v>2</v>
      </c>
      <c r="B48" s="42">
        <v>1213</v>
      </c>
      <c r="C48" s="13">
        <v>1229</v>
      </c>
      <c r="D48" s="14" t="s">
        <v>545</v>
      </c>
      <c r="E48" s="133"/>
      <c r="F48" s="133"/>
      <c r="G48" s="48" t="s">
        <v>375</v>
      </c>
      <c r="H48" s="70" t="s">
        <v>564</v>
      </c>
      <c r="I48" s="20">
        <f t="shared" si="5"/>
        <v>145</v>
      </c>
      <c r="J48" s="142"/>
      <c r="K48" s="10">
        <f t="shared" si="6"/>
        <v>144.946</v>
      </c>
    </row>
    <row r="49" spans="1:11" ht="20.45" customHeight="1" x14ac:dyDescent="0.4">
      <c r="A49" s="13" t="s">
        <v>2</v>
      </c>
      <c r="B49" s="42">
        <v>1215</v>
      </c>
      <c r="C49" s="13">
        <v>1239</v>
      </c>
      <c r="D49" s="14" t="s">
        <v>544</v>
      </c>
      <c r="E49" s="133"/>
      <c r="F49" s="133"/>
      <c r="G49" s="14" t="s">
        <v>373</v>
      </c>
      <c r="H49" s="69" t="s">
        <v>372</v>
      </c>
      <c r="I49" s="16">
        <f t="shared" si="5"/>
        <v>5</v>
      </c>
      <c r="J49" s="145" t="s">
        <v>3</v>
      </c>
      <c r="K49" s="10">
        <f t="shared" si="6"/>
        <v>5.343</v>
      </c>
    </row>
    <row r="50" spans="1:11" ht="20.45" customHeight="1" x14ac:dyDescent="0.4">
      <c r="A50" s="13" t="s">
        <v>2</v>
      </c>
      <c r="B50" s="42">
        <v>1217</v>
      </c>
      <c r="C50" s="13">
        <v>1249</v>
      </c>
      <c r="D50" s="14" t="s">
        <v>543</v>
      </c>
      <c r="E50" s="133"/>
      <c r="F50" s="133"/>
      <c r="G50" s="14" t="s">
        <v>370</v>
      </c>
      <c r="H50" s="69" t="s">
        <v>369</v>
      </c>
      <c r="I50" s="16">
        <f t="shared" si="5"/>
        <v>5</v>
      </c>
      <c r="J50" s="145"/>
      <c r="K50" s="10">
        <f t="shared" si="6"/>
        <v>4.7949999999999999</v>
      </c>
    </row>
    <row r="51" spans="1:11" ht="20.45" customHeight="1" x14ac:dyDescent="0.4">
      <c r="A51" s="13" t="s">
        <v>2</v>
      </c>
      <c r="B51" s="42">
        <v>1221</v>
      </c>
      <c r="C51" s="13">
        <v>1259</v>
      </c>
      <c r="D51" s="14" t="s">
        <v>542</v>
      </c>
      <c r="E51" s="133"/>
      <c r="F51" s="133"/>
      <c r="G51" s="48" t="s">
        <v>415</v>
      </c>
      <c r="H51" s="70" t="s">
        <v>1797</v>
      </c>
      <c r="I51" s="20">
        <f t="shared" si="5"/>
        <v>322</v>
      </c>
      <c r="J51" s="145" t="s">
        <v>6</v>
      </c>
      <c r="K51" s="10">
        <f t="shared" si="6"/>
        <v>321.81299999999999</v>
      </c>
    </row>
    <row r="52" spans="1:11" ht="20.45" customHeight="1" x14ac:dyDescent="0.4">
      <c r="A52" s="13" t="s">
        <v>2</v>
      </c>
      <c r="B52" s="42">
        <v>1223</v>
      </c>
      <c r="C52" s="13">
        <v>1269</v>
      </c>
      <c r="D52" s="14" t="s">
        <v>541</v>
      </c>
      <c r="E52" s="133"/>
      <c r="F52" s="133"/>
      <c r="G52" s="48" t="s">
        <v>365</v>
      </c>
      <c r="H52" s="70" t="s">
        <v>1798</v>
      </c>
      <c r="I52" s="20">
        <f t="shared" si="5"/>
        <v>290</v>
      </c>
      <c r="J52" s="145"/>
      <c r="K52" s="10">
        <f t="shared" si="6"/>
        <v>289.61799999999999</v>
      </c>
    </row>
    <row r="53" spans="1:11" ht="20.45" customHeight="1" x14ac:dyDescent="0.4">
      <c r="A53" s="13" t="s">
        <v>2</v>
      </c>
      <c r="B53" s="42">
        <v>1225</v>
      </c>
      <c r="C53" s="13">
        <v>1276</v>
      </c>
      <c r="D53" s="14" t="s">
        <v>540</v>
      </c>
      <c r="E53" s="133"/>
      <c r="F53" s="133"/>
      <c r="G53" s="14" t="s">
        <v>363</v>
      </c>
      <c r="H53" s="69" t="s">
        <v>362</v>
      </c>
      <c r="I53" s="16">
        <f t="shared" si="5"/>
        <v>11</v>
      </c>
      <c r="J53" s="145" t="s">
        <v>3</v>
      </c>
      <c r="K53" s="10">
        <f t="shared" si="6"/>
        <v>10.548999999999999</v>
      </c>
    </row>
    <row r="54" spans="1:11" ht="20.45" customHeight="1" x14ac:dyDescent="0.4">
      <c r="A54" s="13" t="s">
        <v>2</v>
      </c>
      <c r="B54" s="42">
        <v>1227</v>
      </c>
      <c r="C54" s="13">
        <v>1278</v>
      </c>
      <c r="D54" s="14" t="s">
        <v>539</v>
      </c>
      <c r="E54" s="133"/>
      <c r="F54" s="133"/>
      <c r="G54" s="14" t="s">
        <v>360</v>
      </c>
      <c r="H54" s="69" t="s">
        <v>359</v>
      </c>
      <c r="I54" s="16">
        <f t="shared" si="5"/>
        <v>9</v>
      </c>
      <c r="J54" s="145"/>
      <c r="K54" s="10">
        <f t="shared" si="6"/>
        <v>9.4529999999999994</v>
      </c>
    </row>
    <row r="55" spans="1:11" ht="20.45" customHeight="1" x14ac:dyDescent="0.4">
      <c r="A55" s="13" t="s">
        <v>2</v>
      </c>
      <c r="B55" s="42">
        <v>1231</v>
      </c>
      <c r="C55" s="13">
        <v>1280</v>
      </c>
      <c r="D55" s="14" t="s">
        <v>538</v>
      </c>
      <c r="E55" s="133"/>
      <c r="F55" s="133"/>
      <c r="G55" s="48" t="s">
        <v>410</v>
      </c>
      <c r="H55" s="70" t="s">
        <v>1799</v>
      </c>
      <c r="I55" s="20">
        <f t="shared" si="5"/>
        <v>511</v>
      </c>
      <c r="J55" s="145" t="s">
        <v>6</v>
      </c>
      <c r="K55" s="10">
        <f t="shared" si="6"/>
        <v>510.59899999999999</v>
      </c>
    </row>
    <row r="56" spans="1:11" ht="20.45" customHeight="1" x14ac:dyDescent="0.4">
      <c r="A56" s="13" t="s">
        <v>2</v>
      </c>
      <c r="B56" s="42">
        <v>1233</v>
      </c>
      <c r="C56" s="13">
        <v>1290</v>
      </c>
      <c r="D56" s="14" t="s">
        <v>537</v>
      </c>
      <c r="E56" s="133"/>
      <c r="F56" s="133"/>
      <c r="G56" s="48" t="s">
        <v>355</v>
      </c>
      <c r="H56" s="70" t="s">
        <v>1800</v>
      </c>
      <c r="I56" s="20">
        <f t="shared" si="5"/>
        <v>459</v>
      </c>
      <c r="J56" s="145"/>
      <c r="K56" s="10">
        <f t="shared" si="6"/>
        <v>459.49799999999999</v>
      </c>
    </row>
    <row r="57" spans="1:11" ht="20.45" customHeight="1" x14ac:dyDescent="0.4">
      <c r="A57" s="13" t="s">
        <v>2</v>
      </c>
      <c r="B57" s="42">
        <v>1235</v>
      </c>
      <c r="C57" s="13">
        <v>1300</v>
      </c>
      <c r="D57" s="14" t="s">
        <v>536</v>
      </c>
      <c r="E57" s="133"/>
      <c r="F57" s="133"/>
      <c r="G57" s="14" t="s">
        <v>353</v>
      </c>
      <c r="H57" s="69" t="s">
        <v>352</v>
      </c>
      <c r="I57" s="16">
        <f t="shared" si="5"/>
        <v>17</v>
      </c>
      <c r="J57" s="145" t="s">
        <v>3</v>
      </c>
      <c r="K57" s="10">
        <f t="shared" si="6"/>
        <v>16.850999999999999</v>
      </c>
    </row>
    <row r="58" spans="1:11" ht="20.45" customHeight="1" x14ac:dyDescent="0.4">
      <c r="A58" s="13" t="s">
        <v>2</v>
      </c>
      <c r="B58" s="42">
        <v>1237</v>
      </c>
      <c r="C58" s="13">
        <v>1304</v>
      </c>
      <c r="D58" s="14" t="s">
        <v>535</v>
      </c>
      <c r="E58" s="133"/>
      <c r="F58" s="133"/>
      <c r="G58" s="14" t="s">
        <v>350</v>
      </c>
      <c r="H58" s="69" t="s">
        <v>349</v>
      </c>
      <c r="I58" s="21">
        <f t="shared" si="5"/>
        <v>15</v>
      </c>
      <c r="J58" s="145"/>
      <c r="K58" s="10">
        <f t="shared" si="6"/>
        <v>15.207000000000001</v>
      </c>
    </row>
    <row r="59" spans="1:11" ht="20.45" customHeight="1" x14ac:dyDescent="0.4">
      <c r="A59" s="13" t="s">
        <v>2</v>
      </c>
      <c r="B59" s="42">
        <v>1241</v>
      </c>
      <c r="C59" s="13">
        <v>1306</v>
      </c>
      <c r="D59" s="14" t="s">
        <v>534</v>
      </c>
      <c r="E59" s="133"/>
      <c r="F59" s="133"/>
      <c r="G59" s="136" t="s">
        <v>1779</v>
      </c>
      <c r="H59" s="71" t="s">
        <v>347</v>
      </c>
      <c r="I59" s="16">
        <f t="shared" si="5"/>
        <v>24</v>
      </c>
      <c r="J59" s="145" t="s">
        <v>6</v>
      </c>
      <c r="K59" s="10">
        <f t="shared" si="6"/>
        <v>24.111999999999998</v>
      </c>
    </row>
    <row r="60" spans="1:11" ht="20.45" customHeight="1" x14ac:dyDescent="0.4">
      <c r="A60" s="13" t="s">
        <v>2</v>
      </c>
      <c r="B60" s="42">
        <v>1243</v>
      </c>
      <c r="C60" s="13">
        <v>1308</v>
      </c>
      <c r="D60" s="14" t="s">
        <v>533</v>
      </c>
      <c r="E60" s="133"/>
      <c r="F60" s="133"/>
      <c r="G60" s="136"/>
      <c r="H60" s="70" t="s">
        <v>345</v>
      </c>
      <c r="I60" s="16">
        <f t="shared" si="5"/>
        <v>22</v>
      </c>
      <c r="J60" s="145"/>
      <c r="K60" s="10">
        <f t="shared" si="6"/>
        <v>21.783000000000001</v>
      </c>
    </row>
    <row r="61" spans="1:11" ht="20.45" customHeight="1" x14ac:dyDescent="0.4">
      <c r="A61" s="13" t="s">
        <v>2</v>
      </c>
      <c r="B61" s="42">
        <v>1245</v>
      </c>
      <c r="C61" s="13">
        <v>1310</v>
      </c>
      <c r="D61" s="14" t="s">
        <v>532</v>
      </c>
      <c r="E61" s="133"/>
      <c r="F61" s="133"/>
      <c r="G61" s="136"/>
      <c r="H61" s="69" t="s">
        <v>489</v>
      </c>
      <c r="I61" s="16">
        <f t="shared" si="5"/>
        <v>1</v>
      </c>
      <c r="J61" s="145" t="s">
        <v>3</v>
      </c>
      <c r="K61" s="10">
        <f t="shared" si="6"/>
        <v>0.82199999999999995</v>
      </c>
    </row>
    <row r="62" spans="1:11" ht="20.45" customHeight="1" x14ac:dyDescent="0.4">
      <c r="A62" s="13" t="s">
        <v>2</v>
      </c>
      <c r="B62" s="42">
        <v>1247</v>
      </c>
      <c r="C62" s="13">
        <v>1320</v>
      </c>
      <c r="D62" s="14" t="s">
        <v>531</v>
      </c>
      <c r="E62" s="133"/>
      <c r="F62" s="133"/>
      <c r="G62" s="136"/>
      <c r="H62" s="69" t="s">
        <v>487</v>
      </c>
      <c r="I62" s="16">
        <f t="shared" si="5"/>
        <v>1</v>
      </c>
      <c r="J62" s="145"/>
      <c r="K62" s="10">
        <f t="shared" si="6"/>
        <v>0.68500000000000005</v>
      </c>
    </row>
    <row r="63" spans="1:11" ht="20.45" customHeight="1" x14ac:dyDescent="0.4">
      <c r="A63" s="13" t="s">
        <v>2</v>
      </c>
      <c r="B63" s="42">
        <v>1251</v>
      </c>
      <c r="C63" s="13">
        <v>1330</v>
      </c>
      <c r="D63" s="14" t="s">
        <v>530</v>
      </c>
      <c r="E63" s="133"/>
      <c r="F63" s="133"/>
      <c r="G63" s="136"/>
      <c r="H63" s="70" t="s">
        <v>340</v>
      </c>
      <c r="I63" s="16">
        <f t="shared" si="5"/>
        <v>48</v>
      </c>
      <c r="J63" s="145" t="s">
        <v>6</v>
      </c>
      <c r="K63" s="10">
        <f t="shared" si="6"/>
        <v>48.223999999999997</v>
      </c>
    </row>
    <row r="64" spans="1:11" ht="20.45" customHeight="1" x14ac:dyDescent="0.4">
      <c r="A64" s="13" t="s">
        <v>2</v>
      </c>
      <c r="B64" s="42">
        <v>1253</v>
      </c>
      <c r="C64" s="13">
        <v>1340</v>
      </c>
      <c r="D64" s="14" t="s">
        <v>529</v>
      </c>
      <c r="E64" s="133"/>
      <c r="F64" s="133"/>
      <c r="G64" s="136"/>
      <c r="H64" s="70" t="s">
        <v>338</v>
      </c>
      <c r="I64" s="16">
        <f t="shared" si="5"/>
        <v>43</v>
      </c>
      <c r="J64" s="145"/>
      <c r="K64" s="10">
        <f t="shared" si="6"/>
        <v>43.429000000000002</v>
      </c>
    </row>
    <row r="65" spans="1:11" ht="20.45" customHeight="1" x14ac:dyDescent="0.4">
      <c r="A65" s="13" t="s">
        <v>2</v>
      </c>
      <c r="B65" s="42">
        <v>1255</v>
      </c>
      <c r="C65" s="13">
        <v>1348</v>
      </c>
      <c r="D65" s="14" t="s">
        <v>528</v>
      </c>
      <c r="E65" s="133"/>
      <c r="F65" s="133"/>
      <c r="G65" s="136"/>
      <c r="H65" s="70" t="s">
        <v>336</v>
      </c>
      <c r="I65" s="16">
        <f t="shared" si="5"/>
        <v>2</v>
      </c>
      <c r="J65" s="145" t="s">
        <v>3</v>
      </c>
      <c r="K65" s="10">
        <f t="shared" si="6"/>
        <v>1.6439999999999999</v>
      </c>
    </row>
    <row r="66" spans="1:11" ht="20.45" customHeight="1" x14ac:dyDescent="0.4">
      <c r="A66" s="13" t="s">
        <v>2</v>
      </c>
      <c r="B66" s="42">
        <v>1257</v>
      </c>
      <c r="C66" s="13">
        <v>1350</v>
      </c>
      <c r="D66" s="14" t="s">
        <v>527</v>
      </c>
      <c r="E66" s="133"/>
      <c r="F66" s="133"/>
      <c r="G66" s="136"/>
      <c r="H66" s="70" t="s">
        <v>398</v>
      </c>
      <c r="I66" s="16">
        <f t="shared" si="5"/>
        <v>1</v>
      </c>
      <c r="J66" s="145"/>
      <c r="K66" s="10">
        <f t="shared" si="6"/>
        <v>1.37</v>
      </c>
    </row>
    <row r="67" spans="1:11" ht="20.45" customHeight="1" x14ac:dyDescent="0.4">
      <c r="A67" s="13" t="s">
        <v>2</v>
      </c>
      <c r="B67" s="42">
        <v>1261</v>
      </c>
      <c r="C67" s="13">
        <v>1360</v>
      </c>
      <c r="D67" s="14" t="s">
        <v>526</v>
      </c>
      <c r="E67" s="133"/>
      <c r="F67" s="133"/>
      <c r="G67" s="136"/>
      <c r="H67" s="70" t="s">
        <v>333</v>
      </c>
      <c r="I67" s="16">
        <f t="shared" si="5"/>
        <v>77</v>
      </c>
      <c r="J67" s="145" t="s">
        <v>6</v>
      </c>
      <c r="K67" s="10">
        <f t="shared" si="6"/>
        <v>76.582999999999998</v>
      </c>
    </row>
    <row r="68" spans="1:11" ht="20.45" customHeight="1" x14ac:dyDescent="0.4">
      <c r="A68" s="13" t="s">
        <v>2</v>
      </c>
      <c r="B68" s="42">
        <v>1263</v>
      </c>
      <c r="C68" s="13">
        <v>1370</v>
      </c>
      <c r="D68" s="14" t="s">
        <v>525</v>
      </c>
      <c r="E68" s="133"/>
      <c r="F68" s="133"/>
      <c r="G68" s="136"/>
      <c r="H68" s="70" t="s">
        <v>331</v>
      </c>
      <c r="I68" s="16">
        <f t="shared" si="5"/>
        <v>69</v>
      </c>
      <c r="J68" s="145"/>
      <c r="K68" s="10">
        <f t="shared" si="6"/>
        <v>68.911000000000001</v>
      </c>
    </row>
    <row r="69" spans="1:11" ht="20.45" customHeight="1" x14ac:dyDescent="0.4">
      <c r="A69" s="13" t="s">
        <v>2</v>
      </c>
      <c r="B69" s="42">
        <v>1265</v>
      </c>
      <c r="C69" s="13">
        <v>1376</v>
      </c>
      <c r="D69" s="14" t="s">
        <v>524</v>
      </c>
      <c r="E69" s="133"/>
      <c r="F69" s="133"/>
      <c r="G69" s="136"/>
      <c r="H69" s="70" t="s">
        <v>329</v>
      </c>
      <c r="I69" s="16">
        <f t="shared" si="5"/>
        <v>2</v>
      </c>
      <c r="J69" s="145" t="s">
        <v>3</v>
      </c>
      <c r="K69" s="10">
        <f t="shared" si="6"/>
        <v>2.4660000000000002</v>
      </c>
    </row>
    <row r="70" spans="1:11" s="18" customFormat="1" ht="20.45" customHeight="1" x14ac:dyDescent="0.4">
      <c r="A70" s="13" t="s">
        <v>2</v>
      </c>
      <c r="B70" s="42">
        <v>1267</v>
      </c>
      <c r="C70" s="13">
        <v>1378</v>
      </c>
      <c r="D70" s="14" t="s">
        <v>523</v>
      </c>
      <c r="E70" s="133"/>
      <c r="F70" s="133"/>
      <c r="G70" s="136"/>
      <c r="H70" s="70" t="s">
        <v>327</v>
      </c>
      <c r="I70" s="16">
        <f t="shared" si="5"/>
        <v>2</v>
      </c>
      <c r="J70" s="145"/>
      <c r="K70" s="10">
        <f t="shared" si="6"/>
        <v>2.3290000000000002</v>
      </c>
    </row>
    <row r="71" spans="1:11" ht="20.45" customHeight="1" x14ac:dyDescent="0.4">
      <c r="A71" s="13" t="s">
        <v>2</v>
      </c>
      <c r="B71" s="42">
        <v>1271</v>
      </c>
      <c r="C71" s="13">
        <v>1380</v>
      </c>
      <c r="D71" s="14" t="s">
        <v>522</v>
      </c>
      <c r="E71" s="133"/>
      <c r="F71" s="133"/>
      <c r="G71" s="136" t="s">
        <v>1778</v>
      </c>
      <c r="H71" s="71" t="s">
        <v>1801</v>
      </c>
      <c r="I71" s="16">
        <f t="shared" si="5"/>
        <v>16</v>
      </c>
      <c r="J71" s="145" t="s">
        <v>6</v>
      </c>
      <c r="K71" s="10">
        <f t="shared" si="6"/>
        <v>16.166</v>
      </c>
    </row>
    <row r="72" spans="1:11" ht="20.45" customHeight="1" x14ac:dyDescent="0.4">
      <c r="A72" s="13" t="s">
        <v>2</v>
      </c>
      <c r="B72" s="42">
        <v>1273</v>
      </c>
      <c r="C72" s="13">
        <v>1390</v>
      </c>
      <c r="D72" s="14" t="s">
        <v>521</v>
      </c>
      <c r="E72" s="133"/>
      <c r="F72" s="133"/>
      <c r="G72" s="136"/>
      <c r="H72" s="71" t="s">
        <v>1802</v>
      </c>
      <c r="I72" s="16">
        <f t="shared" si="5"/>
        <v>15</v>
      </c>
      <c r="J72" s="145"/>
      <c r="K72" s="10">
        <f t="shared" si="6"/>
        <v>14.522</v>
      </c>
    </row>
    <row r="73" spans="1:11" ht="20.45" customHeight="1" x14ac:dyDescent="0.4">
      <c r="A73" s="13" t="s">
        <v>2</v>
      </c>
      <c r="B73" s="42">
        <v>1275</v>
      </c>
      <c r="C73" s="13">
        <v>1400</v>
      </c>
      <c r="D73" s="14" t="s">
        <v>520</v>
      </c>
      <c r="E73" s="133"/>
      <c r="F73" s="133"/>
      <c r="G73" s="136"/>
      <c r="H73" s="71" t="s">
        <v>1803</v>
      </c>
      <c r="I73" s="16">
        <f t="shared" si="5"/>
        <v>1</v>
      </c>
      <c r="J73" s="141" t="s">
        <v>3</v>
      </c>
      <c r="K73" s="10">
        <f t="shared" si="6"/>
        <v>0.54800000000000004</v>
      </c>
    </row>
    <row r="74" spans="1:11" ht="20.45" customHeight="1" x14ac:dyDescent="0.4">
      <c r="A74" s="13" t="s">
        <v>2</v>
      </c>
      <c r="B74" s="42">
        <v>2001</v>
      </c>
      <c r="C74" s="13">
        <v>2002</v>
      </c>
      <c r="D74" s="27" t="s">
        <v>519</v>
      </c>
      <c r="E74" s="133"/>
      <c r="F74" s="133"/>
      <c r="G74" s="136"/>
      <c r="H74" s="71" t="s">
        <v>1804</v>
      </c>
      <c r="I74" s="16">
        <f t="shared" si="5"/>
        <v>1</v>
      </c>
      <c r="J74" s="142"/>
      <c r="K74" s="10">
        <f t="shared" si="6"/>
        <v>0.54800000000000004</v>
      </c>
    </row>
    <row r="75" spans="1:11" ht="20.45" customHeight="1" x14ac:dyDescent="0.4">
      <c r="A75" s="13" t="s">
        <v>2</v>
      </c>
      <c r="B75" s="42">
        <v>1281</v>
      </c>
      <c r="C75" s="13">
        <v>1403</v>
      </c>
      <c r="D75" s="14" t="s">
        <v>518</v>
      </c>
      <c r="E75" s="133"/>
      <c r="F75" s="133"/>
      <c r="G75" s="136"/>
      <c r="H75" s="70" t="s">
        <v>1805</v>
      </c>
      <c r="I75" s="16">
        <f t="shared" si="5"/>
        <v>32</v>
      </c>
      <c r="J75" s="145" t="s">
        <v>6</v>
      </c>
      <c r="K75" s="10">
        <f t="shared" si="6"/>
        <v>32.195</v>
      </c>
    </row>
    <row r="76" spans="1:11" ht="20.45" customHeight="1" x14ac:dyDescent="0.4">
      <c r="A76" s="13" t="s">
        <v>2</v>
      </c>
      <c r="B76" s="42">
        <v>1283</v>
      </c>
      <c r="C76" s="13">
        <v>1405</v>
      </c>
      <c r="D76" s="14" t="s">
        <v>517</v>
      </c>
      <c r="E76" s="133"/>
      <c r="F76" s="133"/>
      <c r="G76" s="136"/>
      <c r="H76" s="70" t="s">
        <v>1806</v>
      </c>
      <c r="I76" s="16">
        <f t="shared" si="5"/>
        <v>29</v>
      </c>
      <c r="J76" s="145"/>
      <c r="K76" s="10">
        <f t="shared" si="6"/>
        <v>28.907</v>
      </c>
    </row>
    <row r="77" spans="1:11" ht="20.45" customHeight="1" x14ac:dyDescent="0.4">
      <c r="A77" s="13" t="s">
        <v>2</v>
      </c>
      <c r="B77" s="42">
        <v>1285</v>
      </c>
      <c r="C77" s="13">
        <v>1407</v>
      </c>
      <c r="D77" s="14" t="s">
        <v>516</v>
      </c>
      <c r="E77" s="133"/>
      <c r="F77" s="133"/>
      <c r="G77" s="136"/>
      <c r="H77" s="70" t="s">
        <v>1807</v>
      </c>
      <c r="I77" s="16">
        <f t="shared" si="5"/>
        <v>1</v>
      </c>
      <c r="J77" s="145" t="s">
        <v>3</v>
      </c>
      <c r="K77" s="10">
        <f t="shared" si="6"/>
        <v>1.0960000000000001</v>
      </c>
    </row>
    <row r="78" spans="1:11" ht="20.45" customHeight="1" x14ac:dyDescent="0.4">
      <c r="A78" s="13" t="s">
        <v>2</v>
      </c>
      <c r="B78" s="42">
        <v>1287</v>
      </c>
      <c r="C78" s="13">
        <v>1409</v>
      </c>
      <c r="D78" s="14" t="s">
        <v>515</v>
      </c>
      <c r="E78" s="133"/>
      <c r="F78" s="133"/>
      <c r="G78" s="136"/>
      <c r="H78" s="70" t="s">
        <v>1808</v>
      </c>
      <c r="I78" s="16">
        <f t="shared" si="5"/>
        <v>1</v>
      </c>
      <c r="J78" s="145"/>
      <c r="K78" s="10">
        <f t="shared" si="6"/>
        <v>0.95899999999999996</v>
      </c>
    </row>
    <row r="79" spans="1:11" ht="20.45" customHeight="1" x14ac:dyDescent="0.4">
      <c r="A79" s="13" t="s">
        <v>2</v>
      </c>
      <c r="B79" s="42">
        <v>1291</v>
      </c>
      <c r="C79" s="13">
        <v>1419</v>
      </c>
      <c r="D79" s="14" t="s">
        <v>514</v>
      </c>
      <c r="E79" s="133"/>
      <c r="F79" s="133"/>
      <c r="G79" s="136"/>
      <c r="H79" s="70" t="s">
        <v>1809</v>
      </c>
      <c r="I79" s="16">
        <f t="shared" ref="I79:I111" si="7">ROUND(K79,0)</f>
        <v>51</v>
      </c>
      <c r="J79" s="145" t="s">
        <v>6</v>
      </c>
      <c r="K79" s="10">
        <f t="shared" si="6"/>
        <v>51.100999999999999</v>
      </c>
    </row>
    <row r="80" spans="1:11" ht="20.45" customHeight="1" x14ac:dyDescent="0.4">
      <c r="A80" s="13" t="s">
        <v>2</v>
      </c>
      <c r="B80" s="42">
        <v>1293</v>
      </c>
      <c r="C80" s="13">
        <v>1429</v>
      </c>
      <c r="D80" s="14" t="s">
        <v>513</v>
      </c>
      <c r="E80" s="133"/>
      <c r="F80" s="133"/>
      <c r="G80" s="136"/>
      <c r="H80" s="70" t="s">
        <v>1810</v>
      </c>
      <c r="I80" s="16">
        <f t="shared" si="7"/>
        <v>46</v>
      </c>
      <c r="J80" s="145"/>
      <c r="K80" s="10">
        <f t="shared" si="6"/>
        <v>45.895000000000003</v>
      </c>
    </row>
    <row r="81" spans="1:11" ht="20.45" customHeight="1" x14ac:dyDescent="0.4">
      <c r="A81" s="13" t="s">
        <v>2</v>
      </c>
      <c r="B81" s="42">
        <v>1295</v>
      </c>
      <c r="C81" s="13">
        <v>1439</v>
      </c>
      <c r="D81" s="14" t="s">
        <v>512</v>
      </c>
      <c r="E81" s="133"/>
      <c r="F81" s="133"/>
      <c r="G81" s="136"/>
      <c r="H81" s="70" t="s">
        <v>1811</v>
      </c>
      <c r="I81" s="16">
        <f t="shared" si="7"/>
        <v>2</v>
      </c>
      <c r="J81" s="145" t="s">
        <v>3</v>
      </c>
      <c r="K81" s="10">
        <f t="shared" si="6"/>
        <v>1.6439999999999999</v>
      </c>
    </row>
    <row r="82" spans="1:11" s="18" customFormat="1" ht="20.45" customHeight="1" x14ac:dyDescent="0.4">
      <c r="A82" s="13" t="s">
        <v>2</v>
      </c>
      <c r="B82" s="42">
        <v>1297</v>
      </c>
      <c r="C82" s="13">
        <v>1445</v>
      </c>
      <c r="D82" s="14" t="s">
        <v>511</v>
      </c>
      <c r="E82" s="133"/>
      <c r="F82" s="133"/>
      <c r="G82" s="136"/>
      <c r="H82" s="70" t="s">
        <v>1812</v>
      </c>
      <c r="I82" s="16">
        <f t="shared" si="7"/>
        <v>2</v>
      </c>
      <c r="J82" s="145"/>
      <c r="K82" s="10">
        <f t="shared" si="6"/>
        <v>1.5069999999999999</v>
      </c>
    </row>
    <row r="83" spans="1:11" ht="20.45" customHeight="1" x14ac:dyDescent="0.4">
      <c r="A83" s="13" t="s">
        <v>2</v>
      </c>
      <c r="B83" s="42">
        <v>1301</v>
      </c>
      <c r="C83" s="13">
        <v>1447</v>
      </c>
      <c r="D83" s="14" t="s">
        <v>510</v>
      </c>
      <c r="E83" s="133"/>
      <c r="F83" s="133"/>
      <c r="G83" s="49" t="s">
        <v>58</v>
      </c>
      <c r="H83" s="74" t="s">
        <v>313</v>
      </c>
      <c r="I83" s="16">
        <f t="shared" si="7"/>
        <v>27</v>
      </c>
      <c r="J83" s="158" t="s">
        <v>6</v>
      </c>
      <c r="K83" s="10">
        <f t="shared" si="6"/>
        <v>27.4</v>
      </c>
    </row>
    <row r="84" spans="1:11" ht="20.45" customHeight="1" x14ac:dyDescent="0.4">
      <c r="A84" s="13" t="s">
        <v>2</v>
      </c>
      <c r="B84" s="42">
        <v>1837</v>
      </c>
      <c r="C84" s="13">
        <v>1842</v>
      </c>
      <c r="D84" s="14" t="s">
        <v>509</v>
      </c>
      <c r="E84" s="133"/>
      <c r="F84" s="133"/>
      <c r="G84" s="157" t="s">
        <v>55</v>
      </c>
      <c r="H84" s="74" t="s">
        <v>311</v>
      </c>
      <c r="I84" s="16">
        <f t="shared" si="7"/>
        <v>14</v>
      </c>
      <c r="J84" s="159"/>
      <c r="K84" s="10">
        <f t="shared" si="6"/>
        <v>13.7</v>
      </c>
    </row>
    <row r="85" spans="1:11" ht="20.45" customHeight="1" x14ac:dyDescent="0.4">
      <c r="A85" s="13" t="s">
        <v>2</v>
      </c>
      <c r="B85" s="42">
        <v>1302</v>
      </c>
      <c r="C85" s="13">
        <v>1448</v>
      </c>
      <c r="D85" s="14" t="s">
        <v>508</v>
      </c>
      <c r="E85" s="133"/>
      <c r="F85" s="133"/>
      <c r="G85" s="113"/>
      <c r="H85" s="69" t="s">
        <v>309</v>
      </c>
      <c r="I85" s="16">
        <f t="shared" si="7"/>
        <v>27</v>
      </c>
      <c r="J85" s="160"/>
      <c r="K85" s="10">
        <f t="shared" si="6"/>
        <v>27.4</v>
      </c>
    </row>
    <row r="86" spans="1:11" ht="20.45" customHeight="1" x14ac:dyDescent="0.4">
      <c r="A86" s="13" t="s">
        <v>2</v>
      </c>
      <c r="B86" s="42">
        <v>1311</v>
      </c>
      <c r="C86" s="13">
        <v>1449</v>
      </c>
      <c r="D86" s="14" t="s">
        <v>507</v>
      </c>
      <c r="E86" s="133" t="s">
        <v>219</v>
      </c>
      <c r="F86" s="133"/>
      <c r="G86" s="48" t="s">
        <v>506</v>
      </c>
      <c r="H86" s="70" t="s">
        <v>566</v>
      </c>
      <c r="I86" s="20">
        <f t="shared" si="7"/>
        <v>118</v>
      </c>
      <c r="J86" s="145" t="s">
        <v>6</v>
      </c>
      <c r="K86" s="10">
        <f t="shared" ref="K86:K124" si="8">L8*100/1000</f>
        <v>117.6</v>
      </c>
    </row>
    <row r="87" spans="1:11" ht="20.45" customHeight="1" x14ac:dyDescent="0.4">
      <c r="A87" s="13" t="s">
        <v>2</v>
      </c>
      <c r="B87" s="42">
        <v>1313</v>
      </c>
      <c r="C87" s="13">
        <v>1456</v>
      </c>
      <c r="D87" s="14" t="s">
        <v>505</v>
      </c>
      <c r="E87" s="133"/>
      <c r="F87" s="133"/>
      <c r="G87" s="48" t="s">
        <v>375</v>
      </c>
      <c r="H87" s="70" t="s">
        <v>564</v>
      </c>
      <c r="I87" s="20">
        <f t="shared" si="7"/>
        <v>106</v>
      </c>
      <c r="J87" s="145"/>
      <c r="K87" s="10">
        <f t="shared" si="8"/>
        <v>105.8</v>
      </c>
    </row>
    <row r="88" spans="1:11" ht="20.45" customHeight="1" x14ac:dyDescent="0.4">
      <c r="A88" s="13" t="s">
        <v>2</v>
      </c>
      <c r="B88" s="42">
        <v>1315</v>
      </c>
      <c r="C88" s="13">
        <v>1459</v>
      </c>
      <c r="D88" s="14" t="s">
        <v>504</v>
      </c>
      <c r="E88" s="133"/>
      <c r="F88" s="133"/>
      <c r="G88" s="14" t="s">
        <v>373</v>
      </c>
      <c r="H88" s="69" t="s">
        <v>372</v>
      </c>
      <c r="I88" s="16">
        <f t="shared" si="7"/>
        <v>4</v>
      </c>
      <c r="J88" s="145" t="s">
        <v>3</v>
      </c>
      <c r="K88" s="10">
        <f t="shared" si="8"/>
        <v>3.9</v>
      </c>
    </row>
    <row r="89" spans="1:11" ht="20.45" customHeight="1" x14ac:dyDescent="0.4">
      <c r="A89" s="13" t="s">
        <v>2</v>
      </c>
      <c r="B89" s="42">
        <v>1317</v>
      </c>
      <c r="C89" s="13">
        <v>1469</v>
      </c>
      <c r="D89" s="14" t="s">
        <v>503</v>
      </c>
      <c r="E89" s="133"/>
      <c r="F89" s="133"/>
      <c r="G89" s="14" t="s">
        <v>370</v>
      </c>
      <c r="H89" s="69" t="s">
        <v>369</v>
      </c>
      <c r="I89" s="16">
        <f t="shared" si="7"/>
        <v>4</v>
      </c>
      <c r="J89" s="145"/>
      <c r="K89" s="10">
        <f t="shared" si="8"/>
        <v>3.5</v>
      </c>
    </row>
    <row r="90" spans="1:11" ht="20.45" customHeight="1" x14ac:dyDescent="0.4">
      <c r="A90" s="13" t="s">
        <v>2</v>
      </c>
      <c r="B90" s="42">
        <v>1321</v>
      </c>
      <c r="C90" s="13">
        <v>1475</v>
      </c>
      <c r="D90" s="14" t="s">
        <v>502</v>
      </c>
      <c r="E90" s="133"/>
      <c r="F90" s="133"/>
      <c r="G90" s="48" t="s">
        <v>501</v>
      </c>
      <c r="H90" s="70" t="s">
        <v>1797</v>
      </c>
      <c r="I90" s="20">
        <f t="shared" si="7"/>
        <v>235</v>
      </c>
      <c r="J90" s="145" t="s">
        <v>6</v>
      </c>
      <c r="K90" s="10">
        <f t="shared" si="8"/>
        <v>234.9</v>
      </c>
    </row>
    <row r="91" spans="1:11" ht="20.45" customHeight="1" x14ac:dyDescent="0.4">
      <c r="A91" s="13" t="s">
        <v>2</v>
      </c>
      <c r="B91" s="42">
        <v>1323</v>
      </c>
      <c r="C91" s="13">
        <v>1477</v>
      </c>
      <c r="D91" s="14" t="s">
        <v>500</v>
      </c>
      <c r="E91" s="133"/>
      <c r="F91" s="133"/>
      <c r="G91" s="48" t="s">
        <v>365</v>
      </c>
      <c r="H91" s="70" t="s">
        <v>1798</v>
      </c>
      <c r="I91" s="20">
        <f t="shared" si="7"/>
        <v>211</v>
      </c>
      <c r="J91" s="145"/>
      <c r="K91" s="10">
        <f t="shared" si="8"/>
        <v>211.4</v>
      </c>
    </row>
    <row r="92" spans="1:11" ht="20.45" customHeight="1" x14ac:dyDescent="0.4">
      <c r="A92" s="13" t="s">
        <v>2</v>
      </c>
      <c r="B92" s="42">
        <v>1325</v>
      </c>
      <c r="C92" s="13">
        <v>1479</v>
      </c>
      <c r="D92" s="14" t="s">
        <v>499</v>
      </c>
      <c r="E92" s="133"/>
      <c r="F92" s="133"/>
      <c r="G92" s="14" t="s">
        <v>363</v>
      </c>
      <c r="H92" s="69" t="s">
        <v>362</v>
      </c>
      <c r="I92" s="16">
        <f t="shared" si="7"/>
        <v>8</v>
      </c>
      <c r="J92" s="145" t="s">
        <v>3</v>
      </c>
      <c r="K92" s="10">
        <f t="shared" si="8"/>
        <v>7.7</v>
      </c>
    </row>
    <row r="93" spans="1:11" ht="20.45" customHeight="1" x14ac:dyDescent="0.4">
      <c r="A93" s="13" t="s">
        <v>2</v>
      </c>
      <c r="B93" s="42">
        <v>1327</v>
      </c>
      <c r="C93" s="13">
        <v>1485</v>
      </c>
      <c r="D93" s="14" t="s">
        <v>498</v>
      </c>
      <c r="E93" s="133"/>
      <c r="F93" s="133"/>
      <c r="G93" s="14" t="s">
        <v>360</v>
      </c>
      <c r="H93" s="69" t="s">
        <v>359</v>
      </c>
      <c r="I93" s="16">
        <f t="shared" si="7"/>
        <v>7</v>
      </c>
      <c r="J93" s="145"/>
      <c r="K93" s="10">
        <f t="shared" si="8"/>
        <v>6.9</v>
      </c>
    </row>
    <row r="94" spans="1:11" ht="20.45" customHeight="1" x14ac:dyDescent="0.4">
      <c r="A94" s="13" t="s">
        <v>2</v>
      </c>
      <c r="B94" s="42">
        <v>1331</v>
      </c>
      <c r="C94" s="13">
        <v>1487</v>
      </c>
      <c r="D94" s="14" t="s">
        <v>497</v>
      </c>
      <c r="E94" s="133"/>
      <c r="F94" s="133"/>
      <c r="G94" s="48" t="s">
        <v>496</v>
      </c>
      <c r="H94" s="70" t="s">
        <v>1799</v>
      </c>
      <c r="I94" s="20">
        <f t="shared" si="7"/>
        <v>373</v>
      </c>
      <c r="J94" s="145" t="s">
        <v>6</v>
      </c>
      <c r="K94" s="10">
        <f t="shared" si="8"/>
        <v>372.7</v>
      </c>
    </row>
    <row r="95" spans="1:11" ht="20.45" customHeight="1" x14ac:dyDescent="0.4">
      <c r="A95" s="13" t="s">
        <v>2</v>
      </c>
      <c r="B95" s="42">
        <v>1333</v>
      </c>
      <c r="C95" s="13">
        <v>1489</v>
      </c>
      <c r="D95" s="14" t="s">
        <v>495</v>
      </c>
      <c r="E95" s="133"/>
      <c r="F95" s="133"/>
      <c r="G95" s="48" t="s">
        <v>355</v>
      </c>
      <c r="H95" s="70" t="s">
        <v>1800</v>
      </c>
      <c r="I95" s="20">
        <f t="shared" si="7"/>
        <v>335</v>
      </c>
      <c r="J95" s="145"/>
      <c r="K95" s="10">
        <f t="shared" si="8"/>
        <v>335.4</v>
      </c>
    </row>
    <row r="96" spans="1:11" ht="20.45" customHeight="1" x14ac:dyDescent="0.4">
      <c r="A96" s="13" t="s">
        <v>2</v>
      </c>
      <c r="B96" s="42">
        <v>1335</v>
      </c>
      <c r="C96" s="13">
        <v>1496</v>
      </c>
      <c r="D96" s="14" t="s">
        <v>494</v>
      </c>
      <c r="E96" s="133"/>
      <c r="F96" s="133"/>
      <c r="G96" s="14" t="s">
        <v>353</v>
      </c>
      <c r="H96" s="69" t="s">
        <v>352</v>
      </c>
      <c r="I96" s="16">
        <f t="shared" si="7"/>
        <v>12</v>
      </c>
      <c r="J96" s="145" t="s">
        <v>3</v>
      </c>
      <c r="K96" s="10">
        <f t="shared" si="8"/>
        <v>12.3</v>
      </c>
    </row>
    <row r="97" spans="1:12" ht="20.45" customHeight="1" x14ac:dyDescent="0.4">
      <c r="A97" s="13" t="s">
        <v>2</v>
      </c>
      <c r="B97" s="42">
        <v>1337</v>
      </c>
      <c r="C97" s="13">
        <v>1499</v>
      </c>
      <c r="D97" s="14" t="s">
        <v>493</v>
      </c>
      <c r="E97" s="133"/>
      <c r="F97" s="133"/>
      <c r="G97" s="14" t="s">
        <v>350</v>
      </c>
      <c r="H97" s="69" t="s">
        <v>349</v>
      </c>
      <c r="I97" s="21">
        <f t="shared" si="7"/>
        <v>11</v>
      </c>
      <c r="J97" s="145"/>
      <c r="K97" s="10">
        <f t="shared" si="8"/>
        <v>11.1</v>
      </c>
    </row>
    <row r="98" spans="1:12" ht="20.45" customHeight="1" x14ac:dyDescent="0.4">
      <c r="A98" s="13" t="s">
        <v>2</v>
      </c>
      <c r="B98" s="42">
        <v>1341</v>
      </c>
      <c r="C98" s="13">
        <v>1503</v>
      </c>
      <c r="D98" s="14" t="s">
        <v>492</v>
      </c>
      <c r="E98" s="133"/>
      <c r="F98" s="133"/>
      <c r="G98" s="136" t="s">
        <v>1779</v>
      </c>
      <c r="H98" s="71" t="s">
        <v>347</v>
      </c>
      <c r="I98" s="16">
        <f t="shared" si="7"/>
        <v>18</v>
      </c>
      <c r="J98" s="145" t="s">
        <v>6</v>
      </c>
      <c r="K98" s="10">
        <f t="shared" si="8"/>
        <v>17.600000000000001</v>
      </c>
    </row>
    <row r="99" spans="1:12" ht="20.45" customHeight="1" x14ac:dyDescent="0.4">
      <c r="A99" s="13" t="s">
        <v>2</v>
      </c>
      <c r="B99" s="42">
        <v>1343</v>
      </c>
      <c r="C99" s="13">
        <v>1505</v>
      </c>
      <c r="D99" s="14" t="s">
        <v>491</v>
      </c>
      <c r="E99" s="133"/>
      <c r="F99" s="133"/>
      <c r="G99" s="136"/>
      <c r="H99" s="70" t="s">
        <v>345</v>
      </c>
      <c r="I99" s="16">
        <f t="shared" si="7"/>
        <v>16</v>
      </c>
      <c r="J99" s="145"/>
      <c r="K99" s="10">
        <f t="shared" si="8"/>
        <v>15.9</v>
      </c>
    </row>
    <row r="100" spans="1:12" ht="20.45" customHeight="1" x14ac:dyDescent="0.4">
      <c r="A100" s="13" t="s">
        <v>2</v>
      </c>
      <c r="B100" s="42">
        <v>1345</v>
      </c>
      <c r="C100" s="13">
        <v>1507</v>
      </c>
      <c r="D100" s="14" t="s">
        <v>490</v>
      </c>
      <c r="E100" s="133"/>
      <c r="F100" s="133"/>
      <c r="G100" s="136"/>
      <c r="H100" s="69" t="s">
        <v>489</v>
      </c>
      <c r="I100" s="16">
        <f t="shared" si="7"/>
        <v>1</v>
      </c>
      <c r="J100" s="145" t="s">
        <v>3</v>
      </c>
      <c r="K100" s="10">
        <f t="shared" si="8"/>
        <v>0.6</v>
      </c>
    </row>
    <row r="101" spans="1:12" ht="20.45" customHeight="1" x14ac:dyDescent="0.4">
      <c r="A101" s="13" t="s">
        <v>2</v>
      </c>
      <c r="B101" s="42">
        <v>1347</v>
      </c>
      <c r="C101" s="13">
        <v>1508</v>
      </c>
      <c r="D101" s="14" t="s">
        <v>488</v>
      </c>
      <c r="E101" s="133"/>
      <c r="F101" s="133"/>
      <c r="G101" s="136"/>
      <c r="H101" s="69" t="s">
        <v>487</v>
      </c>
      <c r="I101" s="16">
        <f t="shared" si="7"/>
        <v>1</v>
      </c>
      <c r="J101" s="145"/>
      <c r="K101" s="10">
        <f t="shared" si="8"/>
        <v>0.5</v>
      </c>
    </row>
    <row r="102" spans="1:12" ht="20.45" customHeight="1" x14ac:dyDescent="0.4">
      <c r="A102" s="13" t="s">
        <v>2</v>
      </c>
      <c r="B102" s="42">
        <v>1351</v>
      </c>
      <c r="C102" s="13">
        <v>1509</v>
      </c>
      <c r="D102" s="14" t="s">
        <v>486</v>
      </c>
      <c r="E102" s="133"/>
      <c r="F102" s="133"/>
      <c r="G102" s="136"/>
      <c r="H102" s="70" t="s">
        <v>340</v>
      </c>
      <c r="I102" s="16">
        <f t="shared" si="7"/>
        <v>35</v>
      </c>
      <c r="J102" s="145" t="s">
        <v>6</v>
      </c>
      <c r="K102" s="10">
        <f t="shared" si="8"/>
        <v>35.200000000000003</v>
      </c>
    </row>
    <row r="103" spans="1:12" ht="20.45" customHeight="1" x14ac:dyDescent="0.4">
      <c r="A103" s="13" t="s">
        <v>2</v>
      </c>
      <c r="B103" s="42">
        <v>1353</v>
      </c>
      <c r="C103" s="13">
        <v>1519</v>
      </c>
      <c r="D103" s="14" t="s">
        <v>485</v>
      </c>
      <c r="E103" s="133"/>
      <c r="F103" s="133"/>
      <c r="G103" s="136"/>
      <c r="H103" s="70" t="s">
        <v>338</v>
      </c>
      <c r="I103" s="16">
        <f t="shared" si="7"/>
        <v>32</v>
      </c>
      <c r="J103" s="145"/>
      <c r="K103" s="10">
        <f t="shared" si="8"/>
        <v>31.7</v>
      </c>
    </row>
    <row r="104" spans="1:12" ht="20.45" customHeight="1" x14ac:dyDescent="0.4">
      <c r="A104" s="13" t="s">
        <v>2</v>
      </c>
      <c r="B104" s="42">
        <v>1355</v>
      </c>
      <c r="C104" s="13">
        <v>1529</v>
      </c>
      <c r="D104" s="14" t="s">
        <v>484</v>
      </c>
      <c r="E104" s="133"/>
      <c r="F104" s="133"/>
      <c r="G104" s="136"/>
      <c r="H104" s="70" t="s">
        <v>336</v>
      </c>
      <c r="I104" s="20">
        <f t="shared" si="7"/>
        <v>1</v>
      </c>
      <c r="J104" s="145" t="s">
        <v>3</v>
      </c>
      <c r="K104" s="10">
        <f t="shared" si="8"/>
        <v>1.2</v>
      </c>
    </row>
    <row r="105" spans="1:12" ht="20.45" customHeight="1" x14ac:dyDescent="0.4">
      <c r="A105" s="13" t="s">
        <v>2</v>
      </c>
      <c r="B105" s="42">
        <v>1357</v>
      </c>
      <c r="C105" s="13">
        <v>1539</v>
      </c>
      <c r="D105" s="14" t="s">
        <v>483</v>
      </c>
      <c r="E105" s="133"/>
      <c r="F105" s="133"/>
      <c r="G105" s="136"/>
      <c r="H105" s="70" t="s">
        <v>398</v>
      </c>
      <c r="I105" s="16">
        <f t="shared" si="7"/>
        <v>1</v>
      </c>
      <c r="J105" s="145"/>
      <c r="K105" s="10">
        <f t="shared" si="8"/>
        <v>1</v>
      </c>
    </row>
    <row r="106" spans="1:12" ht="20.45" customHeight="1" x14ac:dyDescent="0.4">
      <c r="A106" s="13" t="s">
        <v>2</v>
      </c>
      <c r="B106" s="42">
        <v>1361</v>
      </c>
      <c r="C106" s="13">
        <v>1545</v>
      </c>
      <c r="D106" s="14" t="s">
        <v>482</v>
      </c>
      <c r="E106" s="133"/>
      <c r="F106" s="133"/>
      <c r="G106" s="136"/>
      <c r="H106" s="70" t="s">
        <v>333</v>
      </c>
      <c r="I106" s="16">
        <f t="shared" si="7"/>
        <v>56</v>
      </c>
      <c r="J106" s="145" t="s">
        <v>6</v>
      </c>
      <c r="K106" s="10">
        <f t="shared" si="8"/>
        <v>55.9</v>
      </c>
    </row>
    <row r="107" spans="1:12" ht="20.45" customHeight="1" x14ac:dyDescent="0.4">
      <c r="A107" s="13" t="s">
        <v>2</v>
      </c>
      <c r="B107" s="42">
        <v>1363</v>
      </c>
      <c r="C107" s="13">
        <v>1547</v>
      </c>
      <c r="D107" s="14" t="s">
        <v>481</v>
      </c>
      <c r="E107" s="133"/>
      <c r="F107" s="133"/>
      <c r="G107" s="136"/>
      <c r="H107" s="70" t="s">
        <v>331</v>
      </c>
      <c r="I107" s="16">
        <f t="shared" si="7"/>
        <v>50</v>
      </c>
      <c r="J107" s="145"/>
      <c r="K107" s="10">
        <f t="shared" si="8"/>
        <v>50.3</v>
      </c>
    </row>
    <row r="108" spans="1:12" ht="20.25" customHeight="1" x14ac:dyDescent="0.4">
      <c r="A108" s="13" t="s">
        <v>2</v>
      </c>
      <c r="B108" s="42">
        <v>1365</v>
      </c>
      <c r="C108" s="13">
        <v>1549</v>
      </c>
      <c r="D108" s="14" t="s">
        <v>480</v>
      </c>
      <c r="E108" s="133"/>
      <c r="F108" s="133"/>
      <c r="G108" s="136"/>
      <c r="H108" s="70" t="s">
        <v>329</v>
      </c>
      <c r="I108" s="20">
        <f t="shared" si="7"/>
        <v>2</v>
      </c>
      <c r="J108" s="145" t="s">
        <v>3</v>
      </c>
      <c r="K108" s="10">
        <f t="shared" si="8"/>
        <v>1.8</v>
      </c>
    </row>
    <row r="109" spans="1:12" s="18" customFormat="1" ht="20.45" customHeight="1" x14ac:dyDescent="0.4">
      <c r="A109" s="13" t="s">
        <v>2</v>
      </c>
      <c r="B109" s="42">
        <v>1367</v>
      </c>
      <c r="C109" s="13">
        <v>1556</v>
      </c>
      <c r="D109" s="14" t="s">
        <v>479</v>
      </c>
      <c r="E109" s="133"/>
      <c r="F109" s="133"/>
      <c r="G109" s="136"/>
      <c r="H109" s="70" t="s">
        <v>327</v>
      </c>
      <c r="I109" s="21">
        <f t="shared" si="7"/>
        <v>2</v>
      </c>
      <c r="J109" s="145"/>
      <c r="K109" s="10">
        <f t="shared" si="8"/>
        <v>1.7</v>
      </c>
    </row>
    <row r="110" spans="1:12" ht="20.45" customHeight="1" x14ac:dyDescent="0.4">
      <c r="A110" s="13" t="s">
        <v>2</v>
      </c>
      <c r="B110" s="42">
        <v>1371</v>
      </c>
      <c r="C110" s="13">
        <v>1559</v>
      </c>
      <c r="D110" s="14" t="s">
        <v>478</v>
      </c>
      <c r="E110" s="133"/>
      <c r="F110" s="133"/>
      <c r="G110" s="136" t="s">
        <v>1778</v>
      </c>
      <c r="H110" s="71" t="s">
        <v>1801</v>
      </c>
      <c r="I110" s="16">
        <f t="shared" si="7"/>
        <v>12</v>
      </c>
      <c r="J110" s="145" t="s">
        <v>6</v>
      </c>
      <c r="K110" s="10">
        <f t="shared" si="8"/>
        <v>11.8</v>
      </c>
    </row>
    <row r="111" spans="1:12" ht="20.45" customHeight="1" x14ac:dyDescent="0.4">
      <c r="A111" s="13" t="s">
        <v>2</v>
      </c>
      <c r="B111" s="42">
        <v>1373</v>
      </c>
      <c r="C111" s="13">
        <v>1569</v>
      </c>
      <c r="D111" s="14" t="s">
        <v>477</v>
      </c>
      <c r="E111" s="133"/>
      <c r="F111" s="133"/>
      <c r="G111" s="136"/>
      <c r="H111" s="71" t="s">
        <v>1802</v>
      </c>
      <c r="I111" s="16">
        <f t="shared" si="7"/>
        <v>11</v>
      </c>
      <c r="J111" s="145"/>
      <c r="K111" s="10">
        <f t="shared" si="8"/>
        <v>10.6</v>
      </c>
    </row>
    <row r="112" spans="1:12" ht="20.45" customHeight="1" x14ac:dyDescent="0.4">
      <c r="A112" s="13" t="s">
        <v>2</v>
      </c>
      <c r="B112" s="42">
        <v>3013</v>
      </c>
      <c r="C112" s="13">
        <v>3082</v>
      </c>
      <c r="D112" s="14" t="s">
        <v>476</v>
      </c>
      <c r="E112" s="133"/>
      <c r="F112" s="133"/>
      <c r="G112" s="136"/>
      <c r="H112" s="71" t="s">
        <v>1803</v>
      </c>
      <c r="I112" s="16">
        <v>1</v>
      </c>
      <c r="J112" s="145" t="s">
        <v>3</v>
      </c>
      <c r="K112" s="10">
        <f t="shared" si="8"/>
        <v>0.4</v>
      </c>
      <c r="L112" s="10" t="s">
        <v>0</v>
      </c>
    </row>
    <row r="113" spans="1:12" ht="20.45" customHeight="1" x14ac:dyDescent="0.4">
      <c r="A113" s="13" t="s">
        <v>2</v>
      </c>
      <c r="B113" s="42">
        <v>3014</v>
      </c>
      <c r="C113" s="13">
        <v>3083</v>
      </c>
      <c r="D113" s="14" t="s">
        <v>475</v>
      </c>
      <c r="E113" s="133"/>
      <c r="F113" s="133"/>
      <c r="G113" s="136"/>
      <c r="H113" s="71" t="s">
        <v>1804</v>
      </c>
      <c r="I113" s="16">
        <v>1</v>
      </c>
      <c r="J113" s="145"/>
      <c r="K113" s="10">
        <f t="shared" si="8"/>
        <v>0.4</v>
      </c>
      <c r="L113" s="10" t="s">
        <v>0</v>
      </c>
    </row>
    <row r="114" spans="1:12" ht="20.45" customHeight="1" x14ac:dyDescent="0.4">
      <c r="A114" s="13" t="s">
        <v>2</v>
      </c>
      <c r="B114" s="42">
        <v>1381</v>
      </c>
      <c r="C114" s="13">
        <v>1575</v>
      </c>
      <c r="D114" s="14" t="s">
        <v>474</v>
      </c>
      <c r="E114" s="133"/>
      <c r="F114" s="133"/>
      <c r="G114" s="136"/>
      <c r="H114" s="70" t="s">
        <v>1805</v>
      </c>
      <c r="I114" s="16">
        <f t="shared" ref="I114:I138" si="9">ROUND(K114,0)</f>
        <v>24</v>
      </c>
      <c r="J114" s="145" t="s">
        <v>6</v>
      </c>
      <c r="K114" s="10">
        <f t="shared" si="8"/>
        <v>23.5</v>
      </c>
    </row>
    <row r="115" spans="1:12" ht="20.45" customHeight="1" x14ac:dyDescent="0.4">
      <c r="A115" s="13" t="s">
        <v>2</v>
      </c>
      <c r="B115" s="42">
        <v>1383</v>
      </c>
      <c r="C115" s="13">
        <v>1577</v>
      </c>
      <c r="D115" s="14" t="s">
        <v>473</v>
      </c>
      <c r="E115" s="133"/>
      <c r="F115" s="133"/>
      <c r="G115" s="136"/>
      <c r="H115" s="70" t="s">
        <v>1806</v>
      </c>
      <c r="I115" s="16">
        <f t="shared" si="9"/>
        <v>21</v>
      </c>
      <c r="J115" s="145"/>
      <c r="K115" s="10">
        <f t="shared" si="8"/>
        <v>21.1</v>
      </c>
    </row>
    <row r="116" spans="1:12" ht="20.45" customHeight="1" x14ac:dyDescent="0.4">
      <c r="A116" s="13" t="s">
        <v>2</v>
      </c>
      <c r="B116" s="42">
        <v>1385</v>
      </c>
      <c r="C116" s="13">
        <v>1579</v>
      </c>
      <c r="D116" s="14" t="s">
        <v>472</v>
      </c>
      <c r="E116" s="133"/>
      <c r="F116" s="133"/>
      <c r="G116" s="136"/>
      <c r="H116" s="70" t="s">
        <v>1807</v>
      </c>
      <c r="I116" s="16">
        <f t="shared" si="9"/>
        <v>1</v>
      </c>
      <c r="J116" s="145" t="s">
        <v>3</v>
      </c>
      <c r="K116" s="10">
        <f t="shared" si="8"/>
        <v>0.8</v>
      </c>
    </row>
    <row r="117" spans="1:12" ht="20.45" customHeight="1" x14ac:dyDescent="0.4">
      <c r="A117" s="13" t="s">
        <v>2</v>
      </c>
      <c r="B117" s="42">
        <v>1387</v>
      </c>
      <c r="C117" s="13">
        <v>1585</v>
      </c>
      <c r="D117" s="14" t="s">
        <v>471</v>
      </c>
      <c r="E117" s="133"/>
      <c r="F117" s="133"/>
      <c r="G117" s="136"/>
      <c r="H117" s="70" t="s">
        <v>1808</v>
      </c>
      <c r="I117" s="16">
        <f t="shared" si="9"/>
        <v>1</v>
      </c>
      <c r="J117" s="145"/>
      <c r="K117" s="10">
        <f t="shared" si="8"/>
        <v>0.7</v>
      </c>
    </row>
    <row r="118" spans="1:12" ht="20.45" customHeight="1" x14ac:dyDescent="0.4">
      <c r="A118" s="13" t="s">
        <v>2</v>
      </c>
      <c r="B118" s="42">
        <v>1391</v>
      </c>
      <c r="C118" s="13">
        <v>1587</v>
      </c>
      <c r="D118" s="14" t="s">
        <v>470</v>
      </c>
      <c r="E118" s="133"/>
      <c r="F118" s="133"/>
      <c r="G118" s="136"/>
      <c r="H118" s="70" t="s">
        <v>1809</v>
      </c>
      <c r="I118" s="16">
        <f t="shared" si="9"/>
        <v>37</v>
      </c>
      <c r="J118" s="145" t="s">
        <v>6</v>
      </c>
      <c r="K118" s="10">
        <f t="shared" si="8"/>
        <v>37.299999999999997</v>
      </c>
    </row>
    <row r="119" spans="1:12" ht="20.45" customHeight="1" x14ac:dyDescent="0.4">
      <c r="A119" s="13" t="s">
        <v>2</v>
      </c>
      <c r="B119" s="42">
        <v>1393</v>
      </c>
      <c r="C119" s="13">
        <v>1589</v>
      </c>
      <c r="D119" s="14" t="s">
        <v>469</v>
      </c>
      <c r="E119" s="133"/>
      <c r="F119" s="133"/>
      <c r="G119" s="136"/>
      <c r="H119" s="70" t="s">
        <v>1810</v>
      </c>
      <c r="I119" s="16">
        <f t="shared" si="9"/>
        <v>34</v>
      </c>
      <c r="J119" s="145"/>
      <c r="K119" s="10">
        <f t="shared" si="8"/>
        <v>33.5</v>
      </c>
    </row>
    <row r="120" spans="1:12" ht="20.45" customHeight="1" x14ac:dyDescent="0.4">
      <c r="A120" s="13" t="s">
        <v>2</v>
      </c>
      <c r="B120" s="42">
        <v>1395</v>
      </c>
      <c r="C120" s="13">
        <v>1596</v>
      </c>
      <c r="D120" s="14" t="s">
        <v>468</v>
      </c>
      <c r="E120" s="133"/>
      <c r="F120" s="133"/>
      <c r="G120" s="136"/>
      <c r="H120" s="70" t="s">
        <v>1811</v>
      </c>
      <c r="I120" s="16">
        <f t="shared" si="9"/>
        <v>1</v>
      </c>
      <c r="J120" s="145" t="s">
        <v>3</v>
      </c>
      <c r="K120" s="10">
        <f t="shared" si="8"/>
        <v>1.2</v>
      </c>
    </row>
    <row r="121" spans="1:12" s="18" customFormat="1" ht="20.45" customHeight="1" x14ac:dyDescent="0.4">
      <c r="A121" s="13" t="s">
        <v>2</v>
      </c>
      <c r="B121" s="42">
        <v>1397</v>
      </c>
      <c r="C121" s="13">
        <v>1599</v>
      </c>
      <c r="D121" s="14" t="s">
        <v>467</v>
      </c>
      <c r="E121" s="133"/>
      <c r="F121" s="133"/>
      <c r="G121" s="136"/>
      <c r="H121" s="70" t="s">
        <v>1812</v>
      </c>
      <c r="I121" s="21">
        <f t="shared" si="9"/>
        <v>1</v>
      </c>
      <c r="J121" s="145"/>
      <c r="K121" s="10">
        <f t="shared" si="8"/>
        <v>1.1000000000000001</v>
      </c>
    </row>
    <row r="122" spans="1:12" ht="20.45" customHeight="1" x14ac:dyDescent="0.4">
      <c r="A122" s="13" t="s">
        <v>2</v>
      </c>
      <c r="B122" s="42">
        <v>1401</v>
      </c>
      <c r="C122" s="13">
        <v>1603</v>
      </c>
      <c r="D122" s="14" t="s">
        <v>466</v>
      </c>
      <c r="E122" s="133"/>
      <c r="F122" s="133"/>
      <c r="G122" s="73" t="s">
        <v>58</v>
      </c>
      <c r="H122" s="74" t="s">
        <v>313</v>
      </c>
      <c r="I122" s="25">
        <f t="shared" si="9"/>
        <v>20</v>
      </c>
      <c r="J122" s="158" t="s">
        <v>6</v>
      </c>
      <c r="K122" s="10">
        <f t="shared" si="8"/>
        <v>20</v>
      </c>
    </row>
    <row r="123" spans="1:12" ht="20.45" customHeight="1" x14ac:dyDescent="0.4">
      <c r="A123" s="13" t="s">
        <v>2</v>
      </c>
      <c r="B123" s="42">
        <v>1838</v>
      </c>
      <c r="C123" s="13">
        <v>1843</v>
      </c>
      <c r="D123" s="14" t="s">
        <v>465</v>
      </c>
      <c r="E123" s="133"/>
      <c r="F123" s="133"/>
      <c r="G123" s="112" t="s">
        <v>55</v>
      </c>
      <c r="H123" s="69" t="s">
        <v>311</v>
      </c>
      <c r="I123" s="25">
        <f t="shared" si="9"/>
        <v>10</v>
      </c>
      <c r="J123" s="159"/>
      <c r="K123" s="10">
        <f t="shared" si="8"/>
        <v>10</v>
      </c>
    </row>
    <row r="124" spans="1:12" ht="20.45" customHeight="1" thickBot="1" x14ac:dyDescent="0.45">
      <c r="A124" s="13" t="s">
        <v>2</v>
      </c>
      <c r="B124" s="42">
        <v>1402</v>
      </c>
      <c r="C124" s="13">
        <v>1604</v>
      </c>
      <c r="D124" s="14" t="s">
        <v>464</v>
      </c>
      <c r="E124" s="133"/>
      <c r="F124" s="133"/>
      <c r="G124" s="113"/>
      <c r="H124" s="69" t="s">
        <v>309</v>
      </c>
      <c r="I124" s="25">
        <f t="shared" si="9"/>
        <v>20</v>
      </c>
      <c r="J124" s="160"/>
      <c r="K124" s="10">
        <f t="shared" si="8"/>
        <v>20</v>
      </c>
      <c r="L124" s="10" t="s">
        <v>463</v>
      </c>
    </row>
    <row r="125" spans="1:12" ht="20.45" customHeight="1" x14ac:dyDescent="0.4">
      <c r="A125" s="13" t="s">
        <v>2</v>
      </c>
      <c r="B125" s="42">
        <v>1411</v>
      </c>
      <c r="C125" s="13">
        <v>1605</v>
      </c>
      <c r="D125" s="14" t="s">
        <v>462</v>
      </c>
      <c r="E125" s="133" t="s">
        <v>178</v>
      </c>
      <c r="F125" s="133"/>
      <c r="G125" s="48" t="s">
        <v>461</v>
      </c>
      <c r="H125" s="70" t="s">
        <v>566</v>
      </c>
      <c r="I125" s="20">
        <f t="shared" si="9"/>
        <v>65</v>
      </c>
      <c r="J125" s="145" t="s">
        <v>6</v>
      </c>
      <c r="K125" s="10">
        <f t="shared" ref="K125:K163" si="10">L8*55/1000</f>
        <v>64.680000000000007</v>
      </c>
      <c r="L125" s="31">
        <f t="shared" ref="L125:L163" si="11">I125</f>
        <v>65</v>
      </c>
    </row>
    <row r="126" spans="1:12" ht="20.45" customHeight="1" x14ac:dyDescent="0.4">
      <c r="A126" s="13" t="s">
        <v>2</v>
      </c>
      <c r="B126" s="42">
        <v>1413</v>
      </c>
      <c r="C126" s="13">
        <v>1607</v>
      </c>
      <c r="D126" s="14" t="s">
        <v>460</v>
      </c>
      <c r="E126" s="133"/>
      <c r="F126" s="133"/>
      <c r="G126" s="48" t="s">
        <v>375</v>
      </c>
      <c r="H126" s="70" t="s">
        <v>564</v>
      </c>
      <c r="I126" s="20">
        <f t="shared" si="9"/>
        <v>58</v>
      </c>
      <c r="J126" s="145"/>
      <c r="K126" s="10">
        <f t="shared" si="10"/>
        <v>58.19</v>
      </c>
      <c r="L126" s="19">
        <f t="shared" si="11"/>
        <v>58</v>
      </c>
    </row>
    <row r="127" spans="1:12" ht="20.45" customHeight="1" x14ac:dyDescent="0.4">
      <c r="A127" s="13" t="s">
        <v>2</v>
      </c>
      <c r="B127" s="42">
        <v>1415</v>
      </c>
      <c r="C127" s="13">
        <v>1609</v>
      </c>
      <c r="D127" s="14" t="s">
        <v>459</v>
      </c>
      <c r="E127" s="133"/>
      <c r="F127" s="133"/>
      <c r="G127" s="14" t="s">
        <v>373</v>
      </c>
      <c r="H127" s="69" t="s">
        <v>372</v>
      </c>
      <c r="I127" s="20">
        <f t="shared" si="9"/>
        <v>2</v>
      </c>
      <c r="J127" s="145" t="s">
        <v>3</v>
      </c>
      <c r="K127" s="10">
        <f t="shared" si="10"/>
        <v>2.145</v>
      </c>
      <c r="L127" s="19">
        <f t="shared" si="11"/>
        <v>2</v>
      </c>
    </row>
    <row r="128" spans="1:12" ht="20.45" customHeight="1" x14ac:dyDescent="0.4">
      <c r="A128" s="13" t="s">
        <v>2</v>
      </c>
      <c r="B128" s="42">
        <v>1417</v>
      </c>
      <c r="C128" s="13">
        <v>1619</v>
      </c>
      <c r="D128" s="14" t="s">
        <v>458</v>
      </c>
      <c r="E128" s="133"/>
      <c r="F128" s="133"/>
      <c r="G128" s="14" t="s">
        <v>370</v>
      </c>
      <c r="H128" s="69" t="s">
        <v>369</v>
      </c>
      <c r="I128" s="20">
        <f t="shared" si="9"/>
        <v>2</v>
      </c>
      <c r="J128" s="145"/>
      <c r="K128" s="10">
        <f t="shared" si="10"/>
        <v>1.925</v>
      </c>
      <c r="L128" s="19">
        <f t="shared" si="11"/>
        <v>2</v>
      </c>
    </row>
    <row r="129" spans="1:13" ht="20.45" customHeight="1" x14ac:dyDescent="0.4">
      <c r="A129" s="13" t="s">
        <v>2</v>
      </c>
      <c r="B129" s="42">
        <v>1421</v>
      </c>
      <c r="C129" s="13">
        <v>1629</v>
      </c>
      <c r="D129" s="14" t="s">
        <v>457</v>
      </c>
      <c r="E129" s="133"/>
      <c r="F129" s="133"/>
      <c r="G129" s="48" t="s">
        <v>456</v>
      </c>
      <c r="H129" s="70" t="s">
        <v>1797</v>
      </c>
      <c r="I129" s="20">
        <f t="shared" si="9"/>
        <v>129</v>
      </c>
      <c r="J129" s="145" t="s">
        <v>6</v>
      </c>
      <c r="K129" s="10">
        <f t="shared" si="10"/>
        <v>129.19499999999999</v>
      </c>
      <c r="L129" s="19">
        <f t="shared" si="11"/>
        <v>129</v>
      </c>
    </row>
    <row r="130" spans="1:13" ht="20.45" customHeight="1" x14ac:dyDescent="0.4">
      <c r="A130" s="13" t="s">
        <v>2</v>
      </c>
      <c r="B130" s="42">
        <v>1423</v>
      </c>
      <c r="C130" s="13">
        <v>1639</v>
      </c>
      <c r="D130" s="14" t="s">
        <v>455</v>
      </c>
      <c r="E130" s="133"/>
      <c r="F130" s="133"/>
      <c r="G130" s="48" t="s">
        <v>365</v>
      </c>
      <c r="H130" s="70" t="s">
        <v>1798</v>
      </c>
      <c r="I130" s="20">
        <f t="shared" si="9"/>
        <v>116</v>
      </c>
      <c r="J130" s="145"/>
      <c r="K130" s="10">
        <f t="shared" si="10"/>
        <v>116.27</v>
      </c>
      <c r="L130" s="19">
        <f t="shared" si="11"/>
        <v>116</v>
      </c>
    </row>
    <row r="131" spans="1:13" ht="20.45" customHeight="1" x14ac:dyDescent="0.4">
      <c r="A131" s="13" t="s">
        <v>2</v>
      </c>
      <c r="B131" s="42">
        <v>1425</v>
      </c>
      <c r="C131" s="13">
        <v>1645</v>
      </c>
      <c r="D131" s="14" t="s">
        <v>454</v>
      </c>
      <c r="E131" s="133"/>
      <c r="F131" s="133"/>
      <c r="G131" s="14" t="s">
        <v>363</v>
      </c>
      <c r="H131" s="69" t="s">
        <v>362</v>
      </c>
      <c r="I131" s="20">
        <f t="shared" si="9"/>
        <v>4</v>
      </c>
      <c r="J131" s="145" t="s">
        <v>3</v>
      </c>
      <c r="K131" s="10">
        <f t="shared" si="10"/>
        <v>4.2350000000000003</v>
      </c>
      <c r="L131" s="19">
        <f t="shared" si="11"/>
        <v>4</v>
      </c>
    </row>
    <row r="132" spans="1:13" ht="20.45" customHeight="1" x14ac:dyDescent="0.4">
      <c r="A132" s="13" t="s">
        <v>2</v>
      </c>
      <c r="B132" s="42">
        <v>1427</v>
      </c>
      <c r="C132" s="13">
        <v>1647</v>
      </c>
      <c r="D132" s="14" t="s">
        <v>453</v>
      </c>
      <c r="E132" s="133"/>
      <c r="F132" s="133"/>
      <c r="G132" s="14" t="s">
        <v>360</v>
      </c>
      <c r="H132" s="69" t="s">
        <v>359</v>
      </c>
      <c r="I132" s="20">
        <f t="shared" si="9"/>
        <v>4</v>
      </c>
      <c r="J132" s="145"/>
      <c r="K132" s="10">
        <f t="shared" si="10"/>
        <v>3.7949999999999999</v>
      </c>
      <c r="L132" s="19">
        <f t="shared" si="11"/>
        <v>4</v>
      </c>
    </row>
    <row r="133" spans="1:13" ht="20.45" customHeight="1" x14ac:dyDescent="0.4">
      <c r="A133" s="13" t="s">
        <v>2</v>
      </c>
      <c r="B133" s="42">
        <v>1431</v>
      </c>
      <c r="C133" s="13">
        <v>1649</v>
      </c>
      <c r="D133" s="14" t="s">
        <v>452</v>
      </c>
      <c r="E133" s="133"/>
      <c r="F133" s="133"/>
      <c r="G133" s="48" t="s">
        <v>451</v>
      </c>
      <c r="H133" s="70" t="s">
        <v>1799</v>
      </c>
      <c r="I133" s="20">
        <f t="shared" si="9"/>
        <v>205</v>
      </c>
      <c r="J133" s="145" t="s">
        <v>6</v>
      </c>
      <c r="K133" s="10">
        <f t="shared" si="10"/>
        <v>204.98500000000001</v>
      </c>
      <c r="L133" s="19">
        <f t="shared" si="11"/>
        <v>205</v>
      </c>
    </row>
    <row r="134" spans="1:13" ht="20.45" customHeight="1" x14ac:dyDescent="0.4">
      <c r="A134" s="13" t="s">
        <v>2</v>
      </c>
      <c r="B134" s="42">
        <v>1433</v>
      </c>
      <c r="C134" s="13">
        <v>1656</v>
      </c>
      <c r="D134" s="14" t="s">
        <v>450</v>
      </c>
      <c r="E134" s="133"/>
      <c r="F134" s="133"/>
      <c r="G134" s="48" t="s">
        <v>355</v>
      </c>
      <c r="H134" s="70" t="s">
        <v>1800</v>
      </c>
      <c r="I134" s="20">
        <f t="shared" si="9"/>
        <v>184</v>
      </c>
      <c r="J134" s="145"/>
      <c r="K134" s="10">
        <f t="shared" si="10"/>
        <v>184.47</v>
      </c>
      <c r="L134" s="19">
        <f t="shared" si="11"/>
        <v>184</v>
      </c>
    </row>
    <row r="135" spans="1:13" ht="20.45" customHeight="1" x14ac:dyDescent="0.4">
      <c r="A135" s="13" t="s">
        <v>2</v>
      </c>
      <c r="B135" s="42">
        <v>1435</v>
      </c>
      <c r="C135" s="13">
        <v>1659</v>
      </c>
      <c r="D135" s="14" t="s">
        <v>449</v>
      </c>
      <c r="E135" s="133"/>
      <c r="F135" s="133"/>
      <c r="G135" s="14" t="s">
        <v>353</v>
      </c>
      <c r="H135" s="69" t="s">
        <v>352</v>
      </c>
      <c r="I135" s="20">
        <f t="shared" si="9"/>
        <v>7</v>
      </c>
      <c r="J135" s="145" t="s">
        <v>3</v>
      </c>
      <c r="K135" s="10">
        <f t="shared" si="10"/>
        <v>6.7649999999999997</v>
      </c>
      <c r="L135" s="19">
        <f t="shared" si="11"/>
        <v>7</v>
      </c>
    </row>
    <row r="136" spans="1:13" ht="20.45" customHeight="1" x14ac:dyDescent="0.4">
      <c r="A136" s="13" t="s">
        <v>2</v>
      </c>
      <c r="B136" s="42">
        <v>1437</v>
      </c>
      <c r="C136" s="13">
        <v>1669</v>
      </c>
      <c r="D136" s="14" t="s">
        <v>448</v>
      </c>
      <c r="E136" s="133"/>
      <c r="F136" s="133"/>
      <c r="G136" s="14" t="s">
        <v>350</v>
      </c>
      <c r="H136" s="69" t="s">
        <v>349</v>
      </c>
      <c r="I136" s="20">
        <f t="shared" si="9"/>
        <v>6</v>
      </c>
      <c r="J136" s="145"/>
      <c r="K136" s="10">
        <f t="shared" si="10"/>
        <v>6.1050000000000004</v>
      </c>
      <c r="L136" s="19">
        <f t="shared" si="11"/>
        <v>6</v>
      </c>
    </row>
    <row r="137" spans="1:13" ht="20.45" customHeight="1" x14ac:dyDescent="0.4">
      <c r="A137" s="13" t="s">
        <v>2</v>
      </c>
      <c r="B137" s="42">
        <v>1441</v>
      </c>
      <c r="C137" s="13">
        <v>1675</v>
      </c>
      <c r="D137" s="14" t="s">
        <v>447</v>
      </c>
      <c r="E137" s="133"/>
      <c r="F137" s="133"/>
      <c r="G137" s="136" t="s">
        <v>1779</v>
      </c>
      <c r="H137" s="71" t="s">
        <v>347</v>
      </c>
      <c r="I137" s="20">
        <f t="shared" si="9"/>
        <v>10</v>
      </c>
      <c r="J137" s="145" t="s">
        <v>6</v>
      </c>
      <c r="K137" s="10">
        <f t="shared" si="10"/>
        <v>9.68</v>
      </c>
      <c r="L137" s="19">
        <f t="shared" si="11"/>
        <v>10</v>
      </c>
    </row>
    <row r="138" spans="1:13" ht="20.45" customHeight="1" x14ac:dyDescent="0.4">
      <c r="A138" s="13" t="s">
        <v>2</v>
      </c>
      <c r="B138" s="42">
        <v>1443</v>
      </c>
      <c r="C138" s="13">
        <v>1677</v>
      </c>
      <c r="D138" s="14" t="s">
        <v>446</v>
      </c>
      <c r="E138" s="133"/>
      <c r="F138" s="133"/>
      <c r="G138" s="136"/>
      <c r="H138" s="70" t="s">
        <v>345</v>
      </c>
      <c r="I138" s="20">
        <f t="shared" si="9"/>
        <v>9</v>
      </c>
      <c r="J138" s="145"/>
      <c r="K138" s="10">
        <f t="shared" si="10"/>
        <v>8.7449999999999992</v>
      </c>
      <c r="L138" s="19">
        <f t="shared" si="11"/>
        <v>9</v>
      </c>
    </row>
    <row r="139" spans="1:13" ht="20.45" customHeight="1" x14ac:dyDescent="0.4">
      <c r="A139" s="13" t="s">
        <v>2</v>
      </c>
      <c r="B139" s="42">
        <v>3015</v>
      </c>
      <c r="C139" s="13">
        <v>3084</v>
      </c>
      <c r="D139" s="14" t="s">
        <v>445</v>
      </c>
      <c r="E139" s="133"/>
      <c r="F139" s="133"/>
      <c r="G139" s="136"/>
      <c r="H139" s="71" t="s">
        <v>489</v>
      </c>
      <c r="I139" s="20">
        <v>1</v>
      </c>
      <c r="J139" s="145" t="s">
        <v>3</v>
      </c>
      <c r="K139" s="10">
        <f t="shared" si="10"/>
        <v>0.33</v>
      </c>
      <c r="L139" s="19">
        <f t="shared" si="11"/>
        <v>1</v>
      </c>
      <c r="M139" s="10" t="s">
        <v>0</v>
      </c>
    </row>
    <row r="140" spans="1:13" ht="20.45" customHeight="1" x14ac:dyDescent="0.4">
      <c r="A140" s="13" t="s">
        <v>2</v>
      </c>
      <c r="B140" s="42">
        <v>3016</v>
      </c>
      <c r="C140" s="13">
        <v>3085</v>
      </c>
      <c r="D140" s="14" t="s">
        <v>444</v>
      </c>
      <c r="E140" s="133"/>
      <c r="F140" s="133"/>
      <c r="G140" s="136"/>
      <c r="H140" s="70" t="s">
        <v>487</v>
      </c>
      <c r="I140" s="20">
        <v>1</v>
      </c>
      <c r="J140" s="145"/>
      <c r="K140" s="10">
        <f t="shared" si="10"/>
        <v>0.27500000000000002</v>
      </c>
      <c r="L140" s="19">
        <f t="shared" si="11"/>
        <v>1</v>
      </c>
      <c r="M140" s="10" t="s">
        <v>0</v>
      </c>
    </row>
    <row r="141" spans="1:13" ht="20.45" customHeight="1" x14ac:dyDescent="0.4">
      <c r="A141" s="13" t="s">
        <v>2</v>
      </c>
      <c r="B141" s="42">
        <v>1451</v>
      </c>
      <c r="C141" s="13">
        <v>1679</v>
      </c>
      <c r="D141" s="14" t="s">
        <v>443</v>
      </c>
      <c r="E141" s="133"/>
      <c r="F141" s="133"/>
      <c r="G141" s="136"/>
      <c r="H141" s="70" t="s">
        <v>340</v>
      </c>
      <c r="I141" s="20">
        <f t="shared" ref="I141:I150" si="12">ROUND(K141,0)</f>
        <v>19</v>
      </c>
      <c r="J141" s="145" t="s">
        <v>6</v>
      </c>
      <c r="K141" s="10">
        <f t="shared" si="10"/>
        <v>19.36</v>
      </c>
      <c r="L141" s="19">
        <f t="shared" si="11"/>
        <v>19</v>
      </c>
    </row>
    <row r="142" spans="1:13" ht="20.45" customHeight="1" x14ac:dyDescent="0.4">
      <c r="A142" s="13" t="s">
        <v>2</v>
      </c>
      <c r="B142" s="42">
        <v>1453</v>
      </c>
      <c r="C142" s="13">
        <v>1685</v>
      </c>
      <c r="D142" s="14" t="s">
        <v>442</v>
      </c>
      <c r="E142" s="133"/>
      <c r="F142" s="133"/>
      <c r="G142" s="136"/>
      <c r="H142" s="70" t="s">
        <v>338</v>
      </c>
      <c r="I142" s="20">
        <f t="shared" si="12"/>
        <v>17</v>
      </c>
      <c r="J142" s="145"/>
      <c r="K142" s="10">
        <f t="shared" si="10"/>
        <v>17.434999999999999</v>
      </c>
      <c r="L142" s="19">
        <f t="shared" si="11"/>
        <v>17</v>
      </c>
    </row>
    <row r="143" spans="1:13" ht="20.45" customHeight="1" x14ac:dyDescent="0.4">
      <c r="A143" s="13" t="s">
        <v>2</v>
      </c>
      <c r="B143" s="42">
        <v>1455</v>
      </c>
      <c r="C143" s="13">
        <v>1687</v>
      </c>
      <c r="D143" s="14" t="s">
        <v>441</v>
      </c>
      <c r="E143" s="133"/>
      <c r="F143" s="133"/>
      <c r="G143" s="136"/>
      <c r="H143" s="70" t="s">
        <v>336</v>
      </c>
      <c r="I143" s="20">
        <f t="shared" si="12"/>
        <v>1</v>
      </c>
      <c r="J143" s="145" t="s">
        <v>3</v>
      </c>
      <c r="K143" s="10">
        <f t="shared" si="10"/>
        <v>0.66</v>
      </c>
      <c r="L143" s="19">
        <f t="shared" si="11"/>
        <v>1</v>
      </c>
    </row>
    <row r="144" spans="1:13" ht="20.45" customHeight="1" x14ac:dyDescent="0.4">
      <c r="A144" s="13" t="s">
        <v>2</v>
      </c>
      <c r="B144" s="42">
        <v>1457</v>
      </c>
      <c r="C144" s="13">
        <v>1688</v>
      </c>
      <c r="D144" s="14" t="s">
        <v>440</v>
      </c>
      <c r="E144" s="133"/>
      <c r="F144" s="133"/>
      <c r="G144" s="136"/>
      <c r="H144" s="70" t="s">
        <v>398</v>
      </c>
      <c r="I144" s="20">
        <f t="shared" si="12"/>
        <v>1</v>
      </c>
      <c r="J144" s="145"/>
      <c r="K144" s="10">
        <f t="shared" si="10"/>
        <v>0.55000000000000004</v>
      </c>
      <c r="L144" s="19">
        <f t="shared" si="11"/>
        <v>1</v>
      </c>
    </row>
    <row r="145" spans="1:13" ht="20.45" customHeight="1" x14ac:dyDescent="0.4">
      <c r="A145" s="13" t="s">
        <v>2</v>
      </c>
      <c r="B145" s="42">
        <v>1461</v>
      </c>
      <c r="C145" s="13">
        <v>1689</v>
      </c>
      <c r="D145" s="14" t="s">
        <v>439</v>
      </c>
      <c r="E145" s="133"/>
      <c r="F145" s="133"/>
      <c r="G145" s="136"/>
      <c r="H145" s="70" t="s">
        <v>333</v>
      </c>
      <c r="I145" s="20">
        <f t="shared" si="12"/>
        <v>31</v>
      </c>
      <c r="J145" s="145" t="s">
        <v>6</v>
      </c>
      <c r="K145" s="10">
        <f t="shared" si="10"/>
        <v>30.745000000000001</v>
      </c>
      <c r="L145" s="19">
        <f t="shared" si="11"/>
        <v>31</v>
      </c>
    </row>
    <row r="146" spans="1:13" ht="20.45" customHeight="1" x14ac:dyDescent="0.4">
      <c r="A146" s="13" t="s">
        <v>2</v>
      </c>
      <c r="B146" s="42">
        <v>1463</v>
      </c>
      <c r="C146" s="13">
        <v>1696</v>
      </c>
      <c r="D146" s="14" t="s">
        <v>438</v>
      </c>
      <c r="E146" s="133"/>
      <c r="F146" s="133"/>
      <c r="G146" s="136"/>
      <c r="H146" s="70" t="s">
        <v>331</v>
      </c>
      <c r="I146" s="20">
        <f t="shared" si="12"/>
        <v>28</v>
      </c>
      <c r="J146" s="145"/>
      <c r="K146" s="10">
        <f t="shared" si="10"/>
        <v>27.664999999999999</v>
      </c>
      <c r="L146" s="19">
        <f t="shared" si="11"/>
        <v>28</v>
      </c>
    </row>
    <row r="147" spans="1:13" ht="20.45" customHeight="1" x14ac:dyDescent="0.4">
      <c r="A147" s="13" t="s">
        <v>2</v>
      </c>
      <c r="B147" s="42">
        <v>1465</v>
      </c>
      <c r="C147" s="13">
        <v>1699</v>
      </c>
      <c r="D147" s="14" t="s">
        <v>437</v>
      </c>
      <c r="E147" s="133"/>
      <c r="F147" s="133"/>
      <c r="G147" s="136"/>
      <c r="H147" s="70" t="s">
        <v>329</v>
      </c>
      <c r="I147" s="20">
        <f t="shared" si="12"/>
        <v>1</v>
      </c>
      <c r="J147" s="145" t="s">
        <v>3</v>
      </c>
      <c r="K147" s="10">
        <f t="shared" si="10"/>
        <v>0.99</v>
      </c>
      <c r="L147" s="19">
        <f t="shared" si="11"/>
        <v>1</v>
      </c>
    </row>
    <row r="148" spans="1:13" s="18" customFormat="1" ht="20.45" customHeight="1" x14ac:dyDescent="0.4">
      <c r="A148" s="13" t="s">
        <v>2</v>
      </c>
      <c r="B148" s="42">
        <v>1467</v>
      </c>
      <c r="C148" s="13">
        <v>1703</v>
      </c>
      <c r="D148" s="14" t="s">
        <v>436</v>
      </c>
      <c r="E148" s="133"/>
      <c r="F148" s="133"/>
      <c r="G148" s="136"/>
      <c r="H148" s="70" t="s">
        <v>327</v>
      </c>
      <c r="I148" s="20">
        <f t="shared" si="12"/>
        <v>1</v>
      </c>
      <c r="J148" s="145"/>
      <c r="K148" s="10">
        <f t="shared" si="10"/>
        <v>0.93500000000000005</v>
      </c>
      <c r="L148" s="19">
        <f t="shared" si="11"/>
        <v>1</v>
      </c>
    </row>
    <row r="149" spans="1:13" ht="20.45" customHeight="1" x14ac:dyDescent="0.4">
      <c r="A149" s="13" t="s">
        <v>2</v>
      </c>
      <c r="B149" s="42">
        <v>1471</v>
      </c>
      <c r="C149" s="13">
        <v>1705</v>
      </c>
      <c r="D149" s="14" t="s">
        <v>435</v>
      </c>
      <c r="E149" s="133"/>
      <c r="F149" s="133"/>
      <c r="G149" s="136" t="s">
        <v>1778</v>
      </c>
      <c r="H149" s="71" t="s">
        <v>1801</v>
      </c>
      <c r="I149" s="20">
        <f t="shared" si="12"/>
        <v>6</v>
      </c>
      <c r="J149" s="145" t="s">
        <v>6</v>
      </c>
      <c r="K149" s="10">
        <f t="shared" si="10"/>
        <v>6.49</v>
      </c>
      <c r="L149" s="19">
        <f t="shared" si="11"/>
        <v>6</v>
      </c>
    </row>
    <row r="150" spans="1:13" ht="20.45" customHeight="1" x14ac:dyDescent="0.4">
      <c r="A150" s="13" t="s">
        <v>2</v>
      </c>
      <c r="B150" s="42">
        <v>1473</v>
      </c>
      <c r="C150" s="13">
        <v>1707</v>
      </c>
      <c r="D150" s="14" t="s">
        <v>434</v>
      </c>
      <c r="E150" s="133"/>
      <c r="F150" s="133"/>
      <c r="G150" s="136"/>
      <c r="H150" s="71" t="s">
        <v>1802</v>
      </c>
      <c r="I150" s="20">
        <f t="shared" si="12"/>
        <v>6</v>
      </c>
      <c r="J150" s="145"/>
      <c r="K150" s="10">
        <f t="shared" si="10"/>
        <v>5.83</v>
      </c>
      <c r="L150" s="19">
        <f t="shared" si="11"/>
        <v>6</v>
      </c>
    </row>
    <row r="151" spans="1:13" ht="20.45" customHeight="1" x14ac:dyDescent="0.4">
      <c r="A151" s="13" t="s">
        <v>2</v>
      </c>
      <c r="B151" s="42">
        <v>3017</v>
      </c>
      <c r="C151" s="13">
        <v>3086</v>
      </c>
      <c r="D151" s="14" t="s">
        <v>433</v>
      </c>
      <c r="E151" s="133"/>
      <c r="F151" s="133"/>
      <c r="G151" s="136"/>
      <c r="H151" s="71" t="s">
        <v>1803</v>
      </c>
      <c r="I151" s="20">
        <v>1</v>
      </c>
      <c r="J151" s="145" t="s">
        <v>3</v>
      </c>
      <c r="K151" s="10">
        <f t="shared" si="10"/>
        <v>0.22</v>
      </c>
      <c r="L151" s="19">
        <f t="shared" si="11"/>
        <v>1</v>
      </c>
      <c r="M151" s="10" t="s">
        <v>0</v>
      </c>
    </row>
    <row r="152" spans="1:13" ht="20.45" customHeight="1" x14ac:dyDescent="0.4">
      <c r="A152" s="13" t="s">
        <v>2</v>
      </c>
      <c r="B152" s="42">
        <v>3018</v>
      </c>
      <c r="C152" s="13">
        <v>3087</v>
      </c>
      <c r="D152" s="14" t="s">
        <v>432</v>
      </c>
      <c r="E152" s="133"/>
      <c r="F152" s="133"/>
      <c r="G152" s="136"/>
      <c r="H152" s="71" t="s">
        <v>1804</v>
      </c>
      <c r="I152" s="20">
        <v>1</v>
      </c>
      <c r="J152" s="145"/>
      <c r="K152" s="10">
        <f t="shared" si="10"/>
        <v>0.22</v>
      </c>
      <c r="L152" s="19">
        <f t="shared" si="11"/>
        <v>1</v>
      </c>
      <c r="M152" s="10" t="s">
        <v>0</v>
      </c>
    </row>
    <row r="153" spans="1:13" ht="20.45" customHeight="1" x14ac:dyDescent="0.4">
      <c r="A153" s="13" t="s">
        <v>2</v>
      </c>
      <c r="B153" s="42">
        <v>1481</v>
      </c>
      <c r="C153" s="13">
        <v>1709</v>
      </c>
      <c r="D153" s="14" t="s">
        <v>431</v>
      </c>
      <c r="E153" s="133"/>
      <c r="F153" s="133"/>
      <c r="G153" s="136"/>
      <c r="H153" s="70" t="s">
        <v>1805</v>
      </c>
      <c r="I153" s="20">
        <f>ROUND(K153,0)</f>
        <v>13</v>
      </c>
      <c r="J153" s="145" t="s">
        <v>6</v>
      </c>
      <c r="K153" s="10">
        <f t="shared" si="10"/>
        <v>12.925000000000001</v>
      </c>
      <c r="L153" s="19">
        <f t="shared" si="11"/>
        <v>13</v>
      </c>
    </row>
    <row r="154" spans="1:13" ht="20.45" customHeight="1" x14ac:dyDescent="0.4">
      <c r="A154" s="13" t="s">
        <v>2</v>
      </c>
      <c r="B154" s="42">
        <v>1483</v>
      </c>
      <c r="C154" s="13">
        <v>1711</v>
      </c>
      <c r="D154" s="14" t="s">
        <v>430</v>
      </c>
      <c r="E154" s="133"/>
      <c r="F154" s="133"/>
      <c r="G154" s="136"/>
      <c r="H154" s="70" t="s">
        <v>1806</v>
      </c>
      <c r="I154" s="20">
        <f>ROUND(K154,0)</f>
        <v>12</v>
      </c>
      <c r="J154" s="145"/>
      <c r="K154" s="10">
        <f t="shared" si="10"/>
        <v>11.605</v>
      </c>
      <c r="L154" s="19">
        <f t="shared" si="11"/>
        <v>12</v>
      </c>
    </row>
    <row r="155" spans="1:13" ht="20.45" customHeight="1" x14ac:dyDescent="0.4">
      <c r="A155" s="13" t="s">
        <v>2</v>
      </c>
      <c r="B155" s="42">
        <v>3019</v>
      </c>
      <c r="C155" s="13">
        <v>3088</v>
      </c>
      <c r="D155" s="14" t="s">
        <v>429</v>
      </c>
      <c r="E155" s="133"/>
      <c r="F155" s="133"/>
      <c r="G155" s="136"/>
      <c r="H155" s="70" t="s">
        <v>1807</v>
      </c>
      <c r="I155" s="20">
        <v>1</v>
      </c>
      <c r="J155" s="145" t="s">
        <v>6</v>
      </c>
      <c r="K155" s="10">
        <f t="shared" si="10"/>
        <v>0.44</v>
      </c>
      <c r="L155" s="19">
        <f t="shared" si="11"/>
        <v>1</v>
      </c>
      <c r="M155" s="10" t="s">
        <v>0</v>
      </c>
    </row>
    <row r="156" spans="1:13" ht="20.45" customHeight="1" x14ac:dyDescent="0.4">
      <c r="A156" s="13" t="s">
        <v>2</v>
      </c>
      <c r="B156" s="42">
        <v>3020</v>
      </c>
      <c r="C156" s="13">
        <v>3089</v>
      </c>
      <c r="D156" s="14" t="s">
        <v>428</v>
      </c>
      <c r="E156" s="133"/>
      <c r="F156" s="133"/>
      <c r="G156" s="136"/>
      <c r="H156" s="70" t="s">
        <v>1808</v>
      </c>
      <c r="I156" s="20">
        <v>1</v>
      </c>
      <c r="J156" s="145"/>
      <c r="K156" s="10">
        <f t="shared" si="10"/>
        <v>0.38500000000000001</v>
      </c>
      <c r="L156" s="19">
        <f t="shared" si="11"/>
        <v>1</v>
      </c>
      <c r="M156" s="10" t="s">
        <v>0</v>
      </c>
    </row>
    <row r="157" spans="1:13" ht="20.45" customHeight="1" x14ac:dyDescent="0.4">
      <c r="A157" s="13" t="s">
        <v>2</v>
      </c>
      <c r="B157" s="42">
        <v>1491</v>
      </c>
      <c r="C157" s="13">
        <v>1713</v>
      </c>
      <c r="D157" s="14" t="s">
        <v>427</v>
      </c>
      <c r="E157" s="133"/>
      <c r="F157" s="133"/>
      <c r="G157" s="136"/>
      <c r="H157" s="70" t="s">
        <v>1809</v>
      </c>
      <c r="I157" s="20">
        <f t="shared" ref="I157:I163" si="13">ROUND(K157,0)</f>
        <v>21</v>
      </c>
      <c r="J157" s="145" t="s">
        <v>6</v>
      </c>
      <c r="K157" s="10">
        <f t="shared" si="10"/>
        <v>20.515000000000001</v>
      </c>
      <c r="L157" s="19">
        <f t="shared" si="11"/>
        <v>21</v>
      </c>
    </row>
    <row r="158" spans="1:13" ht="20.45" customHeight="1" x14ac:dyDescent="0.4">
      <c r="A158" s="13" t="s">
        <v>2</v>
      </c>
      <c r="B158" s="42">
        <v>1493</v>
      </c>
      <c r="C158" s="13">
        <v>1715</v>
      </c>
      <c r="D158" s="14" t="s">
        <v>426</v>
      </c>
      <c r="E158" s="133"/>
      <c r="F158" s="133"/>
      <c r="G158" s="136"/>
      <c r="H158" s="70" t="s">
        <v>1810</v>
      </c>
      <c r="I158" s="20">
        <f t="shared" si="13"/>
        <v>18</v>
      </c>
      <c r="J158" s="145"/>
      <c r="K158" s="10">
        <f t="shared" si="10"/>
        <v>18.425000000000001</v>
      </c>
      <c r="L158" s="19">
        <f t="shared" si="11"/>
        <v>18</v>
      </c>
    </row>
    <row r="159" spans="1:13" ht="20.45" customHeight="1" x14ac:dyDescent="0.4">
      <c r="A159" s="13" t="s">
        <v>2</v>
      </c>
      <c r="B159" s="42">
        <v>1495</v>
      </c>
      <c r="C159" s="13">
        <v>1717</v>
      </c>
      <c r="D159" s="14" t="s">
        <v>425</v>
      </c>
      <c r="E159" s="133"/>
      <c r="F159" s="133"/>
      <c r="G159" s="136"/>
      <c r="H159" s="70" t="s">
        <v>1811</v>
      </c>
      <c r="I159" s="20">
        <f t="shared" si="13"/>
        <v>1</v>
      </c>
      <c r="J159" s="145" t="s">
        <v>3</v>
      </c>
      <c r="K159" s="10">
        <f t="shared" si="10"/>
        <v>0.66</v>
      </c>
      <c r="L159" s="19">
        <f t="shared" si="11"/>
        <v>1</v>
      </c>
    </row>
    <row r="160" spans="1:13" s="18" customFormat="1" ht="20.45" customHeight="1" x14ac:dyDescent="0.4">
      <c r="A160" s="13" t="s">
        <v>2</v>
      </c>
      <c r="B160" s="42">
        <v>1497</v>
      </c>
      <c r="C160" s="13">
        <v>1718</v>
      </c>
      <c r="D160" s="14" t="s">
        <v>424</v>
      </c>
      <c r="E160" s="133"/>
      <c r="F160" s="133"/>
      <c r="G160" s="136"/>
      <c r="H160" s="70" t="s">
        <v>1812</v>
      </c>
      <c r="I160" s="20">
        <f t="shared" si="13"/>
        <v>1</v>
      </c>
      <c r="J160" s="145"/>
      <c r="K160" s="10">
        <f t="shared" si="10"/>
        <v>0.60499999999999998</v>
      </c>
      <c r="L160" s="19">
        <f t="shared" si="11"/>
        <v>1</v>
      </c>
    </row>
    <row r="161" spans="1:14" ht="20.45" customHeight="1" x14ac:dyDescent="0.4">
      <c r="A161" s="13" t="s">
        <v>2</v>
      </c>
      <c r="B161" s="42">
        <v>1501</v>
      </c>
      <c r="C161" s="13">
        <v>1719</v>
      </c>
      <c r="D161" s="14" t="s">
        <v>423</v>
      </c>
      <c r="E161" s="133"/>
      <c r="F161" s="133"/>
      <c r="G161" s="73" t="s">
        <v>58</v>
      </c>
      <c r="H161" s="74" t="s">
        <v>313</v>
      </c>
      <c r="I161" s="20">
        <f t="shared" si="13"/>
        <v>11</v>
      </c>
      <c r="J161" s="155" t="s">
        <v>6</v>
      </c>
      <c r="K161" s="10">
        <f t="shared" si="10"/>
        <v>11</v>
      </c>
      <c r="L161" s="19">
        <f t="shared" si="11"/>
        <v>11</v>
      </c>
    </row>
    <row r="162" spans="1:14" ht="20.45" customHeight="1" x14ac:dyDescent="0.4">
      <c r="A162" s="13" t="s">
        <v>2</v>
      </c>
      <c r="B162" s="42">
        <v>1839</v>
      </c>
      <c r="C162" s="13">
        <v>1844</v>
      </c>
      <c r="D162" s="14" t="s">
        <v>422</v>
      </c>
      <c r="E162" s="133"/>
      <c r="F162" s="133"/>
      <c r="G162" s="112" t="s">
        <v>55</v>
      </c>
      <c r="H162" s="74" t="s">
        <v>311</v>
      </c>
      <c r="I162" s="20">
        <f t="shared" si="13"/>
        <v>6</v>
      </c>
      <c r="J162" s="155"/>
      <c r="K162" s="10">
        <f t="shared" si="10"/>
        <v>5.5</v>
      </c>
      <c r="L162" s="19">
        <f t="shared" si="11"/>
        <v>6</v>
      </c>
    </row>
    <row r="163" spans="1:14" ht="20.45" customHeight="1" thickBot="1" x14ac:dyDescent="0.45">
      <c r="A163" s="13" t="s">
        <v>2</v>
      </c>
      <c r="B163" s="42">
        <v>1502</v>
      </c>
      <c r="C163" s="13">
        <v>1720</v>
      </c>
      <c r="D163" s="14" t="s">
        <v>421</v>
      </c>
      <c r="E163" s="133"/>
      <c r="F163" s="133"/>
      <c r="G163" s="113"/>
      <c r="H163" s="69" t="s">
        <v>309</v>
      </c>
      <c r="I163" s="20">
        <f t="shared" si="13"/>
        <v>11</v>
      </c>
      <c r="J163" s="155"/>
      <c r="K163" s="10">
        <f t="shared" si="10"/>
        <v>11</v>
      </c>
      <c r="L163" s="33">
        <f t="shared" si="11"/>
        <v>11</v>
      </c>
    </row>
    <row r="164" spans="1:14" ht="20.45" customHeight="1" x14ac:dyDescent="0.4">
      <c r="A164" s="13" t="s">
        <v>2</v>
      </c>
      <c r="B164" s="42">
        <v>2003</v>
      </c>
      <c r="C164" s="13">
        <v>1918</v>
      </c>
      <c r="D164" s="14" t="s">
        <v>420</v>
      </c>
      <c r="E164" s="114" t="s">
        <v>135</v>
      </c>
      <c r="F164" s="115"/>
      <c r="G164" s="48" t="s">
        <v>377</v>
      </c>
      <c r="H164" s="70" t="s">
        <v>566</v>
      </c>
      <c r="I164" s="21">
        <f t="shared" ref="I164:I166" si="14">ROUND(K164,0)</f>
        <v>74</v>
      </c>
      <c r="J164" s="145" t="s">
        <v>6</v>
      </c>
      <c r="K164" s="10">
        <f t="shared" ref="K164:K202" si="15">L8*63/1000</f>
        <v>74.087999999999994</v>
      </c>
    </row>
    <row r="165" spans="1:14" ht="20.45" customHeight="1" x14ac:dyDescent="0.4">
      <c r="A165" s="13" t="s">
        <v>2</v>
      </c>
      <c r="B165" s="42">
        <v>2004</v>
      </c>
      <c r="C165" s="13">
        <v>1919</v>
      </c>
      <c r="D165" s="14" t="s">
        <v>419</v>
      </c>
      <c r="E165" s="116"/>
      <c r="F165" s="117"/>
      <c r="G165" s="48" t="s">
        <v>375</v>
      </c>
      <c r="H165" s="70" t="s">
        <v>564</v>
      </c>
      <c r="I165" s="16">
        <f t="shared" si="14"/>
        <v>67</v>
      </c>
      <c r="J165" s="145"/>
      <c r="K165" s="10">
        <f t="shared" si="15"/>
        <v>66.653999999999996</v>
      </c>
    </row>
    <row r="166" spans="1:14" s="34" customFormat="1" ht="20.45" customHeight="1" x14ac:dyDescent="0.4">
      <c r="A166" s="13" t="s">
        <v>2</v>
      </c>
      <c r="B166" s="42">
        <v>1847</v>
      </c>
      <c r="C166" s="13">
        <v>1920</v>
      </c>
      <c r="D166" s="14" t="s">
        <v>418</v>
      </c>
      <c r="E166" s="116"/>
      <c r="F166" s="117"/>
      <c r="G166" s="14" t="s">
        <v>373</v>
      </c>
      <c r="H166" s="69" t="s">
        <v>372</v>
      </c>
      <c r="I166" s="21">
        <f t="shared" si="14"/>
        <v>2</v>
      </c>
      <c r="J166" s="145" t="s">
        <v>3</v>
      </c>
      <c r="K166" s="10">
        <f t="shared" si="15"/>
        <v>2.4569999999999999</v>
      </c>
      <c r="L166" s="10"/>
    </row>
    <row r="167" spans="1:14" s="34" customFormat="1" ht="20.45" customHeight="1" x14ac:dyDescent="0.4">
      <c r="A167" s="13" t="s">
        <v>2</v>
      </c>
      <c r="B167" s="42">
        <v>1848</v>
      </c>
      <c r="C167" s="13">
        <v>1925</v>
      </c>
      <c r="D167" s="14" t="s">
        <v>417</v>
      </c>
      <c r="E167" s="116"/>
      <c r="F167" s="117"/>
      <c r="G167" s="14" t="s">
        <v>370</v>
      </c>
      <c r="H167" s="69" t="s">
        <v>369</v>
      </c>
      <c r="I167" s="16">
        <f t="shared" ref="I167:I177" si="16">ROUND(K167,0)</f>
        <v>2</v>
      </c>
      <c r="J167" s="145"/>
      <c r="K167" s="10">
        <f t="shared" si="15"/>
        <v>2.2050000000000001</v>
      </c>
      <c r="L167" s="10"/>
    </row>
    <row r="168" spans="1:14" s="34" customFormat="1" ht="20.45" customHeight="1" x14ac:dyDescent="0.4">
      <c r="A168" s="13" t="s">
        <v>2</v>
      </c>
      <c r="B168" s="42">
        <v>1849</v>
      </c>
      <c r="C168" s="13">
        <v>1926</v>
      </c>
      <c r="D168" s="14" t="s">
        <v>416</v>
      </c>
      <c r="E168" s="116"/>
      <c r="F168" s="117"/>
      <c r="G168" s="48" t="s">
        <v>415</v>
      </c>
      <c r="H168" s="70" t="s">
        <v>1797</v>
      </c>
      <c r="I168" s="21">
        <f t="shared" si="16"/>
        <v>148</v>
      </c>
      <c r="J168" s="145" t="s">
        <v>6</v>
      </c>
      <c r="K168" s="10">
        <f t="shared" si="15"/>
        <v>147.98699999999999</v>
      </c>
      <c r="L168" s="10"/>
    </row>
    <row r="169" spans="1:14" s="34" customFormat="1" ht="20.45" customHeight="1" x14ac:dyDescent="0.4">
      <c r="A169" s="13" t="s">
        <v>2</v>
      </c>
      <c r="B169" s="42">
        <v>1850</v>
      </c>
      <c r="C169" s="13">
        <v>1927</v>
      </c>
      <c r="D169" s="14" t="s">
        <v>414</v>
      </c>
      <c r="E169" s="116"/>
      <c r="F169" s="117"/>
      <c r="G169" s="48" t="s">
        <v>365</v>
      </c>
      <c r="H169" s="70" t="s">
        <v>1798</v>
      </c>
      <c r="I169" s="16">
        <f t="shared" si="16"/>
        <v>133</v>
      </c>
      <c r="J169" s="145"/>
      <c r="K169" s="10">
        <f t="shared" si="15"/>
        <v>133.18199999999999</v>
      </c>
      <c r="L169" s="10"/>
    </row>
    <row r="170" spans="1:14" s="34" customFormat="1" ht="20.45" customHeight="1" x14ac:dyDescent="0.4">
      <c r="A170" s="13" t="s">
        <v>2</v>
      </c>
      <c r="B170" s="42">
        <v>1851</v>
      </c>
      <c r="C170" s="13">
        <v>1928</v>
      </c>
      <c r="D170" s="14" t="s">
        <v>413</v>
      </c>
      <c r="E170" s="116"/>
      <c r="F170" s="117"/>
      <c r="G170" s="14" t="s">
        <v>363</v>
      </c>
      <c r="H170" s="69" t="s">
        <v>362</v>
      </c>
      <c r="I170" s="21">
        <f t="shared" si="16"/>
        <v>5</v>
      </c>
      <c r="J170" s="145" t="s">
        <v>3</v>
      </c>
      <c r="K170" s="10">
        <f t="shared" si="15"/>
        <v>4.851</v>
      </c>
      <c r="L170" s="10"/>
      <c r="N170" s="10"/>
    </row>
    <row r="171" spans="1:14" s="34" customFormat="1" ht="20.45" customHeight="1" x14ac:dyDescent="0.4">
      <c r="A171" s="13" t="s">
        <v>2</v>
      </c>
      <c r="B171" s="42">
        <v>1852</v>
      </c>
      <c r="C171" s="13">
        <v>1929</v>
      </c>
      <c r="D171" s="14" t="s">
        <v>412</v>
      </c>
      <c r="E171" s="116"/>
      <c r="F171" s="117"/>
      <c r="G171" s="14" t="s">
        <v>360</v>
      </c>
      <c r="H171" s="69" t="s">
        <v>359</v>
      </c>
      <c r="I171" s="16">
        <f t="shared" si="16"/>
        <v>4</v>
      </c>
      <c r="J171" s="145"/>
      <c r="K171" s="10">
        <f t="shared" si="15"/>
        <v>4.3470000000000004</v>
      </c>
      <c r="L171" s="10"/>
      <c r="N171" s="10"/>
    </row>
    <row r="172" spans="1:14" s="34" customFormat="1" ht="20.45" customHeight="1" x14ac:dyDescent="0.4">
      <c r="A172" s="13" t="s">
        <v>2</v>
      </c>
      <c r="B172" s="42">
        <v>1853</v>
      </c>
      <c r="C172" s="13">
        <v>1930</v>
      </c>
      <c r="D172" s="14" t="s">
        <v>411</v>
      </c>
      <c r="E172" s="116"/>
      <c r="F172" s="117"/>
      <c r="G172" s="48" t="s">
        <v>410</v>
      </c>
      <c r="H172" s="70" t="s">
        <v>1799</v>
      </c>
      <c r="I172" s="21">
        <f t="shared" si="16"/>
        <v>235</v>
      </c>
      <c r="J172" s="145" t="s">
        <v>6</v>
      </c>
      <c r="K172" s="10">
        <f t="shared" si="15"/>
        <v>234.80099999999999</v>
      </c>
      <c r="L172" s="10"/>
      <c r="N172" s="10"/>
    </row>
    <row r="173" spans="1:14" ht="20.45" customHeight="1" x14ac:dyDescent="0.4">
      <c r="A173" s="13" t="s">
        <v>2</v>
      </c>
      <c r="B173" s="42">
        <v>1854</v>
      </c>
      <c r="C173" s="13">
        <v>1932</v>
      </c>
      <c r="D173" s="14" t="s">
        <v>409</v>
      </c>
      <c r="E173" s="116"/>
      <c r="F173" s="117"/>
      <c r="G173" s="48" t="s">
        <v>355</v>
      </c>
      <c r="H173" s="70" t="s">
        <v>1800</v>
      </c>
      <c r="I173" s="16">
        <f t="shared" si="16"/>
        <v>211</v>
      </c>
      <c r="J173" s="145"/>
      <c r="K173" s="10">
        <f t="shared" si="15"/>
        <v>211.30199999999999</v>
      </c>
    </row>
    <row r="174" spans="1:14" ht="20.45" customHeight="1" x14ac:dyDescent="0.4">
      <c r="A174" s="13" t="s">
        <v>2</v>
      </c>
      <c r="B174" s="42">
        <v>1855</v>
      </c>
      <c r="C174" s="13">
        <v>1933</v>
      </c>
      <c r="D174" s="14" t="s">
        <v>408</v>
      </c>
      <c r="E174" s="116"/>
      <c r="F174" s="117"/>
      <c r="G174" s="14" t="s">
        <v>353</v>
      </c>
      <c r="H174" s="69" t="s">
        <v>352</v>
      </c>
      <c r="I174" s="21">
        <f t="shared" si="16"/>
        <v>8</v>
      </c>
      <c r="J174" s="145" t="s">
        <v>3</v>
      </c>
      <c r="K174" s="10">
        <f t="shared" si="15"/>
        <v>7.7489999999999997</v>
      </c>
    </row>
    <row r="175" spans="1:14" ht="20.45" customHeight="1" x14ac:dyDescent="0.4">
      <c r="A175" s="13" t="s">
        <v>2</v>
      </c>
      <c r="B175" s="42">
        <v>1856</v>
      </c>
      <c r="C175" s="13">
        <v>1934</v>
      </c>
      <c r="D175" s="14" t="s">
        <v>407</v>
      </c>
      <c r="E175" s="116"/>
      <c r="F175" s="117"/>
      <c r="G175" s="14" t="s">
        <v>350</v>
      </c>
      <c r="H175" s="69" t="s">
        <v>349</v>
      </c>
      <c r="I175" s="16">
        <f t="shared" si="16"/>
        <v>7</v>
      </c>
      <c r="J175" s="145"/>
      <c r="K175" s="10">
        <f t="shared" si="15"/>
        <v>6.9930000000000003</v>
      </c>
    </row>
    <row r="176" spans="1:14" ht="20.45" customHeight="1" x14ac:dyDescent="0.4">
      <c r="A176" s="13" t="s">
        <v>2</v>
      </c>
      <c r="B176" s="42">
        <v>1857</v>
      </c>
      <c r="C176" s="13">
        <v>1935</v>
      </c>
      <c r="D176" s="14" t="s">
        <v>406</v>
      </c>
      <c r="E176" s="116"/>
      <c r="F176" s="117"/>
      <c r="G176" s="136" t="s">
        <v>1779</v>
      </c>
      <c r="H176" s="71" t="s">
        <v>347</v>
      </c>
      <c r="I176" s="21">
        <f t="shared" si="16"/>
        <v>11</v>
      </c>
      <c r="J176" s="145" t="s">
        <v>6</v>
      </c>
      <c r="K176" s="10">
        <f t="shared" si="15"/>
        <v>11.087999999999999</v>
      </c>
    </row>
    <row r="177" spans="1:12" ht="20.45" customHeight="1" x14ac:dyDescent="0.4">
      <c r="A177" s="13" t="s">
        <v>2</v>
      </c>
      <c r="B177" s="42">
        <v>1858</v>
      </c>
      <c r="C177" s="13">
        <v>1936</v>
      </c>
      <c r="D177" s="14" t="s">
        <v>405</v>
      </c>
      <c r="E177" s="116"/>
      <c r="F177" s="117"/>
      <c r="G177" s="136"/>
      <c r="H177" s="70" t="s">
        <v>345</v>
      </c>
      <c r="I177" s="16">
        <f t="shared" si="16"/>
        <v>10</v>
      </c>
      <c r="J177" s="145"/>
      <c r="K177" s="10">
        <f t="shared" si="15"/>
        <v>10.016999999999999</v>
      </c>
    </row>
    <row r="178" spans="1:12" ht="20.25" customHeight="1" x14ac:dyDescent="0.4">
      <c r="A178" s="13" t="s">
        <v>2</v>
      </c>
      <c r="B178" s="42">
        <v>3033</v>
      </c>
      <c r="C178" s="13">
        <v>3102</v>
      </c>
      <c r="D178" s="14" t="s">
        <v>404</v>
      </c>
      <c r="E178" s="116"/>
      <c r="F178" s="117"/>
      <c r="G178" s="136"/>
      <c r="H178" s="69" t="s">
        <v>489</v>
      </c>
      <c r="I178" s="21">
        <v>1</v>
      </c>
      <c r="J178" s="145" t="s">
        <v>3</v>
      </c>
      <c r="K178" s="10">
        <f t="shared" si="15"/>
        <v>0.378</v>
      </c>
      <c r="L178" s="10" t="s">
        <v>0</v>
      </c>
    </row>
    <row r="179" spans="1:12" ht="20.25" customHeight="1" x14ac:dyDescent="0.4">
      <c r="A179" s="13" t="s">
        <v>2</v>
      </c>
      <c r="B179" s="42">
        <v>3034</v>
      </c>
      <c r="C179" s="13">
        <v>3103</v>
      </c>
      <c r="D179" s="14" t="s">
        <v>403</v>
      </c>
      <c r="E179" s="116"/>
      <c r="F179" s="117"/>
      <c r="G179" s="136"/>
      <c r="H179" s="69" t="s">
        <v>487</v>
      </c>
      <c r="I179" s="16">
        <v>1</v>
      </c>
      <c r="J179" s="145"/>
      <c r="K179" s="10">
        <f t="shared" si="15"/>
        <v>0.315</v>
      </c>
      <c r="L179" s="10" t="s">
        <v>0</v>
      </c>
    </row>
    <row r="180" spans="1:12" ht="20.45" customHeight="1" x14ac:dyDescent="0.4">
      <c r="A180" s="13" t="s">
        <v>2</v>
      </c>
      <c r="B180" s="42">
        <v>1859</v>
      </c>
      <c r="C180" s="13">
        <v>1937</v>
      </c>
      <c r="D180" s="14" t="s">
        <v>402</v>
      </c>
      <c r="E180" s="116"/>
      <c r="F180" s="117"/>
      <c r="G180" s="136"/>
      <c r="H180" s="70" t="s">
        <v>340</v>
      </c>
      <c r="I180" s="21">
        <f t="shared" ref="I180:I189" si="17">ROUND(K180,0)</f>
        <v>22</v>
      </c>
      <c r="J180" s="145" t="s">
        <v>6</v>
      </c>
      <c r="K180" s="10">
        <f t="shared" si="15"/>
        <v>22.175999999999998</v>
      </c>
    </row>
    <row r="181" spans="1:12" ht="20.25" customHeight="1" x14ac:dyDescent="0.4">
      <c r="A181" s="13" t="s">
        <v>2</v>
      </c>
      <c r="B181" s="42">
        <v>1860</v>
      </c>
      <c r="C181" s="13">
        <v>1938</v>
      </c>
      <c r="D181" s="14" t="s">
        <v>401</v>
      </c>
      <c r="E181" s="116"/>
      <c r="F181" s="117"/>
      <c r="G181" s="136"/>
      <c r="H181" s="70" t="s">
        <v>338</v>
      </c>
      <c r="I181" s="16">
        <f t="shared" si="17"/>
        <v>20</v>
      </c>
      <c r="J181" s="145"/>
      <c r="K181" s="10">
        <f t="shared" si="15"/>
        <v>19.971</v>
      </c>
    </row>
    <row r="182" spans="1:12" ht="20.25" customHeight="1" x14ac:dyDescent="0.4">
      <c r="A182" s="13" t="s">
        <v>2</v>
      </c>
      <c r="B182" s="42">
        <v>1861</v>
      </c>
      <c r="C182" s="13">
        <v>1939</v>
      </c>
      <c r="D182" s="14" t="s">
        <v>400</v>
      </c>
      <c r="E182" s="116"/>
      <c r="F182" s="117"/>
      <c r="G182" s="136"/>
      <c r="H182" s="70" t="s">
        <v>336</v>
      </c>
      <c r="I182" s="21">
        <f t="shared" si="17"/>
        <v>1</v>
      </c>
      <c r="J182" s="145" t="s">
        <v>3</v>
      </c>
      <c r="K182" s="10">
        <f t="shared" si="15"/>
        <v>0.75600000000000001</v>
      </c>
    </row>
    <row r="183" spans="1:12" ht="20.25" customHeight="1" x14ac:dyDescent="0.4">
      <c r="A183" s="13" t="s">
        <v>2</v>
      </c>
      <c r="B183" s="42">
        <v>1862</v>
      </c>
      <c r="C183" s="13">
        <v>1940</v>
      </c>
      <c r="D183" s="14" t="s">
        <v>399</v>
      </c>
      <c r="E183" s="116"/>
      <c r="F183" s="117"/>
      <c r="G183" s="136"/>
      <c r="H183" s="70" t="s">
        <v>398</v>
      </c>
      <c r="I183" s="16">
        <f t="shared" si="17"/>
        <v>1</v>
      </c>
      <c r="J183" s="145"/>
      <c r="K183" s="10">
        <f t="shared" si="15"/>
        <v>0.63</v>
      </c>
    </row>
    <row r="184" spans="1:12" ht="20.25" customHeight="1" x14ac:dyDescent="0.4">
      <c r="A184" s="13" t="s">
        <v>2</v>
      </c>
      <c r="B184" s="42">
        <v>1863</v>
      </c>
      <c r="C184" s="13">
        <v>1945</v>
      </c>
      <c r="D184" s="14" t="s">
        <v>397</v>
      </c>
      <c r="E184" s="116"/>
      <c r="F184" s="117"/>
      <c r="G184" s="136"/>
      <c r="H184" s="70" t="s">
        <v>333</v>
      </c>
      <c r="I184" s="21">
        <f t="shared" si="17"/>
        <v>35</v>
      </c>
      <c r="J184" s="145" t="s">
        <v>6</v>
      </c>
      <c r="K184" s="10">
        <f t="shared" si="15"/>
        <v>35.216999999999999</v>
      </c>
    </row>
    <row r="185" spans="1:12" ht="20.25" customHeight="1" x14ac:dyDescent="0.4">
      <c r="A185" s="13" t="s">
        <v>2</v>
      </c>
      <c r="B185" s="42">
        <v>1864</v>
      </c>
      <c r="C185" s="13">
        <v>1946</v>
      </c>
      <c r="D185" s="14" t="s">
        <v>396</v>
      </c>
      <c r="E185" s="116"/>
      <c r="F185" s="117"/>
      <c r="G185" s="136"/>
      <c r="H185" s="70" t="s">
        <v>331</v>
      </c>
      <c r="I185" s="16">
        <f t="shared" si="17"/>
        <v>32</v>
      </c>
      <c r="J185" s="145"/>
      <c r="K185" s="10">
        <f t="shared" si="15"/>
        <v>31.689</v>
      </c>
    </row>
    <row r="186" spans="1:12" ht="20.25" customHeight="1" x14ac:dyDescent="0.4">
      <c r="A186" s="13" t="s">
        <v>2</v>
      </c>
      <c r="B186" s="42">
        <v>1865</v>
      </c>
      <c r="C186" s="13">
        <v>1947</v>
      </c>
      <c r="D186" s="14" t="s">
        <v>395</v>
      </c>
      <c r="E186" s="116"/>
      <c r="F186" s="117"/>
      <c r="G186" s="136"/>
      <c r="H186" s="70" t="s">
        <v>329</v>
      </c>
      <c r="I186" s="21">
        <f t="shared" si="17"/>
        <v>1</v>
      </c>
      <c r="J186" s="145" t="s">
        <v>3</v>
      </c>
      <c r="K186" s="10">
        <f t="shared" si="15"/>
        <v>1.1339999999999999</v>
      </c>
    </row>
    <row r="187" spans="1:12" ht="20.25" customHeight="1" x14ac:dyDescent="0.4">
      <c r="A187" s="13" t="s">
        <v>2</v>
      </c>
      <c r="B187" s="42">
        <v>1866</v>
      </c>
      <c r="C187" s="13">
        <v>1948</v>
      </c>
      <c r="D187" s="14" t="s">
        <v>394</v>
      </c>
      <c r="E187" s="116"/>
      <c r="F187" s="117"/>
      <c r="G187" s="136"/>
      <c r="H187" s="70" t="s">
        <v>327</v>
      </c>
      <c r="I187" s="16">
        <f t="shared" si="17"/>
        <v>1</v>
      </c>
      <c r="J187" s="145"/>
      <c r="K187" s="10">
        <f t="shared" si="15"/>
        <v>1.071</v>
      </c>
    </row>
    <row r="188" spans="1:12" ht="20.25" customHeight="1" x14ac:dyDescent="0.4">
      <c r="A188" s="13" t="s">
        <v>2</v>
      </c>
      <c r="B188" s="42">
        <v>1867</v>
      </c>
      <c r="C188" s="13">
        <v>1949</v>
      </c>
      <c r="D188" s="14" t="s">
        <v>393</v>
      </c>
      <c r="E188" s="116"/>
      <c r="F188" s="117"/>
      <c r="G188" s="136" t="s">
        <v>1778</v>
      </c>
      <c r="H188" s="71" t="s">
        <v>1801</v>
      </c>
      <c r="I188" s="21">
        <f t="shared" si="17"/>
        <v>7</v>
      </c>
      <c r="J188" s="145" t="s">
        <v>6</v>
      </c>
      <c r="K188" s="10">
        <f t="shared" si="15"/>
        <v>7.4340000000000002</v>
      </c>
    </row>
    <row r="189" spans="1:12" ht="20.45" customHeight="1" x14ac:dyDescent="0.4">
      <c r="A189" s="13" t="s">
        <v>2</v>
      </c>
      <c r="B189" s="42">
        <v>1868</v>
      </c>
      <c r="C189" s="13">
        <v>1950</v>
      </c>
      <c r="D189" s="14" t="s">
        <v>392</v>
      </c>
      <c r="E189" s="116"/>
      <c r="F189" s="117"/>
      <c r="G189" s="136"/>
      <c r="H189" s="71" t="s">
        <v>1802</v>
      </c>
      <c r="I189" s="16">
        <f t="shared" si="17"/>
        <v>7</v>
      </c>
      <c r="J189" s="145"/>
      <c r="K189" s="10">
        <f t="shared" si="15"/>
        <v>6.6779999999999999</v>
      </c>
    </row>
    <row r="190" spans="1:12" ht="20.45" customHeight="1" x14ac:dyDescent="0.4">
      <c r="A190" s="13" t="s">
        <v>2</v>
      </c>
      <c r="B190" s="42">
        <v>3035</v>
      </c>
      <c r="C190" s="13">
        <v>3104</v>
      </c>
      <c r="D190" s="14" t="s">
        <v>391</v>
      </c>
      <c r="E190" s="116"/>
      <c r="F190" s="117"/>
      <c r="G190" s="136"/>
      <c r="H190" s="71" t="s">
        <v>1803</v>
      </c>
      <c r="I190" s="21">
        <v>1</v>
      </c>
      <c r="J190" s="145" t="s">
        <v>3</v>
      </c>
      <c r="K190" s="10">
        <f t="shared" si="15"/>
        <v>0.252</v>
      </c>
      <c r="L190" s="10" t="s">
        <v>0</v>
      </c>
    </row>
    <row r="191" spans="1:12" ht="20.45" customHeight="1" x14ac:dyDescent="0.4">
      <c r="A191" s="13" t="s">
        <v>2</v>
      </c>
      <c r="B191" s="42">
        <v>3036</v>
      </c>
      <c r="C191" s="13">
        <v>3105</v>
      </c>
      <c r="D191" s="14" t="s">
        <v>390</v>
      </c>
      <c r="E191" s="116"/>
      <c r="F191" s="117"/>
      <c r="G191" s="136"/>
      <c r="H191" s="71" t="s">
        <v>1804</v>
      </c>
      <c r="I191" s="16">
        <v>1</v>
      </c>
      <c r="J191" s="145"/>
      <c r="K191" s="10">
        <f t="shared" si="15"/>
        <v>0.252</v>
      </c>
      <c r="L191" s="10" t="s">
        <v>0</v>
      </c>
    </row>
    <row r="192" spans="1:12" ht="20.45" customHeight="1" x14ac:dyDescent="0.4">
      <c r="A192" s="13" t="s">
        <v>2</v>
      </c>
      <c r="B192" s="42">
        <v>1869</v>
      </c>
      <c r="C192" s="13">
        <v>1955</v>
      </c>
      <c r="D192" s="14" t="s">
        <v>389</v>
      </c>
      <c r="E192" s="116"/>
      <c r="F192" s="117"/>
      <c r="G192" s="136"/>
      <c r="H192" s="70" t="s">
        <v>1805</v>
      </c>
      <c r="I192" s="21">
        <f>ROUND(K192,0)</f>
        <v>15</v>
      </c>
      <c r="J192" s="145" t="s">
        <v>6</v>
      </c>
      <c r="K192" s="10">
        <f t="shared" si="15"/>
        <v>14.805</v>
      </c>
    </row>
    <row r="193" spans="1:12" ht="20.45" customHeight="1" x14ac:dyDescent="0.4">
      <c r="A193" s="13" t="s">
        <v>2</v>
      </c>
      <c r="B193" s="42">
        <v>1870</v>
      </c>
      <c r="C193" s="13">
        <v>1956</v>
      </c>
      <c r="D193" s="14" t="s">
        <v>388</v>
      </c>
      <c r="E193" s="116"/>
      <c r="F193" s="117"/>
      <c r="G193" s="136"/>
      <c r="H193" s="70" t="s">
        <v>1806</v>
      </c>
      <c r="I193" s="16">
        <f>ROUND(K193,0)</f>
        <v>13</v>
      </c>
      <c r="J193" s="145"/>
      <c r="K193" s="10">
        <f t="shared" si="15"/>
        <v>13.292999999999999</v>
      </c>
    </row>
    <row r="194" spans="1:12" ht="20.25" customHeight="1" x14ac:dyDescent="0.4">
      <c r="A194" s="13" t="s">
        <v>2</v>
      </c>
      <c r="B194" s="42">
        <v>1871</v>
      </c>
      <c r="C194" s="13">
        <v>1957</v>
      </c>
      <c r="D194" s="14" t="s">
        <v>387</v>
      </c>
      <c r="E194" s="116"/>
      <c r="F194" s="117"/>
      <c r="G194" s="136"/>
      <c r="H194" s="70" t="s">
        <v>1807</v>
      </c>
      <c r="I194" s="21">
        <f>ROUND(K194,0)</f>
        <v>1</v>
      </c>
      <c r="J194" s="145" t="s">
        <v>3</v>
      </c>
      <c r="K194" s="10">
        <f t="shared" si="15"/>
        <v>0.504</v>
      </c>
    </row>
    <row r="195" spans="1:12" ht="20.45" customHeight="1" x14ac:dyDescent="0.4">
      <c r="A195" s="13" t="s">
        <v>2</v>
      </c>
      <c r="B195" s="42">
        <v>3037</v>
      </c>
      <c r="C195" s="13">
        <v>3106</v>
      </c>
      <c r="D195" s="14" t="s">
        <v>386</v>
      </c>
      <c r="E195" s="116"/>
      <c r="F195" s="117"/>
      <c r="G195" s="136"/>
      <c r="H195" s="70" t="s">
        <v>1808</v>
      </c>
      <c r="I195" s="16">
        <v>1</v>
      </c>
      <c r="J195" s="145"/>
      <c r="K195" s="10">
        <f t="shared" si="15"/>
        <v>0.441</v>
      </c>
      <c r="L195" s="10" t="s">
        <v>0</v>
      </c>
    </row>
    <row r="196" spans="1:12" ht="20.45" customHeight="1" x14ac:dyDescent="0.4">
      <c r="A196" s="13" t="s">
        <v>2</v>
      </c>
      <c r="B196" s="42">
        <v>1872</v>
      </c>
      <c r="C196" s="13">
        <v>1958</v>
      </c>
      <c r="D196" s="14" t="s">
        <v>385</v>
      </c>
      <c r="E196" s="116"/>
      <c r="F196" s="117"/>
      <c r="G196" s="136"/>
      <c r="H196" s="70" t="s">
        <v>1809</v>
      </c>
      <c r="I196" s="21">
        <f t="shared" ref="I196:I216" si="18">ROUND(K196,0)</f>
        <v>23</v>
      </c>
      <c r="J196" s="145" t="s">
        <v>6</v>
      </c>
      <c r="K196" s="10">
        <f t="shared" si="15"/>
        <v>23.498999999999999</v>
      </c>
    </row>
    <row r="197" spans="1:12" ht="20.45" customHeight="1" x14ac:dyDescent="0.4">
      <c r="A197" s="13" t="s">
        <v>2</v>
      </c>
      <c r="B197" s="42">
        <v>1873</v>
      </c>
      <c r="C197" s="13">
        <v>1959</v>
      </c>
      <c r="D197" s="14" t="s">
        <v>384</v>
      </c>
      <c r="E197" s="116"/>
      <c r="F197" s="117"/>
      <c r="G197" s="136"/>
      <c r="H197" s="70" t="s">
        <v>1810</v>
      </c>
      <c r="I197" s="16">
        <f t="shared" si="18"/>
        <v>21</v>
      </c>
      <c r="J197" s="145"/>
      <c r="K197" s="10">
        <f t="shared" si="15"/>
        <v>21.105</v>
      </c>
    </row>
    <row r="198" spans="1:12" ht="20.25" customHeight="1" x14ac:dyDescent="0.4">
      <c r="A198" s="13" t="s">
        <v>2</v>
      </c>
      <c r="B198" s="42">
        <v>1874</v>
      </c>
      <c r="C198" s="13">
        <v>1960</v>
      </c>
      <c r="D198" s="14" t="s">
        <v>383</v>
      </c>
      <c r="E198" s="116"/>
      <c r="F198" s="117"/>
      <c r="G198" s="136"/>
      <c r="H198" s="70" t="s">
        <v>1811</v>
      </c>
      <c r="I198" s="21">
        <f t="shared" si="18"/>
        <v>1</v>
      </c>
      <c r="J198" s="145" t="s">
        <v>3</v>
      </c>
      <c r="K198" s="10">
        <f t="shared" si="15"/>
        <v>0.75600000000000001</v>
      </c>
    </row>
    <row r="199" spans="1:12" ht="20.45" customHeight="1" x14ac:dyDescent="0.4">
      <c r="A199" s="13" t="s">
        <v>2</v>
      </c>
      <c r="B199" s="42">
        <v>1875</v>
      </c>
      <c r="C199" s="13">
        <v>1965</v>
      </c>
      <c r="D199" s="14" t="s">
        <v>382</v>
      </c>
      <c r="E199" s="116"/>
      <c r="F199" s="117"/>
      <c r="G199" s="136"/>
      <c r="H199" s="70" t="s">
        <v>1812</v>
      </c>
      <c r="I199" s="16">
        <f t="shared" si="18"/>
        <v>1</v>
      </c>
      <c r="J199" s="145"/>
      <c r="K199" s="10">
        <f t="shared" si="15"/>
        <v>0.69299999999999995</v>
      </c>
    </row>
    <row r="200" spans="1:12" ht="20.45" customHeight="1" x14ac:dyDescent="0.4">
      <c r="A200" s="13" t="s">
        <v>2</v>
      </c>
      <c r="B200" s="42">
        <v>1876</v>
      </c>
      <c r="C200" s="13">
        <v>1966</v>
      </c>
      <c r="D200" s="14" t="s">
        <v>381</v>
      </c>
      <c r="E200" s="116"/>
      <c r="F200" s="117"/>
      <c r="G200" s="49" t="s">
        <v>58</v>
      </c>
      <c r="H200" s="74" t="s">
        <v>313</v>
      </c>
      <c r="I200" s="21">
        <f t="shared" si="18"/>
        <v>13</v>
      </c>
      <c r="J200" s="145" t="s">
        <v>6</v>
      </c>
      <c r="K200" s="10">
        <f t="shared" si="15"/>
        <v>12.6</v>
      </c>
    </row>
    <row r="201" spans="1:12" ht="20.45" customHeight="1" x14ac:dyDescent="0.4">
      <c r="A201" s="13" t="s">
        <v>2</v>
      </c>
      <c r="B201" s="42">
        <v>1877</v>
      </c>
      <c r="C201" s="13">
        <v>1967</v>
      </c>
      <c r="D201" s="14" t="s">
        <v>380</v>
      </c>
      <c r="E201" s="116"/>
      <c r="F201" s="117"/>
      <c r="G201" s="157" t="s">
        <v>55</v>
      </c>
      <c r="H201" s="74" t="s">
        <v>311</v>
      </c>
      <c r="I201" s="16">
        <f t="shared" si="18"/>
        <v>6</v>
      </c>
      <c r="J201" s="145"/>
      <c r="K201" s="10">
        <f t="shared" si="15"/>
        <v>6.3</v>
      </c>
    </row>
    <row r="202" spans="1:12" ht="20.45" customHeight="1" x14ac:dyDescent="0.4">
      <c r="A202" s="13" t="s">
        <v>2</v>
      </c>
      <c r="B202" s="42">
        <v>1878</v>
      </c>
      <c r="C202" s="13">
        <v>1968</v>
      </c>
      <c r="D202" s="14" t="s">
        <v>379</v>
      </c>
      <c r="E202" s="116"/>
      <c r="F202" s="117"/>
      <c r="G202" s="113"/>
      <c r="H202" s="69" t="s">
        <v>309</v>
      </c>
      <c r="I202" s="21">
        <f t="shared" si="18"/>
        <v>13</v>
      </c>
      <c r="J202" s="145"/>
      <c r="K202" s="10">
        <f t="shared" si="15"/>
        <v>12.6</v>
      </c>
    </row>
    <row r="203" spans="1:12" ht="20.45" customHeight="1" x14ac:dyDescent="0.4">
      <c r="A203" s="13" t="s">
        <v>2</v>
      </c>
      <c r="B203" s="42">
        <v>1879</v>
      </c>
      <c r="C203" s="13">
        <v>1969</v>
      </c>
      <c r="D203" s="14" t="s">
        <v>378</v>
      </c>
      <c r="E203" s="114" t="s">
        <v>95</v>
      </c>
      <c r="F203" s="115"/>
      <c r="G203" s="48" t="s">
        <v>377</v>
      </c>
      <c r="H203" s="70" t="s">
        <v>566</v>
      </c>
      <c r="I203" s="21">
        <f t="shared" si="18"/>
        <v>49</v>
      </c>
      <c r="J203" s="145" t="s">
        <v>6</v>
      </c>
      <c r="K203" s="10">
        <f t="shared" ref="K203:K241" si="19">L8*42/1000</f>
        <v>49.392000000000003</v>
      </c>
    </row>
    <row r="204" spans="1:12" ht="20.45" customHeight="1" x14ac:dyDescent="0.4">
      <c r="A204" s="13" t="s">
        <v>2</v>
      </c>
      <c r="B204" s="42">
        <v>1880</v>
      </c>
      <c r="C204" s="13">
        <v>1970</v>
      </c>
      <c r="D204" s="14" t="s">
        <v>376</v>
      </c>
      <c r="E204" s="116"/>
      <c r="F204" s="117"/>
      <c r="G204" s="48" t="s">
        <v>375</v>
      </c>
      <c r="H204" s="70" t="s">
        <v>564</v>
      </c>
      <c r="I204" s="16">
        <f t="shared" si="18"/>
        <v>44</v>
      </c>
      <c r="J204" s="145"/>
      <c r="K204" s="10">
        <f t="shared" si="19"/>
        <v>44.436</v>
      </c>
    </row>
    <row r="205" spans="1:12" ht="20.45" customHeight="1" x14ac:dyDescent="0.4">
      <c r="A205" s="13" t="s">
        <v>2</v>
      </c>
      <c r="B205" s="42">
        <v>1881</v>
      </c>
      <c r="C205" s="13">
        <v>1972</v>
      </c>
      <c r="D205" s="14" t="s">
        <v>374</v>
      </c>
      <c r="E205" s="116"/>
      <c r="F205" s="117"/>
      <c r="G205" s="14" t="s">
        <v>373</v>
      </c>
      <c r="H205" s="69" t="s">
        <v>372</v>
      </c>
      <c r="I205" s="21">
        <f t="shared" si="18"/>
        <v>2</v>
      </c>
      <c r="J205" s="145" t="s">
        <v>3</v>
      </c>
      <c r="K205" s="10">
        <f t="shared" si="19"/>
        <v>1.6379999999999999</v>
      </c>
    </row>
    <row r="206" spans="1:12" ht="20.45" customHeight="1" x14ac:dyDescent="0.4">
      <c r="A206" s="13" t="s">
        <v>2</v>
      </c>
      <c r="B206" s="42">
        <v>1882</v>
      </c>
      <c r="C206" s="13">
        <v>1973</v>
      </c>
      <c r="D206" s="14" t="s">
        <v>371</v>
      </c>
      <c r="E206" s="116"/>
      <c r="F206" s="117"/>
      <c r="G206" s="14" t="s">
        <v>370</v>
      </c>
      <c r="H206" s="69" t="s">
        <v>369</v>
      </c>
      <c r="I206" s="16">
        <f t="shared" si="18"/>
        <v>1</v>
      </c>
      <c r="J206" s="145"/>
      <c r="K206" s="10">
        <f t="shared" si="19"/>
        <v>1.47</v>
      </c>
    </row>
    <row r="207" spans="1:12" ht="20.45" customHeight="1" x14ac:dyDescent="0.4">
      <c r="A207" s="13" t="s">
        <v>2</v>
      </c>
      <c r="B207" s="42">
        <v>1883</v>
      </c>
      <c r="C207" s="13">
        <v>1974</v>
      </c>
      <c r="D207" s="14" t="s">
        <v>368</v>
      </c>
      <c r="E207" s="116"/>
      <c r="F207" s="117"/>
      <c r="G207" s="48" t="s">
        <v>367</v>
      </c>
      <c r="H207" s="70" t="s">
        <v>1797</v>
      </c>
      <c r="I207" s="21">
        <f t="shared" si="18"/>
        <v>99</v>
      </c>
      <c r="J207" s="145" t="s">
        <v>6</v>
      </c>
      <c r="K207" s="10">
        <f t="shared" si="19"/>
        <v>98.658000000000001</v>
      </c>
    </row>
    <row r="208" spans="1:12" ht="20.45" customHeight="1" x14ac:dyDescent="0.4">
      <c r="A208" s="13" t="s">
        <v>2</v>
      </c>
      <c r="B208" s="42">
        <v>1884</v>
      </c>
      <c r="C208" s="13">
        <v>1975</v>
      </c>
      <c r="D208" s="14" t="s">
        <v>366</v>
      </c>
      <c r="E208" s="116"/>
      <c r="F208" s="117"/>
      <c r="G208" s="48" t="s">
        <v>365</v>
      </c>
      <c r="H208" s="70" t="s">
        <v>1798</v>
      </c>
      <c r="I208" s="16">
        <f t="shared" si="18"/>
        <v>89</v>
      </c>
      <c r="J208" s="145"/>
      <c r="K208" s="10">
        <f t="shared" si="19"/>
        <v>88.787999999999997</v>
      </c>
    </row>
    <row r="209" spans="1:12" ht="20.45" customHeight="1" x14ac:dyDescent="0.4">
      <c r="A209" s="13" t="s">
        <v>2</v>
      </c>
      <c r="B209" s="42">
        <v>1885</v>
      </c>
      <c r="C209" s="13">
        <v>1976</v>
      </c>
      <c r="D209" s="14" t="s">
        <v>364</v>
      </c>
      <c r="E209" s="116"/>
      <c r="F209" s="117"/>
      <c r="G209" s="14" t="s">
        <v>363</v>
      </c>
      <c r="H209" s="69" t="s">
        <v>362</v>
      </c>
      <c r="I209" s="21">
        <f t="shared" si="18"/>
        <v>3</v>
      </c>
      <c r="J209" s="145" t="s">
        <v>3</v>
      </c>
      <c r="K209" s="10">
        <f t="shared" si="19"/>
        <v>3.234</v>
      </c>
    </row>
    <row r="210" spans="1:12" ht="20.25" customHeight="1" x14ac:dyDescent="0.4">
      <c r="A210" s="13" t="s">
        <v>2</v>
      </c>
      <c r="B210" s="42">
        <v>1886</v>
      </c>
      <c r="C210" s="13">
        <v>1977</v>
      </c>
      <c r="D210" s="14" t="s">
        <v>361</v>
      </c>
      <c r="E210" s="116"/>
      <c r="F210" s="117"/>
      <c r="G210" s="14" t="s">
        <v>360</v>
      </c>
      <c r="H210" s="69" t="s">
        <v>359</v>
      </c>
      <c r="I210" s="16">
        <f t="shared" si="18"/>
        <v>3</v>
      </c>
      <c r="J210" s="145"/>
      <c r="K210" s="10">
        <f t="shared" si="19"/>
        <v>2.8980000000000001</v>
      </c>
    </row>
    <row r="211" spans="1:12" ht="20.45" customHeight="1" x14ac:dyDescent="0.4">
      <c r="A211" s="13" t="s">
        <v>2</v>
      </c>
      <c r="B211" s="42">
        <v>1887</v>
      </c>
      <c r="C211" s="13">
        <v>1978</v>
      </c>
      <c r="D211" s="14" t="s">
        <v>358</v>
      </c>
      <c r="E211" s="116"/>
      <c r="F211" s="117"/>
      <c r="G211" s="48" t="s">
        <v>357</v>
      </c>
      <c r="H211" s="70" t="s">
        <v>1799</v>
      </c>
      <c r="I211" s="21">
        <f t="shared" si="18"/>
        <v>157</v>
      </c>
      <c r="J211" s="145" t="s">
        <v>6</v>
      </c>
      <c r="K211" s="10">
        <f t="shared" si="19"/>
        <v>156.53399999999999</v>
      </c>
    </row>
    <row r="212" spans="1:12" ht="20.45" customHeight="1" x14ac:dyDescent="0.4">
      <c r="A212" s="13" t="s">
        <v>2</v>
      </c>
      <c r="B212" s="42">
        <v>1888</v>
      </c>
      <c r="C212" s="13">
        <v>1979</v>
      </c>
      <c r="D212" s="14" t="s">
        <v>356</v>
      </c>
      <c r="E212" s="116"/>
      <c r="F212" s="117"/>
      <c r="G212" s="48" t="s">
        <v>355</v>
      </c>
      <c r="H212" s="70" t="s">
        <v>1800</v>
      </c>
      <c r="I212" s="16">
        <f t="shared" si="18"/>
        <v>141</v>
      </c>
      <c r="J212" s="145"/>
      <c r="K212" s="10">
        <f t="shared" si="19"/>
        <v>140.86799999999999</v>
      </c>
    </row>
    <row r="213" spans="1:12" ht="20.45" customHeight="1" x14ac:dyDescent="0.4">
      <c r="A213" s="13" t="s">
        <v>2</v>
      </c>
      <c r="B213" s="42">
        <v>1889</v>
      </c>
      <c r="C213" s="13">
        <v>1980</v>
      </c>
      <c r="D213" s="14" t="s">
        <v>354</v>
      </c>
      <c r="E213" s="116"/>
      <c r="F213" s="117"/>
      <c r="G213" s="14" t="s">
        <v>353</v>
      </c>
      <c r="H213" s="69" t="s">
        <v>352</v>
      </c>
      <c r="I213" s="21">
        <f t="shared" si="18"/>
        <v>5</v>
      </c>
      <c r="J213" s="145" t="s">
        <v>3</v>
      </c>
      <c r="K213" s="10">
        <f t="shared" si="19"/>
        <v>5.1660000000000004</v>
      </c>
    </row>
    <row r="214" spans="1:12" ht="20.45" customHeight="1" x14ac:dyDescent="0.4">
      <c r="A214" s="13" t="s">
        <v>2</v>
      </c>
      <c r="B214" s="42">
        <v>1890</v>
      </c>
      <c r="C214" s="13">
        <v>1981</v>
      </c>
      <c r="D214" s="14" t="s">
        <v>351</v>
      </c>
      <c r="E214" s="116"/>
      <c r="F214" s="117"/>
      <c r="G214" s="14" t="s">
        <v>350</v>
      </c>
      <c r="H214" s="69" t="s">
        <v>349</v>
      </c>
      <c r="I214" s="16">
        <f t="shared" si="18"/>
        <v>5</v>
      </c>
      <c r="J214" s="145"/>
      <c r="K214" s="10">
        <f t="shared" si="19"/>
        <v>4.6619999999999999</v>
      </c>
    </row>
    <row r="215" spans="1:12" ht="20.45" customHeight="1" x14ac:dyDescent="0.4">
      <c r="A215" s="13" t="s">
        <v>2</v>
      </c>
      <c r="B215" s="42">
        <v>1891</v>
      </c>
      <c r="C215" s="13">
        <v>1982</v>
      </c>
      <c r="D215" s="14" t="s">
        <v>348</v>
      </c>
      <c r="E215" s="116"/>
      <c r="F215" s="117"/>
      <c r="G215" s="136" t="s">
        <v>1779</v>
      </c>
      <c r="H215" s="71" t="s">
        <v>347</v>
      </c>
      <c r="I215" s="21">
        <f t="shared" si="18"/>
        <v>7</v>
      </c>
      <c r="J215" s="145" t="s">
        <v>6</v>
      </c>
      <c r="K215" s="10">
        <f t="shared" si="19"/>
        <v>7.3920000000000003</v>
      </c>
    </row>
    <row r="216" spans="1:12" ht="20.45" customHeight="1" x14ac:dyDescent="0.4">
      <c r="A216" s="13" t="s">
        <v>2</v>
      </c>
      <c r="B216" s="42">
        <v>1892</v>
      </c>
      <c r="C216" s="13">
        <v>1983</v>
      </c>
      <c r="D216" s="14" t="s">
        <v>346</v>
      </c>
      <c r="E216" s="116"/>
      <c r="F216" s="117"/>
      <c r="G216" s="136"/>
      <c r="H216" s="70" t="s">
        <v>345</v>
      </c>
      <c r="I216" s="16">
        <f t="shared" si="18"/>
        <v>7</v>
      </c>
      <c r="J216" s="145"/>
      <c r="K216" s="10">
        <f t="shared" si="19"/>
        <v>6.6779999999999999</v>
      </c>
    </row>
    <row r="217" spans="1:12" ht="20.25" customHeight="1" x14ac:dyDescent="0.4">
      <c r="A217" s="13" t="s">
        <v>344</v>
      </c>
      <c r="B217" s="42">
        <v>3038</v>
      </c>
      <c r="C217" s="13">
        <v>3107</v>
      </c>
      <c r="D217" s="14" t="s">
        <v>343</v>
      </c>
      <c r="E217" s="116"/>
      <c r="F217" s="117"/>
      <c r="G217" s="136"/>
      <c r="H217" s="69" t="s">
        <v>489</v>
      </c>
      <c r="I217" s="21">
        <v>1</v>
      </c>
      <c r="J217" s="145" t="s">
        <v>3</v>
      </c>
      <c r="K217" s="10">
        <f t="shared" si="19"/>
        <v>0.252</v>
      </c>
      <c r="L217" s="10" t="s">
        <v>0</v>
      </c>
    </row>
    <row r="218" spans="1:12" ht="20.45" customHeight="1" x14ac:dyDescent="0.4">
      <c r="A218" s="13" t="s">
        <v>2</v>
      </c>
      <c r="B218" s="42">
        <v>3039</v>
      </c>
      <c r="C218" s="13">
        <v>3108</v>
      </c>
      <c r="D218" s="14" t="s">
        <v>342</v>
      </c>
      <c r="E218" s="116"/>
      <c r="F218" s="117"/>
      <c r="G218" s="136"/>
      <c r="H218" s="69" t="s">
        <v>487</v>
      </c>
      <c r="I218" s="16">
        <v>1</v>
      </c>
      <c r="J218" s="145"/>
      <c r="K218" s="10">
        <f t="shared" si="19"/>
        <v>0.21</v>
      </c>
      <c r="L218" s="10" t="s">
        <v>0</v>
      </c>
    </row>
    <row r="219" spans="1:12" ht="20.45" customHeight="1" x14ac:dyDescent="0.4">
      <c r="A219" s="13" t="s">
        <v>2</v>
      </c>
      <c r="B219" s="42">
        <v>1893</v>
      </c>
      <c r="C219" s="13">
        <v>1984</v>
      </c>
      <c r="D219" s="14" t="s">
        <v>341</v>
      </c>
      <c r="E219" s="116"/>
      <c r="F219" s="117"/>
      <c r="G219" s="136"/>
      <c r="H219" s="70" t="s">
        <v>340</v>
      </c>
      <c r="I219" s="21">
        <f>ROUND(K219,0)</f>
        <v>15</v>
      </c>
      <c r="J219" s="145" t="s">
        <v>6</v>
      </c>
      <c r="K219" s="10">
        <f t="shared" si="19"/>
        <v>14.784000000000001</v>
      </c>
    </row>
    <row r="220" spans="1:12" ht="20.45" customHeight="1" x14ac:dyDescent="0.4">
      <c r="A220" s="13" t="s">
        <v>2</v>
      </c>
      <c r="B220" s="42">
        <v>1894</v>
      </c>
      <c r="C220" s="13">
        <v>1985</v>
      </c>
      <c r="D220" s="14" t="s">
        <v>339</v>
      </c>
      <c r="E220" s="116"/>
      <c r="F220" s="117"/>
      <c r="G220" s="136"/>
      <c r="H220" s="70" t="s">
        <v>338</v>
      </c>
      <c r="I220" s="16">
        <f>ROUND(K220,0)</f>
        <v>13</v>
      </c>
      <c r="J220" s="145"/>
      <c r="K220" s="10">
        <f t="shared" si="19"/>
        <v>13.314</v>
      </c>
    </row>
    <row r="221" spans="1:12" ht="20.25" customHeight="1" x14ac:dyDescent="0.4">
      <c r="A221" s="13" t="s">
        <v>2</v>
      </c>
      <c r="B221" s="42">
        <v>1895</v>
      </c>
      <c r="C221" s="13">
        <v>1986</v>
      </c>
      <c r="D221" s="14" t="s">
        <v>337</v>
      </c>
      <c r="E221" s="116"/>
      <c r="F221" s="117"/>
      <c r="G221" s="136"/>
      <c r="H221" s="70" t="s">
        <v>336</v>
      </c>
      <c r="I221" s="21">
        <f>ROUND(K221,0)</f>
        <v>1</v>
      </c>
      <c r="J221" s="145" t="s">
        <v>3</v>
      </c>
      <c r="K221" s="10">
        <f t="shared" si="19"/>
        <v>0.504</v>
      </c>
    </row>
    <row r="222" spans="1:12" ht="20.45" customHeight="1" x14ac:dyDescent="0.4">
      <c r="A222" s="13" t="s">
        <v>2</v>
      </c>
      <c r="B222" s="42">
        <v>3040</v>
      </c>
      <c r="C222" s="13">
        <v>3109</v>
      </c>
      <c r="D222" s="14" t="s">
        <v>335</v>
      </c>
      <c r="E222" s="116"/>
      <c r="F222" s="117"/>
      <c r="G222" s="136"/>
      <c r="H222" s="70" t="s">
        <v>398</v>
      </c>
      <c r="I222" s="16">
        <v>1</v>
      </c>
      <c r="J222" s="145"/>
      <c r="K222" s="10">
        <f t="shared" si="19"/>
        <v>0.42</v>
      </c>
      <c r="L222" s="10" t="s">
        <v>0</v>
      </c>
    </row>
    <row r="223" spans="1:12" ht="20.45" customHeight="1" x14ac:dyDescent="0.4">
      <c r="A223" s="13" t="s">
        <v>2</v>
      </c>
      <c r="B223" s="42">
        <v>1896</v>
      </c>
      <c r="C223" s="13">
        <v>1987</v>
      </c>
      <c r="D223" s="14" t="s">
        <v>334</v>
      </c>
      <c r="E223" s="116"/>
      <c r="F223" s="117"/>
      <c r="G223" s="136"/>
      <c r="H223" s="70" t="s">
        <v>333</v>
      </c>
      <c r="I223" s="21">
        <f t="shared" ref="I223:I228" si="20">ROUND(K223,0)</f>
        <v>23</v>
      </c>
      <c r="J223" s="145" t="s">
        <v>6</v>
      </c>
      <c r="K223" s="10">
        <f t="shared" si="19"/>
        <v>23.478000000000002</v>
      </c>
    </row>
    <row r="224" spans="1:12" ht="20.45" customHeight="1" x14ac:dyDescent="0.4">
      <c r="A224" s="13" t="s">
        <v>2</v>
      </c>
      <c r="B224" s="42">
        <v>1897</v>
      </c>
      <c r="C224" s="13">
        <v>1988</v>
      </c>
      <c r="D224" s="14" t="s">
        <v>332</v>
      </c>
      <c r="E224" s="116"/>
      <c r="F224" s="117"/>
      <c r="G224" s="136"/>
      <c r="H224" s="70" t="s">
        <v>331</v>
      </c>
      <c r="I224" s="16">
        <f t="shared" si="20"/>
        <v>21</v>
      </c>
      <c r="J224" s="145"/>
      <c r="K224" s="10">
        <f t="shared" si="19"/>
        <v>21.126000000000001</v>
      </c>
    </row>
    <row r="225" spans="1:12" ht="20.45" customHeight="1" x14ac:dyDescent="0.4">
      <c r="A225" s="13" t="s">
        <v>2</v>
      </c>
      <c r="B225" s="42">
        <v>1898</v>
      </c>
      <c r="C225" s="13">
        <v>1989</v>
      </c>
      <c r="D225" s="14" t="s">
        <v>330</v>
      </c>
      <c r="E225" s="116"/>
      <c r="F225" s="117"/>
      <c r="G225" s="136"/>
      <c r="H225" s="70" t="s">
        <v>329</v>
      </c>
      <c r="I225" s="21">
        <f t="shared" si="20"/>
        <v>1</v>
      </c>
      <c r="J225" s="145" t="s">
        <v>3</v>
      </c>
      <c r="K225" s="10">
        <f t="shared" si="19"/>
        <v>0.75600000000000001</v>
      </c>
    </row>
    <row r="226" spans="1:12" ht="20.45" customHeight="1" x14ac:dyDescent="0.4">
      <c r="A226" s="13" t="s">
        <v>2</v>
      </c>
      <c r="B226" s="42">
        <v>1899</v>
      </c>
      <c r="C226" s="13">
        <v>1990</v>
      </c>
      <c r="D226" s="14" t="s">
        <v>328</v>
      </c>
      <c r="E226" s="116"/>
      <c r="F226" s="117"/>
      <c r="G226" s="136"/>
      <c r="H226" s="70" t="s">
        <v>327</v>
      </c>
      <c r="I226" s="16">
        <f t="shared" si="20"/>
        <v>1</v>
      </c>
      <c r="J226" s="145"/>
      <c r="K226" s="10">
        <f t="shared" si="19"/>
        <v>0.71399999999999997</v>
      </c>
    </row>
    <row r="227" spans="1:12" ht="20.45" customHeight="1" x14ac:dyDescent="0.4">
      <c r="A227" s="13" t="s">
        <v>2</v>
      </c>
      <c r="B227" s="42">
        <v>1900</v>
      </c>
      <c r="C227" s="13">
        <v>1991</v>
      </c>
      <c r="D227" s="14" t="s">
        <v>326</v>
      </c>
      <c r="E227" s="116"/>
      <c r="F227" s="117"/>
      <c r="G227" s="136" t="s">
        <v>1778</v>
      </c>
      <c r="H227" s="71" t="s">
        <v>1801</v>
      </c>
      <c r="I227" s="21">
        <f t="shared" si="20"/>
        <v>5</v>
      </c>
      <c r="J227" s="145" t="s">
        <v>6</v>
      </c>
      <c r="K227" s="10">
        <f t="shared" si="19"/>
        <v>4.9560000000000004</v>
      </c>
    </row>
    <row r="228" spans="1:12" ht="20.45" customHeight="1" x14ac:dyDescent="0.4">
      <c r="A228" s="13" t="s">
        <v>2</v>
      </c>
      <c r="B228" s="42">
        <v>1905</v>
      </c>
      <c r="C228" s="13">
        <v>1992</v>
      </c>
      <c r="D228" s="14" t="s">
        <v>325</v>
      </c>
      <c r="E228" s="116"/>
      <c r="F228" s="117"/>
      <c r="G228" s="136"/>
      <c r="H228" s="71" t="s">
        <v>1802</v>
      </c>
      <c r="I228" s="16">
        <f t="shared" si="20"/>
        <v>4</v>
      </c>
      <c r="J228" s="145"/>
      <c r="K228" s="10">
        <f t="shared" si="19"/>
        <v>4.452</v>
      </c>
    </row>
    <row r="229" spans="1:12" ht="20.45" customHeight="1" x14ac:dyDescent="0.4">
      <c r="A229" s="13" t="s">
        <v>2</v>
      </c>
      <c r="B229" s="42">
        <v>3041</v>
      </c>
      <c r="C229" s="13">
        <v>3110</v>
      </c>
      <c r="D229" s="14" t="s">
        <v>324</v>
      </c>
      <c r="E229" s="116"/>
      <c r="F229" s="117"/>
      <c r="G229" s="136"/>
      <c r="H229" s="71" t="s">
        <v>1803</v>
      </c>
      <c r="I229" s="21">
        <v>1</v>
      </c>
      <c r="J229" s="145" t="s">
        <v>3</v>
      </c>
      <c r="K229" s="10">
        <f t="shared" si="19"/>
        <v>0.16800000000000001</v>
      </c>
      <c r="L229" s="10" t="s">
        <v>0</v>
      </c>
    </row>
    <row r="230" spans="1:12" ht="20.45" customHeight="1" x14ac:dyDescent="0.4">
      <c r="A230" s="13" t="s">
        <v>2</v>
      </c>
      <c r="B230" s="42">
        <v>3042</v>
      </c>
      <c r="C230" s="13">
        <v>3111</v>
      </c>
      <c r="D230" s="14" t="s">
        <v>323</v>
      </c>
      <c r="E230" s="116"/>
      <c r="F230" s="117"/>
      <c r="G230" s="136"/>
      <c r="H230" s="71" t="s">
        <v>1804</v>
      </c>
      <c r="I230" s="16">
        <v>1</v>
      </c>
      <c r="J230" s="145"/>
      <c r="K230" s="10">
        <f t="shared" si="19"/>
        <v>0.16800000000000001</v>
      </c>
      <c r="L230" s="10" t="s">
        <v>0</v>
      </c>
    </row>
    <row r="231" spans="1:12" ht="20.45" customHeight="1" x14ac:dyDescent="0.4">
      <c r="A231" s="13" t="s">
        <v>2</v>
      </c>
      <c r="B231" s="42">
        <v>1906</v>
      </c>
      <c r="C231" s="13">
        <v>1993</v>
      </c>
      <c r="D231" s="14" t="s">
        <v>322</v>
      </c>
      <c r="E231" s="116"/>
      <c r="F231" s="117"/>
      <c r="G231" s="136"/>
      <c r="H231" s="70" t="s">
        <v>1805</v>
      </c>
      <c r="I231" s="21">
        <f>ROUND(K231,0)</f>
        <v>10</v>
      </c>
      <c r="J231" s="145" t="s">
        <v>6</v>
      </c>
      <c r="K231" s="10">
        <f t="shared" si="19"/>
        <v>9.8699999999999992</v>
      </c>
    </row>
    <row r="232" spans="1:12" ht="20.45" customHeight="1" x14ac:dyDescent="0.4">
      <c r="A232" s="13" t="s">
        <v>2</v>
      </c>
      <c r="B232" s="42">
        <v>1907</v>
      </c>
      <c r="C232" s="13">
        <v>1994</v>
      </c>
      <c r="D232" s="14" t="s">
        <v>321</v>
      </c>
      <c r="E232" s="116"/>
      <c r="F232" s="117"/>
      <c r="G232" s="136"/>
      <c r="H232" s="70" t="s">
        <v>1806</v>
      </c>
      <c r="I232" s="16">
        <f>ROUND(K232,0)</f>
        <v>9</v>
      </c>
      <c r="J232" s="145"/>
      <c r="K232" s="10">
        <f t="shared" si="19"/>
        <v>8.8620000000000001</v>
      </c>
    </row>
    <row r="233" spans="1:12" ht="20.45" customHeight="1" x14ac:dyDescent="0.4">
      <c r="A233" s="13" t="s">
        <v>2</v>
      </c>
      <c r="B233" s="42">
        <v>3043</v>
      </c>
      <c r="C233" s="13">
        <v>3112</v>
      </c>
      <c r="D233" s="14" t="s">
        <v>320</v>
      </c>
      <c r="E233" s="116"/>
      <c r="F233" s="117"/>
      <c r="G233" s="136"/>
      <c r="H233" s="70" t="s">
        <v>1807</v>
      </c>
      <c r="I233" s="21">
        <v>1</v>
      </c>
      <c r="J233" s="145" t="s">
        <v>3</v>
      </c>
      <c r="K233" s="10">
        <f t="shared" si="19"/>
        <v>0.33600000000000002</v>
      </c>
      <c r="L233" s="10" t="s">
        <v>0</v>
      </c>
    </row>
    <row r="234" spans="1:12" ht="20.45" customHeight="1" x14ac:dyDescent="0.4">
      <c r="A234" s="13" t="s">
        <v>2</v>
      </c>
      <c r="B234" s="42">
        <v>3044</v>
      </c>
      <c r="C234" s="13">
        <v>3113</v>
      </c>
      <c r="D234" s="14" t="s">
        <v>319</v>
      </c>
      <c r="E234" s="116"/>
      <c r="F234" s="117"/>
      <c r="G234" s="136"/>
      <c r="H234" s="70" t="s">
        <v>1808</v>
      </c>
      <c r="I234" s="16">
        <v>1</v>
      </c>
      <c r="J234" s="145"/>
      <c r="K234" s="10">
        <f t="shared" si="19"/>
        <v>0.29399999999999998</v>
      </c>
      <c r="L234" s="10" t="s">
        <v>0</v>
      </c>
    </row>
    <row r="235" spans="1:12" ht="20.45" customHeight="1" x14ac:dyDescent="0.4">
      <c r="A235" s="13" t="s">
        <v>2</v>
      </c>
      <c r="B235" s="42">
        <v>1908</v>
      </c>
      <c r="C235" s="13">
        <v>1995</v>
      </c>
      <c r="D235" s="14" t="s">
        <v>318</v>
      </c>
      <c r="E235" s="116"/>
      <c r="F235" s="117"/>
      <c r="G235" s="136"/>
      <c r="H235" s="70" t="s">
        <v>1809</v>
      </c>
      <c r="I235" s="21">
        <f>ROUND(K235,0)</f>
        <v>16</v>
      </c>
      <c r="J235" s="145" t="s">
        <v>6</v>
      </c>
      <c r="K235" s="10">
        <f t="shared" si="19"/>
        <v>15.666</v>
      </c>
    </row>
    <row r="236" spans="1:12" ht="20.45" customHeight="1" x14ac:dyDescent="0.4">
      <c r="A236" s="13" t="s">
        <v>2</v>
      </c>
      <c r="B236" s="42">
        <v>1909</v>
      </c>
      <c r="C236" s="13">
        <v>1996</v>
      </c>
      <c r="D236" s="14" t="s">
        <v>317</v>
      </c>
      <c r="E236" s="116"/>
      <c r="F236" s="117"/>
      <c r="G236" s="136"/>
      <c r="H236" s="70" t="s">
        <v>1810</v>
      </c>
      <c r="I236" s="16">
        <f>ROUND(K236,0)</f>
        <v>14</v>
      </c>
      <c r="J236" s="145"/>
      <c r="K236" s="10">
        <f t="shared" si="19"/>
        <v>14.07</v>
      </c>
    </row>
    <row r="237" spans="1:12" ht="20.25" customHeight="1" x14ac:dyDescent="0.4">
      <c r="A237" s="13" t="s">
        <v>2</v>
      </c>
      <c r="B237" s="42">
        <v>1910</v>
      </c>
      <c r="C237" s="13">
        <v>1997</v>
      </c>
      <c r="D237" s="14" t="s">
        <v>316</v>
      </c>
      <c r="E237" s="116"/>
      <c r="F237" s="117"/>
      <c r="G237" s="136"/>
      <c r="H237" s="70" t="s">
        <v>1811</v>
      </c>
      <c r="I237" s="21">
        <f>ROUND(K237,0)</f>
        <v>1</v>
      </c>
      <c r="J237" s="145" t="s">
        <v>3</v>
      </c>
      <c r="K237" s="10">
        <f t="shared" si="19"/>
        <v>0.504</v>
      </c>
    </row>
    <row r="238" spans="1:12" ht="20.45" customHeight="1" x14ac:dyDescent="0.4">
      <c r="A238" s="13" t="s">
        <v>2</v>
      </c>
      <c r="B238" s="42">
        <v>3045</v>
      </c>
      <c r="C238" s="13">
        <v>3114</v>
      </c>
      <c r="D238" s="14" t="s">
        <v>315</v>
      </c>
      <c r="E238" s="116"/>
      <c r="F238" s="117"/>
      <c r="G238" s="136"/>
      <c r="H238" s="70" t="s">
        <v>1812</v>
      </c>
      <c r="I238" s="16">
        <v>1</v>
      </c>
      <c r="J238" s="145"/>
      <c r="K238" s="10">
        <f t="shared" si="19"/>
        <v>0.46200000000000002</v>
      </c>
      <c r="L238" s="10" t="s">
        <v>0</v>
      </c>
    </row>
    <row r="239" spans="1:12" ht="20.45" customHeight="1" x14ac:dyDescent="0.4">
      <c r="A239" s="13" t="s">
        <v>2</v>
      </c>
      <c r="B239" s="42">
        <v>1915</v>
      </c>
      <c r="C239" s="13">
        <v>1998</v>
      </c>
      <c r="D239" s="14" t="s">
        <v>314</v>
      </c>
      <c r="E239" s="116"/>
      <c r="F239" s="117"/>
      <c r="G239" s="49" t="s">
        <v>58</v>
      </c>
      <c r="H239" s="74" t="s">
        <v>313</v>
      </c>
      <c r="I239" s="21">
        <f>ROUND(K239,0)</f>
        <v>8</v>
      </c>
      <c r="J239" s="145" t="s">
        <v>6</v>
      </c>
      <c r="K239" s="10">
        <f t="shared" si="19"/>
        <v>8.4</v>
      </c>
    </row>
    <row r="240" spans="1:12" ht="20.45" customHeight="1" x14ac:dyDescent="0.4">
      <c r="A240" s="13" t="s">
        <v>2</v>
      </c>
      <c r="B240" s="42">
        <v>1916</v>
      </c>
      <c r="C240" s="13">
        <v>1999</v>
      </c>
      <c r="D240" s="14" t="s">
        <v>312</v>
      </c>
      <c r="E240" s="116"/>
      <c r="F240" s="117"/>
      <c r="G240" s="157" t="s">
        <v>55</v>
      </c>
      <c r="H240" s="74" t="s">
        <v>311</v>
      </c>
      <c r="I240" s="16">
        <f>ROUND(K240,0)</f>
        <v>4</v>
      </c>
      <c r="J240" s="145"/>
      <c r="K240" s="10">
        <f t="shared" si="19"/>
        <v>4.2</v>
      </c>
    </row>
    <row r="241" spans="1:12" ht="20.45" customHeight="1" x14ac:dyDescent="0.4">
      <c r="A241" s="13" t="s">
        <v>2</v>
      </c>
      <c r="B241" s="42">
        <v>1917</v>
      </c>
      <c r="C241" s="13">
        <v>2000</v>
      </c>
      <c r="D241" s="14" t="s">
        <v>310</v>
      </c>
      <c r="E241" s="118"/>
      <c r="F241" s="119"/>
      <c r="G241" s="113"/>
      <c r="H241" s="69" t="s">
        <v>309</v>
      </c>
      <c r="I241" s="21">
        <f>ROUND(K241,0)</f>
        <v>8</v>
      </c>
      <c r="J241" s="145"/>
      <c r="K241" s="10">
        <f t="shared" si="19"/>
        <v>8.4</v>
      </c>
    </row>
    <row r="242" spans="1:12" ht="20.45" customHeight="1" x14ac:dyDescent="0.4">
      <c r="A242" s="86" t="s">
        <v>2</v>
      </c>
      <c r="B242" s="95">
        <v>3499</v>
      </c>
      <c r="C242" s="86">
        <v>3538</v>
      </c>
      <c r="D242" s="87" t="s">
        <v>1890</v>
      </c>
      <c r="E242" s="99" t="s">
        <v>1888</v>
      </c>
      <c r="F242" s="100"/>
      <c r="G242" s="96" t="s">
        <v>377</v>
      </c>
      <c r="H242" s="88" t="s">
        <v>566</v>
      </c>
      <c r="I242" s="89">
        <f t="shared" ref="I242:I280" si="21">ROUND(K242,0)</f>
        <v>28</v>
      </c>
      <c r="J242" s="105" t="s">
        <v>6</v>
      </c>
      <c r="K242" s="10">
        <f>L8*24/1000</f>
        <v>28.224</v>
      </c>
    </row>
    <row r="243" spans="1:12" ht="20.45" customHeight="1" x14ac:dyDescent="0.4">
      <c r="A243" s="86" t="s">
        <v>2</v>
      </c>
      <c r="B243" s="95">
        <v>3500</v>
      </c>
      <c r="C243" s="86">
        <v>3539</v>
      </c>
      <c r="D243" s="87" t="s">
        <v>1891</v>
      </c>
      <c r="E243" s="101"/>
      <c r="F243" s="102"/>
      <c r="G243" s="96" t="s">
        <v>375</v>
      </c>
      <c r="H243" s="88" t="s">
        <v>564</v>
      </c>
      <c r="I243" s="89">
        <f t="shared" si="21"/>
        <v>25</v>
      </c>
      <c r="J243" s="105"/>
      <c r="K243" s="10">
        <f>L9*24/1000</f>
        <v>25.391999999999999</v>
      </c>
    </row>
    <row r="244" spans="1:12" ht="20.45" customHeight="1" x14ac:dyDescent="0.4">
      <c r="A244" s="86" t="s">
        <v>2</v>
      </c>
      <c r="B244" s="95">
        <v>3501</v>
      </c>
      <c r="C244" s="86">
        <v>3540</v>
      </c>
      <c r="D244" s="87" t="s">
        <v>1892</v>
      </c>
      <c r="E244" s="101"/>
      <c r="F244" s="102"/>
      <c r="G244" s="87" t="s">
        <v>373</v>
      </c>
      <c r="H244" s="90" t="s">
        <v>372</v>
      </c>
      <c r="I244" s="89">
        <f t="shared" si="21"/>
        <v>1</v>
      </c>
      <c r="J244" s="105" t="s">
        <v>3</v>
      </c>
      <c r="K244" s="10">
        <f t="shared" ref="K244:K280" si="22">L10*24/1000</f>
        <v>0.93600000000000005</v>
      </c>
    </row>
    <row r="245" spans="1:12" ht="20.45" customHeight="1" x14ac:dyDescent="0.4">
      <c r="A245" s="86" t="s">
        <v>2</v>
      </c>
      <c r="B245" s="95">
        <v>3502</v>
      </c>
      <c r="C245" s="86">
        <v>3541</v>
      </c>
      <c r="D245" s="87" t="s">
        <v>1893</v>
      </c>
      <c r="E245" s="101"/>
      <c r="F245" s="102"/>
      <c r="G245" s="87" t="s">
        <v>370</v>
      </c>
      <c r="H245" s="90" t="s">
        <v>369</v>
      </c>
      <c r="I245" s="89">
        <f t="shared" si="21"/>
        <v>1</v>
      </c>
      <c r="J245" s="105"/>
      <c r="K245" s="10">
        <f t="shared" si="22"/>
        <v>0.84</v>
      </c>
    </row>
    <row r="246" spans="1:12" ht="20.45" customHeight="1" x14ac:dyDescent="0.4">
      <c r="A246" s="86" t="s">
        <v>2</v>
      </c>
      <c r="B246" s="95">
        <v>3503</v>
      </c>
      <c r="C246" s="86">
        <v>3542</v>
      </c>
      <c r="D246" s="87" t="s">
        <v>1894</v>
      </c>
      <c r="E246" s="101"/>
      <c r="F246" s="102"/>
      <c r="G246" s="96" t="s">
        <v>367</v>
      </c>
      <c r="H246" s="88" t="s">
        <v>1797</v>
      </c>
      <c r="I246" s="89">
        <f t="shared" si="21"/>
        <v>56</v>
      </c>
      <c r="J246" s="105" t="s">
        <v>6</v>
      </c>
      <c r="K246" s="10">
        <f t="shared" si="22"/>
        <v>56.375999999999998</v>
      </c>
    </row>
    <row r="247" spans="1:12" ht="20.45" customHeight="1" x14ac:dyDescent="0.4">
      <c r="A247" s="86" t="s">
        <v>2</v>
      </c>
      <c r="B247" s="95">
        <v>3504</v>
      </c>
      <c r="C247" s="86">
        <v>3543</v>
      </c>
      <c r="D247" s="87" t="s">
        <v>1895</v>
      </c>
      <c r="E247" s="101"/>
      <c r="F247" s="102"/>
      <c r="G247" s="96" t="s">
        <v>365</v>
      </c>
      <c r="H247" s="88" t="s">
        <v>1798</v>
      </c>
      <c r="I247" s="89">
        <f t="shared" si="21"/>
        <v>51</v>
      </c>
      <c r="J247" s="105"/>
      <c r="K247" s="10">
        <f t="shared" si="22"/>
        <v>50.735999999999997</v>
      </c>
    </row>
    <row r="248" spans="1:12" ht="20.45" customHeight="1" x14ac:dyDescent="0.4">
      <c r="A248" s="86" t="s">
        <v>2</v>
      </c>
      <c r="B248" s="95">
        <v>3505</v>
      </c>
      <c r="C248" s="86">
        <v>3544</v>
      </c>
      <c r="D248" s="87" t="s">
        <v>1896</v>
      </c>
      <c r="E248" s="101"/>
      <c r="F248" s="102"/>
      <c r="G248" s="87" t="s">
        <v>363</v>
      </c>
      <c r="H248" s="90" t="s">
        <v>362</v>
      </c>
      <c r="I248" s="89">
        <f t="shared" si="21"/>
        <v>2</v>
      </c>
      <c r="J248" s="105" t="s">
        <v>3</v>
      </c>
      <c r="K248" s="10">
        <f t="shared" si="22"/>
        <v>1.8480000000000001</v>
      </c>
    </row>
    <row r="249" spans="1:12" ht="20.45" customHeight="1" x14ac:dyDescent="0.4">
      <c r="A249" s="86" t="s">
        <v>2</v>
      </c>
      <c r="B249" s="95">
        <v>3506</v>
      </c>
      <c r="C249" s="86">
        <v>3545</v>
      </c>
      <c r="D249" s="87" t="s">
        <v>1897</v>
      </c>
      <c r="E249" s="101"/>
      <c r="F249" s="102"/>
      <c r="G249" s="87" t="s">
        <v>360</v>
      </c>
      <c r="H249" s="90" t="s">
        <v>359</v>
      </c>
      <c r="I249" s="89">
        <f t="shared" si="21"/>
        <v>2</v>
      </c>
      <c r="J249" s="105"/>
      <c r="K249" s="10">
        <f t="shared" si="22"/>
        <v>1.6559999999999999</v>
      </c>
    </row>
    <row r="250" spans="1:12" ht="20.45" customHeight="1" x14ac:dyDescent="0.4">
      <c r="A250" s="86" t="s">
        <v>2</v>
      </c>
      <c r="B250" s="95">
        <v>3507</v>
      </c>
      <c r="C250" s="86">
        <v>3546</v>
      </c>
      <c r="D250" s="87" t="s">
        <v>1898</v>
      </c>
      <c r="E250" s="101"/>
      <c r="F250" s="102"/>
      <c r="G250" s="96" t="s">
        <v>357</v>
      </c>
      <c r="H250" s="88" t="s">
        <v>1799</v>
      </c>
      <c r="I250" s="89">
        <f t="shared" si="21"/>
        <v>89</v>
      </c>
      <c r="J250" s="105" t="s">
        <v>6</v>
      </c>
      <c r="K250" s="10">
        <f t="shared" si="22"/>
        <v>89.447999999999993</v>
      </c>
    </row>
    <row r="251" spans="1:12" ht="20.45" customHeight="1" x14ac:dyDescent="0.4">
      <c r="A251" s="86" t="s">
        <v>2</v>
      </c>
      <c r="B251" s="95">
        <v>3508</v>
      </c>
      <c r="C251" s="86">
        <v>3547</v>
      </c>
      <c r="D251" s="87" t="s">
        <v>1899</v>
      </c>
      <c r="E251" s="101"/>
      <c r="F251" s="102"/>
      <c r="G251" s="96" t="s">
        <v>355</v>
      </c>
      <c r="H251" s="88" t="s">
        <v>1800</v>
      </c>
      <c r="I251" s="89">
        <f t="shared" si="21"/>
        <v>80</v>
      </c>
      <c r="J251" s="105"/>
      <c r="K251" s="10">
        <f t="shared" si="22"/>
        <v>80.495999999999995</v>
      </c>
    </row>
    <row r="252" spans="1:12" ht="20.45" customHeight="1" x14ac:dyDescent="0.4">
      <c r="A252" s="86" t="s">
        <v>2</v>
      </c>
      <c r="B252" s="95">
        <v>3509</v>
      </c>
      <c r="C252" s="86">
        <v>3548</v>
      </c>
      <c r="D252" s="87" t="s">
        <v>1900</v>
      </c>
      <c r="E252" s="101"/>
      <c r="F252" s="102"/>
      <c r="G252" s="87" t="s">
        <v>353</v>
      </c>
      <c r="H252" s="90" t="s">
        <v>352</v>
      </c>
      <c r="I252" s="89">
        <f t="shared" si="21"/>
        <v>3</v>
      </c>
      <c r="J252" s="105" t="s">
        <v>3</v>
      </c>
      <c r="K252" s="10">
        <f t="shared" si="22"/>
        <v>2.952</v>
      </c>
    </row>
    <row r="253" spans="1:12" ht="20.45" customHeight="1" x14ac:dyDescent="0.4">
      <c r="A253" s="86" t="s">
        <v>2</v>
      </c>
      <c r="B253" s="95">
        <v>3510</v>
      </c>
      <c r="C253" s="86">
        <v>3549</v>
      </c>
      <c r="D253" s="87" t="s">
        <v>1901</v>
      </c>
      <c r="E253" s="101"/>
      <c r="F253" s="102"/>
      <c r="G253" s="87" t="s">
        <v>350</v>
      </c>
      <c r="H253" s="90" t="s">
        <v>349</v>
      </c>
      <c r="I253" s="89">
        <f t="shared" si="21"/>
        <v>3</v>
      </c>
      <c r="J253" s="105"/>
      <c r="K253" s="10">
        <f t="shared" si="22"/>
        <v>2.6640000000000001</v>
      </c>
    </row>
    <row r="254" spans="1:12" ht="20.45" customHeight="1" x14ac:dyDescent="0.4">
      <c r="A254" s="86" t="s">
        <v>2</v>
      </c>
      <c r="B254" s="95">
        <v>3511</v>
      </c>
      <c r="C254" s="86">
        <v>3550</v>
      </c>
      <c r="D254" s="87" t="s">
        <v>1902</v>
      </c>
      <c r="E254" s="101"/>
      <c r="F254" s="102"/>
      <c r="G254" s="106" t="s">
        <v>1779</v>
      </c>
      <c r="H254" s="91" t="s">
        <v>347</v>
      </c>
      <c r="I254" s="89">
        <f t="shared" si="21"/>
        <v>4</v>
      </c>
      <c r="J254" s="105" t="s">
        <v>6</v>
      </c>
      <c r="K254" s="10">
        <f t="shared" si="22"/>
        <v>4.2240000000000002</v>
      </c>
    </row>
    <row r="255" spans="1:12" ht="20.45" customHeight="1" x14ac:dyDescent="0.4">
      <c r="A255" s="86" t="s">
        <v>2</v>
      </c>
      <c r="B255" s="95">
        <v>3512</v>
      </c>
      <c r="C255" s="86">
        <v>3551</v>
      </c>
      <c r="D255" s="87" t="s">
        <v>1903</v>
      </c>
      <c r="E255" s="101"/>
      <c r="F255" s="102"/>
      <c r="G255" s="106"/>
      <c r="H255" s="88" t="s">
        <v>345</v>
      </c>
      <c r="I255" s="89">
        <f t="shared" si="21"/>
        <v>4</v>
      </c>
      <c r="J255" s="105"/>
      <c r="K255" s="10">
        <f t="shared" si="22"/>
        <v>3.8159999999999998</v>
      </c>
    </row>
    <row r="256" spans="1:12" ht="20.45" customHeight="1" x14ac:dyDescent="0.4">
      <c r="A256" s="86" t="s">
        <v>2</v>
      </c>
      <c r="B256" s="95">
        <v>3513</v>
      </c>
      <c r="C256" s="86">
        <v>3552</v>
      </c>
      <c r="D256" s="87" t="s">
        <v>1904</v>
      </c>
      <c r="E256" s="101"/>
      <c r="F256" s="102"/>
      <c r="G256" s="106"/>
      <c r="H256" s="90" t="s">
        <v>489</v>
      </c>
      <c r="I256" s="89">
        <v>1</v>
      </c>
      <c r="J256" s="105" t="s">
        <v>3</v>
      </c>
      <c r="K256" s="10">
        <f t="shared" si="22"/>
        <v>0.14399999999999999</v>
      </c>
      <c r="L256" s="10" t="s">
        <v>0</v>
      </c>
    </row>
    <row r="257" spans="1:12" ht="20.45" customHeight="1" x14ac:dyDescent="0.4">
      <c r="A257" s="86" t="s">
        <v>2</v>
      </c>
      <c r="B257" s="95">
        <v>3514</v>
      </c>
      <c r="C257" s="86">
        <v>3553</v>
      </c>
      <c r="D257" s="87" t="s">
        <v>1905</v>
      </c>
      <c r="E257" s="101"/>
      <c r="F257" s="102"/>
      <c r="G257" s="106"/>
      <c r="H257" s="90" t="s">
        <v>487</v>
      </c>
      <c r="I257" s="89">
        <v>1</v>
      </c>
      <c r="J257" s="105"/>
      <c r="K257" s="10">
        <f t="shared" si="22"/>
        <v>0.12</v>
      </c>
      <c r="L257" s="10" t="s">
        <v>0</v>
      </c>
    </row>
    <row r="258" spans="1:12" ht="20.45" customHeight="1" x14ac:dyDescent="0.4">
      <c r="A258" s="86" t="s">
        <v>2</v>
      </c>
      <c r="B258" s="95">
        <v>3515</v>
      </c>
      <c r="C258" s="86">
        <v>3554</v>
      </c>
      <c r="D258" s="87" t="s">
        <v>1906</v>
      </c>
      <c r="E258" s="101"/>
      <c r="F258" s="102"/>
      <c r="G258" s="106"/>
      <c r="H258" s="88" t="s">
        <v>340</v>
      </c>
      <c r="I258" s="89">
        <f t="shared" si="21"/>
        <v>8</v>
      </c>
      <c r="J258" s="105" t="s">
        <v>6</v>
      </c>
      <c r="K258" s="10">
        <f t="shared" si="22"/>
        <v>8.4480000000000004</v>
      </c>
    </row>
    <row r="259" spans="1:12" ht="20.45" customHeight="1" x14ac:dyDescent="0.4">
      <c r="A259" s="86" t="s">
        <v>2</v>
      </c>
      <c r="B259" s="95">
        <v>3516</v>
      </c>
      <c r="C259" s="86">
        <v>3555</v>
      </c>
      <c r="D259" s="87" t="s">
        <v>1907</v>
      </c>
      <c r="E259" s="101"/>
      <c r="F259" s="102"/>
      <c r="G259" s="106"/>
      <c r="H259" s="88" t="s">
        <v>338</v>
      </c>
      <c r="I259" s="89">
        <f t="shared" si="21"/>
        <v>8</v>
      </c>
      <c r="J259" s="105"/>
      <c r="K259" s="10">
        <f t="shared" si="22"/>
        <v>7.6079999999999997</v>
      </c>
    </row>
    <row r="260" spans="1:12" ht="20.45" customHeight="1" x14ac:dyDescent="0.4">
      <c r="A260" s="86" t="s">
        <v>2</v>
      </c>
      <c r="B260" s="95">
        <v>3517</v>
      </c>
      <c r="C260" s="86">
        <v>3556</v>
      </c>
      <c r="D260" s="87" t="s">
        <v>1908</v>
      </c>
      <c r="E260" s="101"/>
      <c r="F260" s="102"/>
      <c r="G260" s="106"/>
      <c r="H260" s="88" t="s">
        <v>336</v>
      </c>
      <c r="I260" s="89">
        <v>1</v>
      </c>
      <c r="J260" s="105" t="s">
        <v>3</v>
      </c>
      <c r="K260" s="10">
        <f t="shared" si="22"/>
        <v>0.28799999999999998</v>
      </c>
      <c r="L260" s="10" t="s">
        <v>0</v>
      </c>
    </row>
    <row r="261" spans="1:12" ht="20.45" customHeight="1" x14ac:dyDescent="0.4">
      <c r="A261" s="86" t="s">
        <v>2</v>
      </c>
      <c r="B261" s="95">
        <v>3518</v>
      </c>
      <c r="C261" s="86">
        <v>3557</v>
      </c>
      <c r="D261" s="87" t="s">
        <v>1909</v>
      </c>
      <c r="E261" s="101"/>
      <c r="F261" s="102"/>
      <c r="G261" s="106"/>
      <c r="H261" s="88" t="s">
        <v>398</v>
      </c>
      <c r="I261" s="89">
        <v>1</v>
      </c>
      <c r="J261" s="105"/>
      <c r="K261" s="10">
        <f t="shared" si="22"/>
        <v>0.24</v>
      </c>
      <c r="L261" s="10" t="s">
        <v>0</v>
      </c>
    </row>
    <row r="262" spans="1:12" ht="20.45" customHeight="1" x14ac:dyDescent="0.4">
      <c r="A262" s="86" t="s">
        <v>2</v>
      </c>
      <c r="B262" s="95">
        <v>3519</v>
      </c>
      <c r="C262" s="86">
        <v>3558</v>
      </c>
      <c r="D262" s="87" t="s">
        <v>1910</v>
      </c>
      <c r="E262" s="101"/>
      <c r="F262" s="102"/>
      <c r="G262" s="106"/>
      <c r="H262" s="88" t="s">
        <v>333</v>
      </c>
      <c r="I262" s="89">
        <f t="shared" si="21"/>
        <v>13</v>
      </c>
      <c r="J262" s="105" t="s">
        <v>6</v>
      </c>
      <c r="K262" s="10">
        <f t="shared" si="22"/>
        <v>13.416</v>
      </c>
    </row>
    <row r="263" spans="1:12" ht="20.45" customHeight="1" x14ac:dyDescent="0.4">
      <c r="A263" s="86" t="s">
        <v>2</v>
      </c>
      <c r="B263" s="95">
        <v>3520</v>
      </c>
      <c r="C263" s="86">
        <v>3559</v>
      </c>
      <c r="D263" s="87" t="s">
        <v>1911</v>
      </c>
      <c r="E263" s="101"/>
      <c r="F263" s="102"/>
      <c r="G263" s="106"/>
      <c r="H263" s="88" t="s">
        <v>331</v>
      </c>
      <c r="I263" s="89">
        <f t="shared" si="21"/>
        <v>12</v>
      </c>
      <c r="J263" s="105"/>
      <c r="K263" s="10">
        <f t="shared" si="22"/>
        <v>12.071999999999999</v>
      </c>
    </row>
    <row r="264" spans="1:12" ht="20.45" customHeight="1" x14ac:dyDescent="0.4">
      <c r="A264" s="86" t="s">
        <v>2</v>
      </c>
      <c r="B264" s="95">
        <v>3521</v>
      </c>
      <c r="C264" s="86">
        <v>3560</v>
      </c>
      <c r="D264" s="87" t="s">
        <v>1912</v>
      </c>
      <c r="E264" s="101"/>
      <c r="F264" s="102"/>
      <c r="G264" s="106"/>
      <c r="H264" s="88" t="s">
        <v>329</v>
      </c>
      <c r="I264" s="89">
        <v>1</v>
      </c>
      <c r="J264" s="105" t="s">
        <v>3</v>
      </c>
      <c r="K264" s="10">
        <f t="shared" si="22"/>
        <v>0.432</v>
      </c>
      <c r="L264" s="10" t="s">
        <v>0</v>
      </c>
    </row>
    <row r="265" spans="1:12" ht="20.45" customHeight="1" x14ac:dyDescent="0.4">
      <c r="A265" s="86" t="s">
        <v>2</v>
      </c>
      <c r="B265" s="95">
        <v>3522</v>
      </c>
      <c r="C265" s="86">
        <v>3561</v>
      </c>
      <c r="D265" s="87" t="s">
        <v>1913</v>
      </c>
      <c r="E265" s="101"/>
      <c r="F265" s="102"/>
      <c r="G265" s="106"/>
      <c r="H265" s="88" t="s">
        <v>327</v>
      </c>
      <c r="I265" s="89">
        <v>1</v>
      </c>
      <c r="J265" s="105"/>
      <c r="K265" s="10">
        <f t="shared" si="22"/>
        <v>0.40799999999999997</v>
      </c>
      <c r="L265" s="10" t="s">
        <v>0</v>
      </c>
    </row>
    <row r="266" spans="1:12" ht="20.45" customHeight="1" x14ac:dyDescent="0.4">
      <c r="A266" s="86" t="s">
        <v>2</v>
      </c>
      <c r="B266" s="95">
        <v>3523</v>
      </c>
      <c r="C266" s="86">
        <v>3562</v>
      </c>
      <c r="D266" s="87" t="s">
        <v>1914</v>
      </c>
      <c r="E266" s="101"/>
      <c r="F266" s="102"/>
      <c r="G266" s="106" t="s">
        <v>1778</v>
      </c>
      <c r="H266" s="91" t="s">
        <v>1801</v>
      </c>
      <c r="I266" s="89">
        <f t="shared" si="21"/>
        <v>3</v>
      </c>
      <c r="J266" s="105" t="s">
        <v>6</v>
      </c>
      <c r="K266" s="10">
        <f t="shared" si="22"/>
        <v>2.8319999999999999</v>
      </c>
    </row>
    <row r="267" spans="1:12" ht="20.45" customHeight="1" x14ac:dyDescent="0.4">
      <c r="A267" s="86" t="s">
        <v>2</v>
      </c>
      <c r="B267" s="95">
        <v>3524</v>
      </c>
      <c r="C267" s="86">
        <v>3563</v>
      </c>
      <c r="D267" s="87" t="s">
        <v>1915</v>
      </c>
      <c r="E267" s="101"/>
      <c r="F267" s="102"/>
      <c r="G267" s="106"/>
      <c r="H267" s="91" t="s">
        <v>1802</v>
      </c>
      <c r="I267" s="89">
        <f t="shared" si="21"/>
        <v>3</v>
      </c>
      <c r="J267" s="105"/>
      <c r="K267" s="10">
        <f t="shared" si="22"/>
        <v>2.544</v>
      </c>
    </row>
    <row r="268" spans="1:12" ht="20.45" customHeight="1" x14ac:dyDescent="0.4">
      <c r="A268" s="86" t="s">
        <v>2</v>
      </c>
      <c r="B268" s="95">
        <v>3525</v>
      </c>
      <c r="C268" s="86">
        <v>3564</v>
      </c>
      <c r="D268" s="87" t="s">
        <v>1916</v>
      </c>
      <c r="E268" s="101"/>
      <c r="F268" s="102"/>
      <c r="G268" s="106"/>
      <c r="H268" s="91" t="s">
        <v>1803</v>
      </c>
      <c r="I268" s="89">
        <v>1</v>
      </c>
      <c r="J268" s="105" t="s">
        <v>3</v>
      </c>
      <c r="K268" s="10">
        <f t="shared" si="22"/>
        <v>9.6000000000000002E-2</v>
      </c>
      <c r="L268" s="10" t="s">
        <v>0</v>
      </c>
    </row>
    <row r="269" spans="1:12" ht="20.45" customHeight="1" x14ac:dyDescent="0.4">
      <c r="A269" s="86" t="s">
        <v>2</v>
      </c>
      <c r="B269" s="95">
        <v>3526</v>
      </c>
      <c r="C269" s="86">
        <v>3565</v>
      </c>
      <c r="D269" s="87" t="s">
        <v>1917</v>
      </c>
      <c r="E269" s="101"/>
      <c r="F269" s="102"/>
      <c r="G269" s="106"/>
      <c r="H269" s="91" t="s">
        <v>1804</v>
      </c>
      <c r="I269" s="89">
        <v>1</v>
      </c>
      <c r="J269" s="105"/>
      <c r="K269" s="10">
        <f t="shared" si="22"/>
        <v>9.6000000000000002E-2</v>
      </c>
      <c r="L269" s="10" t="s">
        <v>0</v>
      </c>
    </row>
    <row r="270" spans="1:12" ht="20.45" customHeight="1" x14ac:dyDescent="0.4">
      <c r="A270" s="86" t="s">
        <v>2</v>
      </c>
      <c r="B270" s="95">
        <v>3527</v>
      </c>
      <c r="C270" s="86">
        <v>3566</v>
      </c>
      <c r="D270" s="87" t="s">
        <v>1918</v>
      </c>
      <c r="E270" s="101"/>
      <c r="F270" s="102"/>
      <c r="G270" s="106"/>
      <c r="H270" s="88" t="s">
        <v>1805</v>
      </c>
      <c r="I270" s="89">
        <f t="shared" si="21"/>
        <v>6</v>
      </c>
      <c r="J270" s="105" t="s">
        <v>6</v>
      </c>
      <c r="K270" s="10">
        <f t="shared" si="22"/>
        <v>5.64</v>
      </c>
    </row>
    <row r="271" spans="1:12" ht="20.45" customHeight="1" x14ac:dyDescent="0.4">
      <c r="A271" s="86" t="s">
        <v>2</v>
      </c>
      <c r="B271" s="95">
        <v>3528</v>
      </c>
      <c r="C271" s="86">
        <v>3567</v>
      </c>
      <c r="D271" s="87" t="s">
        <v>1919</v>
      </c>
      <c r="E271" s="101"/>
      <c r="F271" s="102"/>
      <c r="G271" s="106"/>
      <c r="H271" s="88" t="s">
        <v>1806</v>
      </c>
      <c r="I271" s="89">
        <f t="shared" si="21"/>
        <v>5</v>
      </c>
      <c r="J271" s="105"/>
      <c r="K271" s="10">
        <f t="shared" si="22"/>
        <v>5.0640000000000001</v>
      </c>
    </row>
    <row r="272" spans="1:12" ht="20.45" customHeight="1" x14ac:dyDescent="0.4">
      <c r="A272" s="86" t="s">
        <v>2</v>
      </c>
      <c r="B272" s="95">
        <v>3529</v>
      </c>
      <c r="C272" s="86">
        <v>3568</v>
      </c>
      <c r="D272" s="87" t="s">
        <v>1920</v>
      </c>
      <c r="E272" s="101"/>
      <c r="F272" s="102"/>
      <c r="G272" s="106"/>
      <c r="H272" s="88" t="s">
        <v>1807</v>
      </c>
      <c r="I272" s="89">
        <v>1</v>
      </c>
      <c r="J272" s="105" t="s">
        <v>3</v>
      </c>
      <c r="K272" s="10">
        <f t="shared" si="22"/>
        <v>0.192</v>
      </c>
      <c r="L272" s="10" t="s">
        <v>0</v>
      </c>
    </row>
    <row r="273" spans="1:12" ht="20.45" customHeight="1" x14ac:dyDescent="0.4">
      <c r="A273" s="86" t="s">
        <v>2</v>
      </c>
      <c r="B273" s="95">
        <v>3530</v>
      </c>
      <c r="C273" s="86">
        <v>3569</v>
      </c>
      <c r="D273" s="87" t="s">
        <v>1921</v>
      </c>
      <c r="E273" s="101"/>
      <c r="F273" s="102"/>
      <c r="G273" s="106"/>
      <c r="H273" s="88" t="s">
        <v>1808</v>
      </c>
      <c r="I273" s="89">
        <v>1</v>
      </c>
      <c r="J273" s="105"/>
      <c r="K273" s="10">
        <f t="shared" si="22"/>
        <v>0.16800000000000001</v>
      </c>
      <c r="L273" s="10" t="s">
        <v>0</v>
      </c>
    </row>
    <row r="274" spans="1:12" ht="20.45" customHeight="1" x14ac:dyDescent="0.4">
      <c r="A274" s="86" t="s">
        <v>2</v>
      </c>
      <c r="B274" s="95">
        <v>3531</v>
      </c>
      <c r="C274" s="86">
        <v>3570</v>
      </c>
      <c r="D274" s="87" t="s">
        <v>1922</v>
      </c>
      <c r="E274" s="101"/>
      <c r="F274" s="102"/>
      <c r="G274" s="106"/>
      <c r="H274" s="88" t="s">
        <v>1809</v>
      </c>
      <c r="I274" s="89">
        <f t="shared" si="21"/>
        <v>9</v>
      </c>
      <c r="J274" s="105" t="s">
        <v>6</v>
      </c>
      <c r="K274" s="10">
        <f t="shared" si="22"/>
        <v>8.952</v>
      </c>
    </row>
    <row r="275" spans="1:12" ht="20.45" customHeight="1" x14ac:dyDescent="0.4">
      <c r="A275" s="86" t="s">
        <v>2</v>
      </c>
      <c r="B275" s="95">
        <v>3532</v>
      </c>
      <c r="C275" s="86">
        <v>3571</v>
      </c>
      <c r="D275" s="87" t="s">
        <v>1923</v>
      </c>
      <c r="E275" s="101"/>
      <c r="F275" s="102"/>
      <c r="G275" s="106"/>
      <c r="H275" s="88" t="s">
        <v>1810</v>
      </c>
      <c r="I275" s="89">
        <f t="shared" si="21"/>
        <v>8</v>
      </c>
      <c r="J275" s="105"/>
      <c r="K275" s="10">
        <f t="shared" si="22"/>
        <v>8.0399999999999991</v>
      </c>
    </row>
    <row r="276" spans="1:12" ht="20.45" customHeight="1" x14ac:dyDescent="0.4">
      <c r="A276" s="86" t="s">
        <v>2</v>
      </c>
      <c r="B276" s="95">
        <v>3533</v>
      </c>
      <c r="C276" s="86">
        <v>3572</v>
      </c>
      <c r="D276" s="87" t="s">
        <v>1924</v>
      </c>
      <c r="E276" s="101"/>
      <c r="F276" s="102"/>
      <c r="G276" s="106"/>
      <c r="H276" s="88" t="s">
        <v>1811</v>
      </c>
      <c r="I276" s="89">
        <v>1</v>
      </c>
      <c r="J276" s="105" t="s">
        <v>3</v>
      </c>
      <c r="K276" s="10">
        <f t="shared" si="22"/>
        <v>0.28799999999999998</v>
      </c>
      <c r="L276" s="10" t="s">
        <v>0</v>
      </c>
    </row>
    <row r="277" spans="1:12" ht="20.45" customHeight="1" x14ac:dyDescent="0.4">
      <c r="A277" s="86" t="s">
        <v>2</v>
      </c>
      <c r="B277" s="95">
        <v>3534</v>
      </c>
      <c r="C277" s="86">
        <v>3573</v>
      </c>
      <c r="D277" s="87" t="s">
        <v>1925</v>
      </c>
      <c r="E277" s="101"/>
      <c r="F277" s="102"/>
      <c r="G277" s="106"/>
      <c r="H277" s="88" t="s">
        <v>1812</v>
      </c>
      <c r="I277" s="89">
        <v>1</v>
      </c>
      <c r="J277" s="105"/>
      <c r="K277" s="10">
        <f t="shared" si="22"/>
        <v>0.26400000000000001</v>
      </c>
      <c r="L277" s="10" t="s">
        <v>0</v>
      </c>
    </row>
    <row r="278" spans="1:12" ht="20.45" customHeight="1" x14ac:dyDescent="0.4">
      <c r="A278" s="86" t="s">
        <v>2</v>
      </c>
      <c r="B278" s="95">
        <v>3535</v>
      </c>
      <c r="C278" s="86">
        <v>3574</v>
      </c>
      <c r="D278" s="87" t="s">
        <v>1926</v>
      </c>
      <c r="E278" s="101"/>
      <c r="F278" s="102"/>
      <c r="G278" s="97" t="s">
        <v>58</v>
      </c>
      <c r="H278" s="93" t="s">
        <v>313</v>
      </c>
      <c r="I278" s="89">
        <f t="shared" si="21"/>
        <v>5</v>
      </c>
      <c r="J278" s="107" t="s">
        <v>6</v>
      </c>
      <c r="K278" s="10">
        <f t="shared" si="22"/>
        <v>4.8</v>
      </c>
    </row>
    <row r="279" spans="1:12" ht="20.45" customHeight="1" x14ac:dyDescent="0.4">
      <c r="A279" s="86" t="s">
        <v>2</v>
      </c>
      <c r="B279" s="95">
        <v>3536</v>
      </c>
      <c r="C279" s="86">
        <v>3575</v>
      </c>
      <c r="D279" s="87" t="s">
        <v>1927</v>
      </c>
      <c r="E279" s="101"/>
      <c r="F279" s="102"/>
      <c r="G279" s="156" t="s">
        <v>55</v>
      </c>
      <c r="H279" s="90" t="s">
        <v>311</v>
      </c>
      <c r="I279" s="89">
        <f t="shared" si="21"/>
        <v>2</v>
      </c>
      <c r="J279" s="108"/>
      <c r="K279" s="10">
        <f t="shared" si="22"/>
        <v>2.4</v>
      </c>
    </row>
    <row r="280" spans="1:12" ht="20.45" customHeight="1" x14ac:dyDescent="0.4">
      <c r="A280" s="86" t="s">
        <v>2</v>
      </c>
      <c r="B280" s="95">
        <v>3537</v>
      </c>
      <c r="C280" s="86">
        <v>3576</v>
      </c>
      <c r="D280" s="87" t="s">
        <v>1928</v>
      </c>
      <c r="E280" s="103"/>
      <c r="F280" s="104"/>
      <c r="G280" s="111"/>
      <c r="H280" s="90" t="s">
        <v>309</v>
      </c>
      <c r="I280" s="89">
        <f t="shared" si="21"/>
        <v>5</v>
      </c>
      <c r="J280" s="109"/>
      <c r="K280" s="10">
        <f t="shared" si="22"/>
        <v>4.8</v>
      </c>
    </row>
    <row r="281" spans="1:12" ht="20.45" customHeight="1" x14ac:dyDescent="0.4">
      <c r="C281" s="36"/>
      <c r="D281" s="37"/>
      <c r="E281" s="10"/>
      <c r="G281" s="2"/>
      <c r="H281" s="35"/>
      <c r="I281" s="34"/>
      <c r="J281" s="10"/>
    </row>
    <row r="282" spans="1:12" ht="20.45" customHeight="1" x14ac:dyDescent="0.4">
      <c r="B282" s="10"/>
      <c r="C282" s="85" t="s">
        <v>1847</v>
      </c>
      <c r="D282" s="94" t="s">
        <v>1848</v>
      </c>
      <c r="E282" s="10"/>
      <c r="G282" s="2"/>
      <c r="H282" s="35"/>
      <c r="I282" s="34"/>
      <c r="J282" s="10"/>
    </row>
  </sheetData>
  <mergeCells count="213">
    <mergeCell ref="A1:I1"/>
    <mergeCell ref="D6:D7"/>
    <mergeCell ref="E6:H7"/>
    <mergeCell ref="I6:I7"/>
    <mergeCell ref="J6:J7"/>
    <mergeCell ref="A6:C6"/>
    <mergeCell ref="E8:E11"/>
    <mergeCell ref="F8:F9"/>
    <mergeCell ref="G8:H8"/>
    <mergeCell ref="E12:E15"/>
    <mergeCell ref="F12:F13"/>
    <mergeCell ref="G12:H12"/>
    <mergeCell ref="J12:J13"/>
    <mergeCell ref="G13:H13"/>
    <mergeCell ref="F14:F15"/>
    <mergeCell ref="G14:H14"/>
    <mergeCell ref="J14:J15"/>
    <mergeCell ref="J8:J9"/>
    <mergeCell ref="G9:H9"/>
    <mergeCell ref="F10:F11"/>
    <mergeCell ref="G10:H10"/>
    <mergeCell ref="J10:J11"/>
    <mergeCell ref="G11:H11"/>
    <mergeCell ref="G15:H15"/>
    <mergeCell ref="E16:E19"/>
    <mergeCell ref="F16:F17"/>
    <mergeCell ref="G16:H16"/>
    <mergeCell ref="J16:J17"/>
    <mergeCell ref="G17:H17"/>
    <mergeCell ref="F18:F19"/>
    <mergeCell ref="G18:H18"/>
    <mergeCell ref="E20:F31"/>
    <mergeCell ref="G20:H20"/>
    <mergeCell ref="J20:J21"/>
    <mergeCell ref="G21:H21"/>
    <mergeCell ref="G22:H22"/>
    <mergeCell ref="J22:J23"/>
    <mergeCell ref="G23:H23"/>
    <mergeCell ref="G24:H24"/>
    <mergeCell ref="J24:J25"/>
    <mergeCell ref="G25:H25"/>
    <mergeCell ref="G26:H26"/>
    <mergeCell ref="J26:J27"/>
    <mergeCell ref="G27:H27"/>
    <mergeCell ref="G28:H28"/>
    <mergeCell ref="J18:J19"/>
    <mergeCell ref="G19:H19"/>
    <mergeCell ref="J28:J29"/>
    <mergeCell ref="G29:H29"/>
    <mergeCell ref="G42:H42"/>
    <mergeCell ref="J42:J43"/>
    <mergeCell ref="G43:H43"/>
    <mergeCell ref="G36:H36"/>
    <mergeCell ref="J36:J37"/>
    <mergeCell ref="G37:H37"/>
    <mergeCell ref="G38:H38"/>
    <mergeCell ref="J38:J39"/>
    <mergeCell ref="G39:H39"/>
    <mergeCell ref="G30:H30"/>
    <mergeCell ref="J30:J31"/>
    <mergeCell ref="G31:H31"/>
    <mergeCell ref="E44:F44"/>
    <mergeCell ref="G44:H44"/>
    <mergeCell ref="J44:J46"/>
    <mergeCell ref="E45:F46"/>
    <mergeCell ref="E47:F85"/>
    <mergeCell ref="J47:J48"/>
    <mergeCell ref="J49:J50"/>
    <mergeCell ref="J51:J52"/>
    <mergeCell ref="J53:J54"/>
    <mergeCell ref="J55:J56"/>
    <mergeCell ref="G84:G85"/>
    <mergeCell ref="J57:J58"/>
    <mergeCell ref="G59:G70"/>
    <mergeCell ref="J59:J60"/>
    <mergeCell ref="J61:J62"/>
    <mergeCell ref="J63:J64"/>
    <mergeCell ref="J65:J66"/>
    <mergeCell ref="J67:J68"/>
    <mergeCell ref="G71:G82"/>
    <mergeCell ref="J71:J72"/>
    <mergeCell ref="J73:J74"/>
    <mergeCell ref="J75:J76"/>
    <mergeCell ref="J77:J78"/>
    <mergeCell ref="J79:J80"/>
    <mergeCell ref="E32:F43"/>
    <mergeCell ref="G32:H32"/>
    <mergeCell ref="J32:J33"/>
    <mergeCell ref="G33:H33"/>
    <mergeCell ref="G34:H34"/>
    <mergeCell ref="J34:J35"/>
    <mergeCell ref="G35:H35"/>
    <mergeCell ref="G40:H40"/>
    <mergeCell ref="J40:J41"/>
    <mergeCell ref="G41:H41"/>
    <mergeCell ref="J81:J82"/>
    <mergeCell ref="J161:J163"/>
    <mergeCell ref="J69:J70"/>
    <mergeCell ref="J83:J85"/>
    <mergeCell ref="J110:J111"/>
    <mergeCell ref="J112:J113"/>
    <mergeCell ref="J114:J115"/>
    <mergeCell ref="E86:F124"/>
    <mergeCell ref="J86:J87"/>
    <mergeCell ref="J88:J89"/>
    <mergeCell ref="J90:J91"/>
    <mergeCell ref="J92:J93"/>
    <mergeCell ref="J94:J95"/>
    <mergeCell ref="J96:J97"/>
    <mergeCell ref="G98:G109"/>
    <mergeCell ref="G110:G121"/>
    <mergeCell ref="J116:J117"/>
    <mergeCell ref="J118:J119"/>
    <mergeCell ref="J120:J121"/>
    <mergeCell ref="J98:J99"/>
    <mergeCell ref="J100:J101"/>
    <mergeCell ref="J102:J103"/>
    <mergeCell ref="J104:J105"/>
    <mergeCell ref="J106:J107"/>
    <mergeCell ref="J108:J109"/>
    <mergeCell ref="G137:G148"/>
    <mergeCell ref="G149:G160"/>
    <mergeCell ref="J149:J150"/>
    <mergeCell ref="J151:J152"/>
    <mergeCell ref="J153:J154"/>
    <mergeCell ref="J155:J156"/>
    <mergeCell ref="J157:J158"/>
    <mergeCell ref="J159:J160"/>
    <mergeCell ref="J137:J138"/>
    <mergeCell ref="J139:J140"/>
    <mergeCell ref="J141:J142"/>
    <mergeCell ref="J143:J144"/>
    <mergeCell ref="J145:J146"/>
    <mergeCell ref="J147:J148"/>
    <mergeCell ref="J164:J165"/>
    <mergeCell ref="J166:J167"/>
    <mergeCell ref="J168:J169"/>
    <mergeCell ref="J170:J171"/>
    <mergeCell ref="G162:G163"/>
    <mergeCell ref="J122:J124"/>
    <mergeCell ref="G123:G124"/>
    <mergeCell ref="E125:F163"/>
    <mergeCell ref="J125:J126"/>
    <mergeCell ref="J127:J128"/>
    <mergeCell ref="J129:J130"/>
    <mergeCell ref="J131:J132"/>
    <mergeCell ref="J133:J134"/>
    <mergeCell ref="J135:J136"/>
    <mergeCell ref="J176:J177"/>
    <mergeCell ref="G176:G187"/>
    <mergeCell ref="J172:J173"/>
    <mergeCell ref="J174:J175"/>
    <mergeCell ref="J178:J179"/>
    <mergeCell ref="J180:J181"/>
    <mergeCell ref="J182:J183"/>
    <mergeCell ref="J184:J185"/>
    <mergeCell ref="J186:J187"/>
    <mergeCell ref="J217:J218"/>
    <mergeCell ref="J200:J202"/>
    <mergeCell ref="J203:J204"/>
    <mergeCell ref="J205:J206"/>
    <mergeCell ref="J207:J208"/>
    <mergeCell ref="J209:J210"/>
    <mergeCell ref="J211:J212"/>
    <mergeCell ref="J213:J214"/>
    <mergeCell ref="J215:J216"/>
    <mergeCell ref="J188:J189"/>
    <mergeCell ref="J190:J191"/>
    <mergeCell ref="J192:J193"/>
    <mergeCell ref="J194:J195"/>
    <mergeCell ref="G188:G199"/>
    <mergeCell ref="G201:G202"/>
    <mergeCell ref="E164:F202"/>
    <mergeCell ref="E203:F241"/>
    <mergeCell ref="G215:G226"/>
    <mergeCell ref="G227:G238"/>
    <mergeCell ref="G240:G241"/>
    <mergeCell ref="J231:J232"/>
    <mergeCell ref="J233:J234"/>
    <mergeCell ref="J235:J236"/>
    <mergeCell ref="J237:J238"/>
    <mergeCell ref="J239:J241"/>
    <mergeCell ref="J219:J220"/>
    <mergeCell ref="J221:J222"/>
    <mergeCell ref="J223:J224"/>
    <mergeCell ref="J225:J226"/>
    <mergeCell ref="J227:J228"/>
    <mergeCell ref="J229:J230"/>
    <mergeCell ref="J196:J197"/>
    <mergeCell ref="J198:J199"/>
    <mergeCell ref="E242:F280"/>
    <mergeCell ref="J242:J243"/>
    <mergeCell ref="J244:J245"/>
    <mergeCell ref="J246:J247"/>
    <mergeCell ref="J248:J249"/>
    <mergeCell ref="J250:J251"/>
    <mergeCell ref="J252:J253"/>
    <mergeCell ref="G254:G265"/>
    <mergeCell ref="J254:J255"/>
    <mergeCell ref="J256:J257"/>
    <mergeCell ref="J258:J259"/>
    <mergeCell ref="J260:J261"/>
    <mergeCell ref="J262:J263"/>
    <mergeCell ref="J264:J265"/>
    <mergeCell ref="G266:G277"/>
    <mergeCell ref="J266:J267"/>
    <mergeCell ref="J268:J269"/>
    <mergeCell ref="J270:J271"/>
    <mergeCell ref="J272:J273"/>
    <mergeCell ref="J274:J275"/>
    <mergeCell ref="J276:J277"/>
    <mergeCell ref="J278:J280"/>
    <mergeCell ref="G279:G280"/>
  </mergeCells>
  <phoneticPr fontId="2"/>
  <pageMargins left="0.51181102362204722" right="0.51181102362204722" top="0.51181102362204722" bottom="0.51181102362204722" header="0.31496062992125984" footer="0.31496062992125984"/>
  <pageSetup paperSize="8" scale="7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view="pageBreakPreview" topLeftCell="A7" zoomScale="85" zoomScaleNormal="85" zoomScaleSheetLayoutView="85" workbookViewId="0">
      <selection activeCell="N17" sqref="N17"/>
    </sheetView>
  </sheetViews>
  <sheetFormatPr defaultRowHeight="20.45" customHeight="1" x14ac:dyDescent="0.4"/>
  <cols>
    <col min="1" max="1" width="5.625" style="35" customWidth="1"/>
    <col min="2" max="2" width="5.625" style="38" customWidth="1"/>
    <col min="3" max="3" width="23.75" style="63" customWidth="1"/>
    <col min="4" max="4" width="10.625" style="37" customWidth="1"/>
    <col min="5" max="5" width="17" style="10" customWidth="1"/>
    <col min="6" max="6" width="37.5" style="10" customWidth="1"/>
    <col min="7" max="7" width="30.75" style="10" customWidth="1"/>
    <col min="8" max="8" width="8.375" style="10" customWidth="1"/>
    <col min="9" max="9" width="10.625" style="34" customWidth="1"/>
    <col min="10" max="10" width="0" style="10" hidden="1" customWidth="1"/>
    <col min="11" max="11" width="31.5" style="10" hidden="1" customWidth="1"/>
    <col min="12" max="16384" width="9" style="10"/>
  </cols>
  <sheetData>
    <row r="1" spans="1:11" s="2" customFormat="1" ht="20.45" customHeight="1" x14ac:dyDescent="0.4">
      <c r="A1" s="163" t="s">
        <v>1831</v>
      </c>
      <c r="B1" s="163"/>
      <c r="C1" s="163"/>
      <c r="D1" s="163"/>
      <c r="E1" s="163"/>
      <c r="F1" s="163"/>
      <c r="G1" s="163"/>
      <c r="H1" s="163"/>
      <c r="I1" s="56" t="s">
        <v>308</v>
      </c>
    </row>
    <row r="2" spans="1:11" s="2" customFormat="1" ht="20.45" customHeight="1" x14ac:dyDescent="0.4">
      <c r="A2" s="4" t="s">
        <v>611</v>
      </c>
      <c r="B2" s="76"/>
      <c r="C2" s="76"/>
      <c r="D2" s="77"/>
      <c r="E2" s="77"/>
      <c r="F2" s="77"/>
      <c r="G2" s="77"/>
      <c r="H2" s="77"/>
      <c r="I2" s="77"/>
    </row>
    <row r="3" spans="1:11" s="2" customFormat="1" ht="20.45" customHeight="1" x14ac:dyDescent="0.4">
      <c r="A3" s="4" t="s">
        <v>610</v>
      </c>
      <c r="B3" s="76"/>
      <c r="C3" s="76"/>
      <c r="D3" s="77"/>
      <c r="E3" s="77"/>
      <c r="F3" s="77"/>
      <c r="G3" s="77"/>
      <c r="H3" s="77"/>
      <c r="I3" s="77"/>
    </row>
    <row r="4" spans="1:11" s="2" customFormat="1" ht="20.45" customHeight="1" x14ac:dyDescent="0.4">
      <c r="A4" s="78"/>
      <c r="B4" s="76"/>
      <c r="C4" s="76"/>
      <c r="D4" s="77"/>
      <c r="E4" s="77"/>
      <c r="F4" s="77"/>
      <c r="G4" s="77"/>
      <c r="H4" s="77"/>
      <c r="I4" s="77"/>
    </row>
    <row r="5" spans="1:11" ht="20.45" customHeight="1" x14ac:dyDescent="0.4">
      <c r="A5" s="164" t="s">
        <v>305</v>
      </c>
      <c r="B5" s="165"/>
      <c r="C5" s="166" t="s">
        <v>304</v>
      </c>
      <c r="D5" s="172" t="s">
        <v>303</v>
      </c>
      <c r="E5" s="173"/>
      <c r="F5" s="173"/>
      <c r="G5" s="174"/>
      <c r="H5" s="178" t="s">
        <v>302</v>
      </c>
      <c r="I5" s="141" t="s">
        <v>301</v>
      </c>
    </row>
    <row r="6" spans="1:11" ht="20.45" customHeight="1" thickBot="1" x14ac:dyDescent="0.45">
      <c r="A6" s="13" t="s">
        <v>299</v>
      </c>
      <c r="B6" s="13" t="s">
        <v>298</v>
      </c>
      <c r="C6" s="167"/>
      <c r="D6" s="175"/>
      <c r="E6" s="176"/>
      <c r="F6" s="176"/>
      <c r="G6" s="177"/>
      <c r="H6" s="179"/>
      <c r="I6" s="142"/>
      <c r="K6" s="10" t="s">
        <v>463</v>
      </c>
    </row>
    <row r="7" spans="1:11" ht="20.45" customHeight="1" x14ac:dyDescent="0.4">
      <c r="A7" s="13" t="s">
        <v>138</v>
      </c>
      <c r="B7" s="17">
        <v>1901</v>
      </c>
      <c r="C7" s="62" t="s">
        <v>601</v>
      </c>
      <c r="D7" s="136" t="s">
        <v>609</v>
      </c>
      <c r="E7" s="168" t="s">
        <v>1781</v>
      </c>
      <c r="F7" s="170"/>
      <c r="G7" s="171"/>
      <c r="H7" s="57">
        <v>941</v>
      </c>
      <c r="I7" s="145" t="s">
        <v>6</v>
      </c>
      <c r="K7" s="43">
        <f t="shared" ref="K7:K18" si="0">H7</f>
        <v>941</v>
      </c>
    </row>
    <row r="8" spans="1:11" ht="20.45" customHeight="1" x14ac:dyDescent="0.4">
      <c r="A8" s="13" t="s">
        <v>138</v>
      </c>
      <c r="B8" s="17">
        <v>1902</v>
      </c>
      <c r="C8" s="62" t="s">
        <v>600</v>
      </c>
      <c r="D8" s="136"/>
      <c r="E8" s="168"/>
      <c r="F8" s="180" t="s">
        <v>608</v>
      </c>
      <c r="G8" s="181"/>
      <c r="H8" s="57">
        <f>ROUND(J8,0)</f>
        <v>847</v>
      </c>
      <c r="I8" s="145"/>
      <c r="J8" s="10">
        <f>H7*0.9</f>
        <v>846.9</v>
      </c>
      <c r="K8" s="15">
        <f t="shared" si="0"/>
        <v>847</v>
      </c>
    </row>
    <row r="9" spans="1:11" ht="20.45" customHeight="1" x14ac:dyDescent="0.4">
      <c r="A9" s="13" t="s">
        <v>138</v>
      </c>
      <c r="B9" s="17">
        <v>1903</v>
      </c>
      <c r="C9" s="62" t="s">
        <v>599</v>
      </c>
      <c r="D9" s="136"/>
      <c r="E9" s="168" t="s">
        <v>1782</v>
      </c>
      <c r="F9" s="169"/>
      <c r="G9" s="169"/>
      <c r="H9" s="57">
        <v>31</v>
      </c>
      <c r="I9" s="145" t="s">
        <v>3</v>
      </c>
      <c r="K9" s="15">
        <f t="shared" si="0"/>
        <v>31</v>
      </c>
    </row>
    <row r="10" spans="1:11" ht="20.45" customHeight="1" x14ac:dyDescent="0.4">
      <c r="A10" s="13" t="s">
        <v>138</v>
      </c>
      <c r="B10" s="17">
        <v>1904</v>
      </c>
      <c r="C10" s="62" t="s">
        <v>598</v>
      </c>
      <c r="D10" s="136"/>
      <c r="E10" s="168"/>
      <c r="F10" s="180" t="s">
        <v>603</v>
      </c>
      <c r="G10" s="181"/>
      <c r="H10" s="57">
        <f>ROUND(J10,0)</f>
        <v>28</v>
      </c>
      <c r="I10" s="145"/>
      <c r="J10" s="10">
        <f>H9*0.9</f>
        <v>27.900000000000002</v>
      </c>
      <c r="K10" s="15">
        <f t="shared" si="0"/>
        <v>28</v>
      </c>
    </row>
    <row r="11" spans="1:11" ht="20.45" customHeight="1" x14ac:dyDescent="0.4">
      <c r="A11" s="13" t="s">
        <v>604</v>
      </c>
      <c r="B11" s="17">
        <v>1911</v>
      </c>
      <c r="C11" s="62" t="s">
        <v>607</v>
      </c>
      <c r="D11" s="136" t="s">
        <v>606</v>
      </c>
      <c r="E11" s="168" t="s">
        <v>1783</v>
      </c>
      <c r="F11" s="169"/>
      <c r="G11" s="169"/>
      <c r="H11" s="57">
        <v>1879</v>
      </c>
      <c r="I11" s="145" t="s">
        <v>6</v>
      </c>
      <c r="K11" s="15">
        <f t="shared" si="0"/>
        <v>1879</v>
      </c>
    </row>
    <row r="12" spans="1:11" ht="20.45" customHeight="1" x14ac:dyDescent="0.4">
      <c r="A12" s="13" t="s">
        <v>138</v>
      </c>
      <c r="B12" s="17">
        <v>1912</v>
      </c>
      <c r="C12" s="62" t="s">
        <v>597</v>
      </c>
      <c r="D12" s="136"/>
      <c r="E12" s="168"/>
      <c r="F12" s="180" t="s">
        <v>603</v>
      </c>
      <c r="G12" s="181"/>
      <c r="H12" s="57">
        <f>ROUND(J12,0)</f>
        <v>1691</v>
      </c>
      <c r="I12" s="145"/>
      <c r="J12" s="10">
        <f>H11*0.9</f>
        <v>1691.1000000000001</v>
      </c>
      <c r="K12" s="15">
        <f t="shared" si="0"/>
        <v>1691</v>
      </c>
    </row>
    <row r="13" spans="1:11" ht="20.45" customHeight="1" x14ac:dyDescent="0.4">
      <c r="A13" s="13" t="s">
        <v>591</v>
      </c>
      <c r="B13" s="17">
        <v>1913</v>
      </c>
      <c r="C13" s="62" t="s">
        <v>596</v>
      </c>
      <c r="D13" s="136"/>
      <c r="E13" s="168" t="s">
        <v>1784</v>
      </c>
      <c r="F13" s="169"/>
      <c r="G13" s="169"/>
      <c r="H13" s="57">
        <v>62</v>
      </c>
      <c r="I13" s="145" t="s">
        <v>3</v>
      </c>
      <c r="K13" s="15">
        <f t="shared" si="0"/>
        <v>62</v>
      </c>
    </row>
    <row r="14" spans="1:11" ht="20.45" customHeight="1" x14ac:dyDescent="0.4">
      <c r="A14" s="13" t="s">
        <v>591</v>
      </c>
      <c r="B14" s="17">
        <v>1914</v>
      </c>
      <c r="C14" s="62" t="s">
        <v>595</v>
      </c>
      <c r="D14" s="136"/>
      <c r="E14" s="168"/>
      <c r="F14" s="180" t="s">
        <v>603</v>
      </c>
      <c r="G14" s="181"/>
      <c r="H14" s="57">
        <f>ROUND(J14,0)</f>
        <v>56</v>
      </c>
      <c r="I14" s="145"/>
      <c r="J14" s="10">
        <f>H13*0.9</f>
        <v>55.800000000000004</v>
      </c>
      <c r="K14" s="15">
        <f t="shared" si="0"/>
        <v>56</v>
      </c>
    </row>
    <row r="15" spans="1:11" ht="20.45" customHeight="1" x14ac:dyDescent="0.4">
      <c r="A15" s="13" t="s">
        <v>138</v>
      </c>
      <c r="B15" s="17">
        <v>1921</v>
      </c>
      <c r="C15" s="62" t="s">
        <v>594</v>
      </c>
      <c r="D15" s="136" t="s">
        <v>605</v>
      </c>
      <c r="E15" s="168" t="s">
        <v>1785</v>
      </c>
      <c r="F15" s="169"/>
      <c r="G15" s="169"/>
      <c r="H15" s="57">
        <v>2982</v>
      </c>
      <c r="I15" s="145" t="s">
        <v>6</v>
      </c>
      <c r="K15" s="15">
        <f t="shared" si="0"/>
        <v>2982</v>
      </c>
    </row>
    <row r="16" spans="1:11" ht="20.45" customHeight="1" x14ac:dyDescent="0.4">
      <c r="A16" s="13" t="s">
        <v>138</v>
      </c>
      <c r="B16" s="17">
        <v>1922</v>
      </c>
      <c r="C16" s="62" t="s">
        <v>593</v>
      </c>
      <c r="D16" s="136"/>
      <c r="E16" s="168"/>
      <c r="F16" s="180" t="s">
        <v>603</v>
      </c>
      <c r="G16" s="181"/>
      <c r="H16" s="57">
        <f>ROUND(J16,0)</f>
        <v>2684</v>
      </c>
      <c r="I16" s="145"/>
      <c r="J16" s="10">
        <f>H15*0.9</f>
        <v>2683.8</v>
      </c>
      <c r="K16" s="15">
        <f t="shared" si="0"/>
        <v>2684</v>
      </c>
    </row>
    <row r="17" spans="1:11" ht="20.45" customHeight="1" x14ac:dyDescent="0.4">
      <c r="A17" s="13" t="s">
        <v>591</v>
      </c>
      <c r="B17" s="17">
        <v>1923</v>
      </c>
      <c r="C17" s="62" t="s">
        <v>592</v>
      </c>
      <c r="D17" s="136"/>
      <c r="E17" s="168" t="s">
        <v>1786</v>
      </c>
      <c r="F17" s="169"/>
      <c r="G17" s="169"/>
      <c r="H17" s="57">
        <v>98</v>
      </c>
      <c r="I17" s="145" t="s">
        <v>3</v>
      </c>
      <c r="K17" s="15">
        <f t="shared" si="0"/>
        <v>98</v>
      </c>
    </row>
    <row r="18" spans="1:11" s="18" customFormat="1" ht="20.45" customHeight="1" thickBot="1" x14ac:dyDescent="0.45">
      <c r="A18" s="13" t="s">
        <v>604</v>
      </c>
      <c r="B18" s="17">
        <v>1924</v>
      </c>
      <c r="C18" s="62" t="s">
        <v>590</v>
      </c>
      <c r="D18" s="136"/>
      <c r="E18" s="168"/>
      <c r="F18" s="180" t="s">
        <v>603</v>
      </c>
      <c r="G18" s="181"/>
      <c r="H18" s="57">
        <f>ROUND(J18,0)</f>
        <v>88</v>
      </c>
      <c r="I18" s="145"/>
      <c r="J18" s="18">
        <f>H17*0.9</f>
        <v>88.2</v>
      </c>
      <c r="K18" s="47">
        <f t="shared" si="0"/>
        <v>88</v>
      </c>
    </row>
    <row r="19" spans="1:11" ht="20.45" customHeight="1" x14ac:dyDescent="0.4">
      <c r="A19" s="13" t="s">
        <v>138</v>
      </c>
      <c r="B19" s="17">
        <v>1931</v>
      </c>
      <c r="C19" s="62" t="s">
        <v>602</v>
      </c>
      <c r="D19" s="182" t="s">
        <v>58</v>
      </c>
      <c r="E19" s="182"/>
      <c r="F19" s="183"/>
      <c r="G19" s="79" t="s">
        <v>268</v>
      </c>
      <c r="H19" s="80">
        <v>200</v>
      </c>
      <c r="I19" s="68" t="s">
        <v>6</v>
      </c>
    </row>
    <row r="20" spans="1:11" ht="20.45" customHeight="1" x14ac:dyDescent="0.4">
      <c r="A20" s="6"/>
      <c r="F20" s="50"/>
      <c r="I20" s="10"/>
    </row>
    <row r="21" spans="1:11" ht="20.45" customHeight="1" x14ac:dyDescent="0.4">
      <c r="A21" s="6"/>
      <c r="I21" s="10"/>
    </row>
    <row r="22" spans="1:11" ht="20.45" customHeight="1" x14ac:dyDescent="0.4">
      <c r="A22" s="6"/>
      <c r="I22" s="10"/>
    </row>
    <row r="23" spans="1:11" ht="20.45" customHeight="1" x14ac:dyDescent="0.4">
      <c r="A23" s="6"/>
      <c r="I23" s="10"/>
    </row>
    <row r="24" spans="1:11" ht="20.45" customHeight="1" x14ac:dyDescent="0.4">
      <c r="A24" s="6"/>
      <c r="I24" s="10"/>
    </row>
    <row r="25" spans="1:11" ht="20.45" customHeight="1" x14ac:dyDescent="0.4">
      <c r="A25" s="6"/>
      <c r="I25" s="10"/>
    </row>
    <row r="26" spans="1:11" ht="20.45" customHeight="1" x14ac:dyDescent="0.4">
      <c r="A26" s="6"/>
      <c r="I26" s="10"/>
    </row>
    <row r="27" spans="1:11" ht="20.45" customHeight="1" x14ac:dyDescent="0.4">
      <c r="I27" s="10"/>
    </row>
    <row r="28" spans="1:11" ht="20.45" customHeight="1" x14ac:dyDescent="0.4">
      <c r="I28" s="10"/>
    </row>
    <row r="29" spans="1:11" ht="20.45" customHeight="1" x14ac:dyDescent="0.4">
      <c r="I29" s="10"/>
    </row>
    <row r="30" spans="1:11" ht="20.45" customHeight="1" x14ac:dyDescent="0.4">
      <c r="F30" s="81"/>
      <c r="I30" s="10"/>
    </row>
    <row r="31" spans="1:11" ht="20.45" customHeight="1" x14ac:dyDescent="0.4">
      <c r="I31" s="10"/>
    </row>
    <row r="32" spans="1:11" ht="20.45" customHeight="1" x14ac:dyDescent="0.4">
      <c r="I32" s="10"/>
    </row>
    <row r="33" spans="9:9" ht="20.45" customHeight="1" x14ac:dyDescent="0.4">
      <c r="I33" s="10"/>
    </row>
    <row r="34" spans="9:9" ht="20.45" customHeight="1" x14ac:dyDescent="0.4">
      <c r="I34" s="10"/>
    </row>
    <row r="35" spans="9:9" ht="20.45" customHeight="1" x14ac:dyDescent="0.4">
      <c r="I35" s="10"/>
    </row>
    <row r="36" spans="9:9" ht="20.45" customHeight="1" x14ac:dyDescent="0.4">
      <c r="I36" s="10"/>
    </row>
    <row r="37" spans="9:9" ht="20.45" customHeight="1" x14ac:dyDescent="0.4">
      <c r="I37" s="10"/>
    </row>
    <row r="38" spans="9:9" ht="20.45" customHeight="1" x14ac:dyDescent="0.4">
      <c r="I38" s="10"/>
    </row>
    <row r="39" spans="9:9" ht="20.45" customHeight="1" x14ac:dyDescent="0.4">
      <c r="I39" s="10"/>
    </row>
    <row r="40" spans="9:9" ht="20.45" customHeight="1" x14ac:dyDescent="0.4">
      <c r="I40" s="10"/>
    </row>
    <row r="41" spans="9:9" ht="20.45" customHeight="1" x14ac:dyDescent="0.4">
      <c r="I41" s="10"/>
    </row>
  </sheetData>
  <mergeCells count="34">
    <mergeCell ref="I5:I6"/>
    <mergeCell ref="D19:F19"/>
    <mergeCell ref="D11:D14"/>
    <mergeCell ref="E11:E12"/>
    <mergeCell ref="F11:G11"/>
    <mergeCell ref="D15:D18"/>
    <mergeCell ref="E15:E16"/>
    <mergeCell ref="F15:G15"/>
    <mergeCell ref="I11:I12"/>
    <mergeCell ref="E13:E14"/>
    <mergeCell ref="F13:G13"/>
    <mergeCell ref="I13:I14"/>
    <mergeCell ref="F14:G14"/>
    <mergeCell ref="F12:G12"/>
    <mergeCell ref="I15:I16"/>
    <mergeCell ref="E17:E18"/>
    <mergeCell ref="I9:I10"/>
    <mergeCell ref="F8:G8"/>
    <mergeCell ref="F10:G10"/>
    <mergeCell ref="F17:G17"/>
    <mergeCell ref="I17:I18"/>
    <mergeCell ref="F18:G18"/>
    <mergeCell ref="F16:G16"/>
    <mergeCell ref="I7:I8"/>
    <mergeCell ref="A1:H1"/>
    <mergeCell ref="A5:B5"/>
    <mergeCell ref="C5:C6"/>
    <mergeCell ref="E9:E10"/>
    <mergeCell ref="F9:G9"/>
    <mergeCell ref="D7:D10"/>
    <mergeCell ref="E7:E8"/>
    <mergeCell ref="F7:G7"/>
    <mergeCell ref="D5:G6"/>
    <mergeCell ref="H5:H6"/>
  </mergeCells>
  <phoneticPr fontId="2"/>
  <pageMargins left="0.51181102362204722" right="0.51181102362204722" top="0.52" bottom="0.39" header="0.31496062992125984" footer="0.31496062992125984"/>
  <pageSetup paperSize="9"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6"/>
  <sheetViews>
    <sheetView view="pageBreakPreview" topLeftCell="A14" zoomScale="85" zoomScaleNormal="85" zoomScaleSheetLayoutView="85" workbookViewId="0">
      <selection activeCell="E19" sqref="E19:G19"/>
    </sheetView>
  </sheetViews>
  <sheetFormatPr defaultRowHeight="20.45" customHeight="1" x14ac:dyDescent="0.4"/>
  <cols>
    <col min="1" max="1" width="5.625" style="35" customWidth="1"/>
    <col min="2" max="2" width="5.625" style="35" hidden="1" customWidth="1"/>
    <col min="3" max="3" width="5.625" style="38" customWidth="1"/>
    <col min="4" max="4" width="23.75" style="63" customWidth="1"/>
    <col min="5" max="5" width="10.625" style="37" customWidth="1"/>
    <col min="6" max="6" width="17" style="10" customWidth="1"/>
    <col min="7" max="7" width="37.5" style="10" customWidth="1"/>
    <col min="8" max="8" width="30.75" style="10" customWidth="1"/>
    <col min="9" max="9" width="8.375" style="10" customWidth="1"/>
    <col min="10" max="10" width="10.625" style="34" customWidth="1"/>
    <col min="11" max="11" width="0" style="10" hidden="1" customWidth="1"/>
    <col min="12" max="12" width="30.75" style="10" hidden="1" customWidth="1"/>
    <col min="13" max="16384" width="9" style="10"/>
  </cols>
  <sheetData>
    <row r="1" spans="1:17" s="2" customFormat="1" ht="20.45" customHeight="1" x14ac:dyDescent="0.4">
      <c r="A1" s="163" t="s">
        <v>1832</v>
      </c>
      <c r="B1" s="163"/>
      <c r="C1" s="163"/>
      <c r="D1" s="163"/>
      <c r="E1" s="163"/>
      <c r="F1" s="163"/>
      <c r="G1" s="163"/>
      <c r="H1" s="163"/>
      <c r="I1" s="163"/>
      <c r="J1" s="56" t="s">
        <v>308</v>
      </c>
    </row>
    <row r="2" spans="1:17" s="2" customFormat="1" ht="20.45" customHeight="1" x14ac:dyDescent="0.4">
      <c r="A2" s="4" t="s">
        <v>611</v>
      </c>
      <c r="B2" s="4"/>
      <c r="C2" s="76"/>
      <c r="D2" s="76"/>
      <c r="E2" s="77"/>
      <c r="F2" s="77"/>
      <c r="G2" s="77"/>
      <c r="H2" s="77"/>
      <c r="I2" s="77"/>
      <c r="J2" s="77"/>
    </row>
    <row r="3" spans="1:17" s="2" customFormat="1" ht="20.45" customHeight="1" x14ac:dyDescent="0.4">
      <c r="A3" s="4" t="s">
        <v>627</v>
      </c>
      <c r="B3" s="4"/>
      <c r="C3" s="76"/>
      <c r="D3" s="76"/>
      <c r="E3" s="77"/>
      <c r="F3" s="77"/>
      <c r="G3" s="77"/>
      <c r="H3" s="77"/>
      <c r="I3" s="77"/>
      <c r="J3" s="77"/>
    </row>
    <row r="4" spans="1:17" s="2" customFormat="1" ht="20.45" customHeight="1" x14ac:dyDescent="0.4">
      <c r="A4" s="78"/>
      <c r="B4" s="78"/>
      <c r="C4" s="82"/>
      <c r="D4" s="76"/>
      <c r="E4" s="77"/>
      <c r="F4" s="77"/>
      <c r="G4" s="77"/>
      <c r="H4" s="77"/>
      <c r="I4" s="77"/>
      <c r="J4" s="77"/>
    </row>
    <row r="5" spans="1:17" ht="20.45" customHeight="1" x14ac:dyDescent="0.4">
      <c r="A5" s="121" t="s">
        <v>626</v>
      </c>
      <c r="B5" s="162"/>
      <c r="C5" s="122"/>
      <c r="D5" s="166" t="s">
        <v>304</v>
      </c>
      <c r="E5" s="172" t="s">
        <v>303</v>
      </c>
      <c r="F5" s="173"/>
      <c r="G5" s="173"/>
      <c r="H5" s="174"/>
      <c r="I5" s="178" t="s">
        <v>302</v>
      </c>
      <c r="J5" s="141" t="s">
        <v>301</v>
      </c>
    </row>
    <row r="6" spans="1:17" ht="20.45" customHeight="1" thickBot="1" x14ac:dyDescent="0.45">
      <c r="A6" s="13" t="s">
        <v>299</v>
      </c>
      <c r="B6" s="83">
        <v>0.7</v>
      </c>
      <c r="C6" s="13" t="s">
        <v>298</v>
      </c>
      <c r="D6" s="167"/>
      <c r="E6" s="175"/>
      <c r="F6" s="176"/>
      <c r="G6" s="176"/>
      <c r="H6" s="177"/>
      <c r="I6" s="179"/>
      <c r="J6" s="142"/>
      <c r="L6" s="10" t="s">
        <v>463</v>
      </c>
    </row>
    <row r="7" spans="1:17" ht="20.45" customHeight="1" x14ac:dyDescent="0.4">
      <c r="A7" s="13" t="s">
        <v>612</v>
      </c>
      <c r="B7" s="42">
        <v>1901</v>
      </c>
      <c r="C7" s="17">
        <v>1941</v>
      </c>
      <c r="D7" s="62" t="s">
        <v>625</v>
      </c>
      <c r="E7" s="136" t="s">
        <v>1840</v>
      </c>
      <c r="F7" s="168" t="s">
        <v>1781</v>
      </c>
      <c r="G7" s="170"/>
      <c r="H7" s="171"/>
      <c r="I7" s="57">
        <v>941</v>
      </c>
      <c r="J7" s="145" t="s">
        <v>6</v>
      </c>
      <c r="L7" s="43">
        <f t="shared" ref="L7:L18" si="0">I7</f>
        <v>941</v>
      </c>
    </row>
    <row r="8" spans="1:17" ht="20.45" customHeight="1" x14ac:dyDescent="0.4">
      <c r="A8" s="13" t="s">
        <v>612</v>
      </c>
      <c r="B8" s="42">
        <v>1902</v>
      </c>
      <c r="C8" s="17">
        <v>1942</v>
      </c>
      <c r="D8" s="62" t="s">
        <v>624</v>
      </c>
      <c r="E8" s="136"/>
      <c r="F8" s="168"/>
      <c r="G8" s="180" t="s">
        <v>608</v>
      </c>
      <c r="H8" s="181"/>
      <c r="I8" s="57">
        <f>ROUND(K8,0)</f>
        <v>847</v>
      </c>
      <c r="J8" s="145"/>
      <c r="K8" s="10">
        <f>I7*0.9</f>
        <v>846.9</v>
      </c>
      <c r="L8" s="15">
        <f t="shared" si="0"/>
        <v>847</v>
      </c>
    </row>
    <row r="9" spans="1:17" ht="20.45" customHeight="1" x14ac:dyDescent="0.4">
      <c r="A9" s="13" t="s">
        <v>612</v>
      </c>
      <c r="B9" s="42">
        <v>1903</v>
      </c>
      <c r="C9" s="17">
        <v>1943</v>
      </c>
      <c r="D9" s="62" t="s">
        <v>623</v>
      </c>
      <c r="E9" s="136"/>
      <c r="F9" s="168" t="s">
        <v>1782</v>
      </c>
      <c r="G9" s="169"/>
      <c r="H9" s="169"/>
      <c r="I9" s="57">
        <v>31</v>
      </c>
      <c r="J9" s="145" t="s">
        <v>3</v>
      </c>
      <c r="L9" s="15">
        <f t="shared" si="0"/>
        <v>31</v>
      </c>
    </row>
    <row r="10" spans="1:17" ht="20.45" customHeight="1" x14ac:dyDescent="0.4">
      <c r="A10" s="13" t="s">
        <v>612</v>
      </c>
      <c r="B10" s="42">
        <v>1904</v>
      </c>
      <c r="C10" s="17">
        <v>1944</v>
      </c>
      <c r="D10" s="62" t="s">
        <v>622</v>
      </c>
      <c r="E10" s="136"/>
      <c r="F10" s="168"/>
      <c r="G10" s="180" t="s">
        <v>603</v>
      </c>
      <c r="H10" s="181"/>
      <c r="I10" s="57">
        <f>ROUND(K10,0)</f>
        <v>28</v>
      </c>
      <c r="J10" s="145"/>
      <c r="K10" s="10">
        <f>I9*0.9</f>
        <v>27.900000000000002</v>
      </c>
      <c r="L10" s="15">
        <f t="shared" si="0"/>
        <v>28</v>
      </c>
    </row>
    <row r="11" spans="1:17" ht="20.45" customHeight="1" x14ac:dyDescent="0.4">
      <c r="A11" s="13" t="s">
        <v>612</v>
      </c>
      <c r="B11" s="42">
        <v>1911</v>
      </c>
      <c r="C11" s="17">
        <v>1951</v>
      </c>
      <c r="D11" s="62" t="s">
        <v>621</v>
      </c>
      <c r="E11" s="136" t="s">
        <v>1841</v>
      </c>
      <c r="F11" s="168" t="s">
        <v>1783</v>
      </c>
      <c r="G11" s="169"/>
      <c r="H11" s="169"/>
      <c r="I11" s="57">
        <v>1879</v>
      </c>
      <c r="J11" s="145" t="s">
        <v>6</v>
      </c>
      <c r="L11" s="15">
        <f t="shared" si="0"/>
        <v>1879</v>
      </c>
    </row>
    <row r="12" spans="1:17" ht="20.45" customHeight="1" x14ac:dyDescent="0.4">
      <c r="A12" s="13" t="s">
        <v>612</v>
      </c>
      <c r="B12" s="42">
        <v>1912</v>
      </c>
      <c r="C12" s="17">
        <v>1952</v>
      </c>
      <c r="D12" s="62" t="s">
        <v>620</v>
      </c>
      <c r="E12" s="136"/>
      <c r="F12" s="168"/>
      <c r="G12" s="180" t="s">
        <v>603</v>
      </c>
      <c r="H12" s="181"/>
      <c r="I12" s="57">
        <f>ROUND(K12,0)</f>
        <v>1691</v>
      </c>
      <c r="J12" s="145"/>
      <c r="K12" s="18">
        <f>I11*0.9</f>
        <v>1691.1000000000001</v>
      </c>
      <c r="L12" s="15">
        <f t="shared" si="0"/>
        <v>1691</v>
      </c>
      <c r="M12" s="18"/>
      <c r="N12" s="18"/>
      <c r="O12" s="18"/>
      <c r="P12" s="18"/>
      <c r="Q12" s="18"/>
    </row>
    <row r="13" spans="1:17" ht="20.45" customHeight="1" x14ac:dyDescent="0.4">
      <c r="A13" s="13" t="s">
        <v>612</v>
      </c>
      <c r="B13" s="42">
        <v>1913</v>
      </c>
      <c r="C13" s="17">
        <v>1953</v>
      </c>
      <c r="D13" s="62" t="s">
        <v>619</v>
      </c>
      <c r="E13" s="136"/>
      <c r="F13" s="168" t="s">
        <v>1784</v>
      </c>
      <c r="G13" s="169"/>
      <c r="H13" s="169"/>
      <c r="I13" s="57">
        <v>62</v>
      </c>
      <c r="J13" s="145" t="s">
        <v>3</v>
      </c>
      <c r="L13" s="15">
        <f t="shared" si="0"/>
        <v>62</v>
      </c>
    </row>
    <row r="14" spans="1:17" ht="20.45" customHeight="1" x14ac:dyDescent="0.4">
      <c r="A14" s="13" t="s">
        <v>612</v>
      </c>
      <c r="B14" s="42">
        <v>1914</v>
      </c>
      <c r="C14" s="17">
        <v>1954</v>
      </c>
      <c r="D14" s="62" t="s">
        <v>618</v>
      </c>
      <c r="E14" s="136"/>
      <c r="F14" s="168"/>
      <c r="G14" s="180" t="s">
        <v>603</v>
      </c>
      <c r="H14" s="181"/>
      <c r="I14" s="57">
        <f>ROUND(K14,0)</f>
        <v>56</v>
      </c>
      <c r="J14" s="145"/>
      <c r="K14" s="10">
        <f>I13*0.9</f>
        <v>55.800000000000004</v>
      </c>
      <c r="L14" s="15">
        <f t="shared" si="0"/>
        <v>56</v>
      </c>
    </row>
    <row r="15" spans="1:17" ht="20.45" customHeight="1" x14ac:dyDescent="0.4">
      <c r="A15" s="13" t="s">
        <v>138</v>
      </c>
      <c r="B15" s="42">
        <v>1921</v>
      </c>
      <c r="C15" s="17">
        <v>1961</v>
      </c>
      <c r="D15" s="62" t="s">
        <v>617</v>
      </c>
      <c r="E15" s="136" t="s">
        <v>1842</v>
      </c>
      <c r="F15" s="168" t="s">
        <v>1785</v>
      </c>
      <c r="G15" s="169"/>
      <c r="H15" s="169"/>
      <c r="I15" s="57">
        <v>2982</v>
      </c>
      <c r="J15" s="145" t="s">
        <v>6</v>
      </c>
      <c r="L15" s="15">
        <f t="shared" si="0"/>
        <v>2982</v>
      </c>
    </row>
    <row r="16" spans="1:17" ht="20.45" customHeight="1" x14ac:dyDescent="0.4">
      <c r="A16" s="13" t="s">
        <v>612</v>
      </c>
      <c r="B16" s="42">
        <v>1922</v>
      </c>
      <c r="C16" s="17">
        <v>1962</v>
      </c>
      <c r="D16" s="62" t="s">
        <v>616</v>
      </c>
      <c r="E16" s="136"/>
      <c r="F16" s="168"/>
      <c r="G16" s="180" t="s">
        <v>603</v>
      </c>
      <c r="H16" s="181"/>
      <c r="I16" s="57">
        <f>ROUND(K16,0)</f>
        <v>2684</v>
      </c>
      <c r="J16" s="145"/>
      <c r="K16" s="10">
        <f>I15*0.9</f>
        <v>2683.8</v>
      </c>
      <c r="L16" s="15">
        <f t="shared" si="0"/>
        <v>2684</v>
      </c>
    </row>
    <row r="17" spans="1:17" ht="20.45" customHeight="1" x14ac:dyDescent="0.4">
      <c r="A17" s="13" t="s">
        <v>612</v>
      </c>
      <c r="B17" s="42">
        <v>1923</v>
      </c>
      <c r="C17" s="17">
        <v>1963</v>
      </c>
      <c r="D17" s="62" t="s">
        <v>615</v>
      </c>
      <c r="E17" s="136"/>
      <c r="F17" s="168" t="s">
        <v>1786</v>
      </c>
      <c r="G17" s="169"/>
      <c r="H17" s="169"/>
      <c r="I17" s="57">
        <v>98</v>
      </c>
      <c r="J17" s="145" t="s">
        <v>3</v>
      </c>
      <c r="L17" s="15">
        <f t="shared" si="0"/>
        <v>98</v>
      </c>
    </row>
    <row r="18" spans="1:17" s="18" customFormat="1" ht="20.45" customHeight="1" thickBot="1" x14ac:dyDescent="0.45">
      <c r="A18" s="13" t="s">
        <v>612</v>
      </c>
      <c r="B18" s="42">
        <v>1924</v>
      </c>
      <c r="C18" s="17">
        <v>1964</v>
      </c>
      <c r="D18" s="62" t="s">
        <v>614</v>
      </c>
      <c r="E18" s="136"/>
      <c r="F18" s="168"/>
      <c r="G18" s="180" t="s">
        <v>603</v>
      </c>
      <c r="H18" s="181"/>
      <c r="I18" s="57">
        <f>ROUND(K18,0)</f>
        <v>88</v>
      </c>
      <c r="J18" s="145"/>
      <c r="K18" s="10">
        <f>I17*0.9</f>
        <v>88.2</v>
      </c>
      <c r="L18" s="47">
        <f t="shared" si="0"/>
        <v>88</v>
      </c>
      <c r="M18" s="10"/>
      <c r="N18" s="10"/>
      <c r="O18" s="10"/>
      <c r="P18" s="10"/>
      <c r="Q18" s="10"/>
    </row>
    <row r="19" spans="1:17" ht="20.45" customHeight="1" x14ac:dyDescent="0.4">
      <c r="A19" s="13" t="s">
        <v>612</v>
      </c>
      <c r="B19" s="42">
        <v>1931</v>
      </c>
      <c r="C19" s="17">
        <v>1971</v>
      </c>
      <c r="D19" s="62" t="s">
        <v>613</v>
      </c>
      <c r="E19" s="182" t="s">
        <v>58</v>
      </c>
      <c r="F19" s="182"/>
      <c r="G19" s="183"/>
      <c r="H19" s="79" t="s">
        <v>268</v>
      </c>
      <c r="I19" s="80">
        <v>200</v>
      </c>
      <c r="J19" s="68" t="s">
        <v>6</v>
      </c>
    </row>
    <row r="20" spans="1:17" ht="20.45" customHeight="1" x14ac:dyDescent="0.4">
      <c r="A20" s="75"/>
      <c r="B20" s="6"/>
    </row>
    <row r="21" spans="1:17" ht="20.45" customHeight="1" x14ac:dyDescent="0.4">
      <c r="A21" s="6"/>
      <c r="B21" s="6"/>
    </row>
    <row r="22" spans="1:17" ht="20.45" customHeight="1" x14ac:dyDescent="0.4">
      <c r="A22" s="6"/>
      <c r="B22" s="6"/>
    </row>
    <row r="23" spans="1:17" ht="20.45" customHeight="1" x14ac:dyDescent="0.4">
      <c r="A23" s="6"/>
      <c r="B23" s="6"/>
    </row>
    <row r="24" spans="1:17" ht="20.45" customHeight="1" x14ac:dyDescent="0.4">
      <c r="A24" s="6"/>
      <c r="B24" s="6"/>
    </row>
    <row r="25" spans="1:17" ht="20.45" customHeight="1" x14ac:dyDescent="0.4">
      <c r="A25" s="6"/>
      <c r="B25" s="6"/>
    </row>
    <row r="26" spans="1:17" ht="20.45" customHeight="1" x14ac:dyDescent="0.4">
      <c r="A26" s="6"/>
      <c r="B26" s="6"/>
    </row>
  </sheetData>
  <mergeCells count="34">
    <mergeCell ref="E5:H6"/>
    <mergeCell ref="I5:I6"/>
    <mergeCell ref="A1:I1"/>
    <mergeCell ref="A5:C5"/>
    <mergeCell ref="D5:D6"/>
    <mergeCell ref="J13:J14"/>
    <mergeCell ref="G14:H14"/>
    <mergeCell ref="G12:H12"/>
    <mergeCell ref="J15:J16"/>
    <mergeCell ref="E7:E10"/>
    <mergeCell ref="F7:F8"/>
    <mergeCell ref="G7:H7"/>
    <mergeCell ref="J7:J8"/>
    <mergeCell ref="F9:F10"/>
    <mergeCell ref="G9:H9"/>
    <mergeCell ref="J9:J10"/>
    <mergeCell ref="G8:H8"/>
    <mergeCell ref="G10:H10"/>
    <mergeCell ref="J5:J6"/>
    <mergeCell ref="E19:G19"/>
    <mergeCell ref="E11:E14"/>
    <mergeCell ref="F11:F12"/>
    <mergeCell ref="G11:H11"/>
    <mergeCell ref="E15:E18"/>
    <mergeCell ref="F15:F16"/>
    <mergeCell ref="G15:H15"/>
    <mergeCell ref="J11:J12"/>
    <mergeCell ref="F13:F14"/>
    <mergeCell ref="F17:F18"/>
    <mergeCell ref="G17:H17"/>
    <mergeCell ref="J17:J18"/>
    <mergeCell ref="G18:H18"/>
    <mergeCell ref="G16:H16"/>
    <mergeCell ref="G13:H13"/>
  </mergeCells>
  <phoneticPr fontId="2"/>
  <pageMargins left="0.51181102362204722" right="0.51181102362204722" top="0.52" bottom="0.39" header="0.31496062992125984" footer="0.31496062992125984"/>
  <pageSetup paperSize="9" scale="8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4"/>
  <sheetViews>
    <sheetView view="pageBreakPreview" topLeftCell="A272" zoomScale="85" zoomScaleNormal="85" zoomScaleSheetLayoutView="85" workbookViewId="0">
      <selection activeCell="D244" sqref="D244:E282"/>
    </sheetView>
  </sheetViews>
  <sheetFormatPr defaultRowHeight="20.45" customHeight="1" x14ac:dyDescent="0.4"/>
  <cols>
    <col min="1" max="1" width="5.625" style="35" customWidth="1"/>
    <col min="2" max="2" width="5.625" style="38" customWidth="1"/>
    <col min="3" max="3" width="31.25" style="36" customWidth="1"/>
    <col min="4" max="4" width="19.875" style="37" customWidth="1"/>
    <col min="5" max="5" width="17" style="10" customWidth="1"/>
    <col min="6" max="6" width="37.5" style="10" customWidth="1"/>
    <col min="7" max="7" width="30.75" style="2" customWidth="1"/>
    <col min="8" max="8" width="8.375" style="35" customWidth="1"/>
    <col min="9" max="9" width="10.625" style="34" customWidth="1"/>
    <col min="10" max="10" width="9" style="10" hidden="1" customWidth="1"/>
    <col min="11" max="11" width="31" style="10" hidden="1" customWidth="1"/>
    <col min="12" max="12" width="9" style="10" hidden="1" customWidth="1"/>
    <col min="13" max="16384" width="9" style="10"/>
  </cols>
  <sheetData>
    <row r="1" spans="1:11" s="35" customFormat="1" ht="20.45" customHeight="1" x14ac:dyDescent="0.4">
      <c r="A1" s="120" t="s">
        <v>1929</v>
      </c>
      <c r="B1" s="120"/>
      <c r="C1" s="120"/>
      <c r="D1" s="120"/>
      <c r="E1" s="120"/>
      <c r="F1" s="120"/>
      <c r="G1" s="120"/>
      <c r="H1" s="120"/>
      <c r="I1" s="38" t="s">
        <v>308</v>
      </c>
    </row>
    <row r="2" spans="1:11" s="35" customFormat="1" ht="20.45" customHeight="1" x14ac:dyDescent="0.4">
      <c r="B2" s="72" t="s">
        <v>905</v>
      </c>
      <c r="C2" s="72"/>
      <c r="D2" s="72"/>
      <c r="E2" s="72"/>
      <c r="F2" s="72"/>
      <c r="G2" s="72"/>
      <c r="H2" s="72"/>
      <c r="I2" s="38"/>
    </row>
    <row r="3" spans="1:11" s="35" customFormat="1" ht="20.45" customHeight="1" x14ac:dyDescent="0.4">
      <c r="A3" s="3" t="s">
        <v>307</v>
      </c>
      <c r="B3" s="3"/>
      <c r="C3" s="3"/>
      <c r="D3" s="3"/>
      <c r="E3" s="3"/>
      <c r="F3" s="3"/>
      <c r="G3" s="3"/>
      <c r="H3" s="3"/>
      <c r="I3" s="38"/>
    </row>
    <row r="4" spans="1:11" s="7" customFormat="1" ht="20.45" customHeight="1" x14ac:dyDescent="0.4">
      <c r="A4" s="4" t="s">
        <v>1845</v>
      </c>
      <c r="B4" s="5"/>
      <c r="C4" s="6"/>
      <c r="D4" s="6"/>
      <c r="E4" s="6"/>
      <c r="F4" s="6"/>
      <c r="G4" s="6"/>
      <c r="H4" s="6"/>
      <c r="I4" s="6"/>
      <c r="J4" s="6"/>
    </row>
    <row r="5" spans="1:11" s="2" customFormat="1" ht="20.45" customHeight="1" x14ac:dyDescent="0.4">
      <c r="A5" s="4" t="s">
        <v>1846</v>
      </c>
      <c r="B5" s="6"/>
      <c r="C5" s="6"/>
      <c r="D5" s="6"/>
      <c r="E5" s="6"/>
      <c r="F5" s="6"/>
      <c r="G5" s="6"/>
      <c r="H5" s="6"/>
      <c r="I5" s="8"/>
    </row>
    <row r="6" spans="1:11" s="35" customFormat="1" ht="20.45" customHeight="1" x14ac:dyDescent="0.4">
      <c r="A6" s="4" t="s">
        <v>306</v>
      </c>
      <c r="B6" s="6"/>
      <c r="C6" s="6"/>
      <c r="D6" s="6"/>
      <c r="E6" s="6"/>
      <c r="F6" s="6"/>
      <c r="G6" s="6"/>
      <c r="H6" s="6"/>
    </row>
    <row r="7" spans="1:11" s="35" customFormat="1" ht="20.45" customHeight="1" x14ac:dyDescent="0.4">
      <c r="A7" s="4"/>
      <c r="B7" s="6"/>
      <c r="C7" s="6"/>
      <c r="D7" s="6"/>
      <c r="E7" s="6"/>
      <c r="F7" s="6"/>
      <c r="G7" s="6"/>
      <c r="H7" s="6"/>
      <c r="I7" s="58" t="s">
        <v>904</v>
      </c>
    </row>
    <row r="8" spans="1:11" ht="20.45" customHeight="1" x14ac:dyDescent="0.4">
      <c r="A8" s="121" t="s">
        <v>305</v>
      </c>
      <c r="B8" s="122"/>
      <c r="C8" s="123" t="s">
        <v>304</v>
      </c>
      <c r="D8" s="125" t="s">
        <v>303</v>
      </c>
      <c r="E8" s="126"/>
      <c r="F8" s="126"/>
      <c r="G8" s="127"/>
      <c r="H8" s="131" t="s">
        <v>302</v>
      </c>
      <c r="I8" s="141" t="s">
        <v>301</v>
      </c>
      <c r="J8" s="10" t="s">
        <v>903</v>
      </c>
    </row>
    <row r="9" spans="1:11" ht="20.45" customHeight="1" thickBot="1" x14ac:dyDescent="0.45">
      <c r="A9" s="11" t="s">
        <v>299</v>
      </c>
      <c r="B9" s="11" t="s">
        <v>298</v>
      </c>
      <c r="C9" s="124"/>
      <c r="D9" s="128"/>
      <c r="E9" s="129"/>
      <c r="F9" s="129"/>
      <c r="G9" s="130"/>
      <c r="H9" s="132"/>
      <c r="I9" s="142"/>
      <c r="K9" s="41" t="s">
        <v>297</v>
      </c>
    </row>
    <row r="10" spans="1:11" ht="20.45" customHeight="1" x14ac:dyDescent="0.4">
      <c r="A10" s="13" t="s">
        <v>2</v>
      </c>
      <c r="B10" s="13">
        <v>1009</v>
      </c>
      <c r="C10" s="14" t="s">
        <v>673</v>
      </c>
      <c r="D10" s="133" t="s">
        <v>1837</v>
      </c>
      <c r="E10" s="134" t="s">
        <v>1813</v>
      </c>
      <c r="F10" s="143"/>
      <c r="G10" s="144"/>
      <c r="H10" s="16">
        <v>823</v>
      </c>
      <c r="I10" s="145" t="s">
        <v>6</v>
      </c>
      <c r="K10" s="43">
        <f t="shared" ref="K10:K48" si="0">H10</f>
        <v>823</v>
      </c>
    </row>
    <row r="11" spans="1:11" ht="20.45" customHeight="1" x14ac:dyDescent="0.4">
      <c r="A11" s="13" t="s">
        <v>2</v>
      </c>
      <c r="B11" s="13">
        <v>1010</v>
      </c>
      <c r="C11" s="14" t="s">
        <v>671</v>
      </c>
      <c r="D11" s="133"/>
      <c r="E11" s="134"/>
      <c r="F11" s="184" t="s">
        <v>296</v>
      </c>
      <c r="G11" s="185"/>
      <c r="H11" s="16">
        <f>ROUND(J11,0)</f>
        <v>741</v>
      </c>
      <c r="I11" s="145"/>
      <c r="J11" s="10">
        <f>K10*0.9</f>
        <v>740.7</v>
      </c>
      <c r="K11" s="15">
        <f t="shared" si="0"/>
        <v>741</v>
      </c>
    </row>
    <row r="12" spans="1:11" ht="20.45" customHeight="1" x14ac:dyDescent="0.4">
      <c r="A12" s="13" t="s">
        <v>2</v>
      </c>
      <c r="B12" s="13">
        <v>1019</v>
      </c>
      <c r="C12" s="14" t="s">
        <v>669</v>
      </c>
      <c r="D12" s="133"/>
      <c r="E12" s="134" t="s">
        <v>1814</v>
      </c>
      <c r="F12" s="135"/>
      <c r="G12" s="135"/>
      <c r="H12" s="16">
        <v>27</v>
      </c>
      <c r="I12" s="145" t="s">
        <v>3</v>
      </c>
      <c r="K12" s="15">
        <f t="shared" si="0"/>
        <v>27</v>
      </c>
    </row>
    <row r="13" spans="1:11" ht="20.45" customHeight="1" x14ac:dyDescent="0.4">
      <c r="A13" s="13" t="s">
        <v>2</v>
      </c>
      <c r="B13" s="13">
        <v>1020</v>
      </c>
      <c r="C13" s="14" t="s">
        <v>667</v>
      </c>
      <c r="D13" s="133"/>
      <c r="E13" s="134"/>
      <c r="F13" s="184" t="s">
        <v>296</v>
      </c>
      <c r="G13" s="185"/>
      <c r="H13" s="16">
        <f>ROUND(J13,0)</f>
        <v>24</v>
      </c>
      <c r="I13" s="145"/>
      <c r="J13" s="10">
        <f>K12*0.9</f>
        <v>24.3</v>
      </c>
      <c r="K13" s="15">
        <f t="shared" si="0"/>
        <v>24</v>
      </c>
    </row>
    <row r="14" spans="1:11" ht="20.45" customHeight="1" x14ac:dyDescent="0.4">
      <c r="A14" s="13" t="s">
        <v>2</v>
      </c>
      <c r="B14" s="13">
        <v>1029</v>
      </c>
      <c r="C14" s="14" t="s">
        <v>712</v>
      </c>
      <c r="D14" s="133" t="s">
        <v>1838</v>
      </c>
      <c r="E14" s="134" t="s">
        <v>1815</v>
      </c>
      <c r="F14" s="135"/>
      <c r="G14" s="135"/>
      <c r="H14" s="16">
        <v>1644</v>
      </c>
      <c r="I14" s="145" t="s">
        <v>6</v>
      </c>
      <c r="K14" s="15">
        <f t="shared" si="0"/>
        <v>1644</v>
      </c>
    </row>
    <row r="15" spans="1:11" ht="20.45" customHeight="1" x14ac:dyDescent="0.4">
      <c r="A15" s="13" t="s">
        <v>2</v>
      </c>
      <c r="B15" s="13">
        <v>1030</v>
      </c>
      <c r="C15" s="14" t="s">
        <v>664</v>
      </c>
      <c r="D15" s="133"/>
      <c r="E15" s="134"/>
      <c r="F15" s="184" t="s">
        <v>296</v>
      </c>
      <c r="G15" s="185"/>
      <c r="H15" s="16">
        <f>ROUND(J15,0)</f>
        <v>1480</v>
      </c>
      <c r="I15" s="145"/>
      <c r="J15" s="10">
        <f>K14*0.9</f>
        <v>1479.6000000000001</v>
      </c>
      <c r="K15" s="15">
        <f t="shared" si="0"/>
        <v>1480</v>
      </c>
    </row>
    <row r="16" spans="1:11" ht="20.45" customHeight="1" x14ac:dyDescent="0.4">
      <c r="A16" s="13" t="s">
        <v>2</v>
      </c>
      <c r="B16" s="13">
        <v>1039</v>
      </c>
      <c r="C16" s="14" t="s">
        <v>662</v>
      </c>
      <c r="D16" s="133"/>
      <c r="E16" s="134" t="s">
        <v>1816</v>
      </c>
      <c r="F16" s="135"/>
      <c r="G16" s="135"/>
      <c r="H16" s="16">
        <v>54</v>
      </c>
      <c r="I16" s="145" t="s">
        <v>3</v>
      </c>
      <c r="K16" s="15">
        <f t="shared" si="0"/>
        <v>54</v>
      </c>
    </row>
    <row r="17" spans="1:11" ht="20.45" customHeight="1" x14ac:dyDescent="0.4">
      <c r="A17" s="13" t="s">
        <v>2</v>
      </c>
      <c r="B17" s="13">
        <v>1040</v>
      </c>
      <c r="C17" s="14" t="s">
        <v>660</v>
      </c>
      <c r="D17" s="133"/>
      <c r="E17" s="134"/>
      <c r="F17" s="184" t="s">
        <v>296</v>
      </c>
      <c r="G17" s="185"/>
      <c r="H17" s="16">
        <f>ROUND(J17,0)</f>
        <v>49</v>
      </c>
      <c r="I17" s="145"/>
      <c r="J17" s="10">
        <f>K16*0.9</f>
        <v>48.6</v>
      </c>
      <c r="K17" s="15">
        <f t="shared" si="0"/>
        <v>49</v>
      </c>
    </row>
    <row r="18" spans="1:11" ht="20.45" customHeight="1" x14ac:dyDescent="0.4">
      <c r="A18" s="13" t="s">
        <v>2</v>
      </c>
      <c r="B18" s="13">
        <v>1049</v>
      </c>
      <c r="C18" s="14" t="s">
        <v>707</v>
      </c>
      <c r="D18" s="133" t="s">
        <v>1839</v>
      </c>
      <c r="E18" s="134" t="s">
        <v>1817</v>
      </c>
      <c r="F18" s="135"/>
      <c r="G18" s="135"/>
      <c r="H18" s="16">
        <v>2609</v>
      </c>
      <c r="I18" s="145" t="s">
        <v>6</v>
      </c>
      <c r="K18" s="15">
        <f t="shared" si="0"/>
        <v>2609</v>
      </c>
    </row>
    <row r="19" spans="1:11" ht="20.45" customHeight="1" x14ac:dyDescent="0.4">
      <c r="A19" s="13" t="s">
        <v>2</v>
      </c>
      <c r="B19" s="13">
        <v>1050</v>
      </c>
      <c r="C19" s="14" t="s">
        <v>657</v>
      </c>
      <c r="D19" s="133"/>
      <c r="E19" s="134"/>
      <c r="F19" s="184" t="s">
        <v>296</v>
      </c>
      <c r="G19" s="185"/>
      <c r="H19" s="16">
        <f>ROUND(J19,0)</f>
        <v>2348</v>
      </c>
      <c r="I19" s="145"/>
      <c r="J19" s="10">
        <f>K18*0.9</f>
        <v>2348.1</v>
      </c>
      <c r="K19" s="15">
        <f t="shared" si="0"/>
        <v>2348</v>
      </c>
    </row>
    <row r="20" spans="1:11" ht="20.45" customHeight="1" x14ac:dyDescent="0.4">
      <c r="A20" s="13" t="s">
        <v>2</v>
      </c>
      <c r="B20" s="13">
        <v>1059</v>
      </c>
      <c r="C20" s="14" t="s">
        <v>655</v>
      </c>
      <c r="D20" s="133"/>
      <c r="E20" s="134" t="s">
        <v>1818</v>
      </c>
      <c r="F20" s="135"/>
      <c r="G20" s="135"/>
      <c r="H20" s="16">
        <v>86</v>
      </c>
      <c r="I20" s="145" t="s">
        <v>3</v>
      </c>
      <c r="K20" s="15">
        <f t="shared" si="0"/>
        <v>86</v>
      </c>
    </row>
    <row r="21" spans="1:11" s="18" customFormat="1" ht="20.45" customHeight="1" x14ac:dyDescent="0.4">
      <c r="A21" s="13" t="s">
        <v>2</v>
      </c>
      <c r="B21" s="17">
        <v>1060</v>
      </c>
      <c r="C21" s="14" t="s">
        <v>653</v>
      </c>
      <c r="D21" s="133"/>
      <c r="E21" s="134"/>
      <c r="F21" s="184" t="s">
        <v>296</v>
      </c>
      <c r="G21" s="185"/>
      <c r="H21" s="21">
        <f t="shared" ref="H21:H45" si="1">ROUND(J21,0)</f>
        <v>77</v>
      </c>
      <c r="I21" s="145"/>
      <c r="J21" s="18">
        <f>K20*0.9</f>
        <v>77.400000000000006</v>
      </c>
      <c r="K21" s="15">
        <f t="shared" si="0"/>
        <v>77</v>
      </c>
    </row>
    <row r="22" spans="1:11" ht="20.45" customHeight="1" x14ac:dyDescent="0.4">
      <c r="A22" s="13" t="s">
        <v>2</v>
      </c>
      <c r="B22" s="13">
        <v>1069</v>
      </c>
      <c r="C22" s="14" t="s">
        <v>902</v>
      </c>
      <c r="D22" s="136" t="s">
        <v>1779</v>
      </c>
      <c r="E22" s="136"/>
      <c r="F22" s="137" t="s">
        <v>1787</v>
      </c>
      <c r="G22" s="137"/>
      <c r="H22" s="16">
        <f t="shared" si="1"/>
        <v>123</v>
      </c>
      <c r="I22" s="145" t="s">
        <v>6</v>
      </c>
      <c r="J22" s="10">
        <f t="shared" ref="J22:J33" si="2">K10*0.15</f>
        <v>123.44999999999999</v>
      </c>
      <c r="K22" s="15">
        <f t="shared" si="0"/>
        <v>123</v>
      </c>
    </row>
    <row r="23" spans="1:11" ht="20.45" customHeight="1" x14ac:dyDescent="0.4">
      <c r="A23" s="13" t="s">
        <v>2</v>
      </c>
      <c r="B23" s="13">
        <v>1070</v>
      </c>
      <c r="C23" s="14" t="s">
        <v>901</v>
      </c>
      <c r="D23" s="136"/>
      <c r="E23" s="136"/>
      <c r="F23" s="148" t="s">
        <v>1788</v>
      </c>
      <c r="G23" s="148"/>
      <c r="H23" s="16">
        <f t="shared" si="1"/>
        <v>111</v>
      </c>
      <c r="I23" s="145"/>
      <c r="J23" s="10">
        <f t="shared" si="2"/>
        <v>111.14999999999999</v>
      </c>
      <c r="K23" s="15">
        <f t="shared" si="0"/>
        <v>111</v>
      </c>
    </row>
    <row r="24" spans="1:11" ht="20.25" customHeight="1" x14ac:dyDescent="0.4">
      <c r="A24" s="13" t="s">
        <v>2</v>
      </c>
      <c r="B24" s="13">
        <v>1079</v>
      </c>
      <c r="C24" s="14" t="s">
        <v>900</v>
      </c>
      <c r="D24" s="136"/>
      <c r="E24" s="136"/>
      <c r="F24" s="140" t="s">
        <v>668</v>
      </c>
      <c r="G24" s="140"/>
      <c r="H24" s="16">
        <f t="shared" si="1"/>
        <v>4</v>
      </c>
      <c r="I24" s="145" t="s">
        <v>3</v>
      </c>
      <c r="J24" s="10">
        <f t="shared" si="2"/>
        <v>4.05</v>
      </c>
      <c r="K24" s="15">
        <f t="shared" si="0"/>
        <v>4</v>
      </c>
    </row>
    <row r="25" spans="1:11" ht="20.45" customHeight="1" x14ac:dyDescent="0.4">
      <c r="A25" s="13" t="s">
        <v>2</v>
      </c>
      <c r="B25" s="13">
        <v>1080</v>
      </c>
      <c r="C25" s="14" t="s">
        <v>899</v>
      </c>
      <c r="D25" s="136"/>
      <c r="E25" s="136"/>
      <c r="F25" s="140" t="s">
        <v>666</v>
      </c>
      <c r="G25" s="140"/>
      <c r="H25" s="16">
        <f t="shared" si="1"/>
        <v>4</v>
      </c>
      <c r="I25" s="145"/>
      <c r="J25" s="10">
        <f t="shared" si="2"/>
        <v>3.5999999999999996</v>
      </c>
      <c r="K25" s="15">
        <f t="shared" si="0"/>
        <v>4</v>
      </c>
    </row>
    <row r="26" spans="1:11" ht="20.45" customHeight="1" x14ac:dyDescent="0.4">
      <c r="A26" s="13" t="s">
        <v>2</v>
      </c>
      <c r="B26" s="13">
        <v>1089</v>
      </c>
      <c r="C26" s="14" t="s">
        <v>898</v>
      </c>
      <c r="D26" s="136"/>
      <c r="E26" s="136"/>
      <c r="F26" s="148" t="s">
        <v>665</v>
      </c>
      <c r="G26" s="148"/>
      <c r="H26" s="16">
        <f t="shared" si="1"/>
        <v>247</v>
      </c>
      <c r="I26" s="145" t="s">
        <v>6</v>
      </c>
      <c r="J26" s="10">
        <f t="shared" si="2"/>
        <v>246.6</v>
      </c>
      <c r="K26" s="15">
        <f t="shared" si="0"/>
        <v>247</v>
      </c>
    </row>
    <row r="27" spans="1:11" ht="20.45" customHeight="1" x14ac:dyDescent="0.4">
      <c r="A27" s="13" t="s">
        <v>2</v>
      </c>
      <c r="B27" s="13">
        <v>1090</v>
      </c>
      <c r="C27" s="14" t="s">
        <v>897</v>
      </c>
      <c r="D27" s="136"/>
      <c r="E27" s="136"/>
      <c r="F27" s="148" t="s">
        <v>663</v>
      </c>
      <c r="G27" s="148"/>
      <c r="H27" s="16">
        <f t="shared" si="1"/>
        <v>222</v>
      </c>
      <c r="I27" s="145"/>
      <c r="J27" s="10">
        <f t="shared" si="2"/>
        <v>222</v>
      </c>
      <c r="K27" s="15">
        <f t="shared" si="0"/>
        <v>222</v>
      </c>
    </row>
    <row r="28" spans="1:11" ht="20.45" customHeight="1" x14ac:dyDescent="0.4">
      <c r="A28" s="13" t="s">
        <v>2</v>
      </c>
      <c r="B28" s="13">
        <v>1099</v>
      </c>
      <c r="C28" s="14" t="s">
        <v>896</v>
      </c>
      <c r="D28" s="136"/>
      <c r="E28" s="136"/>
      <c r="F28" s="140" t="s">
        <v>661</v>
      </c>
      <c r="G28" s="140"/>
      <c r="H28" s="20">
        <f t="shared" si="1"/>
        <v>8</v>
      </c>
      <c r="I28" s="145" t="s">
        <v>3</v>
      </c>
      <c r="J28" s="10">
        <f t="shared" si="2"/>
        <v>8.1</v>
      </c>
      <c r="K28" s="15">
        <f t="shared" si="0"/>
        <v>8</v>
      </c>
    </row>
    <row r="29" spans="1:11" ht="20.45" customHeight="1" x14ac:dyDescent="0.4">
      <c r="A29" s="13" t="s">
        <v>2</v>
      </c>
      <c r="B29" s="13">
        <v>1100</v>
      </c>
      <c r="C29" s="14" t="s">
        <v>895</v>
      </c>
      <c r="D29" s="136"/>
      <c r="E29" s="136"/>
      <c r="F29" s="140" t="s">
        <v>659</v>
      </c>
      <c r="G29" s="140"/>
      <c r="H29" s="16">
        <f t="shared" si="1"/>
        <v>7</v>
      </c>
      <c r="I29" s="145"/>
      <c r="J29" s="10">
        <f t="shared" si="2"/>
        <v>7.35</v>
      </c>
      <c r="K29" s="15">
        <f t="shared" si="0"/>
        <v>7</v>
      </c>
    </row>
    <row r="30" spans="1:11" ht="20.45" customHeight="1" x14ac:dyDescent="0.4">
      <c r="A30" s="13" t="s">
        <v>2</v>
      </c>
      <c r="B30" s="13">
        <v>1109</v>
      </c>
      <c r="C30" s="14" t="s">
        <v>894</v>
      </c>
      <c r="D30" s="136"/>
      <c r="E30" s="136"/>
      <c r="F30" s="148" t="s">
        <v>658</v>
      </c>
      <c r="G30" s="148"/>
      <c r="H30" s="16">
        <f t="shared" si="1"/>
        <v>391</v>
      </c>
      <c r="I30" s="145" t="s">
        <v>6</v>
      </c>
      <c r="J30" s="10">
        <f t="shared" si="2"/>
        <v>391.34999999999997</v>
      </c>
      <c r="K30" s="15">
        <f t="shared" si="0"/>
        <v>391</v>
      </c>
    </row>
    <row r="31" spans="1:11" ht="20.45" customHeight="1" x14ac:dyDescent="0.4">
      <c r="A31" s="13" t="s">
        <v>2</v>
      </c>
      <c r="B31" s="13">
        <v>1110</v>
      </c>
      <c r="C31" s="14" t="s">
        <v>893</v>
      </c>
      <c r="D31" s="136"/>
      <c r="E31" s="136"/>
      <c r="F31" s="148" t="s">
        <v>656</v>
      </c>
      <c r="G31" s="148"/>
      <c r="H31" s="16">
        <f t="shared" si="1"/>
        <v>352</v>
      </c>
      <c r="I31" s="145"/>
      <c r="J31" s="10">
        <f t="shared" si="2"/>
        <v>352.2</v>
      </c>
      <c r="K31" s="15">
        <f t="shared" si="0"/>
        <v>352</v>
      </c>
    </row>
    <row r="32" spans="1:11" ht="20.25" customHeight="1" x14ac:dyDescent="0.4">
      <c r="A32" s="13" t="s">
        <v>2</v>
      </c>
      <c r="B32" s="13">
        <v>1119</v>
      </c>
      <c r="C32" s="14" t="s">
        <v>892</v>
      </c>
      <c r="D32" s="136"/>
      <c r="E32" s="136"/>
      <c r="F32" s="140" t="s">
        <v>654</v>
      </c>
      <c r="G32" s="140"/>
      <c r="H32" s="20">
        <f t="shared" si="1"/>
        <v>13</v>
      </c>
      <c r="I32" s="145" t="s">
        <v>3</v>
      </c>
      <c r="J32" s="10">
        <f t="shared" si="2"/>
        <v>12.9</v>
      </c>
      <c r="K32" s="15">
        <f t="shared" si="0"/>
        <v>13</v>
      </c>
    </row>
    <row r="33" spans="1:11" s="18" customFormat="1" ht="20.45" customHeight="1" x14ac:dyDescent="0.4">
      <c r="A33" s="13" t="s">
        <v>2</v>
      </c>
      <c r="B33" s="13">
        <v>1120</v>
      </c>
      <c r="C33" s="14" t="s">
        <v>891</v>
      </c>
      <c r="D33" s="136"/>
      <c r="E33" s="136"/>
      <c r="F33" s="140" t="s">
        <v>652</v>
      </c>
      <c r="G33" s="140"/>
      <c r="H33" s="21">
        <f t="shared" si="1"/>
        <v>12</v>
      </c>
      <c r="I33" s="145"/>
      <c r="J33" s="10">
        <f t="shared" si="2"/>
        <v>11.549999999999999</v>
      </c>
      <c r="K33" s="15">
        <f t="shared" si="0"/>
        <v>12</v>
      </c>
    </row>
    <row r="34" spans="1:11" ht="20.25" customHeight="1" x14ac:dyDescent="0.4">
      <c r="A34" s="13" t="s">
        <v>2</v>
      </c>
      <c r="B34" s="13">
        <v>1129</v>
      </c>
      <c r="C34" s="14" t="s">
        <v>890</v>
      </c>
      <c r="D34" s="136" t="s">
        <v>1778</v>
      </c>
      <c r="E34" s="136"/>
      <c r="F34" s="137" t="s">
        <v>1787</v>
      </c>
      <c r="G34" s="137"/>
      <c r="H34" s="16">
        <f t="shared" si="1"/>
        <v>82</v>
      </c>
      <c r="I34" s="145" t="s">
        <v>6</v>
      </c>
      <c r="J34" s="10">
        <f t="shared" ref="J34:J45" si="3">K10*0.1</f>
        <v>82.300000000000011</v>
      </c>
      <c r="K34" s="15">
        <f t="shared" si="0"/>
        <v>82</v>
      </c>
    </row>
    <row r="35" spans="1:11" ht="20.45" customHeight="1" x14ac:dyDescent="0.4">
      <c r="A35" s="13" t="s">
        <v>2</v>
      </c>
      <c r="B35" s="13">
        <v>1130</v>
      </c>
      <c r="C35" s="14" t="s">
        <v>889</v>
      </c>
      <c r="D35" s="136"/>
      <c r="E35" s="136"/>
      <c r="F35" s="148" t="s">
        <v>1788</v>
      </c>
      <c r="G35" s="148"/>
      <c r="H35" s="16">
        <f t="shared" si="1"/>
        <v>74</v>
      </c>
      <c r="I35" s="145"/>
      <c r="J35" s="10">
        <f t="shared" si="3"/>
        <v>74.100000000000009</v>
      </c>
      <c r="K35" s="15">
        <f t="shared" si="0"/>
        <v>74</v>
      </c>
    </row>
    <row r="36" spans="1:11" ht="20.45" customHeight="1" x14ac:dyDescent="0.4">
      <c r="A36" s="13" t="s">
        <v>2</v>
      </c>
      <c r="B36" s="13">
        <v>1139</v>
      </c>
      <c r="C36" s="14" t="s">
        <v>888</v>
      </c>
      <c r="D36" s="136"/>
      <c r="E36" s="136"/>
      <c r="F36" s="140" t="s">
        <v>668</v>
      </c>
      <c r="G36" s="140"/>
      <c r="H36" s="16">
        <f t="shared" si="1"/>
        <v>3</v>
      </c>
      <c r="I36" s="145" t="s">
        <v>3</v>
      </c>
      <c r="J36" s="10">
        <f t="shared" si="3"/>
        <v>2.7</v>
      </c>
      <c r="K36" s="15">
        <f t="shared" si="0"/>
        <v>3</v>
      </c>
    </row>
    <row r="37" spans="1:11" ht="20.45" customHeight="1" x14ac:dyDescent="0.4">
      <c r="A37" s="13" t="s">
        <v>2</v>
      </c>
      <c r="B37" s="13">
        <v>1140</v>
      </c>
      <c r="C37" s="14" t="s">
        <v>887</v>
      </c>
      <c r="D37" s="136"/>
      <c r="E37" s="136"/>
      <c r="F37" s="140" t="s">
        <v>666</v>
      </c>
      <c r="G37" s="140"/>
      <c r="H37" s="16">
        <f t="shared" si="1"/>
        <v>2</v>
      </c>
      <c r="I37" s="145"/>
      <c r="J37" s="10">
        <f t="shared" si="3"/>
        <v>2.4000000000000004</v>
      </c>
      <c r="K37" s="15">
        <f t="shared" si="0"/>
        <v>2</v>
      </c>
    </row>
    <row r="38" spans="1:11" ht="20.45" customHeight="1" x14ac:dyDescent="0.4">
      <c r="A38" s="13" t="s">
        <v>2</v>
      </c>
      <c r="B38" s="13">
        <v>1149</v>
      </c>
      <c r="C38" s="14" t="s">
        <v>886</v>
      </c>
      <c r="D38" s="136"/>
      <c r="E38" s="136"/>
      <c r="F38" s="148" t="s">
        <v>665</v>
      </c>
      <c r="G38" s="148"/>
      <c r="H38" s="16">
        <f t="shared" si="1"/>
        <v>164</v>
      </c>
      <c r="I38" s="145" t="s">
        <v>6</v>
      </c>
      <c r="J38" s="10">
        <f t="shared" si="3"/>
        <v>164.4</v>
      </c>
      <c r="K38" s="15">
        <f t="shared" si="0"/>
        <v>164</v>
      </c>
    </row>
    <row r="39" spans="1:11" ht="20.45" customHeight="1" x14ac:dyDescent="0.4">
      <c r="A39" s="13" t="s">
        <v>2</v>
      </c>
      <c r="B39" s="13">
        <v>1150</v>
      </c>
      <c r="C39" s="14" t="s">
        <v>885</v>
      </c>
      <c r="D39" s="136"/>
      <c r="E39" s="136"/>
      <c r="F39" s="148" t="s">
        <v>663</v>
      </c>
      <c r="G39" s="148"/>
      <c r="H39" s="16">
        <f t="shared" si="1"/>
        <v>148</v>
      </c>
      <c r="I39" s="145"/>
      <c r="J39" s="10">
        <f t="shared" si="3"/>
        <v>148</v>
      </c>
      <c r="K39" s="15">
        <f t="shared" si="0"/>
        <v>148</v>
      </c>
    </row>
    <row r="40" spans="1:11" ht="20.45" customHeight="1" x14ac:dyDescent="0.4">
      <c r="A40" s="13" t="s">
        <v>2</v>
      </c>
      <c r="B40" s="13">
        <v>1159</v>
      </c>
      <c r="C40" s="14" t="s">
        <v>884</v>
      </c>
      <c r="D40" s="136"/>
      <c r="E40" s="136"/>
      <c r="F40" s="140" t="s">
        <v>661</v>
      </c>
      <c r="G40" s="140"/>
      <c r="H40" s="16">
        <f t="shared" si="1"/>
        <v>5</v>
      </c>
      <c r="I40" s="145" t="s">
        <v>3</v>
      </c>
      <c r="J40" s="10">
        <f t="shared" si="3"/>
        <v>5.4</v>
      </c>
      <c r="K40" s="15">
        <f t="shared" si="0"/>
        <v>5</v>
      </c>
    </row>
    <row r="41" spans="1:11" ht="20.45" customHeight="1" x14ac:dyDescent="0.4">
      <c r="A41" s="13" t="s">
        <v>2</v>
      </c>
      <c r="B41" s="13">
        <v>1160</v>
      </c>
      <c r="C41" s="14" t="s">
        <v>883</v>
      </c>
      <c r="D41" s="136"/>
      <c r="E41" s="136"/>
      <c r="F41" s="140" t="s">
        <v>659</v>
      </c>
      <c r="G41" s="140"/>
      <c r="H41" s="16">
        <f t="shared" si="1"/>
        <v>5</v>
      </c>
      <c r="I41" s="145"/>
      <c r="J41" s="10">
        <f t="shared" si="3"/>
        <v>4.9000000000000004</v>
      </c>
      <c r="K41" s="15">
        <f t="shared" si="0"/>
        <v>5</v>
      </c>
    </row>
    <row r="42" spans="1:11" ht="20.25" customHeight="1" x14ac:dyDescent="0.4">
      <c r="A42" s="13" t="s">
        <v>2</v>
      </c>
      <c r="B42" s="13">
        <v>1169</v>
      </c>
      <c r="C42" s="14" t="s">
        <v>882</v>
      </c>
      <c r="D42" s="136"/>
      <c r="E42" s="136"/>
      <c r="F42" s="148" t="s">
        <v>658</v>
      </c>
      <c r="G42" s="148"/>
      <c r="H42" s="16">
        <f t="shared" si="1"/>
        <v>261</v>
      </c>
      <c r="I42" s="145" t="s">
        <v>6</v>
      </c>
      <c r="J42" s="10">
        <f t="shared" si="3"/>
        <v>260.90000000000003</v>
      </c>
      <c r="K42" s="15">
        <f t="shared" si="0"/>
        <v>261</v>
      </c>
    </row>
    <row r="43" spans="1:11" ht="21" customHeight="1" x14ac:dyDescent="0.4">
      <c r="A43" s="13" t="s">
        <v>2</v>
      </c>
      <c r="B43" s="13">
        <v>1170</v>
      </c>
      <c r="C43" s="14" t="s">
        <v>881</v>
      </c>
      <c r="D43" s="136"/>
      <c r="E43" s="136"/>
      <c r="F43" s="148" t="s">
        <v>656</v>
      </c>
      <c r="G43" s="148"/>
      <c r="H43" s="16">
        <f t="shared" si="1"/>
        <v>235</v>
      </c>
      <c r="I43" s="145"/>
      <c r="J43" s="10">
        <f t="shared" si="3"/>
        <v>234.8</v>
      </c>
      <c r="K43" s="15">
        <f t="shared" si="0"/>
        <v>235</v>
      </c>
    </row>
    <row r="44" spans="1:11" ht="20.45" customHeight="1" x14ac:dyDescent="0.4">
      <c r="A44" s="13" t="s">
        <v>2</v>
      </c>
      <c r="B44" s="13">
        <v>1179</v>
      </c>
      <c r="C44" s="14" t="s">
        <v>880</v>
      </c>
      <c r="D44" s="136"/>
      <c r="E44" s="136"/>
      <c r="F44" s="140" t="s">
        <v>654</v>
      </c>
      <c r="G44" s="140"/>
      <c r="H44" s="16">
        <f t="shared" si="1"/>
        <v>9</v>
      </c>
      <c r="I44" s="145" t="s">
        <v>3</v>
      </c>
      <c r="J44" s="10">
        <f t="shared" si="3"/>
        <v>8.6</v>
      </c>
      <c r="K44" s="15">
        <f t="shared" si="0"/>
        <v>9</v>
      </c>
    </row>
    <row r="45" spans="1:11" s="18" customFormat="1" ht="20.45" customHeight="1" thickBot="1" x14ac:dyDescent="0.45">
      <c r="A45" s="13" t="s">
        <v>2</v>
      </c>
      <c r="B45" s="13">
        <v>1180</v>
      </c>
      <c r="C45" s="14" t="s">
        <v>879</v>
      </c>
      <c r="D45" s="136"/>
      <c r="E45" s="136"/>
      <c r="F45" s="140" t="s">
        <v>652</v>
      </c>
      <c r="G45" s="140"/>
      <c r="H45" s="21">
        <f t="shared" si="1"/>
        <v>8</v>
      </c>
      <c r="I45" s="145"/>
      <c r="J45" s="10">
        <f t="shared" si="3"/>
        <v>7.7</v>
      </c>
      <c r="K45" s="15">
        <f t="shared" si="0"/>
        <v>8</v>
      </c>
    </row>
    <row r="46" spans="1:11" ht="20.45" customHeight="1" thickBot="1" x14ac:dyDescent="0.45">
      <c r="A46" s="13" t="s">
        <v>2</v>
      </c>
      <c r="B46" s="13">
        <v>1184</v>
      </c>
      <c r="C46" s="14" t="s">
        <v>878</v>
      </c>
      <c r="D46" s="138" t="s">
        <v>58</v>
      </c>
      <c r="E46" s="138"/>
      <c r="F46" s="139" t="s">
        <v>268</v>
      </c>
      <c r="G46" s="139"/>
      <c r="H46" s="25">
        <v>200</v>
      </c>
      <c r="I46" s="141" t="s">
        <v>6</v>
      </c>
      <c r="K46" s="26">
        <f t="shared" si="0"/>
        <v>200</v>
      </c>
    </row>
    <row r="47" spans="1:11" ht="20.25" customHeight="1" thickBot="1" x14ac:dyDescent="0.45">
      <c r="A47" s="13" t="s">
        <v>137</v>
      </c>
      <c r="B47" s="17">
        <v>1185</v>
      </c>
      <c r="C47" s="27" t="s">
        <v>877</v>
      </c>
      <c r="D47" s="151" t="s">
        <v>55</v>
      </c>
      <c r="E47" s="152"/>
      <c r="F47" s="28" t="s">
        <v>265</v>
      </c>
      <c r="G47" s="29" t="s">
        <v>264</v>
      </c>
      <c r="H47" s="30">
        <v>100</v>
      </c>
      <c r="I47" s="150"/>
      <c r="K47" s="26">
        <f t="shared" si="0"/>
        <v>100</v>
      </c>
    </row>
    <row r="48" spans="1:11" ht="20.25" customHeight="1" thickBot="1" x14ac:dyDescent="0.45">
      <c r="A48" s="13" t="s">
        <v>2</v>
      </c>
      <c r="B48" s="17">
        <v>1186</v>
      </c>
      <c r="C48" s="27" t="s">
        <v>876</v>
      </c>
      <c r="D48" s="153"/>
      <c r="E48" s="154"/>
      <c r="F48" s="28" t="s">
        <v>262</v>
      </c>
      <c r="G48" s="29" t="s">
        <v>875</v>
      </c>
      <c r="H48" s="25">
        <v>200</v>
      </c>
      <c r="I48" s="150"/>
      <c r="K48" s="26">
        <f t="shared" si="0"/>
        <v>200</v>
      </c>
    </row>
    <row r="49" spans="1:10" ht="20.25" customHeight="1" x14ac:dyDescent="0.4">
      <c r="A49" s="13" t="s">
        <v>2</v>
      </c>
      <c r="B49" s="13">
        <v>1187</v>
      </c>
      <c r="C49" s="14" t="s">
        <v>874</v>
      </c>
      <c r="D49" s="133" t="s">
        <v>259</v>
      </c>
      <c r="E49" s="133"/>
      <c r="F49" s="14" t="s">
        <v>673</v>
      </c>
      <c r="G49" s="70" t="s">
        <v>672</v>
      </c>
      <c r="H49" s="20">
        <f t="shared" ref="H49:H74" si="4">ROUND(J49,0)</f>
        <v>113</v>
      </c>
      <c r="I49" s="150"/>
      <c r="J49" s="10">
        <f t="shared" ref="J49:J87" si="5">K10*137/1000</f>
        <v>112.751</v>
      </c>
    </row>
    <row r="50" spans="1:10" ht="20.25" customHeight="1" x14ac:dyDescent="0.4">
      <c r="A50" s="13" t="s">
        <v>2</v>
      </c>
      <c r="B50" s="13">
        <v>1188</v>
      </c>
      <c r="C50" s="14" t="s">
        <v>873</v>
      </c>
      <c r="D50" s="133"/>
      <c r="E50" s="133"/>
      <c r="F50" s="14" t="s">
        <v>671</v>
      </c>
      <c r="G50" s="70" t="s">
        <v>670</v>
      </c>
      <c r="H50" s="20">
        <f t="shared" si="4"/>
        <v>102</v>
      </c>
      <c r="I50" s="142"/>
      <c r="J50" s="10">
        <f t="shared" si="5"/>
        <v>101.517</v>
      </c>
    </row>
    <row r="51" spans="1:10" ht="20.25" customHeight="1" x14ac:dyDescent="0.4">
      <c r="A51" s="13" t="s">
        <v>2</v>
      </c>
      <c r="B51" s="13">
        <v>1189</v>
      </c>
      <c r="C51" s="14" t="s">
        <v>872</v>
      </c>
      <c r="D51" s="133"/>
      <c r="E51" s="133"/>
      <c r="F51" s="14" t="s">
        <v>669</v>
      </c>
      <c r="G51" s="69" t="s">
        <v>668</v>
      </c>
      <c r="H51" s="16">
        <f t="shared" si="4"/>
        <v>4</v>
      </c>
      <c r="I51" s="145" t="s">
        <v>3</v>
      </c>
      <c r="J51" s="10">
        <f t="shared" si="5"/>
        <v>3.6989999999999998</v>
      </c>
    </row>
    <row r="52" spans="1:10" ht="20.25" customHeight="1" x14ac:dyDescent="0.4">
      <c r="A52" s="13" t="s">
        <v>2</v>
      </c>
      <c r="B52" s="13">
        <v>1190</v>
      </c>
      <c r="C52" s="14" t="s">
        <v>871</v>
      </c>
      <c r="D52" s="133"/>
      <c r="E52" s="133"/>
      <c r="F52" s="14" t="s">
        <v>667</v>
      </c>
      <c r="G52" s="69" t="s">
        <v>666</v>
      </c>
      <c r="H52" s="16">
        <f t="shared" si="4"/>
        <v>3</v>
      </c>
      <c r="I52" s="145"/>
      <c r="J52" s="10">
        <f t="shared" si="5"/>
        <v>3.2879999999999998</v>
      </c>
    </row>
    <row r="53" spans="1:10" ht="20.25" customHeight="1" x14ac:dyDescent="0.4">
      <c r="A53" s="13" t="s">
        <v>2</v>
      </c>
      <c r="B53" s="13">
        <v>1191</v>
      </c>
      <c r="C53" s="14" t="s">
        <v>870</v>
      </c>
      <c r="D53" s="133"/>
      <c r="E53" s="133"/>
      <c r="F53" s="14" t="s">
        <v>712</v>
      </c>
      <c r="G53" s="70" t="s">
        <v>665</v>
      </c>
      <c r="H53" s="20">
        <f t="shared" si="4"/>
        <v>225</v>
      </c>
      <c r="I53" s="145" t="s">
        <v>6</v>
      </c>
      <c r="J53" s="10">
        <f t="shared" si="5"/>
        <v>225.22800000000001</v>
      </c>
    </row>
    <row r="54" spans="1:10" ht="20.45" customHeight="1" x14ac:dyDescent="0.4">
      <c r="A54" s="13" t="s">
        <v>2</v>
      </c>
      <c r="B54" s="13">
        <v>1192</v>
      </c>
      <c r="C54" s="14" t="s">
        <v>869</v>
      </c>
      <c r="D54" s="133"/>
      <c r="E54" s="133"/>
      <c r="F54" s="14" t="s">
        <v>664</v>
      </c>
      <c r="G54" s="70" t="s">
        <v>663</v>
      </c>
      <c r="H54" s="20">
        <f t="shared" si="4"/>
        <v>203</v>
      </c>
      <c r="I54" s="145"/>
      <c r="J54" s="10">
        <f t="shared" si="5"/>
        <v>202.76</v>
      </c>
    </row>
    <row r="55" spans="1:10" ht="20.25" customHeight="1" x14ac:dyDescent="0.4">
      <c r="A55" s="13" t="s">
        <v>2</v>
      </c>
      <c r="B55" s="13">
        <v>1193</v>
      </c>
      <c r="C55" s="14" t="s">
        <v>868</v>
      </c>
      <c r="D55" s="133"/>
      <c r="E55" s="133"/>
      <c r="F55" s="14" t="s">
        <v>662</v>
      </c>
      <c r="G55" s="69" t="s">
        <v>661</v>
      </c>
      <c r="H55" s="16">
        <f t="shared" si="4"/>
        <v>7</v>
      </c>
      <c r="I55" s="145" t="s">
        <v>3</v>
      </c>
      <c r="J55" s="10">
        <f t="shared" si="5"/>
        <v>7.3979999999999997</v>
      </c>
    </row>
    <row r="56" spans="1:10" ht="20.45" customHeight="1" x14ac:dyDescent="0.4">
      <c r="A56" s="13" t="s">
        <v>2</v>
      </c>
      <c r="B56" s="13">
        <v>1194</v>
      </c>
      <c r="C56" s="14" t="s">
        <v>867</v>
      </c>
      <c r="D56" s="133"/>
      <c r="E56" s="133"/>
      <c r="F56" s="14" t="s">
        <v>660</v>
      </c>
      <c r="G56" s="69" t="s">
        <v>659</v>
      </c>
      <c r="H56" s="16">
        <f t="shared" si="4"/>
        <v>7</v>
      </c>
      <c r="I56" s="145"/>
      <c r="J56" s="10">
        <f t="shared" si="5"/>
        <v>6.7130000000000001</v>
      </c>
    </row>
    <row r="57" spans="1:10" ht="20.25" customHeight="1" x14ac:dyDescent="0.4">
      <c r="A57" s="13" t="s">
        <v>2</v>
      </c>
      <c r="B57" s="13">
        <v>1195</v>
      </c>
      <c r="C57" s="14" t="s">
        <v>866</v>
      </c>
      <c r="D57" s="133"/>
      <c r="E57" s="133"/>
      <c r="F57" s="14" t="s">
        <v>707</v>
      </c>
      <c r="G57" s="70" t="s">
        <v>658</v>
      </c>
      <c r="H57" s="20">
        <f t="shared" si="4"/>
        <v>357</v>
      </c>
      <c r="I57" s="145" t="s">
        <v>6</v>
      </c>
      <c r="J57" s="10">
        <f t="shared" si="5"/>
        <v>357.43299999999999</v>
      </c>
    </row>
    <row r="58" spans="1:10" ht="20.45" customHeight="1" x14ac:dyDescent="0.4">
      <c r="A58" s="13" t="s">
        <v>2</v>
      </c>
      <c r="B58" s="13">
        <v>1196</v>
      </c>
      <c r="C58" s="14" t="s">
        <v>865</v>
      </c>
      <c r="D58" s="133"/>
      <c r="E58" s="133"/>
      <c r="F58" s="14" t="s">
        <v>657</v>
      </c>
      <c r="G58" s="70" t="s">
        <v>656</v>
      </c>
      <c r="H58" s="20">
        <f t="shared" si="4"/>
        <v>322</v>
      </c>
      <c r="I58" s="145"/>
      <c r="J58" s="10">
        <f t="shared" si="5"/>
        <v>321.67599999999999</v>
      </c>
    </row>
    <row r="59" spans="1:10" ht="20.25" customHeight="1" x14ac:dyDescent="0.4">
      <c r="A59" s="13" t="s">
        <v>2</v>
      </c>
      <c r="B59" s="13">
        <v>1197</v>
      </c>
      <c r="C59" s="14" t="s">
        <v>864</v>
      </c>
      <c r="D59" s="133"/>
      <c r="E59" s="133"/>
      <c r="F59" s="14" t="s">
        <v>655</v>
      </c>
      <c r="G59" s="69" t="s">
        <v>654</v>
      </c>
      <c r="H59" s="16">
        <f t="shared" si="4"/>
        <v>12</v>
      </c>
      <c r="I59" s="145" t="s">
        <v>3</v>
      </c>
      <c r="J59" s="10">
        <f t="shared" si="5"/>
        <v>11.782</v>
      </c>
    </row>
    <row r="60" spans="1:10" ht="20.45" customHeight="1" x14ac:dyDescent="0.4">
      <c r="A60" s="13" t="s">
        <v>2</v>
      </c>
      <c r="B60" s="13">
        <v>1198</v>
      </c>
      <c r="C60" s="14" t="s">
        <v>863</v>
      </c>
      <c r="D60" s="133"/>
      <c r="E60" s="133"/>
      <c r="F60" s="14" t="s">
        <v>653</v>
      </c>
      <c r="G60" s="69" t="s">
        <v>652</v>
      </c>
      <c r="H60" s="21">
        <f t="shared" si="4"/>
        <v>11</v>
      </c>
      <c r="I60" s="145"/>
      <c r="J60" s="10">
        <f t="shared" si="5"/>
        <v>10.548999999999999</v>
      </c>
    </row>
    <row r="61" spans="1:10" ht="20.45" customHeight="1" x14ac:dyDescent="0.4">
      <c r="A61" s="13" t="s">
        <v>2</v>
      </c>
      <c r="B61" s="13">
        <v>1199</v>
      </c>
      <c r="C61" s="14" t="s">
        <v>862</v>
      </c>
      <c r="D61" s="133"/>
      <c r="E61" s="133"/>
      <c r="F61" s="136" t="s">
        <v>1779</v>
      </c>
      <c r="G61" s="71" t="s">
        <v>651</v>
      </c>
      <c r="H61" s="16">
        <f t="shared" si="4"/>
        <v>17</v>
      </c>
      <c r="I61" s="145" t="s">
        <v>6</v>
      </c>
      <c r="J61" s="10">
        <f t="shared" si="5"/>
        <v>16.850999999999999</v>
      </c>
    </row>
    <row r="62" spans="1:10" ht="20.45" customHeight="1" x14ac:dyDescent="0.4">
      <c r="A62" s="13" t="s">
        <v>2</v>
      </c>
      <c r="B62" s="13">
        <v>1200</v>
      </c>
      <c r="C62" s="14" t="s">
        <v>861</v>
      </c>
      <c r="D62" s="133"/>
      <c r="E62" s="133"/>
      <c r="F62" s="136"/>
      <c r="G62" s="70" t="s">
        <v>650</v>
      </c>
      <c r="H62" s="16">
        <f t="shared" si="4"/>
        <v>15</v>
      </c>
      <c r="I62" s="145"/>
      <c r="J62" s="10">
        <f t="shared" si="5"/>
        <v>15.207000000000001</v>
      </c>
    </row>
    <row r="63" spans="1:10" ht="20.25" customHeight="1" x14ac:dyDescent="0.4">
      <c r="A63" s="13" t="s">
        <v>2</v>
      </c>
      <c r="B63" s="13">
        <v>1204</v>
      </c>
      <c r="C63" s="14" t="s">
        <v>860</v>
      </c>
      <c r="D63" s="133"/>
      <c r="E63" s="133"/>
      <c r="F63" s="136"/>
      <c r="G63" s="69" t="s">
        <v>649</v>
      </c>
      <c r="H63" s="16">
        <f t="shared" si="4"/>
        <v>1</v>
      </c>
      <c r="I63" s="145" t="s">
        <v>3</v>
      </c>
      <c r="J63" s="10">
        <f t="shared" si="5"/>
        <v>0.54800000000000004</v>
      </c>
    </row>
    <row r="64" spans="1:10" ht="20.45" customHeight="1" x14ac:dyDescent="0.4">
      <c r="A64" s="13" t="s">
        <v>2</v>
      </c>
      <c r="B64" s="13">
        <v>1205</v>
      </c>
      <c r="C64" s="14" t="s">
        <v>859</v>
      </c>
      <c r="D64" s="133"/>
      <c r="E64" s="133"/>
      <c r="F64" s="136"/>
      <c r="G64" s="69" t="s">
        <v>648</v>
      </c>
      <c r="H64" s="16">
        <f t="shared" si="4"/>
        <v>1</v>
      </c>
      <c r="I64" s="145"/>
      <c r="J64" s="10">
        <f t="shared" si="5"/>
        <v>0.54800000000000004</v>
      </c>
    </row>
    <row r="65" spans="1:11" ht="20.45" customHeight="1" x14ac:dyDescent="0.4">
      <c r="A65" s="13" t="s">
        <v>2</v>
      </c>
      <c r="B65" s="13">
        <v>1206</v>
      </c>
      <c r="C65" s="14" t="s">
        <v>858</v>
      </c>
      <c r="D65" s="133"/>
      <c r="E65" s="133"/>
      <c r="F65" s="136"/>
      <c r="G65" s="70" t="s">
        <v>647</v>
      </c>
      <c r="H65" s="16">
        <f t="shared" si="4"/>
        <v>34</v>
      </c>
      <c r="I65" s="145" t="s">
        <v>6</v>
      </c>
      <c r="J65" s="10">
        <f t="shared" si="5"/>
        <v>33.838999999999999</v>
      </c>
    </row>
    <row r="66" spans="1:11" ht="20.45" customHeight="1" x14ac:dyDescent="0.4">
      <c r="A66" s="13" t="s">
        <v>2</v>
      </c>
      <c r="B66" s="13">
        <v>1207</v>
      </c>
      <c r="C66" s="14" t="s">
        <v>857</v>
      </c>
      <c r="D66" s="133"/>
      <c r="E66" s="133"/>
      <c r="F66" s="136"/>
      <c r="G66" s="70" t="s">
        <v>646</v>
      </c>
      <c r="H66" s="16">
        <f t="shared" si="4"/>
        <v>30</v>
      </c>
      <c r="I66" s="145"/>
      <c r="J66" s="10">
        <f t="shared" si="5"/>
        <v>30.414000000000001</v>
      </c>
    </row>
    <row r="67" spans="1:11" ht="20.45" customHeight="1" x14ac:dyDescent="0.4">
      <c r="A67" s="13" t="s">
        <v>2</v>
      </c>
      <c r="B67" s="13">
        <v>1208</v>
      </c>
      <c r="C67" s="14" t="s">
        <v>856</v>
      </c>
      <c r="D67" s="133"/>
      <c r="E67" s="133"/>
      <c r="F67" s="136"/>
      <c r="G67" s="70" t="s">
        <v>645</v>
      </c>
      <c r="H67" s="16">
        <f t="shared" si="4"/>
        <v>1</v>
      </c>
      <c r="I67" s="145" t="s">
        <v>3</v>
      </c>
      <c r="J67" s="10">
        <f t="shared" si="5"/>
        <v>1.0960000000000001</v>
      </c>
    </row>
    <row r="68" spans="1:11" ht="20.45" customHeight="1" x14ac:dyDescent="0.4">
      <c r="A68" s="13" t="s">
        <v>2</v>
      </c>
      <c r="B68" s="13">
        <v>1209</v>
      </c>
      <c r="C68" s="14" t="s">
        <v>855</v>
      </c>
      <c r="D68" s="133"/>
      <c r="E68" s="133"/>
      <c r="F68" s="136"/>
      <c r="G68" s="70" t="s">
        <v>644</v>
      </c>
      <c r="H68" s="16">
        <f t="shared" si="4"/>
        <v>1</v>
      </c>
      <c r="I68" s="145"/>
      <c r="J68" s="10">
        <f t="shared" si="5"/>
        <v>0.95899999999999996</v>
      </c>
    </row>
    <row r="69" spans="1:11" ht="20.45" customHeight="1" x14ac:dyDescent="0.4">
      <c r="A69" s="13" t="s">
        <v>2</v>
      </c>
      <c r="B69" s="13">
        <v>1210</v>
      </c>
      <c r="C69" s="14" t="s">
        <v>854</v>
      </c>
      <c r="D69" s="133"/>
      <c r="E69" s="133"/>
      <c r="F69" s="136"/>
      <c r="G69" s="70" t="s">
        <v>643</v>
      </c>
      <c r="H69" s="16">
        <f t="shared" si="4"/>
        <v>54</v>
      </c>
      <c r="I69" s="145" t="s">
        <v>6</v>
      </c>
      <c r="J69" s="10">
        <f t="shared" si="5"/>
        <v>53.567</v>
      </c>
    </row>
    <row r="70" spans="1:11" ht="20.45" customHeight="1" x14ac:dyDescent="0.4">
      <c r="A70" s="13" t="s">
        <v>2</v>
      </c>
      <c r="B70" s="13">
        <v>2005</v>
      </c>
      <c r="C70" s="14" t="s">
        <v>853</v>
      </c>
      <c r="D70" s="133"/>
      <c r="E70" s="133"/>
      <c r="F70" s="136"/>
      <c r="G70" s="70" t="s">
        <v>642</v>
      </c>
      <c r="H70" s="16">
        <f t="shared" si="4"/>
        <v>48</v>
      </c>
      <c r="I70" s="145"/>
      <c r="J70" s="10">
        <f t="shared" si="5"/>
        <v>48.223999999999997</v>
      </c>
    </row>
    <row r="71" spans="1:11" ht="20.25" customHeight="1" x14ac:dyDescent="0.4">
      <c r="A71" s="13" t="s">
        <v>2</v>
      </c>
      <c r="B71" s="13">
        <v>2006</v>
      </c>
      <c r="C71" s="14" t="s">
        <v>852</v>
      </c>
      <c r="D71" s="133"/>
      <c r="E71" s="133"/>
      <c r="F71" s="136"/>
      <c r="G71" s="70" t="s">
        <v>641</v>
      </c>
      <c r="H71" s="16">
        <f t="shared" si="4"/>
        <v>2</v>
      </c>
      <c r="I71" s="145" t="s">
        <v>3</v>
      </c>
      <c r="J71" s="10">
        <f t="shared" si="5"/>
        <v>1.7809999999999999</v>
      </c>
    </row>
    <row r="72" spans="1:11" s="18" customFormat="1" ht="20.45" customHeight="1" x14ac:dyDescent="0.4">
      <c r="A72" s="13" t="s">
        <v>2</v>
      </c>
      <c r="B72" s="13">
        <v>2007</v>
      </c>
      <c r="C72" s="14" t="s">
        <v>851</v>
      </c>
      <c r="D72" s="133"/>
      <c r="E72" s="133"/>
      <c r="F72" s="136"/>
      <c r="G72" s="70" t="s">
        <v>640</v>
      </c>
      <c r="H72" s="16">
        <f t="shared" si="4"/>
        <v>2</v>
      </c>
      <c r="I72" s="145"/>
      <c r="J72" s="10">
        <f t="shared" si="5"/>
        <v>1.6439999999999999</v>
      </c>
    </row>
    <row r="73" spans="1:11" ht="20.25" customHeight="1" x14ac:dyDescent="0.4">
      <c r="A73" s="13" t="s">
        <v>2</v>
      </c>
      <c r="B73" s="13">
        <v>2008</v>
      </c>
      <c r="C73" s="14" t="s">
        <v>850</v>
      </c>
      <c r="D73" s="133"/>
      <c r="E73" s="133"/>
      <c r="F73" s="136" t="s">
        <v>1778</v>
      </c>
      <c r="G73" s="71" t="s">
        <v>639</v>
      </c>
      <c r="H73" s="16">
        <f t="shared" si="4"/>
        <v>11</v>
      </c>
      <c r="I73" s="141" t="s">
        <v>6</v>
      </c>
      <c r="J73" s="10">
        <f t="shared" si="5"/>
        <v>11.234</v>
      </c>
    </row>
    <row r="74" spans="1:11" ht="20.45" customHeight="1" x14ac:dyDescent="0.4">
      <c r="A74" s="13" t="s">
        <v>2</v>
      </c>
      <c r="B74" s="13">
        <v>2009</v>
      </c>
      <c r="C74" s="14" t="s">
        <v>849</v>
      </c>
      <c r="D74" s="133"/>
      <c r="E74" s="133"/>
      <c r="F74" s="136"/>
      <c r="G74" s="71" t="s">
        <v>638</v>
      </c>
      <c r="H74" s="16">
        <f t="shared" si="4"/>
        <v>10</v>
      </c>
      <c r="I74" s="150"/>
      <c r="J74" s="10">
        <f t="shared" si="5"/>
        <v>10.138</v>
      </c>
    </row>
    <row r="75" spans="1:11" ht="20.45" customHeight="1" x14ac:dyDescent="0.4">
      <c r="A75" s="13" t="s">
        <v>2</v>
      </c>
      <c r="B75" s="13">
        <v>3175</v>
      </c>
      <c r="C75" s="14" t="s">
        <v>848</v>
      </c>
      <c r="D75" s="133"/>
      <c r="E75" s="133"/>
      <c r="F75" s="136"/>
      <c r="G75" s="71" t="s">
        <v>637</v>
      </c>
      <c r="H75" s="16">
        <v>1</v>
      </c>
      <c r="I75" s="150"/>
      <c r="J75" s="10">
        <f t="shared" si="5"/>
        <v>0.41099999999999998</v>
      </c>
      <c r="K75" s="10" t="s">
        <v>0</v>
      </c>
    </row>
    <row r="76" spans="1:11" ht="20.45" customHeight="1" x14ac:dyDescent="0.4">
      <c r="A76" s="13" t="s">
        <v>2</v>
      </c>
      <c r="B76" s="13">
        <v>3176</v>
      </c>
      <c r="C76" s="14" t="s">
        <v>847</v>
      </c>
      <c r="D76" s="133"/>
      <c r="E76" s="133"/>
      <c r="F76" s="136"/>
      <c r="G76" s="71" t="s">
        <v>636</v>
      </c>
      <c r="H76" s="16">
        <v>1</v>
      </c>
      <c r="I76" s="150"/>
      <c r="J76" s="10">
        <f t="shared" si="5"/>
        <v>0.27400000000000002</v>
      </c>
      <c r="K76" s="10" t="s">
        <v>0</v>
      </c>
    </row>
    <row r="77" spans="1:11" ht="20.45" customHeight="1" x14ac:dyDescent="0.4">
      <c r="A77" s="13" t="s">
        <v>2</v>
      </c>
      <c r="B77" s="13">
        <v>2010</v>
      </c>
      <c r="C77" s="14" t="s">
        <v>846</v>
      </c>
      <c r="D77" s="133"/>
      <c r="E77" s="133"/>
      <c r="F77" s="136"/>
      <c r="G77" s="70" t="s">
        <v>635</v>
      </c>
      <c r="H77" s="16">
        <f t="shared" ref="H77:H101" si="6">ROUND(J77,0)</f>
        <v>22</v>
      </c>
      <c r="I77" s="150"/>
      <c r="J77" s="10">
        <f t="shared" si="5"/>
        <v>22.468</v>
      </c>
    </row>
    <row r="78" spans="1:11" ht="20.45" customHeight="1" x14ac:dyDescent="0.4">
      <c r="A78" s="13" t="s">
        <v>2</v>
      </c>
      <c r="B78" s="13">
        <v>2011</v>
      </c>
      <c r="C78" s="14" t="s">
        <v>845</v>
      </c>
      <c r="D78" s="133"/>
      <c r="E78" s="133"/>
      <c r="F78" s="136"/>
      <c r="G78" s="70" t="s">
        <v>634</v>
      </c>
      <c r="H78" s="16">
        <f t="shared" si="6"/>
        <v>20</v>
      </c>
      <c r="I78" s="142"/>
      <c r="J78" s="10">
        <f t="shared" si="5"/>
        <v>20.276</v>
      </c>
    </row>
    <row r="79" spans="1:11" ht="20.45" customHeight="1" x14ac:dyDescent="0.4">
      <c r="A79" s="13" t="s">
        <v>2</v>
      </c>
      <c r="B79" s="13">
        <v>2012</v>
      </c>
      <c r="C79" s="14" t="s">
        <v>844</v>
      </c>
      <c r="D79" s="133"/>
      <c r="E79" s="133"/>
      <c r="F79" s="136"/>
      <c r="G79" s="70" t="s">
        <v>633</v>
      </c>
      <c r="H79" s="16">
        <f t="shared" si="6"/>
        <v>1</v>
      </c>
      <c r="I79" s="145" t="s">
        <v>3</v>
      </c>
      <c r="J79" s="10">
        <f t="shared" si="5"/>
        <v>0.68500000000000005</v>
      </c>
    </row>
    <row r="80" spans="1:11" ht="20.45" customHeight="1" x14ac:dyDescent="0.4">
      <c r="A80" s="13" t="s">
        <v>2</v>
      </c>
      <c r="B80" s="13">
        <v>2013</v>
      </c>
      <c r="C80" s="14" t="s">
        <v>843</v>
      </c>
      <c r="D80" s="133"/>
      <c r="E80" s="133"/>
      <c r="F80" s="136"/>
      <c r="G80" s="70" t="s">
        <v>632</v>
      </c>
      <c r="H80" s="16">
        <f t="shared" si="6"/>
        <v>1</v>
      </c>
      <c r="I80" s="145"/>
      <c r="J80" s="10">
        <f t="shared" si="5"/>
        <v>0.68500000000000005</v>
      </c>
    </row>
    <row r="81" spans="1:10" ht="20.25" customHeight="1" x14ac:dyDescent="0.4">
      <c r="A81" s="13" t="s">
        <v>2</v>
      </c>
      <c r="B81" s="13">
        <v>2014</v>
      </c>
      <c r="C81" s="14" t="s">
        <v>842</v>
      </c>
      <c r="D81" s="133"/>
      <c r="E81" s="133"/>
      <c r="F81" s="136"/>
      <c r="G81" s="70" t="s">
        <v>631</v>
      </c>
      <c r="H81" s="16">
        <f t="shared" si="6"/>
        <v>36</v>
      </c>
      <c r="I81" s="145" t="s">
        <v>6</v>
      </c>
      <c r="J81" s="10">
        <f t="shared" si="5"/>
        <v>35.756999999999998</v>
      </c>
    </row>
    <row r="82" spans="1:10" ht="21" customHeight="1" x14ac:dyDescent="0.4">
      <c r="A82" s="13" t="s">
        <v>2</v>
      </c>
      <c r="B82" s="13">
        <v>2015</v>
      </c>
      <c r="C82" s="14" t="s">
        <v>841</v>
      </c>
      <c r="D82" s="133"/>
      <c r="E82" s="133"/>
      <c r="F82" s="136"/>
      <c r="G82" s="70" t="s">
        <v>630</v>
      </c>
      <c r="H82" s="16">
        <f t="shared" si="6"/>
        <v>32</v>
      </c>
      <c r="I82" s="145"/>
      <c r="J82" s="10">
        <f t="shared" si="5"/>
        <v>32.195</v>
      </c>
    </row>
    <row r="83" spans="1:10" ht="20.45" customHeight="1" x14ac:dyDescent="0.4">
      <c r="A83" s="13" t="s">
        <v>2</v>
      </c>
      <c r="B83" s="13">
        <v>2016</v>
      </c>
      <c r="C83" s="14" t="s">
        <v>840</v>
      </c>
      <c r="D83" s="133"/>
      <c r="E83" s="133"/>
      <c r="F83" s="136"/>
      <c r="G83" s="70" t="s">
        <v>629</v>
      </c>
      <c r="H83" s="16">
        <f t="shared" si="6"/>
        <v>1</v>
      </c>
      <c r="I83" s="145" t="s">
        <v>3</v>
      </c>
      <c r="J83" s="10">
        <f t="shared" si="5"/>
        <v>1.2330000000000001</v>
      </c>
    </row>
    <row r="84" spans="1:10" s="18" customFormat="1" ht="20.45" customHeight="1" x14ac:dyDescent="0.4">
      <c r="A84" s="13" t="s">
        <v>2</v>
      </c>
      <c r="B84" s="13">
        <v>2017</v>
      </c>
      <c r="C84" s="14" t="s">
        <v>839</v>
      </c>
      <c r="D84" s="133"/>
      <c r="E84" s="133"/>
      <c r="F84" s="136"/>
      <c r="G84" s="70" t="s">
        <v>628</v>
      </c>
      <c r="H84" s="16">
        <f t="shared" si="6"/>
        <v>1</v>
      </c>
      <c r="I84" s="145"/>
      <c r="J84" s="10">
        <f t="shared" si="5"/>
        <v>1.0960000000000001</v>
      </c>
    </row>
    <row r="85" spans="1:10" ht="20.45" customHeight="1" x14ac:dyDescent="0.4">
      <c r="A85" s="13" t="s">
        <v>2</v>
      </c>
      <c r="B85" s="13">
        <v>2018</v>
      </c>
      <c r="C85" s="14" t="s">
        <v>838</v>
      </c>
      <c r="D85" s="133"/>
      <c r="E85" s="133"/>
      <c r="F85" s="73" t="s">
        <v>58</v>
      </c>
      <c r="G85" s="74" t="s">
        <v>678</v>
      </c>
      <c r="H85" s="16">
        <f t="shared" si="6"/>
        <v>27</v>
      </c>
      <c r="I85" s="158" t="s">
        <v>6</v>
      </c>
      <c r="J85" s="10">
        <f t="shared" si="5"/>
        <v>27.4</v>
      </c>
    </row>
    <row r="86" spans="1:10" ht="20.25" customHeight="1" x14ac:dyDescent="0.4">
      <c r="A86" s="17" t="s">
        <v>2</v>
      </c>
      <c r="B86" s="17">
        <v>2019</v>
      </c>
      <c r="C86" s="14" t="s">
        <v>837</v>
      </c>
      <c r="D86" s="133"/>
      <c r="E86" s="133"/>
      <c r="F86" s="112" t="s">
        <v>55</v>
      </c>
      <c r="G86" s="69" t="s">
        <v>676</v>
      </c>
      <c r="H86" s="16">
        <f t="shared" si="6"/>
        <v>14</v>
      </c>
      <c r="I86" s="159"/>
      <c r="J86" s="10">
        <f t="shared" si="5"/>
        <v>13.7</v>
      </c>
    </row>
    <row r="87" spans="1:10" ht="20.25" customHeight="1" x14ac:dyDescent="0.4">
      <c r="A87" s="13" t="s">
        <v>2</v>
      </c>
      <c r="B87" s="13">
        <v>2020</v>
      </c>
      <c r="C87" s="14" t="s">
        <v>836</v>
      </c>
      <c r="D87" s="133"/>
      <c r="E87" s="133"/>
      <c r="F87" s="113"/>
      <c r="G87" s="69" t="s">
        <v>674</v>
      </c>
      <c r="H87" s="16">
        <f t="shared" si="6"/>
        <v>27</v>
      </c>
      <c r="I87" s="159"/>
      <c r="J87" s="10">
        <f t="shared" si="5"/>
        <v>27.4</v>
      </c>
    </row>
    <row r="88" spans="1:10" ht="20.25" customHeight="1" x14ac:dyDescent="0.4">
      <c r="A88" s="13" t="s">
        <v>2</v>
      </c>
      <c r="B88" s="13">
        <v>2021</v>
      </c>
      <c r="C88" s="14" t="s">
        <v>835</v>
      </c>
      <c r="D88" s="133" t="s">
        <v>219</v>
      </c>
      <c r="E88" s="133"/>
      <c r="F88" s="14" t="s">
        <v>673</v>
      </c>
      <c r="G88" s="70" t="s">
        <v>672</v>
      </c>
      <c r="H88" s="20">
        <f t="shared" si="6"/>
        <v>82</v>
      </c>
      <c r="I88" s="159"/>
      <c r="J88" s="10">
        <f t="shared" ref="J88:J126" si="7">K10*100/1000</f>
        <v>82.3</v>
      </c>
    </row>
    <row r="89" spans="1:10" ht="20.25" customHeight="1" x14ac:dyDescent="0.4">
      <c r="A89" s="13" t="s">
        <v>2</v>
      </c>
      <c r="B89" s="13">
        <v>2022</v>
      </c>
      <c r="C89" s="14" t="s">
        <v>834</v>
      </c>
      <c r="D89" s="133"/>
      <c r="E89" s="133"/>
      <c r="F89" s="14" t="s">
        <v>671</v>
      </c>
      <c r="G89" s="70" t="s">
        <v>670</v>
      </c>
      <c r="H89" s="20">
        <f t="shared" si="6"/>
        <v>74</v>
      </c>
      <c r="I89" s="160"/>
      <c r="J89" s="10">
        <f t="shared" si="7"/>
        <v>74.099999999999994</v>
      </c>
    </row>
    <row r="90" spans="1:10" ht="20.25" customHeight="1" x14ac:dyDescent="0.4">
      <c r="A90" s="13" t="s">
        <v>2</v>
      </c>
      <c r="B90" s="13">
        <v>2023</v>
      </c>
      <c r="C90" s="14" t="s">
        <v>833</v>
      </c>
      <c r="D90" s="133"/>
      <c r="E90" s="133"/>
      <c r="F90" s="14" t="s">
        <v>669</v>
      </c>
      <c r="G90" s="69" t="s">
        <v>668</v>
      </c>
      <c r="H90" s="16">
        <f t="shared" si="6"/>
        <v>3</v>
      </c>
      <c r="I90" s="145" t="s">
        <v>3</v>
      </c>
      <c r="J90" s="10">
        <f t="shared" si="7"/>
        <v>2.7</v>
      </c>
    </row>
    <row r="91" spans="1:10" ht="20.25" customHeight="1" x14ac:dyDescent="0.4">
      <c r="A91" s="13" t="s">
        <v>2</v>
      </c>
      <c r="B91" s="13">
        <v>2024</v>
      </c>
      <c r="C91" s="14" t="s">
        <v>832</v>
      </c>
      <c r="D91" s="133"/>
      <c r="E91" s="133"/>
      <c r="F91" s="14" t="s">
        <v>667</v>
      </c>
      <c r="G91" s="69" t="s">
        <v>666</v>
      </c>
      <c r="H91" s="16">
        <f t="shared" si="6"/>
        <v>2</v>
      </c>
      <c r="I91" s="145"/>
      <c r="J91" s="10">
        <f t="shared" si="7"/>
        <v>2.4</v>
      </c>
    </row>
    <row r="92" spans="1:10" ht="20.25" customHeight="1" x14ac:dyDescent="0.4">
      <c r="A92" s="13" t="s">
        <v>2</v>
      </c>
      <c r="B92" s="13">
        <v>2025</v>
      </c>
      <c r="C92" s="14" t="s">
        <v>831</v>
      </c>
      <c r="D92" s="133"/>
      <c r="E92" s="133"/>
      <c r="F92" s="14" t="s">
        <v>712</v>
      </c>
      <c r="G92" s="70" t="s">
        <v>665</v>
      </c>
      <c r="H92" s="20">
        <f t="shared" si="6"/>
        <v>164</v>
      </c>
      <c r="I92" s="145" t="s">
        <v>6</v>
      </c>
      <c r="J92" s="10">
        <f t="shared" si="7"/>
        <v>164.4</v>
      </c>
    </row>
    <row r="93" spans="1:10" ht="20.45" customHeight="1" x14ac:dyDescent="0.4">
      <c r="A93" s="13" t="s">
        <v>2</v>
      </c>
      <c r="B93" s="13">
        <v>2026</v>
      </c>
      <c r="C93" s="14" t="s">
        <v>830</v>
      </c>
      <c r="D93" s="133"/>
      <c r="E93" s="133"/>
      <c r="F93" s="14" t="s">
        <v>664</v>
      </c>
      <c r="G93" s="70" t="s">
        <v>663</v>
      </c>
      <c r="H93" s="20">
        <f t="shared" si="6"/>
        <v>148</v>
      </c>
      <c r="I93" s="145"/>
      <c r="J93" s="10">
        <f t="shared" si="7"/>
        <v>148</v>
      </c>
    </row>
    <row r="94" spans="1:10" ht="20.25" customHeight="1" x14ac:dyDescent="0.4">
      <c r="A94" s="13" t="s">
        <v>2</v>
      </c>
      <c r="B94" s="13">
        <v>2027</v>
      </c>
      <c r="C94" s="14" t="s">
        <v>829</v>
      </c>
      <c r="D94" s="133"/>
      <c r="E94" s="133"/>
      <c r="F94" s="14" t="s">
        <v>662</v>
      </c>
      <c r="G94" s="69" t="s">
        <v>661</v>
      </c>
      <c r="H94" s="16">
        <f t="shared" si="6"/>
        <v>5</v>
      </c>
      <c r="I94" s="145" t="s">
        <v>3</v>
      </c>
      <c r="J94" s="10">
        <f t="shared" si="7"/>
        <v>5.4</v>
      </c>
    </row>
    <row r="95" spans="1:10" ht="20.25" customHeight="1" x14ac:dyDescent="0.4">
      <c r="A95" s="13" t="s">
        <v>2</v>
      </c>
      <c r="B95" s="13">
        <v>2028</v>
      </c>
      <c r="C95" s="14" t="s">
        <v>828</v>
      </c>
      <c r="D95" s="133"/>
      <c r="E95" s="133"/>
      <c r="F95" s="14" t="s">
        <v>660</v>
      </c>
      <c r="G95" s="69" t="s">
        <v>659</v>
      </c>
      <c r="H95" s="16">
        <f t="shared" si="6"/>
        <v>5</v>
      </c>
      <c r="I95" s="145"/>
      <c r="J95" s="10">
        <f t="shared" si="7"/>
        <v>4.9000000000000004</v>
      </c>
    </row>
    <row r="96" spans="1:10" ht="20.25" customHeight="1" x14ac:dyDescent="0.4">
      <c r="A96" s="13" t="s">
        <v>2</v>
      </c>
      <c r="B96" s="13">
        <v>2029</v>
      </c>
      <c r="C96" s="14" t="s">
        <v>827</v>
      </c>
      <c r="D96" s="133"/>
      <c r="E96" s="133"/>
      <c r="F96" s="14" t="s">
        <v>707</v>
      </c>
      <c r="G96" s="70" t="s">
        <v>658</v>
      </c>
      <c r="H96" s="20">
        <f t="shared" si="6"/>
        <v>261</v>
      </c>
      <c r="I96" s="145" t="s">
        <v>6</v>
      </c>
      <c r="J96" s="10">
        <f t="shared" si="7"/>
        <v>260.89999999999998</v>
      </c>
    </row>
    <row r="97" spans="1:11" ht="20.45" customHeight="1" x14ac:dyDescent="0.4">
      <c r="A97" s="13" t="s">
        <v>2</v>
      </c>
      <c r="B97" s="13">
        <v>2030</v>
      </c>
      <c r="C97" s="14" t="s">
        <v>826</v>
      </c>
      <c r="D97" s="133"/>
      <c r="E97" s="133"/>
      <c r="F97" s="14" t="s">
        <v>657</v>
      </c>
      <c r="G97" s="70" t="s">
        <v>656</v>
      </c>
      <c r="H97" s="20">
        <f t="shared" si="6"/>
        <v>235</v>
      </c>
      <c r="I97" s="145"/>
      <c r="J97" s="10">
        <f t="shared" si="7"/>
        <v>234.8</v>
      </c>
    </row>
    <row r="98" spans="1:11" ht="20.25" customHeight="1" x14ac:dyDescent="0.4">
      <c r="A98" s="13" t="s">
        <v>2</v>
      </c>
      <c r="B98" s="13">
        <v>2031</v>
      </c>
      <c r="C98" s="14" t="s">
        <v>825</v>
      </c>
      <c r="D98" s="133"/>
      <c r="E98" s="133"/>
      <c r="F98" s="14" t="s">
        <v>655</v>
      </c>
      <c r="G98" s="69" t="s">
        <v>654</v>
      </c>
      <c r="H98" s="16">
        <f t="shared" si="6"/>
        <v>9</v>
      </c>
      <c r="I98" s="145" t="s">
        <v>3</v>
      </c>
      <c r="J98" s="10">
        <f t="shared" si="7"/>
        <v>8.6</v>
      </c>
    </row>
    <row r="99" spans="1:11" ht="20.45" customHeight="1" x14ac:dyDescent="0.4">
      <c r="A99" s="13" t="s">
        <v>2</v>
      </c>
      <c r="B99" s="13">
        <v>2032</v>
      </c>
      <c r="C99" s="14" t="s">
        <v>824</v>
      </c>
      <c r="D99" s="133"/>
      <c r="E99" s="133"/>
      <c r="F99" s="14" t="s">
        <v>653</v>
      </c>
      <c r="G99" s="69" t="s">
        <v>652</v>
      </c>
      <c r="H99" s="21">
        <f t="shared" si="6"/>
        <v>8</v>
      </c>
      <c r="I99" s="145"/>
      <c r="J99" s="10">
        <f t="shared" si="7"/>
        <v>7.7</v>
      </c>
    </row>
    <row r="100" spans="1:11" ht="20.45" customHeight="1" x14ac:dyDescent="0.4">
      <c r="A100" s="13" t="s">
        <v>2</v>
      </c>
      <c r="B100" s="13">
        <v>2033</v>
      </c>
      <c r="C100" s="14" t="s">
        <v>823</v>
      </c>
      <c r="D100" s="133"/>
      <c r="E100" s="133"/>
      <c r="F100" s="136" t="s">
        <v>1779</v>
      </c>
      <c r="G100" s="71" t="s">
        <v>651</v>
      </c>
      <c r="H100" s="16">
        <f t="shared" si="6"/>
        <v>12</v>
      </c>
      <c r="I100" s="141" t="s">
        <v>6</v>
      </c>
      <c r="J100" s="10">
        <f t="shared" si="7"/>
        <v>12.3</v>
      </c>
    </row>
    <row r="101" spans="1:11" ht="20.45" customHeight="1" x14ac:dyDescent="0.4">
      <c r="A101" s="13" t="s">
        <v>2</v>
      </c>
      <c r="B101" s="13">
        <v>2034</v>
      </c>
      <c r="C101" s="14" t="s">
        <v>822</v>
      </c>
      <c r="D101" s="133"/>
      <c r="E101" s="133"/>
      <c r="F101" s="136"/>
      <c r="G101" s="70" t="s">
        <v>650</v>
      </c>
      <c r="H101" s="16">
        <f t="shared" si="6"/>
        <v>11</v>
      </c>
      <c r="I101" s="150"/>
      <c r="J101" s="10">
        <f t="shared" si="7"/>
        <v>11.1</v>
      </c>
    </row>
    <row r="102" spans="1:11" ht="21" customHeight="1" x14ac:dyDescent="0.4">
      <c r="A102" s="13" t="s">
        <v>2</v>
      </c>
      <c r="B102" s="13">
        <v>3177</v>
      </c>
      <c r="C102" s="14" t="s">
        <v>821</v>
      </c>
      <c r="D102" s="133"/>
      <c r="E102" s="133"/>
      <c r="F102" s="136"/>
      <c r="G102" s="69" t="s">
        <v>649</v>
      </c>
      <c r="H102" s="16">
        <v>1</v>
      </c>
      <c r="I102" s="150"/>
      <c r="J102" s="10">
        <f t="shared" si="7"/>
        <v>0.4</v>
      </c>
      <c r="K102" s="10" t="s">
        <v>0</v>
      </c>
    </row>
    <row r="103" spans="1:11" ht="20.45" customHeight="1" x14ac:dyDescent="0.4">
      <c r="A103" s="13" t="s">
        <v>2</v>
      </c>
      <c r="B103" s="13">
        <v>3178</v>
      </c>
      <c r="C103" s="14" t="s">
        <v>820</v>
      </c>
      <c r="D103" s="133"/>
      <c r="E103" s="133"/>
      <c r="F103" s="136"/>
      <c r="G103" s="69" t="s">
        <v>648</v>
      </c>
      <c r="H103" s="16">
        <v>1</v>
      </c>
      <c r="I103" s="150"/>
      <c r="J103" s="10">
        <f t="shared" si="7"/>
        <v>0.4</v>
      </c>
      <c r="K103" s="10" t="s">
        <v>0</v>
      </c>
    </row>
    <row r="104" spans="1:11" ht="20.45" customHeight="1" x14ac:dyDescent="0.4">
      <c r="A104" s="13" t="s">
        <v>2</v>
      </c>
      <c r="B104" s="13">
        <v>2035</v>
      </c>
      <c r="C104" s="14" t="s">
        <v>819</v>
      </c>
      <c r="D104" s="133"/>
      <c r="E104" s="133"/>
      <c r="F104" s="136"/>
      <c r="G104" s="70" t="s">
        <v>647</v>
      </c>
      <c r="H104" s="16">
        <f t="shared" ref="H104:H113" si="8">ROUND(J104,0)</f>
        <v>25</v>
      </c>
      <c r="I104" s="150"/>
      <c r="J104" s="10">
        <f t="shared" si="7"/>
        <v>24.7</v>
      </c>
    </row>
    <row r="105" spans="1:11" ht="20.45" customHeight="1" x14ac:dyDescent="0.4">
      <c r="A105" s="13" t="s">
        <v>2</v>
      </c>
      <c r="B105" s="13">
        <v>2036</v>
      </c>
      <c r="C105" s="14" t="s">
        <v>818</v>
      </c>
      <c r="D105" s="133"/>
      <c r="E105" s="133"/>
      <c r="F105" s="136"/>
      <c r="G105" s="70" t="s">
        <v>646</v>
      </c>
      <c r="H105" s="16">
        <f t="shared" si="8"/>
        <v>22</v>
      </c>
      <c r="I105" s="142"/>
      <c r="J105" s="10">
        <f t="shared" si="7"/>
        <v>22.2</v>
      </c>
    </row>
    <row r="106" spans="1:11" ht="20.45" customHeight="1" x14ac:dyDescent="0.4">
      <c r="A106" s="13" t="s">
        <v>2</v>
      </c>
      <c r="B106" s="13">
        <v>2037</v>
      </c>
      <c r="C106" s="14" t="s">
        <v>817</v>
      </c>
      <c r="D106" s="133"/>
      <c r="E106" s="133"/>
      <c r="F106" s="136"/>
      <c r="G106" s="70" t="s">
        <v>645</v>
      </c>
      <c r="H106" s="20">
        <f t="shared" si="8"/>
        <v>1</v>
      </c>
      <c r="I106" s="145" t="s">
        <v>3</v>
      </c>
      <c r="J106" s="10">
        <f t="shared" si="7"/>
        <v>0.8</v>
      </c>
    </row>
    <row r="107" spans="1:11" ht="20.45" customHeight="1" x14ac:dyDescent="0.4">
      <c r="A107" s="13" t="s">
        <v>2</v>
      </c>
      <c r="B107" s="13">
        <v>2038</v>
      </c>
      <c r="C107" s="14" t="s">
        <v>816</v>
      </c>
      <c r="D107" s="133"/>
      <c r="E107" s="133"/>
      <c r="F107" s="136"/>
      <c r="G107" s="70" t="s">
        <v>644</v>
      </c>
      <c r="H107" s="16">
        <f t="shared" si="8"/>
        <v>1</v>
      </c>
      <c r="I107" s="145"/>
      <c r="J107" s="10">
        <f t="shared" si="7"/>
        <v>0.7</v>
      </c>
    </row>
    <row r="108" spans="1:11" ht="20.45" customHeight="1" x14ac:dyDescent="0.4">
      <c r="A108" s="13" t="s">
        <v>2</v>
      </c>
      <c r="B108" s="13">
        <v>2039</v>
      </c>
      <c r="C108" s="14" t="s">
        <v>815</v>
      </c>
      <c r="D108" s="133"/>
      <c r="E108" s="133"/>
      <c r="F108" s="136"/>
      <c r="G108" s="70" t="s">
        <v>643</v>
      </c>
      <c r="H108" s="16">
        <f t="shared" si="8"/>
        <v>39</v>
      </c>
      <c r="I108" s="145" t="s">
        <v>6</v>
      </c>
      <c r="J108" s="10">
        <f t="shared" si="7"/>
        <v>39.1</v>
      </c>
    </row>
    <row r="109" spans="1:11" ht="20.45" customHeight="1" x14ac:dyDescent="0.4">
      <c r="A109" s="13" t="s">
        <v>2</v>
      </c>
      <c r="B109" s="13">
        <v>2040</v>
      </c>
      <c r="C109" s="14" t="s">
        <v>814</v>
      </c>
      <c r="D109" s="133"/>
      <c r="E109" s="133"/>
      <c r="F109" s="136"/>
      <c r="G109" s="70" t="s">
        <v>642</v>
      </c>
      <c r="H109" s="16">
        <f t="shared" si="8"/>
        <v>35</v>
      </c>
      <c r="I109" s="145"/>
      <c r="J109" s="10">
        <f t="shared" si="7"/>
        <v>35.200000000000003</v>
      </c>
    </row>
    <row r="110" spans="1:11" ht="20.25" customHeight="1" x14ac:dyDescent="0.4">
      <c r="A110" s="13" t="s">
        <v>2</v>
      </c>
      <c r="B110" s="13">
        <v>2041</v>
      </c>
      <c r="C110" s="14" t="s">
        <v>813</v>
      </c>
      <c r="D110" s="133"/>
      <c r="E110" s="133"/>
      <c r="F110" s="136"/>
      <c r="G110" s="70" t="s">
        <v>641</v>
      </c>
      <c r="H110" s="20">
        <f t="shared" si="8"/>
        <v>1</v>
      </c>
      <c r="I110" s="145" t="s">
        <v>3</v>
      </c>
      <c r="J110" s="10">
        <f t="shared" si="7"/>
        <v>1.3</v>
      </c>
    </row>
    <row r="111" spans="1:11" s="18" customFormat="1" ht="20.25" customHeight="1" x14ac:dyDescent="0.4">
      <c r="A111" s="13" t="s">
        <v>2</v>
      </c>
      <c r="B111" s="13">
        <v>2042</v>
      </c>
      <c r="C111" s="14" t="s">
        <v>812</v>
      </c>
      <c r="D111" s="133"/>
      <c r="E111" s="133"/>
      <c r="F111" s="136"/>
      <c r="G111" s="70" t="s">
        <v>640</v>
      </c>
      <c r="H111" s="21">
        <f t="shared" si="8"/>
        <v>1</v>
      </c>
      <c r="I111" s="145"/>
      <c r="J111" s="10">
        <f t="shared" si="7"/>
        <v>1.2</v>
      </c>
    </row>
    <row r="112" spans="1:11" ht="20.25" customHeight="1" x14ac:dyDescent="0.4">
      <c r="A112" s="13" t="s">
        <v>2</v>
      </c>
      <c r="B112" s="13">
        <v>2043</v>
      </c>
      <c r="C112" s="14" t="s">
        <v>811</v>
      </c>
      <c r="D112" s="133"/>
      <c r="E112" s="133"/>
      <c r="F112" s="136" t="s">
        <v>1778</v>
      </c>
      <c r="G112" s="71" t="s">
        <v>639</v>
      </c>
      <c r="H112" s="16">
        <f t="shared" si="8"/>
        <v>8</v>
      </c>
      <c r="I112" s="141" t="s">
        <v>6</v>
      </c>
      <c r="J112" s="10">
        <f t="shared" si="7"/>
        <v>8.1999999999999993</v>
      </c>
    </row>
    <row r="113" spans="1:11" ht="20.25" customHeight="1" x14ac:dyDescent="0.4">
      <c r="A113" s="13" t="s">
        <v>2</v>
      </c>
      <c r="B113" s="13">
        <v>2044</v>
      </c>
      <c r="C113" s="14" t="s">
        <v>810</v>
      </c>
      <c r="D113" s="133"/>
      <c r="E113" s="133"/>
      <c r="F113" s="136"/>
      <c r="G113" s="71" t="s">
        <v>638</v>
      </c>
      <c r="H113" s="16">
        <f t="shared" si="8"/>
        <v>7</v>
      </c>
      <c r="I113" s="150"/>
      <c r="J113" s="10">
        <f t="shared" si="7"/>
        <v>7.4</v>
      </c>
    </row>
    <row r="114" spans="1:11" ht="20.25" customHeight="1" x14ac:dyDescent="0.4">
      <c r="A114" s="13" t="s">
        <v>2</v>
      </c>
      <c r="B114" s="13">
        <v>3179</v>
      </c>
      <c r="C114" s="14" t="s">
        <v>809</v>
      </c>
      <c r="D114" s="133"/>
      <c r="E114" s="133"/>
      <c r="F114" s="136"/>
      <c r="G114" s="71" t="s">
        <v>637</v>
      </c>
      <c r="H114" s="16">
        <v>1</v>
      </c>
      <c r="I114" s="150"/>
      <c r="J114" s="10">
        <f t="shared" si="7"/>
        <v>0.3</v>
      </c>
    </row>
    <row r="115" spans="1:11" ht="20.25" customHeight="1" x14ac:dyDescent="0.4">
      <c r="A115" s="13" t="s">
        <v>2</v>
      </c>
      <c r="B115" s="13">
        <v>3180</v>
      </c>
      <c r="C115" s="14" t="s">
        <v>808</v>
      </c>
      <c r="D115" s="133"/>
      <c r="E115" s="133"/>
      <c r="F115" s="136"/>
      <c r="G115" s="71" t="s">
        <v>636</v>
      </c>
      <c r="H115" s="16">
        <v>1</v>
      </c>
      <c r="I115" s="150"/>
      <c r="J115" s="10">
        <f t="shared" si="7"/>
        <v>0.2</v>
      </c>
    </row>
    <row r="116" spans="1:11" ht="20.45" customHeight="1" x14ac:dyDescent="0.4">
      <c r="A116" s="13" t="s">
        <v>2</v>
      </c>
      <c r="B116" s="13">
        <v>2045</v>
      </c>
      <c r="C116" s="14" t="s">
        <v>807</v>
      </c>
      <c r="D116" s="133"/>
      <c r="E116" s="133"/>
      <c r="F116" s="136"/>
      <c r="G116" s="70" t="s">
        <v>635</v>
      </c>
      <c r="H116" s="16">
        <f t="shared" ref="H116:H140" si="9">ROUND(J116,0)</f>
        <v>16</v>
      </c>
      <c r="I116" s="150"/>
      <c r="J116" s="10">
        <f t="shared" si="7"/>
        <v>16.399999999999999</v>
      </c>
    </row>
    <row r="117" spans="1:11" ht="20.45" customHeight="1" x14ac:dyDescent="0.4">
      <c r="A117" s="13" t="s">
        <v>2</v>
      </c>
      <c r="B117" s="13">
        <v>2046</v>
      </c>
      <c r="C117" s="14" t="s">
        <v>806</v>
      </c>
      <c r="D117" s="133"/>
      <c r="E117" s="133"/>
      <c r="F117" s="136"/>
      <c r="G117" s="70" t="s">
        <v>634</v>
      </c>
      <c r="H117" s="16">
        <f t="shared" si="9"/>
        <v>15</v>
      </c>
      <c r="I117" s="142"/>
      <c r="J117" s="10">
        <f t="shared" si="7"/>
        <v>14.8</v>
      </c>
    </row>
    <row r="118" spans="1:11" ht="20.45" customHeight="1" x14ac:dyDescent="0.4">
      <c r="A118" s="13" t="s">
        <v>2</v>
      </c>
      <c r="B118" s="13">
        <v>2047</v>
      </c>
      <c r="C118" s="14" t="s">
        <v>805</v>
      </c>
      <c r="D118" s="133"/>
      <c r="E118" s="133"/>
      <c r="F118" s="136"/>
      <c r="G118" s="70" t="s">
        <v>633</v>
      </c>
      <c r="H118" s="16">
        <f t="shared" si="9"/>
        <v>1</v>
      </c>
      <c r="I118" s="145" t="s">
        <v>3</v>
      </c>
      <c r="J118" s="10">
        <f t="shared" si="7"/>
        <v>0.5</v>
      </c>
    </row>
    <row r="119" spans="1:11" ht="20.45" customHeight="1" x14ac:dyDescent="0.4">
      <c r="A119" s="13" t="s">
        <v>2</v>
      </c>
      <c r="B119" s="13">
        <v>2048</v>
      </c>
      <c r="C119" s="14" t="s">
        <v>804</v>
      </c>
      <c r="D119" s="133"/>
      <c r="E119" s="133"/>
      <c r="F119" s="136"/>
      <c r="G119" s="70" t="s">
        <v>632</v>
      </c>
      <c r="H119" s="16">
        <f t="shared" si="9"/>
        <v>1</v>
      </c>
      <c r="I119" s="145"/>
      <c r="J119" s="10">
        <f t="shared" si="7"/>
        <v>0.5</v>
      </c>
    </row>
    <row r="120" spans="1:11" ht="20.25" customHeight="1" x14ac:dyDescent="0.4">
      <c r="A120" s="13" t="s">
        <v>2</v>
      </c>
      <c r="B120" s="13">
        <v>2049</v>
      </c>
      <c r="C120" s="14" t="s">
        <v>803</v>
      </c>
      <c r="D120" s="133"/>
      <c r="E120" s="133"/>
      <c r="F120" s="136"/>
      <c r="G120" s="70" t="s">
        <v>631</v>
      </c>
      <c r="H120" s="16">
        <f t="shared" si="9"/>
        <v>26</v>
      </c>
      <c r="I120" s="145" t="s">
        <v>6</v>
      </c>
      <c r="J120" s="10">
        <f t="shared" si="7"/>
        <v>26.1</v>
      </c>
    </row>
    <row r="121" spans="1:11" ht="21" customHeight="1" x14ac:dyDescent="0.4">
      <c r="A121" s="13" t="s">
        <v>2</v>
      </c>
      <c r="B121" s="13">
        <v>2050</v>
      </c>
      <c r="C121" s="14" t="s">
        <v>802</v>
      </c>
      <c r="D121" s="133"/>
      <c r="E121" s="133"/>
      <c r="F121" s="136"/>
      <c r="G121" s="70" t="s">
        <v>630</v>
      </c>
      <c r="H121" s="16">
        <f t="shared" si="9"/>
        <v>24</v>
      </c>
      <c r="I121" s="145"/>
      <c r="J121" s="10">
        <f t="shared" si="7"/>
        <v>23.5</v>
      </c>
    </row>
    <row r="122" spans="1:11" ht="20.45" customHeight="1" x14ac:dyDescent="0.4">
      <c r="A122" s="13" t="s">
        <v>2</v>
      </c>
      <c r="B122" s="13">
        <v>2051</v>
      </c>
      <c r="C122" s="14" t="s">
        <v>801</v>
      </c>
      <c r="D122" s="133"/>
      <c r="E122" s="133"/>
      <c r="F122" s="136"/>
      <c r="G122" s="70" t="s">
        <v>629</v>
      </c>
      <c r="H122" s="16">
        <f t="shared" si="9"/>
        <v>1</v>
      </c>
      <c r="I122" s="145" t="s">
        <v>3</v>
      </c>
      <c r="J122" s="10">
        <f t="shared" si="7"/>
        <v>0.9</v>
      </c>
    </row>
    <row r="123" spans="1:11" s="18" customFormat="1" ht="20.45" customHeight="1" x14ac:dyDescent="0.4">
      <c r="A123" s="13" t="s">
        <v>2</v>
      </c>
      <c r="B123" s="13">
        <v>2052</v>
      </c>
      <c r="C123" s="14" t="s">
        <v>800</v>
      </c>
      <c r="D123" s="133"/>
      <c r="E123" s="133"/>
      <c r="F123" s="136"/>
      <c r="G123" s="70" t="s">
        <v>628</v>
      </c>
      <c r="H123" s="21">
        <f t="shared" si="9"/>
        <v>1</v>
      </c>
      <c r="I123" s="145"/>
      <c r="J123" s="10">
        <f t="shared" si="7"/>
        <v>0.8</v>
      </c>
    </row>
    <row r="124" spans="1:11" ht="20.45" customHeight="1" x14ac:dyDescent="0.4">
      <c r="A124" s="13" t="s">
        <v>2</v>
      </c>
      <c r="B124" s="13">
        <v>2053</v>
      </c>
      <c r="C124" s="14" t="s">
        <v>799</v>
      </c>
      <c r="D124" s="133"/>
      <c r="E124" s="133"/>
      <c r="F124" s="73" t="s">
        <v>58</v>
      </c>
      <c r="G124" s="74" t="s">
        <v>678</v>
      </c>
      <c r="H124" s="25">
        <f t="shared" si="9"/>
        <v>20</v>
      </c>
      <c r="I124" s="158" t="s">
        <v>6</v>
      </c>
      <c r="J124" s="10">
        <f t="shared" si="7"/>
        <v>20</v>
      </c>
    </row>
    <row r="125" spans="1:11" ht="20.25" customHeight="1" x14ac:dyDescent="0.4">
      <c r="A125" s="17" t="s">
        <v>2</v>
      </c>
      <c r="B125" s="17">
        <v>2054</v>
      </c>
      <c r="C125" s="14" t="s">
        <v>798</v>
      </c>
      <c r="D125" s="133"/>
      <c r="E125" s="133"/>
      <c r="F125" s="112" t="s">
        <v>55</v>
      </c>
      <c r="G125" s="69" t="s">
        <v>676</v>
      </c>
      <c r="H125" s="25">
        <f t="shared" si="9"/>
        <v>10</v>
      </c>
      <c r="I125" s="159"/>
      <c r="J125" s="10">
        <f t="shared" si="7"/>
        <v>10</v>
      </c>
    </row>
    <row r="126" spans="1:11" ht="20.25" customHeight="1" thickBot="1" x14ac:dyDescent="0.45">
      <c r="A126" s="13" t="s">
        <v>2</v>
      </c>
      <c r="B126" s="13">
        <v>2055</v>
      </c>
      <c r="C126" s="14" t="s">
        <v>797</v>
      </c>
      <c r="D126" s="133"/>
      <c r="E126" s="133"/>
      <c r="F126" s="113"/>
      <c r="G126" s="69" t="s">
        <v>674</v>
      </c>
      <c r="H126" s="25">
        <f t="shared" si="9"/>
        <v>20</v>
      </c>
      <c r="I126" s="159"/>
      <c r="J126" s="10">
        <f t="shared" si="7"/>
        <v>20</v>
      </c>
      <c r="K126" s="10" t="s">
        <v>796</v>
      </c>
    </row>
    <row r="127" spans="1:11" ht="20.45" customHeight="1" x14ac:dyDescent="0.4">
      <c r="A127" s="13" t="s">
        <v>2</v>
      </c>
      <c r="B127" s="13">
        <v>2056</v>
      </c>
      <c r="C127" s="14" t="s">
        <v>795</v>
      </c>
      <c r="D127" s="133" t="s">
        <v>178</v>
      </c>
      <c r="E127" s="133"/>
      <c r="F127" s="14" t="s">
        <v>673</v>
      </c>
      <c r="G127" s="70" t="s">
        <v>672</v>
      </c>
      <c r="H127" s="20">
        <f t="shared" si="9"/>
        <v>45</v>
      </c>
      <c r="I127" s="159"/>
      <c r="J127" s="10">
        <f t="shared" ref="J127:J165" si="10">K10*55/1000</f>
        <v>45.265000000000001</v>
      </c>
      <c r="K127" s="31">
        <f t="shared" ref="K127:K165" si="11">H127</f>
        <v>45</v>
      </c>
    </row>
    <row r="128" spans="1:11" ht="20.25" customHeight="1" x14ac:dyDescent="0.4">
      <c r="A128" s="13" t="s">
        <v>2</v>
      </c>
      <c r="B128" s="13">
        <v>2057</v>
      </c>
      <c r="C128" s="14" t="s">
        <v>794</v>
      </c>
      <c r="D128" s="133"/>
      <c r="E128" s="133"/>
      <c r="F128" s="14" t="s">
        <v>671</v>
      </c>
      <c r="G128" s="70" t="s">
        <v>670</v>
      </c>
      <c r="H128" s="20">
        <f t="shared" si="9"/>
        <v>41</v>
      </c>
      <c r="I128" s="160"/>
      <c r="J128" s="10">
        <f t="shared" si="10"/>
        <v>40.755000000000003</v>
      </c>
      <c r="K128" s="19">
        <f t="shared" si="11"/>
        <v>41</v>
      </c>
    </row>
    <row r="129" spans="1:12" ht="20.45" customHeight="1" x14ac:dyDescent="0.4">
      <c r="A129" s="13" t="s">
        <v>2</v>
      </c>
      <c r="B129" s="13">
        <v>2058</v>
      </c>
      <c r="C129" s="14" t="s">
        <v>793</v>
      </c>
      <c r="D129" s="133"/>
      <c r="E129" s="133"/>
      <c r="F129" s="14" t="s">
        <v>669</v>
      </c>
      <c r="G129" s="69" t="s">
        <v>668</v>
      </c>
      <c r="H129" s="20">
        <f t="shared" si="9"/>
        <v>1</v>
      </c>
      <c r="I129" s="145" t="s">
        <v>3</v>
      </c>
      <c r="J129" s="10">
        <f t="shared" si="10"/>
        <v>1.4850000000000001</v>
      </c>
      <c r="K129" s="19">
        <f t="shared" si="11"/>
        <v>1</v>
      </c>
    </row>
    <row r="130" spans="1:12" ht="20.25" customHeight="1" x14ac:dyDescent="0.4">
      <c r="A130" s="13" t="s">
        <v>2</v>
      </c>
      <c r="B130" s="13">
        <v>2059</v>
      </c>
      <c r="C130" s="14" t="s">
        <v>792</v>
      </c>
      <c r="D130" s="133"/>
      <c r="E130" s="133"/>
      <c r="F130" s="14" t="s">
        <v>667</v>
      </c>
      <c r="G130" s="69" t="s">
        <v>666</v>
      </c>
      <c r="H130" s="20">
        <f t="shared" si="9"/>
        <v>1</v>
      </c>
      <c r="I130" s="145"/>
      <c r="J130" s="10">
        <f t="shared" si="10"/>
        <v>1.32</v>
      </c>
      <c r="K130" s="19">
        <f t="shared" si="11"/>
        <v>1</v>
      </c>
    </row>
    <row r="131" spans="1:12" ht="20.25" customHeight="1" x14ac:dyDescent="0.4">
      <c r="A131" s="13" t="s">
        <v>2</v>
      </c>
      <c r="B131" s="13">
        <v>2060</v>
      </c>
      <c r="C131" s="14" t="s">
        <v>791</v>
      </c>
      <c r="D131" s="133"/>
      <c r="E131" s="133"/>
      <c r="F131" s="14" t="s">
        <v>712</v>
      </c>
      <c r="G131" s="70" t="s">
        <v>665</v>
      </c>
      <c r="H131" s="20">
        <f t="shared" si="9"/>
        <v>90</v>
      </c>
      <c r="I131" s="145" t="s">
        <v>6</v>
      </c>
      <c r="J131" s="10">
        <f t="shared" si="10"/>
        <v>90.42</v>
      </c>
      <c r="K131" s="19">
        <f t="shared" si="11"/>
        <v>90</v>
      </c>
    </row>
    <row r="132" spans="1:12" ht="20.45" customHeight="1" x14ac:dyDescent="0.4">
      <c r="A132" s="13" t="s">
        <v>2</v>
      </c>
      <c r="B132" s="13">
        <v>2061</v>
      </c>
      <c r="C132" s="14" t="s">
        <v>790</v>
      </c>
      <c r="D132" s="133"/>
      <c r="E132" s="133"/>
      <c r="F132" s="14" t="s">
        <v>664</v>
      </c>
      <c r="G132" s="70" t="s">
        <v>663</v>
      </c>
      <c r="H132" s="20">
        <f t="shared" si="9"/>
        <v>81</v>
      </c>
      <c r="I132" s="145"/>
      <c r="J132" s="10">
        <f t="shared" si="10"/>
        <v>81.400000000000006</v>
      </c>
      <c r="K132" s="19">
        <f t="shared" si="11"/>
        <v>81</v>
      </c>
    </row>
    <row r="133" spans="1:12" ht="20.25" customHeight="1" x14ac:dyDescent="0.4">
      <c r="A133" s="13" t="s">
        <v>2</v>
      </c>
      <c r="B133" s="13">
        <v>2062</v>
      </c>
      <c r="C133" s="14" t="s">
        <v>789</v>
      </c>
      <c r="D133" s="133"/>
      <c r="E133" s="133"/>
      <c r="F133" s="14" t="s">
        <v>662</v>
      </c>
      <c r="G133" s="69" t="s">
        <v>661</v>
      </c>
      <c r="H133" s="20">
        <f t="shared" si="9"/>
        <v>3</v>
      </c>
      <c r="I133" s="145" t="s">
        <v>3</v>
      </c>
      <c r="J133" s="10">
        <f t="shared" si="10"/>
        <v>2.97</v>
      </c>
      <c r="K133" s="19">
        <f t="shared" si="11"/>
        <v>3</v>
      </c>
    </row>
    <row r="134" spans="1:12" ht="20.45" customHeight="1" x14ac:dyDescent="0.4">
      <c r="A134" s="13" t="s">
        <v>2</v>
      </c>
      <c r="B134" s="13">
        <v>2063</v>
      </c>
      <c r="C134" s="14" t="s">
        <v>788</v>
      </c>
      <c r="D134" s="133"/>
      <c r="E134" s="133"/>
      <c r="F134" s="14" t="s">
        <v>660</v>
      </c>
      <c r="G134" s="69" t="s">
        <v>659</v>
      </c>
      <c r="H134" s="20">
        <f t="shared" si="9"/>
        <v>3</v>
      </c>
      <c r="I134" s="145"/>
      <c r="J134" s="10">
        <f t="shared" si="10"/>
        <v>2.6949999999999998</v>
      </c>
      <c r="K134" s="19">
        <f t="shared" si="11"/>
        <v>3</v>
      </c>
    </row>
    <row r="135" spans="1:12" ht="20.25" customHeight="1" x14ac:dyDescent="0.4">
      <c r="A135" s="13" t="s">
        <v>2</v>
      </c>
      <c r="B135" s="13">
        <v>2064</v>
      </c>
      <c r="C135" s="14" t="s">
        <v>787</v>
      </c>
      <c r="D135" s="133"/>
      <c r="E135" s="133"/>
      <c r="F135" s="14" t="s">
        <v>707</v>
      </c>
      <c r="G135" s="70" t="s">
        <v>658</v>
      </c>
      <c r="H135" s="20">
        <f t="shared" si="9"/>
        <v>143</v>
      </c>
      <c r="I135" s="145" t="s">
        <v>6</v>
      </c>
      <c r="J135" s="10">
        <f t="shared" si="10"/>
        <v>143.495</v>
      </c>
      <c r="K135" s="19">
        <f t="shared" si="11"/>
        <v>143</v>
      </c>
    </row>
    <row r="136" spans="1:12" ht="20.45" customHeight="1" x14ac:dyDescent="0.4">
      <c r="A136" s="13" t="s">
        <v>2</v>
      </c>
      <c r="B136" s="13">
        <v>2065</v>
      </c>
      <c r="C136" s="14" t="s">
        <v>786</v>
      </c>
      <c r="D136" s="133"/>
      <c r="E136" s="133"/>
      <c r="F136" s="14" t="s">
        <v>657</v>
      </c>
      <c r="G136" s="70" t="s">
        <v>656</v>
      </c>
      <c r="H136" s="20">
        <f t="shared" si="9"/>
        <v>129</v>
      </c>
      <c r="I136" s="145"/>
      <c r="J136" s="10">
        <f t="shared" si="10"/>
        <v>129.13999999999999</v>
      </c>
      <c r="K136" s="19">
        <f t="shared" si="11"/>
        <v>129</v>
      </c>
    </row>
    <row r="137" spans="1:12" ht="20.25" customHeight="1" x14ac:dyDescent="0.4">
      <c r="A137" s="13" t="s">
        <v>2</v>
      </c>
      <c r="B137" s="13">
        <v>2066</v>
      </c>
      <c r="C137" s="14" t="s">
        <v>785</v>
      </c>
      <c r="D137" s="133"/>
      <c r="E137" s="133"/>
      <c r="F137" s="14" t="s">
        <v>655</v>
      </c>
      <c r="G137" s="69" t="s">
        <v>654</v>
      </c>
      <c r="H137" s="20">
        <f t="shared" si="9"/>
        <v>5</v>
      </c>
      <c r="I137" s="145" t="s">
        <v>3</v>
      </c>
      <c r="J137" s="10">
        <f t="shared" si="10"/>
        <v>4.7300000000000004</v>
      </c>
      <c r="K137" s="19">
        <f t="shared" si="11"/>
        <v>5</v>
      </c>
    </row>
    <row r="138" spans="1:12" ht="20.45" customHeight="1" x14ac:dyDescent="0.4">
      <c r="A138" s="13" t="s">
        <v>2</v>
      </c>
      <c r="B138" s="13">
        <v>2067</v>
      </c>
      <c r="C138" s="14" t="s">
        <v>784</v>
      </c>
      <c r="D138" s="133"/>
      <c r="E138" s="133"/>
      <c r="F138" s="14" t="s">
        <v>653</v>
      </c>
      <c r="G138" s="69" t="s">
        <v>652</v>
      </c>
      <c r="H138" s="20">
        <f t="shared" si="9"/>
        <v>4</v>
      </c>
      <c r="I138" s="145"/>
      <c r="J138" s="10">
        <f t="shared" si="10"/>
        <v>4.2350000000000003</v>
      </c>
      <c r="K138" s="19">
        <f t="shared" si="11"/>
        <v>4</v>
      </c>
    </row>
    <row r="139" spans="1:12" ht="20.45" customHeight="1" x14ac:dyDescent="0.4">
      <c r="A139" s="13" t="s">
        <v>2</v>
      </c>
      <c r="B139" s="13">
        <v>2068</v>
      </c>
      <c r="C139" s="14" t="s">
        <v>783</v>
      </c>
      <c r="D139" s="133"/>
      <c r="E139" s="133"/>
      <c r="F139" s="136" t="s">
        <v>1779</v>
      </c>
      <c r="G139" s="71" t="s">
        <v>651</v>
      </c>
      <c r="H139" s="20">
        <f t="shared" si="9"/>
        <v>7</v>
      </c>
      <c r="I139" s="141" t="s">
        <v>6</v>
      </c>
      <c r="J139" s="10">
        <f t="shared" si="10"/>
        <v>6.7649999999999997</v>
      </c>
      <c r="K139" s="19">
        <f t="shared" si="11"/>
        <v>7</v>
      </c>
    </row>
    <row r="140" spans="1:12" ht="20.45" customHeight="1" x14ac:dyDescent="0.4">
      <c r="A140" s="13" t="s">
        <v>2</v>
      </c>
      <c r="B140" s="13">
        <v>2069</v>
      </c>
      <c r="C140" s="14" t="s">
        <v>782</v>
      </c>
      <c r="D140" s="133"/>
      <c r="E140" s="133"/>
      <c r="F140" s="136"/>
      <c r="G140" s="70" t="s">
        <v>650</v>
      </c>
      <c r="H140" s="20">
        <f t="shared" si="9"/>
        <v>6</v>
      </c>
      <c r="I140" s="150"/>
      <c r="J140" s="10">
        <f t="shared" si="10"/>
        <v>6.1050000000000004</v>
      </c>
      <c r="K140" s="19">
        <f t="shared" si="11"/>
        <v>6</v>
      </c>
    </row>
    <row r="141" spans="1:12" ht="20.25" customHeight="1" x14ac:dyDescent="0.4">
      <c r="A141" s="13" t="s">
        <v>2</v>
      </c>
      <c r="B141" s="13">
        <v>3181</v>
      </c>
      <c r="C141" s="14" t="s">
        <v>781</v>
      </c>
      <c r="D141" s="133"/>
      <c r="E141" s="133"/>
      <c r="F141" s="136"/>
      <c r="G141" s="69" t="s">
        <v>649</v>
      </c>
      <c r="H141" s="20">
        <v>1</v>
      </c>
      <c r="I141" s="150"/>
      <c r="J141" s="10">
        <f t="shared" si="10"/>
        <v>0.22</v>
      </c>
      <c r="K141" s="19">
        <f t="shared" si="11"/>
        <v>1</v>
      </c>
      <c r="L141" s="10" t="s">
        <v>0</v>
      </c>
    </row>
    <row r="142" spans="1:12" ht="20.45" customHeight="1" x14ac:dyDescent="0.4">
      <c r="A142" s="13" t="s">
        <v>2</v>
      </c>
      <c r="B142" s="13">
        <v>3182</v>
      </c>
      <c r="C142" s="14" t="s">
        <v>780</v>
      </c>
      <c r="D142" s="133"/>
      <c r="E142" s="133"/>
      <c r="F142" s="136"/>
      <c r="G142" s="69" t="s">
        <v>648</v>
      </c>
      <c r="H142" s="20">
        <v>1</v>
      </c>
      <c r="I142" s="150"/>
      <c r="J142" s="10">
        <f t="shared" si="10"/>
        <v>0.22</v>
      </c>
      <c r="K142" s="19">
        <f t="shared" si="11"/>
        <v>1</v>
      </c>
      <c r="L142" s="10" t="s">
        <v>0</v>
      </c>
    </row>
    <row r="143" spans="1:12" ht="20.45" customHeight="1" x14ac:dyDescent="0.4">
      <c r="A143" s="13" t="s">
        <v>2</v>
      </c>
      <c r="B143" s="13">
        <v>2070</v>
      </c>
      <c r="C143" s="14" t="s">
        <v>779</v>
      </c>
      <c r="D143" s="133"/>
      <c r="E143" s="133"/>
      <c r="F143" s="136"/>
      <c r="G143" s="70" t="s">
        <v>647</v>
      </c>
      <c r="H143" s="20">
        <f>ROUND(J143,0)</f>
        <v>14</v>
      </c>
      <c r="I143" s="150"/>
      <c r="J143" s="10">
        <f t="shared" si="10"/>
        <v>13.585000000000001</v>
      </c>
      <c r="K143" s="19">
        <f t="shared" si="11"/>
        <v>14</v>
      </c>
    </row>
    <row r="144" spans="1:12" ht="20.45" customHeight="1" x14ac:dyDescent="0.4">
      <c r="A144" s="13" t="s">
        <v>2</v>
      </c>
      <c r="B144" s="13">
        <v>2071</v>
      </c>
      <c r="C144" s="14" t="s">
        <v>778</v>
      </c>
      <c r="D144" s="133"/>
      <c r="E144" s="133"/>
      <c r="F144" s="136"/>
      <c r="G144" s="70" t="s">
        <v>646</v>
      </c>
      <c r="H144" s="20">
        <f>ROUND(J144,0)</f>
        <v>12</v>
      </c>
      <c r="I144" s="150"/>
      <c r="J144" s="10">
        <f t="shared" si="10"/>
        <v>12.21</v>
      </c>
      <c r="K144" s="19">
        <f t="shared" si="11"/>
        <v>12</v>
      </c>
    </row>
    <row r="145" spans="1:12" ht="21" customHeight="1" x14ac:dyDescent="0.4">
      <c r="A145" s="13" t="s">
        <v>2</v>
      </c>
      <c r="B145" s="13">
        <v>3183</v>
      </c>
      <c r="C145" s="14" t="s">
        <v>777</v>
      </c>
      <c r="D145" s="133"/>
      <c r="E145" s="133"/>
      <c r="F145" s="136"/>
      <c r="G145" s="70" t="s">
        <v>645</v>
      </c>
      <c r="H145" s="20">
        <v>1</v>
      </c>
      <c r="I145" s="150"/>
      <c r="J145" s="10">
        <f t="shared" si="10"/>
        <v>0.44</v>
      </c>
      <c r="K145" s="19">
        <f t="shared" si="11"/>
        <v>1</v>
      </c>
      <c r="L145" s="10" t="s">
        <v>0</v>
      </c>
    </row>
    <row r="146" spans="1:12" ht="20.25" customHeight="1" x14ac:dyDescent="0.4">
      <c r="A146" s="13" t="s">
        <v>2</v>
      </c>
      <c r="B146" s="13">
        <v>3184</v>
      </c>
      <c r="C146" s="14" t="s">
        <v>776</v>
      </c>
      <c r="D146" s="133"/>
      <c r="E146" s="133"/>
      <c r="F146" s="136"/>
      <c r="G146" s="70" t="s">
        <v>644</v>
      </c>
      <c r="H146" s="20">
        <v>1</v>
      </c>
      <c r="I146" s="150"/>
      <c r="J146" s="10">
        <f t="shared" si="10"/>
        <v>0.38500000000000001</v>
      </c>
      <c r="K146" s="19">
        <f t="shared" si="11"/>
        <v>1</v>
      </c>
      <c r="L146" s="10" t="s">
        <v>0</v>
      </c>
    </row>
    <row r="147" spans="1:12" ht="20.45" customHeight="1" x14ac:dyDescent="0.4">
      <c r="A147" s="13" t="s">
        <v>2</v>
      </c>
      <c r="B147" s="13">
        <v>2072</v>
      </c>
      <c r="C147" s="14" t="s">
        <v>775</v>
      </c>
      <c r="D147" s="133"/>
      <c r="E147" s="133"/>
      <c r="F147" s="136"/>
      <c r="G147" s="70" t="s">
        <v>643</v>
      </c>
      <c r="H147" s="20">
        <f t="shared" ref="H147:H152" si="12">ROUND(J147,0)</f>
        <v>22</v>
      </c>
      <c r="I147" s="150"/>
      <c r="J147" s="10">
        <f t="shared" si="10"/>
        <v>21.504999999999999</v>
      </c>
      <c r="K147" s="19">
        <f t="shared" si="11"/>
        <v>22</v>
      </c>
    </row>
    <row r="148" spans="1:12" ht="20.45" customHeight="1" x14ac:dyDescent="0.4">
      <c r="A148" s="13" t="s">
        <v>2</v>
      </c>
      <c r="B148" s="13">
        <v>2073</v>
      </c>
      <c r="C148" s="14" t="s">
        <v>774</v>
      </c>
      <c r="D148" s="133"/>
      <c r="E148" s="133"/>
      <c r="F148" s="136"/>
      <c r="G148" s="70" t="s">
        <v>642</v>
      </c>
      <c r="H148" s="20">
        <f t="shared" si="12"/>
        <v>19</v>
      </c>
      <c r="I148" s="142"/>
      <c r="J148" s="10">
        <f t="shared" si="10"/>
        <v>19.36</v>
      </c>
      <c r="K148" s="19">
        <f t="shared" si="11"/>
        <v>19</v>
      </c>
    </row>
    <row r="149" spans="1:12" ht="20.25" customHeight="1" x14ac:dyDescent="0.4">
      <c r="A149" s="13" t="s">
        <v>2</v>
      </c>
      <c r="B149" s="13">
        <v>2074</v>
      </c>
      <c r="C149" s="14" t="s">
        <v>773</v>
      </c>
      <c r="D149" s="133"/>
      <c r="E149" s="133"/>
      <c r="F149" s="136"/>
      <c r="G149" s="70" t="s">
        <v>641</v>
      </c>
      <c r="H149" s="20">
        <f t="shared" si="12"/>
        <v>1</v>
      </c>
      <c r="I149" s="145" t="s">
        <v>3</v>
      </c>
      <c r="J149" s="10">
        <f t="shared" si="10"/>
        <v>0.71499999999999997</v>
      </c>
      <c r="K149" s="19">
        <f t="shared" si="11"/>
        <v>1</v>
      </c>
    </row>
    <row r="150" spans="1:12" s="18" customFormat="1" ht="20.45" customHeight="1" x14ac:dyDescent="0.4">
      <c r="A150" s="13" t="s">
        <v>2</v>
      </c>
      <c r="B150" s="13">
        <v>2075</v>
      </c>
      <c r="C150" s="14" t="s">
        <v>772</v>
      </c>
      <c r="D150" s="133"/>
      <c r="E150" s="133"/>
      <c r="F150" s="136"/>
      <c r="G150" s="70" t="s">
        <v>640</v>
      </c>
      <c r="H150" s="20">
        <f t="shared" si="12"/>
        <v>1</v>
      </c>
      <c r="I150" s="145"/>
      <c r="J150" s="10">
        <f t="shared" si="10"/>
        <v>0.66</v>
      </c>
      <c r="K150" s="19">
        <f t="shared" si="11"/>
        <v>1</v>
      </c>
    </row>
    <row r="151" spans="1:12" ht="20.25" customHeight="1" x14ac:dyDescent="0.4">
      <c r="A151" s="13" t="s">
        <v>2</v>
      </c>
      <c r="B151" s="13">
        <v>2076</v>
      </c>
      <c r="C151" s="14" t="s">
        <v>771</v>
      </c>
      <c r="D151" s="133"/>
      <c r="E151" s="133"/>
      <c r="F151" s="136" t="s">
        <v>1778</v>
      </c>
      <c r="G151" s="71" t="s">
        <v>639</v>
      </c>
      <c r="H151" s="20">
        <f t="shared" si="12"/>
        <v>5</v>
      </c>
      <c r="I151" s="141" t="s">
        <v>6</v>
      </c>
      <c r="J151" s="10">
        <f t="shared" si="10"/>
        <v>4.51</v>
      </c>
      <c r="K151" s="19">
        <f t="shared" si="11"/>
        <v>5</v>
      </c>
    </row>
    <row r="152" spans="1:12" ht="20.45" customHeight="1" x14ac:dyDescent="0.4">
      <c r="A152" s="13" t="s">
        <v>2</v>
      </c>
      <c r="B152" s="13">
        <v>2077</v>
      </c>
      <c r="C152" s="14" t="s">
        <v>770</v>
      </c>
      <c r="D152" s="133"/>
      <c r="E152" s="133"/>
      <c r="F152" s="136"/>
      <c r="G152" s="71" t="s">
        <v>638</v>
      </c>
      <c r="H152" s="20">
        <f t="shared" si="12"/>
        <v>4</v>
      </c>
      <c r="I152" s="150"/>
      <c r="J152" s="10">
        <f t="shared" si="10"/>
        <v>4.07</v>
      </c>
      <c r="K152" s="19">
        <f t="shared" si="11"/>
        <v>4</v>
      </c>
    </row>
    <row r="153" spans="1:12" ht="20.25" customHeight="1" x14ac:dyDescent="0.4">
      <c r="A153" s="13" t="s">
        <v>2</v>
      </c>
      <c r="B153" s="13">
        <v>3185</v>
      </c>
      <c r="C153" s="14" t="s">
        <v>769</v>
      </c>
      <c r="D153" s="133"/>
      <c r="E153" s="133"/>
      <c r="F153" s="136"/>
      <c r="G153" s="71" t="s">
        <v>637</v>
      </c>
      <c r="H153" s="20">
        <v>1</v>
      </c>
      <c r="I153" s="150"/>
      <c r="J153" s="10">
        <f t="shared" si="10"/>
        <v>0.16500000000000001</v>
      </c>
      <c r="K153" s="19">
        <f t="shared" si="11"/>
        <v>1</v>
      </c>
      <c r="L153" s="10" t="s">
        <v>0</v>
      </c>
    </row>
    <row r="154" spans="1:12" ht="20.45" customHeight="1" x14ac:dyDescent="0.4">
      <c r="A154" s="13" t="s">
        <v>2</v>
      </c>
      <c r="B154" s="13">
        <v>3186</v>
      </c>
      <c r="C154" s="14" t="s">
        <v>768</v>
      </c>
      <c r="D154" s="133"/>
      <c r="E154" s="133"/>
      <c r="F154" s="136"/>
      <c r="G154" s="71" t="s">
        <v>636</v>
      </c>
      <c r="H154" s="20">
        <v>1</v>
      </c>
      <c r="I154" s="150"/>
      <c r="J154" s="10">
        <f t="shared" si="10"/>
        <v>0.11</v>
      </c>
      <c r="K154" s="19">
        <f t="shared" si="11"/>
        <v>1</v>
      </c>
      <c r="L154" s="10" t="s">
        <v>0</v>
      </c>
    </row>
    <row r="155" spans="1:12" ht="20.45" customHeight="1" x14ac:dyDescent="0.4">
      <c r="A155" s="13" t="s">
        <v>2</v>
      </c>
      <c r="B155" s="13">
        <v>2078</v>
      </c>
      <c r="C155" s="14" t="s">
        <v>767</v>
      </c>
      <c r="D155" s="133"/>
      <c r="E155" s="133"/>
      <c r="F155" s="136"/>
      <c r="G155" s="70" t="s">
        <v>635</v>
      </c>
      <c r="H155" s="20">
        <f>ROUND(J155,0)</f>
        <v>9</v>
      </c>
      <c r="I155" s="150"/>
      <c r="J155" s="10">
        <f t="shared" si="10"/>
        <v>9.02</v>
      </c>
      <c r="K155" s="19">
        <f t="shared" si="11"/>
        <v>9</v>
      </c>
    </row>
    <row r="156" spans="1:12" ht="20.45" customHeight="1" x14ac:dyDescent="0.4">
      <c r="A156" s="13" t="s">
        <v>2</v>
      </c>
      <c r="B156" s="13">
        <v>2079</v>
      </c>
      <c r="C156" s="14" t="s">
        <v>766</v>
      </c>
      <c r="D156" s="133"/>
      <c r="E156" s="133"/>
      <c r="F156" s="136"/>
      <c r="G156" s="70" t="s">
        <v>634</v>
      </c>
      <c r="H156" s="20">
        <f>ROUND(J156,0)</f>
        <v>8</v>
      </c>
      <c r="I156" s="150"/>
      <c r="J156" s="10">
        <f t="shared" si="10"/>
        <v>8.14</v>
      </c>
      <c r="K156" s="19">
        <f t="shared" si="11"/>
        <v>8</v>
      </c>
    </row>
    <row r="157" spans="1:12" ht="20.45" customHeight="1" x14ac:dyDescent="0.4">
      <c r="A157" s="13" t="s">
        <v>2</v>
      </c>
      <c r="B157" s="13">
        <v>3187</v>
      </c>
      <c r="C157" s="14" t="s">
        <v>765</v>
      </c>
      <c r="D157" s="133"/>
      <c r="E157" s="133"/>
      <c r="F157" s="136"/>
      <c r="G157" s="70" t="s">
        <v>633</v>
      </c>
      <c r="H157" s="20">
        <v>1</v>
      </c>
      <c r="I157" s="150"/>
      <c r="J157" s="10">
        <f t="shared" si="10"/>
        <v>0.27500000000000002</v>
      </c>
      <c r="K157" s="19">
        <f t="shared" si="11"/>
        <v>1</v>
      </c>
      <c r="L157" s="10" t="s">
        <v>0</v>
      </c>
    </row>
    <row r="158" spans="1:12" ht="20.45" customHeight="1" x14ac:dyDescent="0.4">
      <c r="A158" s="13" t="s">
        <v>2</v>
      </c>
      <c r="B158" s="13">
        <v>3188</v>
      </c>
      <c r="C158" s="14" t="s">
        <v>764</v>
      </c>
      <c r="D158" s="133"/>
      <c r="E158" s="133"/>
      <c r="F158" s="136"/>
      <c r="G158" s="70" t="s">
        <v>632</v>
      </c>
      <c r="H158" s="20">
        <v>1</v>
      </c>
      <c r="I158" s="150"/>
      <c r="J158" s="10">
        <f t="shared" si="10"/>
        <v>0.27500000000000002</v>
      </c>
      <c r="K158" s="19">
        <f t="shared" si="11"/>
        <v>1</v>
      </c>
      <c r="L158" s="10" t="s">
        <v>0</v>
      </c>
    </row>
    <row r="159" spans="1:12" ht="20.25" customHeight="1" x14ac:dyDescent="0.4">
      <c r="A159" s="13" t="s">
        <v>2</v>
      </c>
      <c r="B159" s="13">
        <v>2080</v>
      </c>
      <c r="C159" s="14" t="s">
        <v>763</v>
      </c>
      <c r="D159" s="133"/>
      <c r="E159" s="133"/>
      <c r="F159" s="136"/>
      <c r="G159" s="70" t="s">
        <v>631</v>
      </c>
      <c r="H159" s="20">
        <f>ROUND(J159,0)</f>
        <v>14</v>
      </c>
      <c r="I159" s="150"/>
      <c r="J159" s="10">
        <f t="shared" si="10"/>
        <v>14.355</v>
      </c>
      <c r="K159" s="19">
        <f t="shared" si="11"/>
        <v>14</v>
      </c>
    </row>
    <row r="160" spans="1:12" ht="21" customHeight="1" x14ac:dyDescent="0.4">
      <c r="A160" s="13" t="s">
        <v>2</v>
      </c>
      <c r="B160" s="13">
        <v>2081</v>
      </c>
      <c r="C160" s="14" t="s">
        <v>762</v>
      </c>
      <c r="D160" s="133"/>
      <c r="E160" s="133"/>
      <c r="F160" s="136"/>
      <c r="G160" s="70" t="s">
        <v>630</v>
      </c>
      <c r="H160" s="20">
        <f>ROUND(J160,0)</f>
        <v>13</v>
      </c>
      <c r="I160" s="150"/>
      <c r="J160" s="10">
        <f t="shared" si="10"/>
        <v>12.925000000000001</v>
      </c>
      <c r="K160" s="19">
        <f t="shared" si="11"/>
        <v>13</v>
      </c>
    </row>
    <row r="161" spans="1:12" ht="21" customHeight="1" x14ac:dyDescent="0.4">
      <c r="A161" s="13" t="s">
        <v>2</v>
      </c>
      <c r="B161" s="13">
        <v>3189</v>
      </c>
      <c r="C161" s="14" t="s">
        <v>761</v>
      </c>
      <c r="D161" s="133"/>
      <c r="E161" s="133"/>
      <c r="F161" s="136"/>
      <c r="G161" s="70" t="s">
        <v>629</v>
      </c>
      <c r="H161" s="20">
        <v>1</v>
      </c>
      <c r="I161" s="150"/>
      <c r="J161" s="10">
        <f t="shared" si="10"/>
        <v>0.495</v>
      </c>
      <c r="K161" s="19">
        <f t="shared" si="11"/>
        <v>1</v>
      </c>
      <c r="L161" s="10" t="s">
        <v>0</v>
      </c>
    </row>
    <row r="162" spans="1:12" s="18" customFormat="1" ht="20.45" customHeight="1" x14ac:dyDescent="0.4">
      <c r="A162" s="13" t="s">
        <v>2</v>
      </c>
      <c r="B162" s="17">
        <v>3190</v>
      </c>
      <c r="C162" s="14" t="s">
        <v>760</v>
      </c>
      <c r="D162" s="133"/>
      <c r="E162" s="133"/>
      <c r="F162" s="136"/>
      <c r="G162" s="70" t="s">
        <v>628</v>
      </c>
      <c r="H162" s="20">
        <v>1</v>
      </c>
      <c r="I162" s="150"/>
      <c r="J162" s="10">
        <f t="shared" si="10"/>
        <v>0.44</v>
      </c>
      <c r="K162" s="19">
        <f t="shared" si="11"/>
        <v>1</v>
      </c>
      <c r="L162" s="18" t="s">
        <v>0</v>
      </c>
    </row>
    <row r="163" spans="1:12" ht="20.45" customHeight="1" x14ac:dyDescent="0.4">
      <c r="A163" s="13" t="s">
        <v>2</v>
      </c>
      <c r="B163" s="13">
        <v>2082</v>
      </c>
      <c r="C163" s="14" t="s">
        <v>759</v>
      </c>
      <c r="D163" s="133"/>
      <c r="E163" s="133"/>
      <c r="F163" s="73" t="s">
        <v>58</v>
      </c>
      <c r="G163" s="74" t="s">
        <v>678</v>
      </c>
      <c r="H163" s="20">
        <f t="shared" ref="H163:H165" si="13">ROUND(J163,0)</f>
        <v>11</v>
      </c>
      <c r="I163" s="150"/>
      <c r="J163" s="10">
        <f t="shared" si="10"/>
        <v>11</v>
      </c>
      <c r="K163" s="19">
        <f t="shared" si="11"/>
        <v>11</v>
      </c>
    </row>
    <row r="164" spans="1:12" ht="20.25" customHeight="1" x14ac:dyDescent="0.4">
      <c r="A164" s="13" t="s">
        <v>2</v>
      </c>
      <c r="B164" s="17">
        <v>2083</v>
      </c>
      <c r="C164" s="27" t="s">
        <v>758</v>
      </c>
      <c r="D164" s="133"/>
      <c r="E164" s="133"/>
      <c r="F164" s="112" t="s">
        <v>55</v>
      </c>
      <c r="G164" s="69" t="s">
        <v>676</v>
      </c>
      <c r="H164" s="20">
        <f t="shared" si="13"/>
        <v>6</v>
      </c>
      <c r="I164" s="150"/>
      <c r="J164" s="10">
        <f t="shared" si="10"/>
        <v>5.5</v>
      </c>
      <c r="K164" s="19">
        <f t="shared" si="11"/>
        <v>6</v>
      </c>
    </row>
    <row r="165" spans="1:12" ht="20.25" customHeight="1" thickBot="1" x14ac:dyDescent="0.45">
      <c r="A165" s="13" t="s">
        <v>2</v>
      </c>
      <c r="B165" s="13">
        <v>2084</v>
      </c>
      <c r="C165" s="14" t="s">
        <v>757</v>
      </c>
      <c r="D165" s="133"/>
      <c r="E165" s="133"/>
      <c r="F165" s="113"/>
      <c r="G165" s="69" t="s">
        <v>674</v>
      </c>
      <c r="H165" s="20">
        <f t="shared" si="13"/>
        <v>11</v>
      </c>
      <c r="I165" s="142"/>
      <c r="J165" s="10">
        <f t="shared" si="10"/>
        <v>11</v>
      </c>
      <c r="K165" s="33">
        <f t="shared" si="11"/>
        <v>11</v>
      </c>
    </row>
    <row r="166" spans="1:12" ht="20.45" customHeight="1" x14ac:dyDescent="0.4">
      <c r="A166" s="13" t="s">
        <v>2</v>
      </c>
      <c r="B166" s="13">
        <v>2143</v>
      </c>
      <c r="C166" s="14" t="s">
        <v>756</v>
      </c>
      <c r="D166" s="114" t="s">
        <v>135</v>
      </c>
      <c r="E166" s="115"/>
      <c r="F166" s="14" t="s">
        <v>673</v>
      </c>
      <c r="G166" s="70" t="s">
        <v>672</v>
      </c>
      <c r="H166" s="21">
        <f t="shared" ref="H166:H179" si="14">ROUND(J166,0)</f>
        <v>52</v>
      </c>
      <c r="I166" s="150" t="s">
        <v>1843</v>
      </c>
      <c r="J166" s="10">
        <f t="shared" ref="J166:J204" si="15">K10*63/1000</f>
        <v>51.848999999999997</v>
      </c>
    </row>
    <row r="167" spans="1:12" ht="20.45" customHeight="1" x14ac:dyDescent="0.4">
      <c r="A167" s="13" t="s">
        <v>2</v>
      </c>
      <c r="B167" s="13">
        <v>2144</v>
      </c>
      <c r="C167" s="14" t="s">
        <v>755</v>
      </c>
      <c r="D167" s="116"/>
      <c r="E167" s="117"/>
      <c r="F167" s="14" t="s">
        <v>671</v>
      </c>
      <c r="G167" s="70" t="s">
        <v>670</v>
      </c>
      <c r="H167" s="16">
        <f t="shared" si="14"/>
        <v>47</v>
      </c>
      <c r="I167" s="142"/>
      <c r="J167" s="10">
        <f t="shared" si="15"/>
        <v>46.683</v>
      </c>
    </row>
    <row r="168" spans="1:12" s="34" customFormat="1" ht="20.45" customHeight="1" x14ac:dyDescent="0.4">
      <c r="A168" s="13" t="s">
        <v>2</v>
      </c>
      <c r="B168" s="13">
        <v>2145</v>
      </c>
      <c r="C168" s="14" t="s">
        <v>754</v>
      </c>
      <c r="D168" s="116"/>
      <c r="E168" s="117"/>
      <c r="F168" s="14" t="s">
        <v>669</v>
      </c>
      <c r="G168" s="69" t="s">
        <v>668</v>
      </c>
      <c r="H168" s="21">
        <f t="shared" si="14"/>
        <v>2</v>
      </c>
      <c r="I168" s="145" t="s">
        <v>3</v>
      </c>
      <c r="J168" s="10">
        <f t="shared" si="15"/>
        <v>1.7010000000000001</v>
      </c>
      <c r="K168" s="10"/>
    </row>
    <row r="169" spans="1:12" s="34" customFormat="1" ht="20.45" customHeight="1" x14ac:dyDescent="0.4">
      <c r="A169" s="13" t="s">
        <v>2</v>
      </c>
      <c r="B169" s="13">
        <v>2146</v>
      </c>
      <c r="C169" s="14" t="s">
        <v>753</v>
      </c>
      <c r="D169" s="116"/>
      <c r="E169" s="117"/>
      <c r="F169" s="14" t="s">
        <v>667</v>
      </c>
      <c r="G169" s="69" t="s">
        <v>666</v>
      </c>
      <c r="H169" s="16">
        <f t="shared" si="14"/>
        <v>2</v>
      </c>
      <c r="I169" s="145"/>
      <c r="J169" s="10">
        <f t="shared" si="15"/>
        <v>1.512</v>
      </c>
      <c r="K169" s="10"/>
    </row>
    <row r="170" spans="1:12" s="34" customFormat="1" ht="20.45" customHeight="1" x14ac:dyDescent="0.4">
      <c r="A170" s="13" t="s">
        <v>2</v>
      </c>
      <c r="B170" s="13">
        <v>2147</v>
      </c>
      <c r="C170" s="14" t="s">
        <v>752</v>
      </c>
      <c r="D170" s="116"/>
      <c r="E170" s="117"/>
      <c r="F170" s="14" t="s">
        <v>712</v>
      </c>
      <c r="G170" s="70" t="s">
        <v>665</v>
      </c>
      <c r="H170" s="21">
        <f t="shared" si="14"/>
        <v>104</v>
      </c>
      <c r="I170" s="145" t="s">
        <v>6</v>
      </c>
      <c r="J170" s="10">
        <f t="shared" si="15"/>
        <v>103.572</v>
      </c>
      <c r="K170" s="10"/>
    </row>
    <row r="171" spans="1:12" s="34" customFormat="1" ht="20.45" customHeight="1" x14ac:dyDescent="0.4">
      <c r="A171" s="13" t="s">
        <v>2</v>
      </c>
      <c r="B171" s="13">
        <v>2148</v>
      </c>
      <c r="C171" s="14" t="s">
        <v>751</v>
      </c>
      <c r="D171" s="116"/>
      <c r="E171" s="117"/>
      <c r="F171" s="14" t="s">
        <v>664</v>
      </c>
      <c r="G171" s="70" t="s">
        <v>663</v>
      </c>
      <c r="H171" s="16">
        <f t="shared" si="14"/>
        <v>93</v>
      </c>
      <c r="I171" s="145"/>
      <c r="J171" s="10">
        <f t="shared" si="15"/>
        <v>93.24</v>
      </c>
      <c r="K171" s="10"/>
    </row>
    <row r="172" spans="1:12" s="34" customFormat="1" ht="20.45" customHeight="1" x14ac:dyDescent="0.4">
      <c r="A172" s="13" t="s">
        <v>2</v>
      </c>
      <c r="B172" s="13">
        <v>2149</v>
      </c>
      <c r="C172" s="14" t="s">
        <v>750</v>
      </c>
      <c r="D172" s="116"/>
      <c r="E172" s="117"/>
      <c r="F172" s="14" t="s">
        <v>662</v>
      </c>
      <c r="G172" s="69" t="s">
        <v>661</v>
      </c>
      <c r="H172" s="21">
        <f t="shared" si="14"/>
        <v>3</v>
      </c>
      <c r="I172" s="145" t="s">
        <v>3</v>
      </c>
      <c r="J172" s="10">
        <f t="shared" si="15"/>
        <v>3.4020000000000001</v>
      </c>
      <c r="K172" s="10"/>
    </row>
    <row r="173" spans="1:12" s="34" customFormat="1" ht="20.45" customHeight="1" x14ac:dyDescent="0.4">
      <c r="A173" s="13" t="s">
        <v>2</v>
      </c>
      <c r="B173" s="13">
        <v>2150</v>
      </c>
      <c r="C173" s="14" t="s">
        <v>749</v>
      </c>
      <c r="D173" s="116"/>
      <c r="E173" s="117"/>
      <c r="F173" s="14" t="s">
        <v>660</v>
      </c>
      <c r="G173" s="69" t="s">
        <v>659</v>
      </c>
      <c r="H173" s="16">
        <f t="shared" si="14"/>
        <v>3</v>
      </c>
      <c r="I173" s="145"/>
      <c r="J173" s="10">
        <f t="shared" si="15"/>
        <v>3.0870000000000002</v>
      </c>
      <c r="K173" s="10"/>
    </row>
    <row r="174" spans="1:12" s="34" customFormat="1" ht="20.45" customHeight="1" x14ac:dyDescent="0.4">
      <c r="A174" s="13" t="s">
        <v>2</v>
      </c>
      <c r="B174" s="13">
        <v>2151</v>
      </c>
      <c r="C174" s="14" t="s">
        <v>748</v>
      </c>
      <c r="D174" s="116"/>
      <c r="E174" s="117"/>
      <c r="F174" s="14" t="s">
        <v>707</v>
      </c>
      <c r="G174" s="70" t="s">
        <v>658</v>
      </c>
      <c r="H174" s="21">
        <f t="shared" si="14"/>
        <v>164</v>
      </c>
      <c r="I174" s="145" t="s">
        <v>6</v>
      </c>
      <c r="J174" s="10">
        <f t="shared" si="15"/>
        <v>164.36699999999999</v>
      </c>
      <c r="K174" s="10"/>
    </row>
    <row r="175" spans="1:12" ht="20.45" customHeight="1" x14ac:dyDescent="0.4">
      <c r="A175" s="13" t="s">
        <v>2</v>
      </c>
      <c r="B175" s="13">
        <v>2152</v>
      </c>
      <c r="C175" s="14" t="s">
        <v>747</v>
      </c>
      <c r="D175" s="116"/>
      <c r="E175" s="117"/>
      <c r="F175" s="14" t="s">
        <v>657</v>
      </c>
      <c r="G175" s="70" t="s">
        <v>656</v>
      </c>
      <c r="H175" s="16">
        <f t="shared" si="14"/>
        <v>148</v>
      </c>
      <c r="I175" s="145"/>
      <c r="J175" s="10">
        <f t="shared" si="15"/>
        <v>147.92400000000001</v>
      </c>
    </row>
    <row r="176" spans="1:12" ht="20.45" customHeight="1" x14ac:dyDescent="0.4">
      <c r="A176" s="13" t="s">
        <v>2</v>
      </c>
      <c r="B176" s="13">
        <v>2153</v>
      </c>
      <c r="C176" s="14" t="s">
        <v>746</v>
      </c>
      <c r="D176" s="116"/>
      <c r="E176" s="117"/>
      <c r="F176" s="14" t="s">
        <v>655</v>
      </c>
      <c r="G176" s="69" t="s">
        <v>654</v>
      </c>
      <c r="H176" s="21">
        <f t="shared" si="14"/>
        <v>5</v>
      </c>
      <c r="I176" s="145" t="s">
        <v>3</v>
      </c>
      <c r="J176" s="10">
        <f t="shared" si="15"/>
        <v>5.4180000000000001</v>
      </c>
    </row>
    <row r="177" spans="1:11" ht="20.45" customHeight="1" x14ac:dyDescent="0.4">
      <c r="A177" s="13" t="s">
        <v>2</v>
      </c>
      <c r="B177" s="13">
        <v>2154</v>
      </c>
      <c r="C177" s="14" t="s">
        <v>745</v>
      </c>
      <c r="D177" s="116"/>
      <c r="E177" s="117"/>
      <c r="F177" s="14" t="s">
        <v>653</v>
      </c>
      <c r="G177" s="69" t="s">
        <v>652</v>
      </c>
      <c r="H177" s="16">
        <f t="shared" si="14"/>
        <v>5</v>
      </c>
      <c r="I177" s="145"/>
      <c r="J177" s="10">
        <f t="shared" si="15"/>
        <v>4.851</v>
      </c>
    </row>
    <row r="178" spans="1:11" ht="20.45" customHeight="1" x14ac:dyDescent="0.4">
      <c r="A178" s="13" t="s">
        <v>2</v>
      </c>
      <c r="B178" s="13">
        <v>2155</v>
      </c>
      <c r="C178" s="14" t="s">
        <v>744</v>
      </c>
      <c r="D178" s="116"/>
      <c r="E178" s="117"/>
      <c r="F178" s="136" t="s">
        <v>1779</v>
      </c>
      <c r="G178" s="71" t="s">
        <v>651</v>
      </c>
      <c r="H178" s="21">
        <f t="shared" si="14"/>
        <v>8</v>
      </c>
      <c r="I178" s="141" t="s">
        <v>6</v>
      </c>
      <c r="J178" s="10">
        <f t="shared" si="15"/>
        <v>7.7489999999999997</v>
      </c>
    </row>
    <row r="179" spans="1:11" ht="20.45" customHeight="1" x14ac:dyDescent="0.4">
      <c r="A179" s="13" t="s">
        <v>2</v>
      </c>
      <c r="B179" s="13">
        <v>2156</v>
      </c>
      <c r="C179" s="14" t="s">
        <v>743</v>
      </c>
      <c r="D179" s="116"/>
      <c r="E179" s="117"/>
      <c r="F179" s="136"/>
      <c r="G179" s="70" t="s">
        <v>650</v>
      </c>
      <c r="H179" s="16">
        <f t="shared" si="14"/>
        <v>7</v>
      </c>
      <c r="I179" s="150"/>
      <c r="J179" s="10">
        <f t="shared" si="15"/>
        <v>6.9930000000000003</v>
      </c>
    </row>
    <row r="180" spans="1:11" ht="20.45" customHeight="1" x14ac:dyDescent="0.4">
      <c r="A180" s="13" t="s">
        <v>2</v>
      </c>
      <c r="B180" s="13">
        <v>3211</v>
      </c>
      <c r="C180" s="14" t="s">
        <v>742</v>
      </c>
      <c r="D180" s="116"/>
      <c r="E180" s="117"/>
      <c r="F180" s="136"/>
      <c r="G180" s="69" t="s">
        <v>649</v>
      </c>
      <c r="H180" s="21">
        <v>1</v>
      </c>
      <c r="I180" s="150"/>
      <c r="J180" s="10">
        <f t="shared" si="15"/>
        <v>0.252</v>
      </c>
      <c r="K180" s="10" t="s">
        <v>0</v>
      </c>
    </row>
    <row r="181" spans="1:11" ht="20.45" customHeight="1" x14ac:dyDescent="0.4">
      <c r="A181" s="13" t="s">
        <v>2</v>
      </c>
      <c r="B181" s="13">
        <v>3212</v>
      </c>
      <c r="C181" s="14" t="s">
        <v>741</v>
      </c>
      <c r="D181" s="116"/>
      <c r="E181" s="117"/>
      <c r="F181" s="136"/>
      <c r="G181" s="69" t="s">
        <v>648</v>
      </c>
      <c r="H181" s="16">
        <v>1</v>
      </c>
      <c r="I181" s="150"/>
      <c r="J181" s="10">
        <f t="shared" si="15"/>
        <v>0.252</v>
      </c>
      <c r="K181" s="10" t="s">
        <v>0</v>
      </c>
    </row>
    <row r="182" spans="1:11" ht="20.45" customHeight="1" x14ac:dyDescent="0.4">
      <c r="A182" s="13" t="s">
        <v>2</v>
      </c>
      <c r="B182" s="13">
        <v>2157</v>
      </c>
      <c r="C182" s="14" t="s">
        <v>740</v>
      </c>
      <c r="D182" s="116"/>
      <c r="E182" s="117"/>
      <c r="F182" s="136"/>
      <c r="G182" s="70" t="s">
        <v>647</v>
      </c>
      <c r="H182" s="21">
        <f>ROUND(J182,0)</f>
        <v>16</v>
      </c>
      <c r="I182" s="150"/>
      <c r="J182" s="10">
        <f t="shared" si="15"/>
        <v>15.561</v>
      </c>
    </row>
    <row r="183" spans="1:11" ht="20.45" customHeight="1" x14ac:dyDescent="0.4">
      <c r="A183" s="13" t="s">
        <v>2</v>
      </c>
      <c r="B183" s="13">
        <v>2158</v>
      </c>
      <c r="C183" s="14" t="s">
        <v>739</v>
      </c>
      <c r="D183" s="116"/>
      <c r="E183" s="117"/>
      <c r="F183" s="136"/>
      <c r="G183" s="70" t="s">
        <v>646</v>
      </c>
      <c r="H183" s="16">
        <f>ROUND(J183,0)</f>
        <v>14</v>
      </c>
      <c r="I183" s="142"/>
      <c r="J183" s="10">
        <f t="shared" si="15"/>
        <v>13.986000000000001</v>
      </c>
    </row>
    <row r="184" spans="1:11" ht="20.45" customHeight="1" x14ac:dyDescent="0.4">
      <c r="A184" s="13" t="s">
        <v>2</v>
      </c>
      <c r="B184" s="13">
        <v>2159</v>
      </c>
      <c r="C184" s="14" t="s">
        <v>738</v>
      </c>
      <c r="D184" s="116"/>
      <c r="E184" s="117"/>
      <c r="F184" s="136"/>
      <c r="G184" s="70" t="s">
        <v>645</v>
      </c>
      <c r="H184" s="21">
        <f>ROUND(J184,0)</f>
        <v>1</v>
      </c>
      <c r="I184" s="145" t="s">
        <v>3</v>
      </c>
      <c r="J184" s="10">
        <f t="shared" si="15"/>
        <v>0.504</v>
      </c>
    </row>
    <row r="185" spans="1:11" ht="20.45" customHeight="1" x14ac:dyDescent="0.4">
      <c r="A185" s="13" t="s">
        <v>2</v>
      </c>
      <c r="B185" s="13">
        <v>3213</v>
      </c>
      <c r="C185" s="14" t="s">
        <v>737</v>
      </c>
      <c r="D185" s="116"/>
      <c r="E185" s="117"/>
      <c r="F185" s="136"/>
      <c r="G185" s="70" t="s">
        <v>644</v>
      </c>
      <c r="H185" s="16">
        <v>1</v>
      </c>
      <c r="I185" s="145"/>
      <c r="J185" s="10">
        <f t="shared" si="15"/>
        <v>0.441</v>
      </c>
      <c r="K185" s="10" t="s">
        <v>0</v>
      </c>
    </row>
    <row r="186" spans="1:11" ht="20.45" customHeight="1" x14ac:dyDescent="0.4">
      <c r="A186" s="13" t="s">
        <v>2</v>
      </c>
      <c r="B186" s="13">
        <v>2160</v>
      </c>
      <c r="C186" s="14" t="s">
        <v>736</v>
      </c>
      <c r="D186" s="116"/>
      <c r="E186" s="117"/>
      <c r="F186" s="136"/>
      <c r="G186" s="70" t="s">
        <v>643</v>
      </c>
      <c r="H186" s="21">
        <f t="shared" ref="H186:H191" si="16">ROUND(J186,0)</f>
        <v>25</v>
      </c>
      <c r="I186" s="145" t="s">
        <v>6</v>
      </c>
      <c r="J186" s="10">
        <f t="shared" si="15"/>
        <v>24.632999999999999</v>
      </c>
    </row>
    <row r="187" spans="1:11" ht="20.45" customHeight="1" x14ac:dyDescent="0.4">
      <c r="A187" s="13" t="s">
        <v>2</v>
      </c>
      <c r="B187" s="13">
        <v>2161</v>
      </c>
      <c r="C187" s="14" t="s">
        <v>735</v>
      </c>
      <c r="D187" s="116"/>
      <c r="E187" s="117"/>
      <c r="F187" s="136"/>
      <c r="G187" s="70" t="s">
        <v>642</v>
      </c>
      <c r="H187" s="16">
        <f t="shared" si="16"/>
        <v>22</v>
      </c>
      <c r="I187" s="145"/>
      <c r="J187" s="10">
        <f t="shared" si="15"/>
        <v>22.175999999999998</v>
      </c>
    </row>
    <row r="188" spans="1:11" ht="20.45" customHeight="1" x14ac:dyDescent="0.4">
      <c r="A188" s="13" t="s">
        <v>2</v>
      </c>
      <c r="B188" s="13">
        <v>2162</v>
      </c>
      <c r="C188" s="14" t="s">
        <v>734</v>
      </c>
      <c r="D188" s="116"/>
      <c r="E188" s="117"/>
      <c r="F188" s="136"/>
      <c r="G188" s="70" t="s">
        <v>641</v>
      </c>
      <c r="H188" s="21">
        <f t="shared" si="16"/>
        <v>1</v>
      </c>
      <c r="I188" s="145" t="s">
        <v>3</v>
      </c>
      <c r="J188" s="10">
        <f t="shared" si="15"/>
        <v>0.81899999999999995</v>
      </c>
    </row>
    <row r="189" spans="1:11" ht="20.45" customHeight="1" x14ac:dyDescent="0.4">
      <c r="A189" s="13" t="s">
        <v>2</v>
      </c>
      <c r="B189" s="13">
        <v>2163</v>
      </c>
      <c r="C189" s="14" t="s">
        <v>733</v>
      </c>
      <c r="D189" s="116"/>
      <c r="E189" s="117"/>
      <c r="F189" s="136"/>
      <c r="G189" s="70" t="s">
        <v>640</v>
      </c>
      <c r="H189" s="16">
        <f t="shared" si="16"/>
        <v>1</v>
      </c>
      <c r="I189" s="145"/>
      <c r="J189" s="10">
        <f t="shared" si="15"/>
        <v>0.75600000000000001</v>
      </c>
    </row>
    <row r="190" spans="1:11" ht="20.45" customHeight="1" x14ac:dyDescent="0.4">
      <c r="A190" s="13" t="s">
        <v>2</v>
      </c>
      <c r="B190" s="13">
        <v>2164</v>
      </c>
      <c r="C190" s="14" t="s">
        <v>732</v>
      </c>
      <c r="D190" s="116"/>
      <c r="E190" s="117"/>
      <c r="F190" s="136" t="s">
        <v>1778</v>
      </c>
      <c r="G190" s="71" t="s">
        <v>639</v>
      </c>
      <c r="H190" s="21">
        <f t="shared" si="16"/>
        <v>5</v>
      </c>
      <c r="I190" s="141" t="s">
        <v>6</v>
      </c>
      <c r="J190" s="10">
        <f t="shared" si="15"/>
        <v>5.1660000000000004</v>
      </c>
    </row>
    <row r="191" spans="1:11" ht="20.45" customHeight="1" x14ac:dyDescent="0.4">
      <c r="A191" s="13" t="s">
        <v>2</v>
      </c>
      <c r="B191" s="13">
        <v>2165</v>
      </c>
      <c r="C191" s="14" t="s">
        <v>731</v>
      </c>
      <c r="D191" s="116"/>
      <c r="E191" s="117"/>
      <c r="F191" s="136"/>
      <c r="G191" s="71" t="s">
        <v>638</v>
      </c>
      <c r="H191" s="16">
        <f t="shared" si="16"/>
        <v>5</v>
      </c>
      <c r="I191" s="150"/>
      <c r="J191" s="10">
        <f t="shared" si="15"/>
        <v>4.6619999999999999</v>
      </c>
    </row>
    <row r="192" spans="1:11" ht="20.45" customHeight="1" x14ac:dyDescent="0.4">
      <c r="A192" s="13" t="s">
        <v>2</v>
      </c>
      <c r="B192" s="13">
        <v>3214</v>
      </c>
      <c r="C192" s="14" t="s">
        <v>730</v>
      </c>
      <c r="D192" s="116"/>
      <c r="E192" s="117"/>
      <c r="F192" s="136"/>
      <c r="G192" s="71" t="s">
        <v>637</v>
      </c>
      <c r="H192" s="21">
        <v>1</v>
      </c>
      <c r="I192" s="150"/>
      <c r="J192" s="10">
        <f t="shared" si="15"/>
        <v>0.189</v>
      </c>
    </row>
    <row r="193" spans="1:10" ht="20.45" customHeight="1" x14ac:dyDescent="0.4">
      <c r="A193" s="13" t="s">
        <v>2</v>
      </c>
      <c r="B193" s="13">
        <v>3215</v>
      </c>
      <c r="C193" s="14" t="s">
        <v>729</v>
      </c>
      <c r="D193" s="116"/>
      <c r="E193" s="117"/>
      <c r="F193" s="136"/>
      <c r="G193" s="71" t="s">
        <v>636</v>
      </c>
      <c r="H193" s="16">
        <v>1</v>
      </c>
      <c r="I193" s="150"/>
      <c r="J193" s="10">
        <f t="shared" si="15"/>
        <v>0.126</v>
      </c>
    </row>
    <row r="194" spans="1:10" ht="20.45" customHeight="1" x14ac:dyDescent="0.4">
      <c r="A194" s="13" t="s">
        <v>2</v>
      </c>
      <c r="B194" s="13">
        <v>2166</v>
      </c>
      <c r="C194" s="14" t="s">
        <v>728</v>
      </c>
      <c r="D194" s="116"/>
      <c r="E194" s="117"/>
      <c r="F194" s="136"/>
      <c r="G194" s="70" t="s">
        <v>635</v>
      </c>
      <c r="H194" s="21">
        <f>ROUND(J194,0)</f>
        <v>10</v>
      </c>
      <c r="I194" s="150"/>
      <c r="J194" s="10">
        <f t="shared" si="15"/>
        <v>10.332000000000001</v>
      </c>
    </row>
    <row r="195" spans="1:10" ht="20.45" customHeight="1" x14ac:dyDescent="0.4">
      <c r="A195" s="13" t="s">
        <v>2</v>
      </c>
      <c r="B195" s="13">
        <v>2167</v>
      </c>
      <c r="C195" s="14" t="s">
        <v>727</v>
      </c>
      <c r="D195" s="116"/>
      <c r="E195" s="117"/>
      <c r="F195" s="136"/>
      <c r="G195" s="70" t="s">
        <v>634</v>
      </c>
      <c r="H195" s="16">
        <f>ROUND(J195,0)</f>
        <v>9</v>
      </c>
      <c r="I195" s="150"/>
      <c r="J195" s="10">
        <f t="shared" si="15"/>
        <v>9.3239999999999998</v>
      </c>
    </row>
    <row r="196" spans="1:10" ht="20.45" customHeight="1" x14ac:dyDescent="0.4">
      <c r="A196" s="13" t="s">
        <v>2</v>
      </c>
      <c r="B196" s="13">
        <v>3216</v>
      </c>
      <c r="C196" s="14" t="s">
        <v>726</v>
      </c>
      <c r="D196" s="116"/>
      <c r="E196" s="117"/>
      <c r="F196" s="136"/>
      <c r="G196" s="70" t="s">
        <v>633</v>
      </c>
      <c r="H196" s="21">
        <v>1</v>
      </c>
      <c r="I196" s="150"/>
      <c r="J196" s="10">
        <f t="shared" si="15"/>
        <v>0.315</v>
      </c>
    </row>
    <row r="197" spans="1:10" ht="20.45" customHeight="1" x14ac:dyDescent="0.4">
      <c r="A197" s="13" t="s">
        <v>2</v>
      </c>
      <c r="B197" s="13">
        <v>3217</v>
      </c>
      <c r="C197" s="14" t="s">
        <v>725</v>
      </c>
      <c r="D197" s="116"/>
      <c r="E197" s="117"/>
      <c r="F197" s="136"/>
      <c r="G197" s="70" t="s">
        <v>632</v>
      </c>
      <c r="H197" s="16">
        <v>1</v>
      </c>
      <c r="I197" s="150"/>
      <c r="J197" s="10">
        <f t="shared" si="15"/>
        <v>0.315</v>
      </c>
    </row>
    <row r="198" spans="1:10" ht="20.45" customHeight="1" x14ac:dyDescent="0.4">
      <c r="A198" s="13" t="s">
        <v>2</v>
      </c>
      <c r="B198" s="13">
        <v>2168</v>
      </c>
      <c r="C198" s="14" t="s">
        <v>724</v>
      </c>
      <c r="D198" s="116"/>
      <c r="E198" s="117"/>
      <c r="F198" s="136"/>
      <c r="G198" s="70" t="s">
        <v>631</v>
      </c>
      <c r="H198" s="21">
        <f t="shared" ref="H198:H218" si="17">ROUND(J198,0)</f>
        <v>16</v>
      </c>
      <c r="I198" s="150"/>
      <c r="J198" s="10">
        <f t="shared" si="15"/>
        <v>16.443000000000001</v>
      </c>
    </row>
    <row r="199" spans="1:10" ht="20.45" customHeight="1" x14ac:dyDescent="0.4">
      <c r="A199" s="13" t="s">
        <v>2</v>
      </c>
      <c r="B199" s="13">
        <v>2169</v>
      </c>
      <c r="C199" s="14" t="s">
        <v>723</v>
      </c>
      <c r="D199" s="116"/>
      <c r="E199" s="117"/>
      <c r="F199" s="136"/>
      <c r="G199" s="70" t="s">
        <v>630</v>
      </c>
      <c r="H199" s="16">
        <f t="shared" si="17"/>
        <v>15</v>
      </c>
      <c r="I199" s="142"/>
      <c r="J199" s="10">
        <f t="shared" si="15"/>
        <v>14.805</v>
      </c>
    </row>
    <row r="200" spans="1:10" ht="20.45" customHeight="1" x14ac:dyDescent="0.4">
      <c r="A200" s="13" t="s">
        <v>2</v>
      </c>
      <c r="B200" s="13">
        <v>2170</v>
      </c>
      <c r="C200" s="14" t="s">
        <v>722</v>
      </c>
      <c r="D200" s="116"/>
      <c r="E200" s="117"/>
      <c r="F200" s="136"/>
      <c r="G200" s="70" t="s">
        <v>629</v>
      </c>
      <c r="H200" s="21">
        <f t="shared" si="17"/>
        <v>1</v>
      </c>
      <c r="I200" s="145" t="s">
        <v>3</v>
      </c>
      <c r="J200" s="10">
        <f t="shared" si="15"/>
        <v>0.56699999999999995</v>
      </c>
    </row>
    <row r="201" spans="1:10" ht="20.45" customHeight="1" x14ac:dyDescent="0.4">
      <c r="A201" s="13" t="s">
        <v>2</v>
      </c>
      <c r="B201" s="13">
        <v>2171</v>
      </c>
      <c r="C201" s="14" t="s">
        <v>721</v>
      </c>
      <c r="D201" s="116"/>
      <c r="E201" s="117"/>
      <c r="F201" s="136"/>
      <c r="G201" s="70" t="s">
        <v>628</v>
      </c>
      <c r="H201" s="16">
        <f t="shared" si="17"/>
        <v>1</v>
      </c>
      <c r="I201" s="145"/>
      <c r="J201" s="10">
        <f t="shared" si="15"/>
        <v>0.504</v>
      </c>
    </row>
    <row r="202" spans="1:10" ht="20.45" customHeight="1" x14ac:dyDescent="0.4">
      <c r="A202" s="13" t="s">
        <v>2</v>
      </c>
      <c r="B202" s="13">
        <v>2172</v>
      </c>
      <c r="C202" s="14" t="s">
        <v>720</v>
      </c>
      <c r="D202" s="116"/>
      <c r="E202" s="117"/>
      <c r="F202" s="73" t="s">
        <v>58</v>
      </c>
      <c r="G202" s="74" t="s">
        <v>678</v>
      </c>
      <c r="H202" s="21">
        <f t="shared" si="17"/>
        <v>13</v>
      </c>
      <c r="I202" s="141" t="s">
        <v>6</v>
      </c>
      <c r="J202" s="10">
        <f t="shared" si="15"/>
        <v>12.6</v>
      </c>
    </row>
    <row r="203" spans="1:10" ht="20.45" customHeight="1" x14ac:dyDescent="0.4">
      <c r="A203" s="13" t="s">
        <v>2</v>
      </c>
      <c r="B203" s="13">
        <v>2173</v>
      </c>
      <c r="C203" s="14" t="s">
        <v>719</v>
      </c>
      <c r="D203" s="116"/>
      <c r="E203" s="117"/>
      <c r="F203" s="112" t="s">
        <v>55</v>
      </c>
      <c r="G203" s="69" t="s">
        <v>676</v>
      </c>
      <c r="H203" s="16">
        <f t="shared" si="17"/>
        <v>6</v>
      </c>
      <c r="I203" s="150"/>
      <c r="J203" s="10">
        <f t="shared" si="15"/>
        <v>6.3</v>
      </c>
    </row>
    <row r="204" spans="1:10" ht="20.45" customHeight="1" x14ac:dyDescent="0.4">
      <c r="A204" s="13" t="s">
        <v>2</v>
      </c>
      <c r="B204" s="13">
        <v>2174</v>
      </c>
      <c r="C204" s="14" t="s">
        <v>718</v>
      </c>
      <c r="D204" s="118"/>
      <c r="E204" s="119"/>
      <c r="F204" s="113"/>
      <c r="G204" s="69" t="s">
        <v>674</v>
      </c>
      <c r="H204" s="21">
        <f t="shared" si="17"/>
        <v>13</v>
      </c>
      <c r="I204" s="150"/>
      <c r="J204" s="10">
        <f t="shared" si="15"/>
        <v>12.6</v>
      </c>
    </row>
    <row r="205" spans="1:10" ht="20.45" customHeight="1" x14ac:dyDescent="0.4">
      <c r="A205" s="13" t="s">
        <v>2</v>
      </c>
      <c r="B205" s="13">
        <v>2175</v>
      </c>
      <c r="C205" s="14" t="s">
        <v>717</v>
      </c>
      <c r="D205" s="114" t="s">
        <v>95</v>
      </c>
      <c r="E205" s="115"/>
      <c r="F205" s="14" t="s">
        <v>673</v>
      </c>
      <c r="G205" s="70" t="s">
        <v>672</v>
      </c>
      <c r="H205" s="21">
        <f t="shared" si="17"/>
        <v>35</v>
      </c>
      <c r="I205" s="150"/>
      <c r="J205" s="10">
        <f t="shared" ref="J205:J243" si="18">K10*42/1000</f>
        <v>34.566000000000003</v>
      </c>
    </row>
    <row r="206" spans="1:10" ht="20.45" customHeight="1" x14ac:dyDescent="0.4">
      <c r="A206" s="13" t="s">
        <v>2</v>
      </c>
      <c r="B206" s="13">
        <v>2176</v>
      </c>
      <c r="C206" s="14" t="s">
        <v>716</v>
      </c>
      <c r="D206" s="116"/>
      <c r="E206" s="117"/>
      <c r="F206" s="14" t="s">
        <v>671</v>
      </c>
      <c r="G206" s="70" t="s">
        <v>670</v>
      </c>
      <c r="H206" s="16">
        <f t="shared" si="17"/>
        <v>31</v>
      </c>
      <c r="I206" s="142"/>
      <c r="J206" s="10">
        <f t="shared" si="18"/>
        <v>31.122</v>
      </c>
    </row>
    <row r="207" spans="1:10" ht="20.45" customHeight="1" x14ac:dyDescent="0.4">
      <c r="A207" s="13" t="s">
        <v>2</v>
      </c>
      <c r="B207" s="13">
        <v>2177</v>
      </c>
      <c r="C207" s="14" t="s">
        <v>715</v>
      </c>
      <c r="D207" s="116"/>
      <c r="E207" s="117"/>
      <c r="F207" s="14" t="s">
        <v>669</v>
      </c>
      <c r="G207" s="69" t="s">
        <v>668</v>
      </c>
      <c r="H207" s="21">
        <f t="shared" si="17"/>
        <v>1</v>
      </c>
      <c r="I207" s="145" t="s">
        <v>3</v>
      </c>
      <c r="J207" s="10">
        <f t="shared" si="18"/>
        <v>1.1339999999999999</v>
      </c>
    </row>
    <row r="208" spans="1:10" ht="20.45" customHeight="1" x14ac:dyDescent="0.4">
      <c r="A208" s="13" t="s">
        <v>2</v>
      </c>
      <c r="B208" s="13">
        <v>2178</v>
      </c>
      <c r="C208" s="14" t="s">
        <v>714</v>
      </c>
      <c r="D208" s="116"/>
      <c r="E208" s="117"/>
      <c r="F208" s="14" t="s">
        <v>667</v>
      </c>
      <c r="G208" s="69" t="s">
        <v>666</v>
      </c>
      <c r="H208" s="16">
        <f t="shared" si="17"/>
        <v>1</v>
      </c>
      <c r="I208" s="145"/>
      <c r="J208" s="10">
        <f t="shared" si="18"/>
        <v>1.008</v>
      </c>
    </row>
    <row r="209" spans="1:11" ht="20.45" customHeight="1" x14ac:dyDescent="0.4">
      <c r="A209" s="13" t="s">
        <v>2</v>
      </c>
      <c r="B209" s="13">
        <v>2179</v>
      </c>
      <c r="C209" s="14" t="s">
        <v>713</v>
      </c>
      <c r="D209" s="116"/>
      <c r="E209" s="117"/>
      <c r="F209" s="14" t="s">
        <v>712</v>
      </c>
      <c r="G209" s="70" t="s">
        <v>665</v>
      </c>
      <c r="H209" s="21">
        <f t="shared" si="17"/>
        <v>69</v>
      </c>
      <c r="I209" s="145" t="s">
        <v>6</v>
      </c>
      <c r="J209" s="10">
        <f t="shared" si="18"/>
        <v>69.048000000000002</v>
      </c>
    </row>
    <row r="210" spans="1:11" ht="20.45" customHeight="1" x14ac:dyDescent="0.4">
      <c r="A210" s="13" t="s">
        <v>2</v>
      </c>
      <c r="B210" s="13">
        <v>2180</v>
      </c>
      <c r="C210" s="14" t="s">
        <v>711</v>
      </c>
      <c r="D210" s="116"/>
      <c r="E210" s="117"/>
      <c r="F210" s="14" t="s">
        <v>664</v>
      </c>
      <c r="G210" s="70" t="s">
        <v>663</v>
      </c>
      <c r="H210" s="16">
        <f t="shared" si="17"/>
        <v>62</v>
      </c>
      <c r="I210" s="145"/>
      <c r="J210" s="10">
        <f t="shared" si="18"/>
        <v>62.16</v>
      </c>
    </row>
    <row r="211" spans="1:11" ht="20.45" customHeight="1" x14ac:dyDescent="0.4">
      <c r="A211" s="13" t="s">
        <v>2</v>
      </c>
      <c r="B211" s="13">
        <v>2181</v>
      </c>
      <c r="C211" s="14" t="s">
        <v>710</v>
      </c>
      <c r="D211" s="116"/>
      <c r="E211" s="117"/>
      <c r="F211" s="14" t="s">
        <v>662</v>
      </c>
      <c r="G211" s="69" t="s">
        <v>661</v>
      </c>
      <c r="H211" s="21">
        <f t="shared" si="17"/>
        <v>2</v>
      </c>
      <c r="I211" s="145" t="s">
        <v>3</v>
      </c>
      <c r="J211" s="10">
        <f t="shared" si="18"/>
        <v>2.2679999999999998</v>
      </c>
    </row>
    <row r="212" spans="1:11" ht="20.45" customHeight="1" x14ac:dyDescent="0.4">
      <c r="A212" s="13" t="s">
        <v>2</v>
      </c>
      <c r="B212" s="13">
        <v>2182</v>
      </c>
      <c r="C212" s="14" t="s">
        <v>709</v>
      </c>
      <c r="D212" s="116"/>
      <c r="E212" s="117"/>
      <c r="F212" s="14" t="s">
        <v>660</v>
      </c>
      <c r="G212" s="69" t="s">
        <v>659</v>
      </c>
      <c r="H212" s="16">
        <f t="shared" si="17"/>
        <v>2</v>
      </c>
      <c r="I212" s="145"/>
      <c r="J212" s="10">
        <f t="shared" si="18"/>
        <v>2.0579999999999998</v>
      </c>
    </row>
    <row r="213" spans="1:11" ht="20.45" customHeight="1" x14ac:dyDescent="0.4">
      <c r="A213" s="13" t="s">
        <v>2</v>
      </c>
      <c r="B213" s="13">
        <v>2183</v>
      </c>
      <c r="C213" s="14" t="s">
        <v>708</v>
      </c>
      <c r="D213" s="116"/>
      <c r="E213" s="117"/>
      <c r="F213" s="14" t="s">
        <v>707</v>
      </c>
      <c r="G213" s="70" t="s">
        <v>658</v>
      </c>
      <c r="H213" s="21">
        <f t="shared" si="17"/>
        <v>110</v>
      </c>
      <c r="I213" s="145" t="s">
        <v>6</v>
      </c>
      <c r="J213" s="10">
        <f t="shared" si="18"/>
        <v>109.578</v>
      </c>
    </row>
    <row r="214" spans="1:11" ht="20.45" customHeight="1" x14ac:dyDescent="0.4">
      <c r="A214" s="13" t="s">
        <v>2</v>
      </c>
      <c r="B214" s="13">
        <v>2184</v>
      </c>
      <c r="C214" s="14" t="s">
        <v>706</v>
      </c>
      <c r="D214" s="116"/>
      <c r="E214" s="117"/>
      <c r="F214" s="14" t="s">
        <v>657</v>
      </c>
      <c r="G214" s="70" t="s">
        <v>656</v>
      </c>
      <c r="H214" s="16">
        <f t="shared" si="17"/>
        <v>99</v>
      </c>
      <c r="I214" s="145"/>
      <c r="J214" s="10">
        <f t="shared" si="18"/>
        <v>98.616</v>
      </c>
    </row>
    <row r="215" spans="1:11" ht="20.45" customHeight="1" x14ac:dyDescent="0.4">
      <c r="A215" s="13" t="s">
        <v>2</v>
      </c>
      <c r="B215" s="13">
        <v>2185</v>
      </c>
      <c r="C215" s="14" t="s">
        <v>705</v>
      </c>
      <c r="D215" s="116"/>
      <c r="E215" s="117"/>
      <c r="F215" s="14" t="s">
        <v>655</v>
      </c>
      <c r="G215" s="69" t="s">
        <v>654</v>
      </c>
      <c r="H215" s="21">
        <f t="shared" si="17"/>
        <v>4</v>
      </c>
      <c r="I215" s="145" t="s">
        <v>3</v>
      </c>
      <c r="J215" s="10">
        <f t="shared" si="18"/>
        <v>3.6120000000000001</v>
      </c>
    </row>
    <row r="216" spans="1:11" ht="20.45" customHeight="1" x14ac:dyDescent="0.4">
      <c r="A216" s="13" t="s">
        <v>2</v>
      </c>
      <c r="B216" s="13">
        <v>2186</v>
      </c>
      <c r="C216" s="14" t="s">
        <v>704</v>
      </c>
      <c r="D216" s="116"/>
      <c r="E216" s="117"/>
      <c r="F216" s="14" t="s">
        <v>653</v>
      </c>
      <c r="G216" s="69" t="s">
        <v>652</v>
      </c>
      <c r="H216" s="16">
        <f t="shared" si="17"/>
        <v>3</v>
      </c>
      <c r="I216" s="145"/>
      <c r="J216" s="10">
        <f t="shared" si="18"/>
        <v>3.234</v>
      </c>
    </row>
    <row r="217" spans="1:11" ht="20.45" customHeight="1" x14ac:dyDescent="0.4">
      <c r="A217" s="13" t="s">
        <v>2</v>
      </c>
      <c r="B217" s="13">
        <v>2187</v>
      </c>
      <c r="C217" s="14" t="s">
        <v>703</v>
      </c>
      <c r="D217" s="116"/>
      <c r="E217" s="117"/>
      <c r="F217" s="136" t="s">
        <v>1779</v>
      </c>
      <c r="G217" s="71" t="s">
        <v>651</v>
      </c>
      <c r="H217" s="21">
        <f t="shared" si="17"/>
        <v>5</v>
      </c>
      <c r="I217" s="141" t="s">
        <v>6</v>
      </c>
      <c r="J217" s="10">
        <f t="shared" si="18"/>
        <v>5.1660000000000004</v>
      </c>
    </row>
    <row r="218" spans="1:11" ht="20.45" customHeight="1" x14ac:dyDescent="0.4">
      <c r="A218" s="13" t="s">
        <v>2</v>
      </c>
      <c r="B218" s="13">
        <v>2188</v>
      </c>
      <c r="C218" s="14" t="s">
        <v>702</v>
      </c>
      <c r="D218" s="116"/>
      <c r="E218" s="117"/>
      <c r="F218" s="136"/>
      <c r="G218" s="70" t="s">
        <v>650</v>
      </c>
      <c r="H218" s="16">
        <f t="shared" si="17"/>
        <v>5</v>
      </c>
      <c r="I218" s="150"/>
      <c r="J218" s="10">
        <f t="shared" si="18"/>
        <v>4.6619999999999999</v>
      </c>
    </row>
    <row r="219" spans="1:11" ht="20.45" customHeight="1" x14ac:dyDescent="0.4">
      <c r="A219" s="13" t="s">
        <v>2</v>
      </c>
      <c r="B219" s="13">
        <v>3218</v>
      </c>
      <c r="C219" s="14" t="s">
        <v>701</v>
      </c>
      <c r="D219" s="116"/>
      <c r="E219" s="117"/>
      <c r="F219" s="136"/>
      <c r="G219" s="69" t="s">
        <v>649</v>
      </c>
      <c r="H219" s="21">
        <v>1</v>
      </c>
      <c r="I219" s="150"/>
      <c r="J219" s="10">
        <f t="shared" si="18"/>
        <v>0.16800000000000001</v>
      </c>
      <c r="K219" s="10" t="s">
        <v>0</v>
      </c>
    </row>
    <row r="220" spans="1:11" ht="20.45" customHeight="1" x14ac:dyDescent="0.4">
      <c r="A220" s="13" t="s">
        <v>2</v>
      </c>
      <c r="B220" s="13">
        <v>3219</v>
      </c>
      <c r="C220" s="14" t="s">
        <v>700</v>
      </c>
      <c r="D220" s="116"/>
      <c r="E220" s="117"/>
      <c r="F220" s="136"/>
      <c r="G220" s="69" t="s">
        <v>648</v>
      </c>
      <c r="H220" s="16">
        <v>1</v>
      </c>
      <c r="I220" s="150"/>
      <c r="J220" s="10">
        <f t="shared" si="18"/>
        <v>0.16800000000000001</v>
      </c>
      <c r="K220" s="10" t="s">
        <v>0</v>
      </c>
    </row>
    <row r="221" spans="1:11" ht="20.45" customHeight="1" x14ac:dyDescent="0.4">
      <c r="A221" s="13" t="s">
        <v>2</v>
      </c>
      <c r="B221" s="13">
        <v>2189</v>
      </c>
      <c r="C221" s="14" t="s">
        <v>699</v>
      </c>
      <c r="D221" s="116"/>
      <c r="E221" s="117"/>
      <c r="F221" s="136"/>
      <c r="G221" s="70" t="s">
        <v>647</v>
      </c>
      <c r="H221" s="21">
        <f>ROUND(J221,0)</f>
        <v>10</v>
      </c>
      <c r="I221" s="150"/>
      <c r="J221" s="10">
        <f t="shared" si="18"/>
        <v>10.374000000000001</v>
      </c>
    </row>
    <row r="222" spans="1:11" ht="20.45" customHeight="1" x14ac:dyDescent="0.4">
      <c r="A222" s="13" t="s">
        <v>2</v>
      </c>
      <c r="B222" s="13">
        <v>2190</v>
      </c>
      <c r="C222" s="14" t="s">
        <v>698</v>
      </c>
      <c r="D222" s="116"/>
      <c r="E222" s="117"/>
      <c r="F222" s="136"/>
      <c r="G222" s="70" t="s">
        <v>646</v>
      </c>
      <c r="H222" s="16">
        <f>ROUND(J222,0)</f>
        <v>9</v>
      </c>
      <c r="I222" s="150"/>
      <c r="J222" s="10">
        <f t="shared" si="18"/>
        <v>9.3239999999999998</v>
      </c>
    </row>
    <row r="223" spans="1:11" ht="20.25" customHeight="1" x14ac:dyDescent="0.4">
      <c r="A223" s="13" t="s">
        <v>2</v>
      </c>
      <c r="B223" s="13">
        <v>3220</v>
      </c>
      <c r="C223" s="14" t="s">
        <v>697</v>
      </c>
      <c r="D223" s="116"/>
      <c r="E223" s="117"/>
      <c r="F223" s="136"/>
      <c r="G223" s="70" t="s">
        <v>645</v>
      </c>
      <c r="H223" s="21">
        <v>1</v>
      </c>
      <c r="I223" s="150"/>
      <c r="J223" s="10">
        <f t="shared" si="18"/>
        <v>0.33600000000000002</v>
      </c>
      <c r="K223" s="10" t="s">
        <v>0</v>
      </c>
    </row>
    <row r="224" spans="1:11" ht="20.45" customHeight="1" x14ac:dyDescent="0.4">
      <c r="A224" s="13" t="s">
        <v>2</v>
      </c>
      <c r="B224" s="13">
        <v>3221</v>
      </c>
      <c r="C224" s="14" t="s">
        <v>696</v>
      </c>
      <c r="D224" s="116"/>
      <c r="E224" s="117"/>
      <c r="F224" s="136"/>
      <c r="G224" s="70" t="s">
        <v>644</v>
      </c>
      <c r="H224" s="16">
        <v>1</v>
      </c>
      <c r="I224" s="150"/>
      <c r="J224" s="10">
        <f t="shared" si="18"/>
        <v>0.29399999999999998</v>
      </c>
      <c r="K224" s="10" t="s">
        <v>0</v>
      </c>
    </row>
    <row r="225" spans="1:11" ht="20.45" customHeight="1" x14ac:dyDescent="0.4">
      <c r="A225" s="13" t="s">
        <v>2</v>
      </c>
      <c r="B225" s="13">
        <v>2191</v>
      </c>
      <c r="C225" s="14" t="s">
        <v>695</v>
      </c>
      <c r="D225" s="116"/>
      <c r="E225" s="117"/>
      <c r="F225" s="136"/>
      <c r="G225" s="70" t="s">
        <v>643</v>
      </c>
      <c r="H225" s="21">
        <f t="shared" ref="H225:H230" si="19">ROUND(J225,0)</f>
        <v>16</v>
      </c>
      <c r="I225" s="150"/>
      <c r="J225" s="10">
        <f t="shared" si="18"/>
        <v>16.422000000000001</v>
      </c>
    </row>
    <row r="226" spans="1:11" ht="20.45" customHeight="1" x14ac:dyDescent="0.4">
      <c r="A226" s="13" t="s">
        <v>2</v>
      </c>
      <c r="B226" s="13">
        <v>2192</v>
      </c>
      <c r="C226" s="14" t="s">
        <v>694</v>
      </c>
      <c r="D226" s="116"/>
      <c r="E226" s="117"/>
      <c r="F226" s="136"/>
      <c r="G226" s="70" t="s">
        <v>642</v>
      </c>
      <c r="H226" s="16">
        <f t="shared" si="19"/>
        <v>15</v>
      </c>
      <c r="I226" s="142"/>
      <c r="J226" s="10">
        <f t="shared" si="18"/>
        <v>14.784000000000001</v>
      </c>
    </row>
    <row r="227" spans="1:11" ht="20.45" customHeight="1" x14ac:dyDescent="0.4">
      <c r="A227" s="13" t="s">
        <v>2</v>
      </c>
      <c r="B227" s="13">
        <v>2193</v>
      </c>
      <c r="C227" s="14" t="s">
        <v>693</v>
      </c>
      <c r="D227" s="116"/>
      <c r="E227" s="117"/>
      <c r="F227" s="136"/>
      <c r="G227" s="70" t="s">
        <v>641</v>
      </c>
      <c r="H227" s="21">
        <f t="shared" si="19"/>
        <v>1</v>
      </c>
      <c r="I227" s="145" t="s">
        <v>3</v>
      </c>
      <c r="J227" s="10">
        <f t="shared" si="18"/>
        <v>0.54600000000000004</v>
      </c>
    </row>
    <row r="228" spans="1:11" ht="20.45" customHeight="1" x14ac:dyDescent="0.4">
      <c r="A228" s="13" t="s">
        <v>2</v>
      </c>
      <c r="B228" s="13">
        <v>2194</v>
      </c>
      <c r="C228" s="14" t="s">
        <v>692</v>
      </c>
      <c r="D228" s="116"/>
      <c r="E228" s="117"/>
      <c r="F228" s="136"/>
      <c r="G228" s="70" t="s">
        <v>640</v>
      </c>
      <c r="H228" s="16">
        <f t="shared" si="19"/>
        <v>1</v>
      </c>
      <c r="I228" s="145"/>
      <c r="J228" s="10">
        <f t="shared" si="18"/>
        <v>0.504</v>
      </c>
    </row>
    <row r="229" spans="1:11" ht="20.45" customHeight="1" x14ac:dyDescent="0.4">
      <c r="A229" s="13" t="s">
        <v>2</v>
      </c>
      <c r="B229" s="13">
        <v>2195</v>
      </c>
      <c r="C229" s="14" t="s">
        <v>691</v>
      </c>
      <c r="D229" s="116"/>
      <c r="E229" s="117"/>
      <c r="F229" s="136" t="s">
        <v>1778</v>
      </c>
      <c r="G229" s="71" t="s">
        <v>639</v>
      </c>
      <c r="H229" s="21">
        <f t="shared" si="19"/>
        <v>3</v>
      </c>
      <c r="I229" s="141" t="s">
        <v>6</v>
      </c>
      <c r="J229" s="10">
        <f t="shared" si="18"/>
        <v>3.444</v>
      </c>
    </row>
    <row r="230" spans="1:11" ht="20.45" customHeight="1" x14ac:dyDescent="0.4">
      <c r="A230" s="13" t="s">
        <v>2</v>
      </c>
      <c r="B230" s="13">
        <v>2196</v>
      </c>
      <c r="C230" s="14" t="s">
        <v>690</v>
      </c>
      <c r="D230" s="116"/>
      <c r="E230" s="117"/>
      <c r="F230" s="136"/>
      <c r="G230" s="71" t="s">
        <v>638</v>
      </c>
      <c r="H230" s="16">
        <f t="shared" si="19"/>
        <v>3</v>
      </c>
      <c r="I230" s="150"/>
      <c r="J230" s="10">
        <f t="shared" si="18"/>
        <v>3.1080000000000001</v>
      </c>
    </row>
    <row r="231" spans="1:11" ht="20.45" customHeight="1" x14ac:dyDescent="0.4">
      <c r="A231" s="13" t="s">
        <v>2</v>
      </c>
      <c r="B231" s="13">
        <v>3222</v>
      </c>
      <c r="C231" s="14" t="s">
        <v>689</v>
      </c>
      <c r="D231" s="116"/>
      <c r="E231" s="117"/>
      <c r="F231" s="136"/>
      <c r="G231" s="71" t="s">
        <v>637</v>
      </c>
      <c r="H231" s="21">
        <v>1</v>
      </c>
      <c r="I231" s="150"/>
      <c r="J231" s="10">
        <f t="shared" si="18"/>
        <v>0.126</v>
      </c>
      <c r="K231" s="10" t="s">
        <v>0</v>
      </c>
    </row>
    <row r="232" spans="1:11" ht="20.45" customHeight="1" x14ac:dyDescent="0.4">
      <c r="A232" s="13" t="s">
        <v>2</v>
      </c>
      <c r="B232" s="13">
        <v>3223</v>
      </c>
      <c r="C232" s="14" t="s">
        <v>688</v>
      </c>
      <c r="D232" s="116"/>
      <c r="E232" s="117"/>
      <c r="F232" s="136"/>
      <c r="G232" s="71" t="s">
        <v>636</v>
      </c>
      <c r="H232" s="16">
        <v>1</v>
      </c>
      <c r="I232" s="150"/>
      <c r="J232" s="10">
        <f t="shared" si="18"/>
        <v>8.4000000000000005E-2</v>
      </c>
      <c r="K232" s="10" t="s">
        <v>0</v>
      </c>
    </row>
    <row r="233" spans="1:11" ht="20.45" customHeight="1" x14ac:dyDescent="0.4">
      <c r="A233" s="13" t="s">
        <v>2</v>
      </c>
      <c r="B233" s="13">
        <v>2197</v>
      </c>
      <c r="C233" s="14" t="s">
        <v>687</v>
      </c>
      <c r="D233" s="116"/>
      <c r="E233" s="117"/>
      <c r="F233" s="136"/>
      <c r="G233" s="70" t="s">
        <v>635</v>
      </c>
      <c r="H233" s="21">
        <f>ROUND(J233,0)</f>
        <v>7</v>
      </c>
      <c r="I233" s="150"/>
      <c r="J233" s="10">
        <f t="shared" si="18"/>
        <v>6.8879999999999999</v>
      </c>
    </row>
    <row r="234" spans="1:11" ht="20.45" customHeight="1" x14ac:dyDescent="0.4">
      <c r="A234" s="13" t="s">
        <v>2</v>
      </c>
      <c r="B234" s="13">
        <v>2198</v>
      </c>
      <c r="C234" s="14" t="s">
        <v>686</v>
      </c>
      <c r="D234" s="116"/>
      <c r="E234" s="117"/>
      <c r="F234" s="136"/>
      <c r="G234" s="70" t="s">
        <v>634</v>
      </c>
      <c r="H234" s="16">
        <f>ROUND(J234,0)</f>
        <v>6</v>
      </c>
      <c r="I234" s="150"/>
      <c r="J234" s="10">
        <f t="shared" si="18"/>
        <v>6.2160000000000002</v>
      </c>
    </row>
    <row r="235" spans="1:11" ht="20.45" customHeight="1" x14ac:dyDescent="0.4">
      <c r="A235" s="13" t="s">
        <v>2</v>
      </c>
      <c r="B235" s="13">
        <v>3224</v>
      </c>
      <c r="C235" s="14" t="s">
        <v>685</v>
      </c>
      <c r="D235" s="116"/>
      <c r="E235" s="117"/>
      <c r="F235" s="136"/>
      <c r="G235" s="70" t="s">
        <v>633</v>
      </c>
      <c r="H235" s="21">
        <v>1</v>
      </c>
      <c r="I235" s="150"/>
      <c r="J235" s="10">
        <f t="shared" si="18"/>
        <v>0.21</v>
      </c>
      <c r="K235" s="10" t="s">
        <v>0</v>
      </c>
    </row>
    <row r="236" spans="1:11" ht="20.45" customHeight="1" x14ac:dyDescent="0.4">
      <c r="A236" s="13" t="s">
        <v>2</v>
      </c>
      <c r="B236" s="13">
        <v>3225</v>
      </c>
      <c r="C236" s="14" t="s">
        <v>684</v>
      </c>
      <c r="D236" s="116"/>
      <c r="E236" s="117"/>
      <c r="F236" s="136"/>
      <c r="G236" s="70" t="s">
        <v>632</v>
      </c>
      <c r="H236" s="16">
        <v>1</v>
      </c>
      <c r="I236" s="150"/>
      <c r="J236" s="10">
        <f t="shared" si="18"/>
        <v>0.21</v>
      </c>
      <c r="K236" s="10" t="s">
        <v>0</v>
      </c>
    </row>
    <row r="237" spans="1:11" ht="20.45" customHeight="1" x14ac:dyDescent="0.4">
      <c r="A237" s="13" t="s">
        <v>2</v>
      </c>
      <c r="B237" s="13">
        <v>2199</v>
      </c>
      <c r="C237" s="14" t="s">
        <v>683</v>
      </c>
      <c r="D237" s="116"/>
      <c r="E237" s="117"/>
      <c r="F237" s="136"/>
      <c r="G237" s="70" t="s">
        <v>631</v>
      </c>
      <c r="H237" s="21">
        <f>ROUND(J237,0)</f>
        <v>11</v>
      </c>
      <c r="I237" s="150"/>
      <c r="J237" s="10">
        <f t="shared" si="18"/>
        <v>10.962</v>
      </c>
    </row>
    <row r="238" spans="1:11" ht="20.45" customHeight="1" x14ac:dyDescent="0.4">
      <c r="A238" s="13" t="s">
        <v>2</v>
      </c>
      <c r="B238" s="13">
        <v>2200</v>
      </c>
      <c r="C238" s="14" t="s">
        <v>682</v>
      </c>
      <c r="D238" s="116"/>
      <c r="E238" s="117"/>
      <c r="F238" s="136"/>
      <c r="G238" s="70" t="s">
        <v>630</v>
      </c>
      <c r="H238" s="16">
        <f>ROUND(J238,0)</f>
        <v>10</v>
      </c>
      <c r="I238" s="150"/>
      <c r="J238" s="10">
        <f t="shared" si="18"/>
        <v>9.8699999999999992</v>
      </c>
    </row>
    <row r="239" spans="1:11" ht="20.45" customHeight="1" x14ac:dyDescent="0.4">
      <c r="A239" s="13" t="s">
        <v>2</v>
      </c>
      <c r="B239" s="13">
        <v>3226</v>
      </c>
      <c r="C239" s="14" t="s">
        <v>681</v>
      </c>
      <c r="D239" s="116"/>
      <c r="E239" s="117"/>
      <c r="F239" s="136"/>
      <c r="G239" s="70" t="s">
        <v>629</v>
      </c>
      <c r="H239" s="21">
        <v>1</v>
      </c>
      <c r="I239" s="150"/>
      <c r="J239" s="10">
        <f t="shared" si="18"/>
        <v>0.378</v>
      </c>
      <c r="K239" s="10" t="s">
        <v>0</v>
      </c>
    </row>
    <row r="240" spans="1:11" ht="20.45" customHeight="1" x14ac:dyDescent="0.4">
      <c r="A240" s="13" t="s">
        <v>2</v>
      </c>
      <c r="B240" s="13">
        <v>3227</v>
      </c>
      <c r="C240" s="14" t="s">
        <v>680</v>
      </c>
      <c r="D240" s="116"/>
      <c r="E240" s="117"/>
      <c r="F240" s="136"/>
      <c r="G240" s="70" t="s">
        <v>628</v>
      </c>
      <c r="H240" s="16">
        <v>1</v>
      </c>
      <c r="I240" s="150"/>
      <c r="J240" s="10">
        <f t="shared" si="18"/>
        <v>0.33600000000000002</v>
      </c>
      <c r="K240" s="10" t="s">
        <v>0</v>
      </c>
    </row>
    <row r="241" spans="1:10" ht="20.45" customHeight="1" x14ac:dyDescent="0.4">
      <c r="A241" s="13" t="s">
        <v>2</v>
      </c>
      <c r="B241" s="13">
        <v>2201</v>
      </c>
      <c r="C241" s="14" t="s">
        <v>679</v>
      </c>
      <c r="D241" s="116"/>
      <c r="E241" s="117"/>
      <c r="F241" s="73" t="s">
        <v>58</v>
      </c>
      <c r="G241" s="74" t="s">
        <v>678</v>
      </c>
      <c r="H241" s="21">
        <f>ROUND(J241,0)</f>
        <v>8</v>
      </c>
      <c r="I241" s="150"/>
      <c r="J241" s="10">
        <f t="shared" si="18"/>
        <v>8.4</v>
      </c>
    </row>
    <row r="242" spans="1:10" ht="20.45" customHeight="1" x14ac:dyDescent="0.4">
      <c r="A242" s="13" t="s">
        <v>2</v>
      </c>
      <c r="B242" s="13">
        <v>2202</v>
      </c>
      <c r="C242" s="14" t="s">
        <v>677</v>
      </c>
      <c r="D242" s="116"/>
      <c r="E242" s="117"/>
      <c r="F242" s="112" t="s">
        <v>55</v>
      </c>
      <c r="G242" s="69" t="s">
        <v>676</v>
      </c>
      <c r="H242" s="16">
        <f>ROUND(J242,0)</f>
        <v>4</v>
      </c>
      <c r="I242" s="150"/>
      <c r="J242" s="10">
        <f t="shared" si="18"/>
        <v>4.2</v>
      </c>
    </row>
    <row r="243" spans="1:10" ht="20.45" customHeight="1" x14ac:dyDescent="0.4">
      <c r="A243" s="13" t="s">
        <v>2</v>
      </c>
      <c r="B243" s="13">
        <v>2203</v>
      </c>
      <c r="C243" s="14" t="s">
        <v>675</v>
      </c>
      <c r="D243" s="118"/>
      <c r="E243" s="119"/>
      <c r="F243" s="113"/>
      <c r="G243" s="69" t="s">
        <v>674</v>
      </c>
      <c r="H243" s="21">
        <f>ROUND(J243,0)</f>
        <v>8</v>
      </c>
      <c r="I243" s="142"/>
      <c r="J243" s="10">
        <f t="shared" si="18"/>
        <v>8.4</v>
      </c>
    </row>
    <row r="244" spans="1:10" ht="20.45" customHeight="1" x14ac:dyDescent="0.4">
      <c r="A244" s="86" t="s">
        <v>2</v>
      </c>
      <c r="B244" s="86">
        <v>3577</v>
      </c>
      <c r="C244" s="87" t="s">
        <v>1930</v>
      </c>
      <c r="D244" s="99" t="s">
        <v>1888</v>
      </c>
      <c r="E244" s="100"/>
      <c r="F244" s="87" t="s">
        <v>673</v>
      </c>
      <c r="G244" s="88" t="s">
        <v>672</v>
      </c>
      <c r="H244" s="89">
        <f t="shared" ref="H244:H282" si="20">ROUND(J244,0)</f>
        <v>20</v>
      </c>
      <c r="I244" s="105" t="s">
        <v>6</v>
      </c>
      <c r="J244" s="10">
        <f>K10*24/1000</f>
        <v>19.751999999999999</v>
      </c>
    </row>
    <row r="245" spans="1:10" ht="20.45" customHeight="1" x14ac:dyDescent="0.4">
      <c r="A245" s="86" t="s">
        <v>2</v>
      </c>
      <c r="B245" s="86">
        <v>3578</v>
      </c>
      <c r="C245" s="87" t="s">
        <v>1931</v>
      </c>
      <c r="D245" s="101"/>
      <c r="E245" s="102"/>
      <c r="F245" s="87" t="s">
        <v>671</v>
      </c>
      <c r="G245" s="88" t="s">
        <v>670</v>
      </c>
      <c r="H245" s="89">
        <f t="shared" si="20"/>
        <v>18</v>
      </c>
      <c r="I245" s="105"/>
      <c r="J245" s="10">
        <f t="shared" ref="J245:J282" si="21">K11*24/1000</f>
        <v>17.783999999999999</v>
      </c>
    </row>
    <row r="246" spans="1:10" ht="20.45" customHeight="1" x14ac:dyDescent="0.4">
      <c r="A246" s="86" t="s">
        <v>2</v>
      </c>
      <c r="B246" s="86">
        <v>3579</v>
      </c>
      <c r="C246" s="87" t="s">
        <v>1932</v>
      </c>
      <c r="D246" s="101"/>
      <c r="E246" s="102"/>
      <c r="F246" s="87" t="s">
        <v>669</v>
      </c>
      <c r="G246" s="90" t="s">
        <v>668</v>
      </c>
      <c r="H246" s="89">
        <f t="shared" si="20"/>
        <v>1</v>
      </c>
      <c r="I246" s="105" t="s">
        <v>3</v>
      </c>
      <c r="J246" s="10">
        <f t="shared" si="21"/>
        <v>0.64800000000000002</v>
      </c>
    </row>
    <row r="247" spans="1:10" ht="20.45" customHeight="1" x14ac:dyDescent="0.4">
      <c r="A247" s="86" t="s">
        <v>2</v>
      </c>
      <c r="B247" s="86">
        <v>3580</v>
      </c>
      <c r="C247" s="87" t="s">
        <v>1933</v>
      </c>
      <c r="D247" s="101"/>
      <c r="E247" s="102"/>
      <c r="F247" s="87" t="s">
        <v>667</v>
      </c>
      <c r="G247" s="90" t="s">
        <v>666</v>
      </c>
      <c r="H247" s="89">
        <f t="shared" si="20"/>
        <v>1</v>
      </c>
      <c r="I247" s="105"/>
      <c r="J247" s="10">
        <f t="shared" si="21"/>
        <v>0.57599999999999996</v>
      </c>
    </row>
    <row r="248" spans="1:10" ht="20.45" customHeight="1" x14ac:dyDescent="0.4">
      <c r="A248" s="86" t="s">
        <v>2</v>
      </c>
      <c r="B248" s="86">
        <v>3581</v>
      </c>
      <c r="C248" s="87" t="s">
        <v>1934</v>
      </c>
      <c r="D248" s="101"/>
      <c r="E248" s="102"/>
      <c r="F248" s="87" t="s">
        <v>712</v>
      </c>
      <c r="G248" s="88" t="s">
        <v>665</v>
      </c>
      <c r="H248" s="89">
        <f t="shared" si="20"/>
        <v>39</v>
      </c>
      <c r="I248" s="105" t="s">
        <v>6</v>
      </c>
      <c r="J248" s="10">
        <f t="shared" si="21"/>
        <v>39.456000000000003</v>
      </c>
    </row>
    <row r="249" spans="1:10" ht="20.45" customHeight="1" x14ac:dyDescent="0.4">
      <c r="A249" s="86" t="s">
        <v>2</v>
      </c>
      <c r="B249" s="86">
        <v>3582</v>
      </c>
      <c r="C249" s="87" t="s">
        <v>1935</v>
      </c>
      <c r="D249" s="101"/>
      <c r="E249" s="102"/>
      <c r="F249" s="87" t="s">
        <v>664</v>
      </c>
      <c r="G249" s="88" t="s">
        <v>663</v>
      </c>
      <c r="H249" s="89">
        <f t="shared" si="20"/>
        <v>36</v>
      </c>
      <c r="I249" s="105"/>
      <c r="J249" s="10">
        <f t="shared" si="21"/>
        <v>35.520000000000003</v>
      </c>
    </row>
    <row r="250" spans="1:10" ht="20.45" customHeight="1" x14ac:dyDescent="0.4">
      <c r="A250" s="86" t="s">
        <v>2</v>
      </c>
      <c r="B250" s="86">
        <v>3583</v>
      </c>
      <c r="C250" s="87" t="s">
        <v>1936</v>
      </c>
      <c r="D250" s="101"/>
      <c r="E250" s="102"/>
      <c r="F250" s="87" t="s">
        <v>662</v>
      </c>
      <c r="G250" s="90" t="s">
        <v>661</v>
      </c>
      <c r="H250" s="89">
        <f t="shared" si="20"/>
        <v>1</v>
      </c>
      <c r="I250" s="105" t="s">
        <v>3</v>
      </c>
      <c r="J250" s="10">
        <f t="shared" si="21"/>
        <v>1.296</v>
      </c>
    </row>
    <row r="251" spans="1:10" ht="20.45" customHeight="1" x14ac:dyDescent="0.4">
      <c r="A251" s="86" t="s">
        <v>2</v>
      </c>
      <c r="B251" s="86">
        <v>3584</v>
      </c>
      <c r="C251" s="87" t="s">
        <v>1937</v>
      </c>
      <c r="D251" s="101"/>
      <c r="E251" s="102"/>
      <c r="F251" s="87" t="s">
        <v>660</v>
      </c>
      <c r="G251" s="90" t="s">
        <v>659</v>
      </c>
      <c r="H251" s="89">
        <f t="shared" si="20"/>
        <v>1</v>
      </c>
      <c r="I251" s="105"/>
      <c r="J251" s="10">
        <f t="shared" si="21"/>
        <v>1.1759999999999999</v>
      </c>
    </row>
    <row r="252" spans="1:10" ht="20.45" customHeight="1" x14ac:dyDescent="0.4">
      <c r="A252" s="86" t="s">
        <v>2</v>
      </c>
      <c r="B252" s="86">
        <v>3585</v>
      </c>
      <c r="C252" s="87" t="s">
        <v>1938</v>
      </c>
      <c r="D252" s="101"/>
      <c r="E252" s="102"/>
      <c r="F252" s="87" t="s">
        <v>707</v>
      </c>
      <c r="G252" s="88" t="s">
        <v>658</v>
      </c>
      <c r="H252" s="89">
        <f t="shared" si="20"/>
        <v>63</v>
      </c>
      <c r="I252" s="105" t="s">
        <v>6</v>
      </c>
      <c r="J252" s="10">
        <f t="shared" si="21"/>
        <v>62.616</v>
      </c>
    </row>
    <row r="253" spans="1:10" ht="20.45" customHeight="1" x14ac:dyDescent="0.4">
      <c r="A253" s="86" t="s">
        <v>2</v>
      </c>
      <c r="B253" s="86">
        <v>3586</v>
      </c>
      <c r="C253" s="87" t="s">
        <v>1939</v>
      </c>
      <c r="D253" s="101"/>
      <c r="E253" s="102"/>
      <c r="F253" s="87" t="s">
        <v>657</v>
      </c>
      <c r="G253" s="88" t="s">
        <v>656</v>
      </c>
      <c r="H253" s="89">
        <f t="shared" si="20"/>
        <v>56</v>
      </c>
      <c r="I253" s="105"/>
      <c r="J253" s="10">
        <f t="shared" si="21"/>
        <v>56.351999999999997</v>
      </c>
    </row>
    <row r="254" spans="1:10" ht="20.45" customHeight="1" x14ac:dyDescent="0.4">
      <c r="A254" s="86" t="s">
        <v>2</v>
      </c>
      <c r="B254" s="86">
        <v>3587</v>
      </c>
      <c r="C254" s="87" t="s">
        <v>1940</v>
      </c>
      <c r="D254" s="101"/>
      <c r="E254" s="102"/>
      <c r="F254" s="87" t="s">
        <v>655</v>
      </c>
      <c r="G254" s="90" t="s">
        <v>654</v>
      </c>
      <c r="H254" s="89">
        <f t="shared" si="20"/>
        <v>2</v>
      </c>
      <c r="I254" s="105" t="s">
        <v>3</v>
      </c>
      <c r="J254" s="10">
        <f t="shared" si="21"/>
        <v>2.0640000000000001</v>
      </c>
    </row>
    <row r="255" spans="1:10" ht="20.45" customHeight="1" x14ac:dyDescent="0.4">
      <c r="A255" s="86" t="s">
        <v>2</v>
      </c>
      <c r="B255" s="86">
        <v>3588</v>
      </c>
      <c r="C255" s="87" t="s">
        <v>1941</v>
      </c>
      <c r="D255" s="101"/>
      <c r="E255" s="102"/>
      <c r="F255" s="87" t="s">
        <v>653</v>
      </c>
      <c r="G255" s="90" t="s">
        <v>652</v>
      </c>
      <c r="H255" s="89">
        <f t="shared" si="20"/>
        <v>2</v>
      </c>
      <c r="I255" s="105"/>
      <c r="J255" s="10">
        <f t="shared" si="21"/>
        <v>1.8480000000000001</v>
      </c>
    </row>
    <row r="256" spans="1:10" ht="20.45" customHeight="1" x14ac:dyDescent="0.4">
      <c r="A256" s="86" t="s">
        <v>2</v>
      </c>
      <c r="B256" s="86">
        <v>3589</v>
      </c>
      <c r="C256" s="87" t="s">
        <v>1942</v>
      </c>
      <c r="D256" s="101"/>
      <c r="E256" s="102"/>
      <c r="F256" s="106" t="s">
        <v>1779</v>
      </c>
      <c r="G256" s="91" t="s">
        <v>651</v>
      </c>
      <c r="H256" s="89">
        <f t="shared" si="20"/>
        <v>3</v>
      </c>
      <c r="I256" s="105" t="s">
        <v>6</v>
      </c>
      <c r="J256" s="10">
        <f t="shared" si="21"/>
        <v>2.952</v>
      </c>
    </row>
    <row r="257" spans="1:11" ht="20.45" customHeight="1" x14ac:dyDescent="0.4">
      <c r="A257" s="86" t="s">
        <v>2</v>
      </c>
      <c r="B257" s="86">
        <v>3590</v>
      </c>
      <c r="C257" s="87" t="s">
        <v>1943</v>
      </c>
      <c r="D257" s="101"/>
      <c r="E257" s="102"/>
      <c r="F257" s="106"/>
      <c r="G257" s="88" t="s">
        <v>650</v>
      </c>
      <c r="H257" s="89">
        <f t="shared" si="20"/>
        <v>3</v>
      </c>
      <c r="I257" s="105"/>
      <c r="J257" s="10">
        <f t="shared" si="21"/>
        <v>2.6640000000000001</v>
      </c>
    </row>
    <row r="258" spans="1:11" ht="20.45" customHeight="1" x14ac:dyDescent="0.4">
      <c r="A258" s="86" t="s">
        <v>2</v>
      </c>
      <c r="B258" s="86">
        <v>3591</v>
      </c>
      <c r="C258" s="87" t="s">
        <v>1944</v>
      </c>
      <c r="D258" s="101"/>
      <c r="E258" s="102"/>
      <c r="F258" s="106"/>
      <c r="G258" s="90" t="s">
        <v>649</v>
      </c>
      <c r="H258" s="89">
        <v>1</v>
      </c>
      <c r="I258" s="105" t="s">
        <v>3</v>
      </c>
      <c r="J258" s="10">
        <f t="shared" si="21"/>
        <v>9.6000000000000002E-2</v>
      </c>
      <c r="K258" s="10" t="s">
        <v>0</v>
      </c>
    </row>
    <row r="259" spans="1:11" ht="20.45" customHeight="1" x14ac:dyDescent="0.4">
      <c r="A259" s="86" t="s">
        <v>2</v>
      </c>
      <c r="B259" s="86">
        <v>3592</v>
      </c>
      <c r="C259" s="87" t="s">
        <v>1945</v>
      </c>
      <c r="D259" s="101"/>
      <c r="E259" s="102"/>
      <c r="F259" s="106"/>
      <c r="G259" s="90" t="s">
        <v>648</v>
      </c>
      <c r="H259" s="89">
        <v>1</v>
      </c>
      <c r="I259" s="105"/>
      <c r="J259" s="10">
        <f t="shared" si="21"/>
        <v>9.6000000000000002E-2</v>
      </c>
      <c r="K259" s="10" t="s">
        <v>0</v>
      </c>
    </row>
    <row r="260" spans="1:11" ht="20.45" customHeight="1" x14ac:dyDescent="0.4">
      <c r="A260" s="86" t="s">
        <v>2</v>
      </c>
      <c r="B260" s="86">
        <v>3593</v>
      </c>
      <c r="C260" s="87" t="s">
        <v>1946</v>
      </c>
      <c r="D260" s="101"/>
      <c r="E260" s="102"/>
      <c r="F260" s="106"/>
      <c r="G260" s="88" t="s">
        <v>647</v>
      </c>
      <c r="H260" s="89">
        <f t="shared" si="20"/>
        <v>6</v>
      </c>
      <c r="I260" s="105" t="s">
        <v>6</v>
      </c>
      <c r="J260" s="10">
        <f t="shared" si="21"/>
        <v>5.9279999999999999</v>
      </c>
    </row>
    <row r="261" spans="1:11" ht="20.45" customHeight="1" x14ac:dyDescent="0.4">
      <c r="A261" s="86" t="s">
        <v>2</v>
      </c>
      <c r="B261" s="86">
        <v>3594</v>
      </c>
      <c r="C261" s="87" t="s">
        <v>1947</v>
      </c>
      <c r="D261" s="101"/>
      <c r="E261" s="102"/>
      <c r="F261" s="106"/>
      <c r="G261" s="88" t="s">
        <v>646</v>
      </c>
      <c r="H261" s="89">
        <f t="shared" si="20"/>
        <v>5</v>
      </c>
      <c r="I261" s="105"/>
      <c r="J261" s="10">
        <f t="shared" si="21"/>
        <v>5.3280000000000003</v>
      </c>
    </row>
    <row r="262" spans="1:11" ht="20.45" customHeight="1" x14ac:dyDescent="0.4">
      <c r="A262" s="86" t="s">
        <v>2</v>
      </c>
      <c r="B262" s="86">
        <v>3595</v>
      </c>
      <c r="C262" s="87" t="s">
        <v>1948</v>
      </c>
      <c r="D262" s="101"/>
      <c r="E262" s="102"/>
      <c r="F262" s="106"/>
      <c r="G262" s="88" t="s">
        <v>645</v>
      </c>
      <c r="H262" s="89">
        <v>1</v>
      </c>
      <c r="I262" s="105" t="s">
        <v>3</v>
      </c>
      <c r="J262" s="10">
        <f t="shared" si="21"/>
        <v>0.192</v>
      </c>
      <c r="K262" s="10" t="s">
        <v>0</v>
      </c>
    </row>
    <row r="263" spans="1:11" ht="20.45" customHeight="1" x14ac:dyDescent="0.4">
      <c r="A263" s="86" t="s">
        <v>2</v>
      </c>
      <c r="B263" s="86">
        <v>3596</v>
      </c>
      <c r="C263" s="87" t="s">
        <v>1949</v>
      </c>
      <c r="D263" s="101"/>
      <c r="E263" s="102"/>
      <c r="F263" s="106"/>
      <c r="G263" s="88" t="s">
        <v>644</v>
      </c>
      <c r="H263" s="89">
        <v>1</v>
      </c>
      <c r="I263" s="105"/>
      <c r="J263" s="10">
        <f t="shared" si="21"/>
        <v>0.16800000000000001</v>
      </c>
      <c r="K263" s="10" t="s">
        <v>0</v>
      </c>
    </row>
    <row r="264" spans="1:11" ht="20.45" customHeight="1" x14ac:dyDescent="0.4">
      <c r="A264" s="86" t="s">
        <v>2</v>
      </c>
      <c r="B264" s="86">
        <v>3597</v>
      </c>
      <c r="C264" s="87" t="s">
        <v>1950</v>
      </c>
      <c r="D264" s="101"/>
      <c r="E264" s="102"/>
      <c r="F264" s="106"/>
      <c r="G264" s="88" t="s">
        <v>643</v>
      </c>
      <c r="H264" s="89">
        <f t="shared" si="20"/>
        <v>9</v>
      </c>
      <c r="I264" s="105" t="s">
        <v>6</v>
      </c>
      <c r="J264" s="10">
        <f t="shared" si="21"/>
        <v>9.3840000000000003</v>
      </c>
    </row>
    <row r="265" spans="1:11" ht="20.45" customHeight="1" x14ac:dyDescent="0.4">
      <c r="A265" s="86" t="s">
        <v>2</v>
      </c>
      <c r="B265" s="86">
        <v>3598</v>
      </c>
      <c r="C265" s="87" t="s">
        <v>1951</v>
      </c>
      <c r="D265" s="101"/>
      <c r="E265" s="102"/>
      <c r="F265" s="106"/>
      <c r="G265" s="88" t="s">
        <v>642</v>
      </c>
      <c r="H265" s="89">
        <f t="shared" si="20"/>
        <v>8</v>
      </c>
      <c r="I265" s="105"/>
      <c r="J265" s="10">
        <f t="shared" si="21"/>
        <v>8.4480000000000004</v>
      </c>
    </row>
    <row r="266" spans="1:11" ht="20.45" customHeight="1" x14ac:dyDescent="0.4">
      <c r="A266" s="86" t="s">
        <v>2</v>
      </c>
      <c r="B266" s="86">
        <v>3599</v>
      </c>
      <c r="C266" s="87" t="s">
        <v>1952</v>
      </c>
      <c r="D266" s="101"/>
      <c r="E266" s="102"/>
      <c r="F266" s="106"/>
      <c r="G266" s="88" t="s">
        <v>641</v>
      </c>
      <c r="H266" s="89">
        <v>1</v>
      </c>
      <c r="I266" s="105" t="s">
        <v>3</v>
      </c>
      <c r="J266" s="10">
        <f t="shared" si="21"/>
        <v>0.312</v>
      </c>
      <c r="K266" s="10" t="s">
        <v>0</v>
      </c>
    </row>
    <row r="267" spans="1:11" ht="20.45" customHeight="1" x14ac:dyDescent="0.4">
      <c r="A267" s="86" t="s">
        <v>2</v>
      </c>
      <c r="B267" s="86">
        <v>3600</v>
      </c>
      <c r="C267" s="87" t="s">
        <v>1953</v>
      </c>
      <c r="D267" s="101"/>
      <c r="E267" s="102"/>
      <c r="F267" s="106"/>
      <c r="G267" s="88" t="s">
        <v>640</v>
      </c>
      <c r="H267" s="89">
        <v>1</v>
      </c>
      <c r="I267" s="105"/>
      <c r="J267" s="10">
        <f t="shared" si="21"/>
        <v>0.28799999999999998</v>
      </c>
      <c r="K267" s="10" t="s">
        <v>0</v>
      </c>
    </row>
    <row r="268" spans="1:11" ht="20.45" customHeight="1" x14ac:dyDescent="0.4">
      <c r="A268" s="86" t="s">
        <v>2</v>
      </c>
      <c r="B268" s="86">
        <v>3601</v>
      </c>
      <c r="C268" s="87" t="s">
        <v>1954</v>
      </c>
      <c r="D268" s="101"/>
      <c r="E268" s="102"/>
      <c r="F268" s="106" t="s">
        <v>1778</v>
      </c>
      <c r="G268" s="91" t="s">
        <v>639</v>
      </c>
      <c r="H268" s="89">
        <f t="shared" si="20"/>
        <v>2</v>
      </c>
      <c r="I268" s="105" t="s">
        <v>6</v>
      </c>
      <c r="J268" s="10">
        <f t="shared" si="21"/>
        <v>1.968</v>
      </c>
    </row>
    <row r="269" spans="1:11" ht="20.45" customHeight="1" x14ac:dyDescent="0.4">
      <c r="A269" s="86" t="s">
        <v>2</v>
      </c>
      <c r="B269" s="86">
        <v>3602</v>
      </c>
      <c r="C269" s="87" t="s">
        <v>1955</v>
      </c>
      <c r="D269" s="101"/>
      <c r="E269" s="102"/>
      <c r="F269" s="106"/>
      <c r="G269" s="91" t="s">
        <v>638</v>
      </c>
      <c r="H269" s="89">
        <f t="shared" si="20"/>
        <v>2</v>
      </c>
      <c r="I269" s="105"/>
      <c r="J269" s="10">
        <f t="shared" si="21"/>
        <v>1.776</v>
      </c>
    </row>
    <row r="270" spans="1:11" ht="20.45" customHeight="1" x14ac:dyDescent="0.4">
      <c r="A270" s="86" t="s">
        <v>2</v>
      </c>
      <c r="B270" s="86">
        <v>3603</v>
      </c>
      <c r="C270" s="87" t="s">
        <v>1956</v>
      </c>
      <c r="D270" s="101"/>
      <c r="E270" s="102"/>
      <c r="F270" s="106"/>
      <c r="G270" s="91" t="s">
        <v>637</v>
      </c>
      <c r="H270" s="89">
        <v>1</v>
      </c>
      <c r="I270" s="105" t="s">
        <v>3</v>
      </c>
      <c r="J270" s="10">
        <f t="shared" si="21"/>
        <v>7.1999999999999995E-2</v>
      </c>
      <c r="K270" s="10" t="s">
        <v>0</v>
      </c>
    </row>
    <row r="271" spans="1:11" ht="20.45" customHeight="1" x14ac:dyDescent="0.4">
      <c r="A271" s="86" t="s">
        <v>2</v>
      </c>
      <c r="B271" s="86">
        <v>3604</v>
      </c>
      <c r="C271" s="87" t="s">
        <v>1957</v>
      </c>
      <c r="D271" s="101"/>
      <c r="E271" s="102"/>
      <c r="F271" s="106"/>
      <c r="G271" s="91" t="s">
        <v>636</v>
      </c>
      <c r="H271" s="89">
        <v>1</v>
      </c>
      <c r="I271" s="105"/>
      <c r="J271" s="10">
        <f t="shared" si="21"/>
        <v>4.8000000000000001E-2</v>
      </c>
      <c r="K271" s="10" t="s">
        <v>0</v>
      </c>
    </row>
    <row r="272" spans="1:11" ht="20.45" customHeight="1" x14ac:dyDescent="0.4">
      <c r="A272" s="86" t="s">
        <v>2</v>
      </c>
      <c r="B272" s="86">
        <v>3605</v>
      </c>
      <c r="C272" s="87" t="s">
        <v>1958</v>
      </c>
      <c r="D272" s="101"/>
      <c r="E272" s="102"/>
      <c r="F272" s="106"/>
      <c r="G272" s="88" t="s">
        <v>635</v>
      </c>
      <c r="H272" s="89">
        <f t="shared" si="20"/>
        <v>4</v>
      </c>
      <c r="I272" s="105" t="s">
        <v>6</v>
      </c>
      <c r="J272" s="10">
        <f t="shared" si="21"/>
        <v>3.9359999999999999</v>
      </c>
    </row>
    <row r="273" spans="1:11" ht="20.45" customHeight="1" x14ac:dyDescent="0.4">
      <c r="A273" s="86" t="s">
        <v>2</v>
      </c>
      <c r="B273" s="86">
        <v>3606</v>
      </c>
      <c r="C273" s="87" t="s">
        <v>1959</v>
      </c>
      <c r="D273" s="101"/>
      <c r="E273" s="102"/>
      <c r="F273" s="106"/>
      <c r="G273" s="88" t="s">
        <v>634</v>
      </c>
      <c r="H273" s="89">
        <f t="shared" si="20"/>
        <v>4</v>
      </c>
      <c r="I273" s="105"/>
      <c r="J273" s="10">
        <f t="shared" si="21"/>
        <v>3.552</v>
      </c>
    </row>
    <row r="274" spans="1:11" ht="20.45" customHeight="1" x14ac:dyDescent="0.4">
      <c r="A274" s="86" t="s">
        <v>2</v>
      </c>
      <c r="B274" s="86">
        <v>3607</v>
      </c>
      <c r="C274" s="87" t="s">
        <v>1960</v>
      </c>
      <c r="D274" s="101"/>
      <c r="E274" s="102"/>
      <c r="F274" s="106"/>
      <c r="G274" s="88" t="s">
        <v>633</v>
      </c>
      <c r="H274" s="89">
        <v>1</v>
      </c>
      <c r="I274" s="105" t="s">
        <v>3</v>
      </c>
      <c r="J274" s="10">
        <f t="shared" si="21"/>
        <v>0.12</v>
      </c>
      <c r="K274" s="10" t="s">
        <v>0</v>
      </c>
    </row>
    <row r="275" spans="1:11" ht="20.45" customHeight="1" x14ac:dyDescent="0.4">
      <c r="A275" s="86" t="s">
        <v>2</v>
      </c>
      <c r="B275" s="86">
        <v>3608</v>
      </c>
      <c r="C275" s="87" t="s">
        <v>1961</v>
      </c>
      <c r="D275" s="101"/>
      <c r="E275" s="102"/>
      <c r="F275" s="106"/>
      <c r="G275" s="88" t="s">
        <v>632</v>
      </c>
      <c r="H275" s="89">
        <v>1</v>
      </c>
      <c r="I275" s="105"/>
      <c r="J275" s="10">
        <f t="shared" si="21"/>
        <v>0.12</v>
      </c>
      <c r="K275" s="10" t="s">
        <v>0</v>
      </c>
    </row>
    <row r="276" spans="1:11" ht="20.45" customHeight="1" x14ac:dyDescent="0.4">
      <c r="A276" s="86" t="s">
        <v>2</v>
      </c>
      <c r="B276" s="86">
        <v>3609</v>
      </c>
      <c r="C276" s="87" t="s">
        <v>1962</v>
      </c>
      <c r="D276" s="101"/>
      <c r="E276" s="102"/>
      <c r="F276" s="106"/>
      <c r="G276" s="88" t="s">
        <v>631</v>
      </c>
      <c r="H276" s="89">
        <f t="shared" si="20"/>
        <v>6</v>
      </c>
      <c r="I276" s="105" t="s">
        <v>6</v>
      </c>
      <c r="J276" s="10">
        <f t="shared" si="21"/>
        <v>6.2640000000000002</v>
      </c>
    </row>
    <row r="277" spans="1:11" ht="20.45" customHeight="1" x14ac:dyDescent="0.4">
      <c r="A277" s="86" t="s">
        <v>2</v>
      </c>
      <c r="B277" s="86">
        <v>3610</v>
      </c>
      <c r="C277" s="87" t="s">
        <v>1963</v>
      </c>
      <c r="D277" s="101"/>
      <c r="E277" s="102"/>
      <c r="F277" s="106"/>
      <c r="G277" s="88" t="s">
        <v>630</v>
      </c>
      <c r="H277" s="89">
        <f t="shared" si="20"/>
        <v>6</v>
      </c>
      <c r="I277" s="105"/>
      <c r="J277" s="10">
        <f t="shared" si="21"/>
        <v>5.64</v>
      </c>
    </row>
    <row r="278" spans="1:11" ht="20.45" customHeight="1" x14ac:dyDescent="0.4">
      <c r="A278" s="86" t="s">
        <v>2</v>
      </c>
      <c r="B278" s="86">
        <v>3611</v>
      </c>
      <c r="C278" s="87" t="s">
        <v>1964</v>
      </c>
      <c r="D278" s="101"/>
      <c r="E278" s="102"/>
      <c r="F278" s="106"/>
      <c r="G278" s="88" t="s">
        <v>629</v>
      </c>
      <c r="H278" s="89">
        <v>1</v>
      </c>
      <c r="I278" s="105" t="s">
        <v>3</v>
      </c>
      <c r="J278" s="10">
        <f t="shared" si="21"/>
        <v>0.216</v>
      </c>
      <c r="K278" s="10" t="s">
        <v>0</v>
      </c>
    </row>
    <row r="279" spans="1:11" ht="20.45" customHeight="1" x14ac:dyDescent="0.4">
      <c r="A279" s="86" t="s">
        <v>2</v>
      </c>
      <c r="B279" s="86">
        <v>3612</v>
      </c>
      <c r="C279" s="87" t="s">
        <v>1965</v>
      </c>
      <c r="D279" s="101"/>
      <c r="E279" s="102"/>
      <c r="F279" s="106"/>
      <c r="G279" s="88" t="s">
        <v>628</v>
      </c>
      <c r="H279" s="89">
        <v>1</v>
      </c>
      <c r="I279" s="105"/>
      <c r="J279" s="10">
        <f t="shared" si="21"/>
        <v>0.192</v>
      </c>
      <c r="K279" s="10" t="s">
        <v>0</v>
      </c>
    </row>
    <row r="280" spans="1:11" ht="20.45" customHeight="1" x14ac:dyDescent="0.4">
      <c r="A280" s="86" t="s">
        <v>2</v>
      </c>
      <c r="B280" s="86">
        <v>3613</v>
      </c>
      <c r="C280" s="87" t="s">
        <v>1966</v>
      </c>
      <c r="D280" s="101"/>
      <c r="E280" s="102"/>
      <c r="F280" s="92" t="s">
        <v>58</v>
      </c>
      <c r="G280" s="93" t="s">
        <v>678</v>
      </c>
      <c r="H280" s="89">
        <f t="shared" si="20"/>
        <v>5</v>
      </c>
      <c r="I280" s="107" t="s">
        <v>6</v>
      </c>
      <c r="J280" s="10">
        <f t="shared" si="21"/>
        <v>4.8</v>
      </c>
    </row>
    <row r="281" spans="1:11" ht="20.45" customHeight="1" x14ac:dyDescent="0.4">
      <c r="A281" s="86" t="s">
        <v>2</v>
      </c>
      <c r="B281" s="86">
        <v>3614</v>
      </c>
      <c r="C281" s="87" t="s">
        <v>1967</v>
      </c>
      <c r="D281" s="101"/>
      <c r="E281" s="102"/>
      <c r="F281" s="110" t="s">
        <v>55</v>
      </c>
      <c r="G281" s="90" t="s">
        <v>676</v>
      </c>
      <c r="H281" s="89">
        <f t="shared" si="20"/>
        <v>2</v>
      </c>
      <c r="I281" s="108"/>
      <c r="J281" s="10">
        <f t="shared" si="21"/>
        <v>2.4</v>
      </c>
    </row>
    <row r="282" spans="1:11" ht="20.45" customHeight="1" x14ac:dyDescent="0.4">
      <c r="A282" s="86" t="s">
        <v>2</v>
      </c>
      <c r="B282" s="86">
        <v>3615</v>
      </c>
      <c r="C282" s="87" t="s">
        <v>1968</v>
      </c>
      <c r="D282" s="103"/>
      <c r="E282" s="104"/>
      <c r="F282" s="111"/>
      <c r="G282" s="90" t="s">
        <v>674</v>
      </c>
      <c r="H282" s="89">
        <f t="shared" si="20"/>
        <v>5</v>
      </c>
      <c r="I282" s="109"/>
      <c r="J282" s="10">
        <f t="shared" si="21"/>
        <v>4.8</v>
      </c>
    </row>
    <row r="284" spans="1:11" ht="20.45" customHeight="1" x14ac:dyDescent="0.4">
      <c r="B284" s="85" t="s">
        <v>1847</v>
      </c>
      <c r="C284" s="98" t="s">
        <v>1848</v>
      </c>
      <c r="D284" s="98"/>
    </row>
  </sheetData>
  <mergeCells count="178">
    <mergeCell ref="D166:E204"/>
    <mergeCell ref="I168:I169"/>
    <mergeCell ref="I170:I171"/>
    <mergeCell ref="I172:I173"/>
    <mergeCell ref="I174:I175"/>
    <mergeCell ref="I176:I177"/>
    <mergeCell ref="F178:F189"/>
    <mergeCell ref="I178:I183"/>
    <mergeCell ref="I190:I199"/>
    <mergeCell ref="I202:I206"/>
    <mergeCell ref="D205:E243"/>
    <mergeCell ref="I207:I208"/>
    <mergeCell ref="I209:I210"/>
    <mergeCell ref="I211:I212"/>
    <mergeCell ref="I213:I214"/>
    <mergeCell ref="I215:I216"/>
    <mergeCell ref="F217:F228"/>
    <mergeCell ref="I217:I226"/>
    <mergeCell ref="I229:I243"/>
    <mergeCell ref="F242:F243"/>
    <mergeCell ref="I227:I228"/>
    <mergeCell ref="I137:I138"/>
    <mergeCell ref="F139:F150"/>
    <mergeCell ref="I139:I148"/>
    <mergeCell ref="F151:F162"/>
    <mergeCell ref="I149:I150"/>
    <mergeCell ref="F164:F165"/>
    <mergeCell ref="F229:F240"/>
    <mergeCell ref="I166:I167"/>
    <mergeCell ref="F190:F201"/>
    <mergeCell ref="I200:I201"/>
    <mergeCell ref="I184:I185"/>
    <mergeCell ref="I186:I187"/>
    <mergeCell ref="I188:I189"/>
    <mergeCell ref="I151:I165"/>
    <mergeCell ref="F203:F204"/>
    <mergeCell ref="I118:I119"/>
    <mergeCell ref="I120:I121"/>
    <mergeCell ref="I122:I123"/>
    <mergeCell ref="I106:I107"/>
    <mergeCell ref="I108:I109"/>
    <mergeCell ref="I110:I111"/>
    <mergeCell ref="F86:F87"/>
    <mergeCell ref="D88:E126"/>
    <mergeCell ref="I90:I91"/>
    <mergeCell ref="I92:I93"/>
    <mergeCell ref="I94:I95"/>
    <mergeCell ref="I96:I97"/>
    <mergeCell ref="I98:I99"/>
    <mergeCell ref="F100:F111"/>
    <mergeCell ref="I124:I128"/>
    <mergeCell ref="F112:F123"/>
    <mergeCell ref="I100:I105"/>
    <mergeCell ref="I112:I117"/>
    <mergeCell ref="F125:F126"/>
    <mergeCell ref="D127:E165"/>
    <mergeCell ref="I129:I130"/>
    <mergeCell ref="I131:I132"/>
    <mergeCell ref="I133:I134"/>
    <mergeCell ref="I135:I136"/>
    <mergeCell ref="D46:E46"/>
    <mergeCell ref="F46:G46"/>
    <mergeCell ref="D47:E48"/>
    <mergeCell ref="D49:E87"/>
    <mergeCell ref="I51:I52"/>
    <mergeCell ref="I53:I54"/>
    <mergeCell ref="I55:I56"/>
    <mergeCell ref="I57:I58"/>
    <mergeCell ref="F73:F84"/>
    <mergeCell ref="I79:I80"/>
    <mergeCell ref="I85:I89"/>
    <mergeCell ref="I73:I78"/>
    <mergeCell ref="I46:I50"/>
    <mergeCell ref="I81:I82"/>
    <mergeCell ref="I83:I84"/>
    <mergeCell ref="I59:I60"/>
    <mergeCell ref="F61:F72"/>
    <mergeCell ref="I61:I62"/>
    <mergeCell ref="I63:I64"/>
    <mergeCell ref="I65:I66"/>
    <mergeCell ref="I67:I68"/>
    <mergeCell ref="I69:I70"/>
    <mergeCell ref="I71:I72"/>
    <mergeCell ref="D34:E45"/>
    <mergeCell ref="F34:G34"/>
    <mergeCell ref="I34:I35"/>
    <mergeCell ref="F35:G35"/>
    <mergeCell ref="F36:G36"/>
    <mergeCell ref="I36:I37"/>
    <mergeCell ref="F37:G37"/>
    <mergeCell ref="D22:E33"/>
    <mergeCell ref="F22:G22"/>
    <mergeCell ref="I22:I23"/>
    <mergeCell ref="F23:G23"/>
    <mergeCell ref="F24:G24"/>
    <mergeCell ref="I24:I25"/>
    <mergeCell ref="F25:G25"/>
    <mergeCell ref="F26:G26"/>
    <mergeCell ref="I26:I27"/>
    <mergeCell ref="F27:G27"/>
    <mergeCell ref="F38:G38"/>
    <mergeCell ref="I38:I39"/>
    <mergeCell ref="F39:G39"/>
    <mergeCell ref="F40:G40"/>
    <mergeCell ref="I40:I41"/>
    <mergeCell ref="F41:G41"/>
    <mergeCell ref="F42:G42"/>
    <mergeCell ref="F30:G30"/>
    <mergeCell ref="I30:I31"/>
    <mergeCell ref="F31:G31"/>
    <mergeCell ref="F16:G16"/>
    <mergeCell ref="I16:I17"/>
    <mergeCell ref="F17:G17"/>
    <mergeCell ref="F44:G44"/>
    <mergeCell ref="I44:I45"/>
    <mergeCell ref="F45:G45"/>
    <mergeCell ref="F32:G32"/>
    <mergeCell ref="I32:I33"/>
    <mergeCell ref="F33:G33"/>
    <mergeCell ref="I42:I43"/>
    <mergeCell ref="F43:G43"/>
    <mergeCell ref="E10:E11"/>
    <mergeCell ref="F10:G10"/>
    <mergeCell ref="I10:I11"/>
    <mergeCell ref="F11:G11"/>
    <mergeCell ref="I20:I21"/>
    <mergeCell ref="F21:G21"/>
    <mergeCell ref="F28:G28"/>
    <mergeCell ref="I28:I29"/>
    <mergeCell ref="F29:G29"/>
    <mergeCell ref="A1:H1"/>
    <mergeCell ref="A8:B8"/>
    <mergeCell ref="C8:C9"/>
    <mergeCell ref="D8:G9"/>
    <mergeCell ref="H8:H9"/>
    <mergeCell ref="I8:I9"/>
    <mergeCell ref="D18:D21"/>
    <mergeCell ref="E18:E19"/>
    <mergeCell ref="F18:G18"/>
    <mergeCell ref="I18:I19"/>
    <mergeCell ref="F19:G19"/>
    <mergeCell ref="E20:E21"/>
    <mergeCell ref="F20:G20"/>
    <mergeCell ref="E12:E13"/>
    <mergeCell ref="F12:G12"/>
    <mergeCell ref="I12:I13"/>
    <mergeCell ref="F13:G13"/>
    <mergeCell ref="D14:D17"/>
    <mergeCell ref="E14:E15"/>
    <mergeCell ref="F14:G14"/>
    <mergeCell ref="I14:I15"/>
    <mergeCell ref="F15:G15"/>
    <mergeCell ref="E16:E17"/>
    <mergeCell ref="D10:D13"/>
    <mergeCell ref="C284:D284"/>
    <mergeCell ref="D244:E282"/>
    <mergeCell ref="I244:I245"/>
    <mergeCell ref="I246:I247"/>
    <mergeCell ref="I248:I249"/>
    <mergeCell ref="I250:I251"/>
    <mergeCell ref="I252:I253"/>
    <mergeCell ref="I254:I255"/>
    <mergeCell ref="F256:F267"/>
    <mergeCell ref="I256:I257"/>
    <mergeCell ref="I258:I259"/>
    <mergeCell ref="I260:I261"/>
    <mergeCell ref="I262:I263"/>
    <mergeCell ref="I264:I265"/>
    <mergeCell ref="I266:I267"/>
    <mergeCell ref="F268:F279"/>
    <mergeCell ref="I268:I269"/>
    <mergeCell ref="I270:I271"/>
    <mergeCell ref="I272:I273"/>
    <mergeCell ref="I274:I275"/>
    <mergeCell ref="I276:I277"/>
    <mergeCell ref="I278:I279"/>
    <mergeCell ref="I280:I282"/>
    <mergeCell ref="F281:F282"/>
  </mergeCells>
  <phoneticPr fontId="2"/>
  <pageMargins left="0.51181102362204722" right="0.51181102362204722" top="0.51181102362204722" bottom="0.39370078740157483" header="0.31496062992125984" footer="0.31496062992125984"/>
  <pageSetup paperSize="8" scale="7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5"/>
  <sheetViews>
    <sheetView view="pageBreakPreview" topLeftCell="A279" zoomScale="85" zoomScaleNormal="80" zoomScaleSheetLayoutView="85" workbookViewId="0">
      <selection activeCell="F287" sqref="F287"/>
    </sheetView>
  </sheetViews>
  <sheetFormatPr defaultRowHeight="20.45" customHeight="1" x14ac:dyDescent="0.4"/>
  <cols>
    <col min="1" max="1" width="5.625" style="35" customWidth="1"/>
    <col min="2" max="2" width="5.625" style="38" hidden="1" customWidth="1"/>
    <col min="3" max="3" width="6.5" style="38" customWidth="1"/>
    <col min="4" max="4" width="31.25" style="63" customWidth="1"/>
    <col min="5" max="5" width="19.875" style="37" customWidth="1"/>
    <col min="6" max="6" width="17" style="10" customWidth="1"/>
    <col min="7" max="7" width="37.5" style="10" customWidth="1"/>
    <col min="8" max="8" width="30.75" style="10" customWidth="1"/>
    <col min="9" max="9" width="8.375" style="35" customWidth="1"/>
    <col min="10" max="10" width="10.625" style="34" customWidth="1"/>
    <col min="11" max="11" width="9" style="10" hidden="1" customWidth="1"/>
    <col min="12" max="12" width="31" style="10" hidden="1" customWidth="1"/>
    <col min="13" max="13" width="9" style="10" hidden="1" customWidth="1"/>
    <col min="14" max="16384" width="9" style="10"/>
  </cols>
  <sheetData>
    <row r="1" spans="1:12" s="35" customFormat="1" ht="20.45" customHeight="1" x14ac:dyDescent="0.4">
      <c r="A1" s="120" t="s">
        <v>2008</v>
      </c>
      <c r="B1" s="120"/>
      <c r="C1" s="120"/>
      <c r="D1" s="120"/>
      <c r="E1" s="120"/>
      <c r="F1" s="120"/>
      <c r="G1" s="120"/>
      <c r="H1" s="120"/>
      <c r="I1" s="120"/>
      <c r="J1" s="39" t="s">
        <v>308</v>
      </c>
    </row>
    <row r="2" spans="1:12" s="35" customFormat="1" ht="20.45" customHeight="1" x14ac:dyDescent="0.4">
      <c r="B2" s="72"/>
      <c r="C2" s="72" t="s">
        <v>1207</v>
      </c>
      <c r="D2" s="72"/>
      <c r="E2" s="72"/>
      <c r="F2" s="72"/>
      <c r="G2" s="72"/>
      <c r="H2" s="72"/>
      <c r="I2" s="72"/>
      <c r="J2" s="39"/>
    </row>
    <row r="3" spans="1:12" s="35" customFormat="1" ht="20.45" customHeight="1" x14ac:dyDescent="0.4">
      <c r="A3" s="3" t="s">
        <v>307</v>
      </c>
      <c r="B3" s="3"/>
      <c r="C3" s="38"/>
      <c r="D3" s="3"/>
      <c r="E3" s="3"/>
      <c r="F3" s="3"/>
      <c r="G3" s="3"/>
      <c r="H3" s="3"/>
      <c r="I3" s="38"/>
    </row>
    <row r="4" spans="1:12" s="7" customFormat="1" ht="20.45" customHeight="1" x14ac:dyDescent="0.4">
      <c r="A4" s="4" t="s">
        <v>1845</v>
      </c>
      <c r="B4" s="5"/>
      <c r="C4" s="6"/>
      <c r="D4" s="6"/>
      <c r="E4" s="6"/>
      <c r="F4" s="6"/>
      <c r="G4" s="6"/>
      <c r="H4" s="6"/>
      <c r="I4" s="6"/>
      <c r="J4" s="6"/>
    </row>
    <row r="5" spans="1:12" s="2" customFormat="1" ht="20.45" customHeight="1" x14ac:dyDescent="0.4">
      <c r="A5" s="4" t="s">
        <v>1846</v>
      </c>
      <c r="B5" s="6"/>
      <c r="C5" s="6"/>
      <c r="D5" s="6"/>
      <c r="E5" s="6"/>
      <c r="F5" s="6"/>
      <c r="G5" s="6"/>
      <c r="H5" s="6"/>
      <c r="I5" s="8"/>
    </row>
    <row r="6" spans="1:12" s="35" customFormat="1" ht="20.45" customHeight="1" x14ac:dyDescent="0.4">
      <c r="A6" s="4" t="s">
        <v>589</v>
      </c>
      <c r="B6" s="6"/>
      <c r="C6" s="6"/>
      <c r="D6" s="6"/>
      <c r="E6" s="6"/>
      <c r="F6" s="6"/>
      <c r="G6" s="6"/>
      <c r="H6" s="6"/>
      <c r="I6" s="6"/>
    </row>
    <row r="7" spans="1:12" s="35" customFormat="1" ht="20.45" customHeight="1" x14ac:dyDescent="0.4">
      <c r="A7" s="4"/>
      <c r="B7" s="6"/>
      <c r="C7" s="6"/>
      <c r="D7" s="6"/>
      <c r="E7" s="6"/>
      <c r="F7" s="6"/>
      <c r="G7" s="6"/>
      <c r="H7" s="6"/>
      <c r="I7" s="6"/>
      <c r="J7" s="59" t="s">
        <v>904</v>
      </c>
    </row>
    <row r="8" spans="1:12" ht="20.45" customHeight="1" x14ac:dyDescent="0.4">
      <c r="A8" s="186" t="s">
        <v>626</v>
      </c>
      <c r="B8" s="187"/>
      <c r="C8" s="188"/>
      <c r="D8" s="166" t="s">
        <v>304</v>
      </c>
      <c r="E8" s="172" t="s">
        <v>303</v>
      </c>
      <c r="F8" s="173"/>
      <c r="G8" s="173"/>
      <c r="H8" s="174"/>
      <c r="I8" s="131" t="s">
        <v>302</v>
      </c>
      <c r="J8" s="141" t="s">
        <v>301</v>
      </c>
      <c r="K8" s="10" t="s">
        <v>903</v>
      </c>
    </row>
    <row r="9" spans="1:12" ht="20.45" customHeight="1" thickBot="1" x14ac:dyDescent="0.45">
      <c r="A9" s="60" t="s">
        <v>299</v>
      </c>
      <c r="B9" s="61">
        <v>0.7</v>
      </c>
      <c r="C9" s="60" t="s">
        <v>587</v>
      </c>
      <c r="D9" s="167"/>
      <c r="E9" s="175"/>
      <c r="F9" s="176"/>
      <c r="G9" s="176"/>
      <c r="H9" s="177"/>
      <c r="I9" s="132"/>
      <c r="J9" s="142"/>
      <c r="L9" s="41" t="s">
        <v>297</v>
      </c>
    </row>
    <row r="10" spans="1:12" ht="20.45" customHeight="1" x14ac:dyDescent="0.4">
      <c r="A10" s="13" t="s">
        <v>2</v>
      </c>
      <c r="B10" s="42">
        <v>1009</v>
      </c>
      <c r="C10" s="13">
        <v>2204</v>
      </c>
      <c r="D10" s="62" t="s">
        <v>951</v>
      </c>
      <c r="E10" s="133" t="s">
        <v>1837</v>
      </c>
      <c r="F10" s="134" t="s">
        <v>1819</v>
      </c>
      <c r="G10" s="143"/>
      <c r="H10" s="144"/>
      <c r="I10" s="16">
        <v>823</v>
      </c>
      <c r="J10" s="145" t="s">
        <v>6</v>
      </c>
      <c r="L10" s="43">
        <f t="shared" ref="L10:L48" si="0">I10</f>
        <v>823</v>
      </c>
    </row>
    <row r="11" spans="1:12" ht="20.45" customHeight="1" x14ac:dyDescent="0.4">
      <c r="A11" s="13" t="s">
        <v>2</v>
      </c>
      <c r="B11" s="42">
        <v>1010</v>
      </c>
      <c r="C11" s="13">
        <v>2205</v>
      </c>
      <c r="D11" s="62" t="s">
        <v>949</v>
      </c>
      <c r="E11" s="133"/>
      <c r="F11" s="134"/>
      <c r="G11" s="184" t="s">
        <v>585</v>
      </c>
      <c r="H11" s="185"/>
      <c r="I11" s="16">
        <f>ROUND(K11,0)</f>
        <v>741</v>
      </c>
      <c r="J11" s="145"/>
      <c r="K11" s="10">
        <f>L10*0.9</f>
        <v>740.7</v>
      </c>
      <c r="L11" s="15">
        <f t="shared" si="0"/>
        <v>741</v>
      </c>
    </row>
    <row r="12" spans="1:12" ht="20.45" customHeight="1" x14ac:dyDescent="0.4">
      <c r="A12" s="13" t="s">
        <v>2</v>
      </c>
      <c r="B12" s="42">
        <v>1019</v>
      </c>
      <c r="C12" s="13">
        <v>2206</v>
      </c>
      <c r="D12" s="62" t="s">
        <v>947</v>
      </c>
      <c r="E12" s="133"/>
      <c r="F12" s="134" t="s">
        <v>1820</v>
      </c>
      <c r="G12" s="161"/>
      <c r="H12" s="161"/>
      <c r="I12" s="16">
        <v>27</v>
      </c>
      <c r="J12" s="145" t="s">
        <v>3</v>
      </c>
      <c r="L12" s="15">
        <f t="shared" si="0"/>
        <v>27</v>
      </c>
    </row>
    <row r="13" spans="1:12" ht="20.45" customHeight="1" x14ac:dyDescent="0.4">
      <c r="A13" s="13" t="s">
        <v>2</v>
      </c>
      <c r="B13" s="42">
        <v>1020</v>
      </c>
      <c r="C13" s="13">
        <v>2207</v>
      </c>
      <c r="D13" s="62" t="s">
        <v>945</v>
      </c>
      <c r="E13" s="133"/>
      <c r="F13" s="134"/>
      <c r="G13" s="184" t="s">
        <v>582</v>
      </c>
      <c r="H13" s="185"/>
      <c r="I13" s="16">
        <f>ROUND(K13,0)</f>
        <v>24</v>
      </c>
      <c r="J13" s="145"/>
      <c r="K13" s="10">
        <f>L12*0.9</f>
        <v>24.3</v>
      </c>
      <c r="L13" s="15">
        <f t="shared" si="0"/>
        <v>24</v>
      </c>
    </row>
    <row r="14" spans="1:12" ht="20.45" customHeight="1" x14ac:dyDescent="0.4">
      <c r="A14" s="13" t="s">
        <v>2</v>
      </c>
      <c r="B14" s="42">
        <v>1029</v>
      </c>
      <c r="C14" s="13">
        <v>2208</v>
      </c>
      <c r="D14" s="62" t="s">
        <v>1206</v>
      </c>
      <c r="E14" s="133" t="s">
        <v>1838</v>
      </c>
      <c r="F14" s="134" t="s">
        <v>1821</v>
      </c>
      <c r="G14" s="161"/>
      <c r="H14" s="161"/>
      <c r="I14" s="16">
        <v>1644</v>
      </c>
      <c r="J14" s="145" t="s">
        <v>6</v>
      </c>
      <c r="L14" s="15">
        <f t="shared" si="0"/>
        <v>1644</v>
      </c>
    </row>
    <row r="15" spans="1:12" ht="20.45" customHeight="1" x14ac:dyDescent="0.4">
      <c r="A15" s="13" t="s">
        <v>2</v>
      </c>
      <c r="B15" s="42">
        <v>1030</v>
      </c>
      <c r="C15" s="13">
        <v>2209</v>
      </c>
      <c r="D15" s="62" t="s">
        <v>942</v>
      </c>
      <c r="E15" s="133"/>
      <c r="F15" s="134"/>
      <c r="G15" s="184" t="s">
        <v>582</v>
      </c>
      <c r="H15" s="185"/>
      <c r="I15" s="16">
        <f>ROUND(K15,0)</f>
        <v>1480</v>
      </c>
      <c r="J15" s="145"/>
      <c r="K15" s="10">
        <f>L14*0.9</f>
        <v>1479.6000000000001</v>
      </c>
      <c r="L15" s="15">
        <f t="shared" si="0"/>
        <v>1480</v>
      </c>
    </row>
    <row r="16" spans="1:12" ht="20.45" customHeight="1" x14ac:dyDescent="0.4">
      <c r="A16" s="13" t="s">
        <v>2</v>
      </c>
      <c r="B16" s="42">
        <v>1039</v>
      </c>
      <c r="C16" s="13">
        <v>2210</v>
      </c>
      <c r="D16" s="62" t="s">
        <v>940</v>
      </c>
      <c r="E16" s="133"/>
      <c r="F16" s="134" t="s">
        <v>1822</v>
      </c>
      <c r="G16" s="161"/>
      <c r="H16" s="161"/>
      <c r="I16" s="16">
        <v>54</v>
      </c>
      <c r="J16" s="145" t="s">
        <v>3</v>
      </c>
      <c r="L16" s="15">
        <f t="shared" si="0"/>
        <v>54</v>
      </c>
    </row>
    <row r="17" spans="1:12" ht="20.45" customHeight="1" x14ac:dyDescent="0.4">
      <c r="A17" s="13" t="s">
        <v>2</v>
      </c>
      <c r="B17" s="42">
        <v>1040</v>
      </c>
      <c r="C17" s="13">
        <v>2211</v>
      </c>
      <c r="D17" s="62" t="s">
        <v>938</v>
      </c>
      <c r="E17" s="133"/>
      <c r="F17" s="134"/>
      <c r="G17" s="184" t="s">
        <v>582</v>
      </c>
      <c r="H17" s="185"/>
      <c r="I17" s="16">
        <f>ROUND(K17,0)</f>
        <v>49</v>
      </c>
      <c r="J17" s="145"/>
      <c r="K17" s="10">
        <f>L16*0.9</f>
        <v>48.6</v>
      </c>
      <c r="L17" s="15">
        <f t="shared" si="0"/>
        <v>49</v>
      </c>
    </row>
    <row r="18" spans="1:12" ht="20.45" customHeight="1" x14ac:dyDescent="0.4">
      <c r="A18" s="13" t="s">
        <v>2</v>
      </c>
      <c r="B18" s="42">
        <v>1049</v>
      </c>
      <c r="C18" s="13">
        <v>2212</v>
      </c>
      <c r="D18" s="62" t="s">
        <v>1205</v>
      </c>
      <c r="E18" s="133" t="s">
        <v>1839</v>
      </c>
      <c r="F18" s="134" t="s">
        <v>1823</v>
      </c>
      <c r="G18" s="161"/>
      <c r="H18" s="161"/>
      <c r="I18" s="16">
        <v>2609</v>
      </c>
      <c r="J18" s="145" t="s">
        <v>6</v>
      </c>
      <c r="L18" s="15">
        <f t="shared" si="0"/>
        <v>2609</v>
      </c>
    </row>
    <row r="19" spans="1:12" ht="20.45" customHeight="1" x14ac:dyDescent="0.4">
      <c r="A19" s="13" t="s">
        <v>2</v>
      </c>
      <c r="B19" s="42">
        <v>1050</v>
      </c>
      <c r="C19" s="13">
        <v>2213</v>
      </c>
      <c r="D19" s="62" t="s">
        <v>935</v>
      </c>
      <c r="E19" s="133"/>
      <c r="F19" s="134"/>
      <c r="G19" s="184" t="s">
        <v>582</v>
      </c>
      <c r="H19" s="185"/>
      <c r="I19" s="16">
        <f>ROUND(K19,0)</f>
        <v>2348</v>
      </c>
      <c r="J19" s="145"/>
      <c r="K19" s="10">
        <f>L18*0.9</f>
        <v>2348.1</v>
      </c>
      <c r="L19" s="15">
        <f t="shared" si="0"/>
        <v>2348</v>
      </c>
    </row>
    <row r="20" spans="1:12" ht="20.45" customHeight="1" x14ac:dyDescent="0.4">
      <c r="A20" s="13" t="s">
        <v>2</v>
      </c>
      <c r="B20" s="42">
        <v>1059</v>
      </c>
      <c r="C20" s="13">
        <v>2214</v>
      </c>
      <c r="D20" s="62" t="s">
        <v>933</v>
      </c>
      <c r="E20" s="133"/>
      <c r="F20" s="134" t="s">
        <v>1824</v>
      </c>
      <c r="G20" s="161"/>
      <c r="H20" s="161"/>
      <c r="I20" s="16">
        <v>86</v>
      </c>
      <c r="J20" s="145" t="s">
        <v>3</v>
      </c>
      <c r="L20" s="15">
        <f t="shared" si="0"/>
        <v>86</v>
      </c>
    </row>
    <row r="21" spans="1:12" s="18" customFormat="1" ht="20.45" customHeight="1" x14ac:dyDescent="0.4">
      <c r="A21" s="13" t="s">
        <v>2</v>
      </c>
      <c r="B21" s="42">
        <v>1060</v>
      </c>
      <c r="C21" s="13">
        <v>2215</v>
      </c>
      <c r="D21" s="62" t="s">
        <v>931</v>
      </c>
      <c r="E21" s="133"/>
      <c r="F21" s="134"/>
      <c r="G21" s="184" t="s">
        <v>582</v>
      </c>
      <c r="H21" s="185"/>
      <c r="I21" s="21">
        <f t="shared" ref="I21:I45" si="1">ROUND(K21,0)</f>
        <v>77</v>
      </c>
      <c r="J21" s="145"/>
      <c r="K21" s="18">
        <f>L20*0.9</f>
        <v>77.400000000000006</v>
      </c>
      <c r="L21" s="15">
        <f t="shared" si="0"/>
        <v>77</v>
      </c>
    </row>
    <row r="22" spans="1:12" ht="20.45" customHeight="1" x14ac:dyDescent="0.4">
      <c r="A22" s="13" t="s">
        <v>2</v>
      </c>
      <c r="B22" s="42">
        <v>1069</v>
      </c>
      <c r="C22" s="13">
        <v>2216</v>
      </c>
      <c r="D22" s="62" t="s">
        <v>1204</v>
      </c>
      <c r="E22" s="136" t="s">
        <v>1789</v>
      </c>
      <c r="F22" s="136"/>
      <c r="G22" s="137" t="s">
        <v>950</v>
      </c>
      <c r="H22" s="137"/>
      <c r="I22" s="16">
        <f t="shared" si="1"/>
        <v>123</v>
      </c>
      <c r="J22" s="145" t="s">
        <v>6</v>
      </c>
      <c r="K22" s="10">
        <f t="shared" ref="K22:K33" si="2">L10*0.15</f>
        <v>123.44999999999999</v>
      </c>
      <c r="L22" s="15">
        <f t="shared" si="0"/>
        <v>123</v>
      </c>
    </row>
    <row r="23" spans="1:12" ht="20.45" customHeight="1" x14ac:dyDescent="0.4">
      <c r="A23" s="13" t="s">
        <v>2</v>
      </c>
      <c r="B23" s="42">
        <v>1070</v>
      </c>
      <c r="C23" s="13">
        <v>2217</v>
      </c>
      <c r="D23" s="62" t="s">
        <v>1203</v>
      </c>
      <c r="E23" s="136"/>
      <c r="F23" s="136"/>
      <c r="G23" s="148" t="s">
        <v>948</v>
      </c>
      <c r="H23" s="148"/>
      <c r="I23" s="16">
        <f t="shared" si="1"/>
        <v>111</v>
      </c>
      <c r="J23" s="145"/>
      <c r="K23" s="10">
        <f t="shared" si="2"/>
        <v>111.14999999999999</v>
      </c>
      <c r="L23" s="15">
        <f t="shared" si="0"/>
        <v>111</v>
      </c>
    </row>
    <row r="24" spans="1:12" ht="20.45" customHeight="1" x14ac:dyDescent="0.4">
      <c r="A24" s="13" t="s">
        <v>2</v>
      </c>
      <c r="B24" s="42">
        <v>1079</v>
      </c>
      <c r="C24" s="13">
        <v>2218</v>
      </c>
      <c r="D24" s="62" t="s">
        <v>1202</v>
      </c>
      <c r="E24" s="136"/>
      <c r="F24" s="136"/>
      <c r="G24" s="137" t="s">
        <v>946</v>
      </c>
      <c r="H24" s="137"/>
      <c r="I24" s="16">
        <f t="shared" si="1"/>
        <v>4</v>
      </c>
      <c r="J24" s="145" t="s">
        <v>3</v>
      </c>
      <c r="K24" s="10">
        <f t="shared" si="2"/>
        <v>4.05</v>
      </c>
      <c r="L24" s="15">
        <f t="shared" si="0"/>
        <v>4</v>
      </c>
    </row>
    <row r="25" spans="1:12" ht="20.45" customHeight="1" x14ac:dyDescent="0.4">
      <c r="A25" s="13" t="s">
        <v>2</v>
      </c>
      <c r="B25" s="42">
        <v>1080</v>
      </c>
      <c r="C25" s="13">
        <v>2219</v>
      </c>
      <c r="D25" s="62" t="s">
        <v>1201</v>
      </c>
      <c r="E25" s="136"/>
      <c r="F25" s="136"/>
      <c r="G25" s="148" t="s">
        <v>944</v>
      </c>
      <c r="H25" s="148"/>
      <c r="I25" s="16">
        <f t="shared" si="1"/>
        <v>4</v>
      </c>
      <c r="J25" s="145"/>
      <c r="K25" s="10">
        <f t="shared" si="2"/>
        <v>3.5999999999999996</v>
      </c>
      <c r="L25" s="15">
        <f t="shared" si="0"/>
        <v>4</v>
      </c>
    </row>
    <row r="26" spans="1:12" ht="20.45" customHeight="1" x14ac:dyDescent="0.4">
      <c r="A26" s="13" t="s">
        <v>2</v>
      </c>
      <c r="B26" s="42">
        <v>1089</v>
      </c>
      <c r="C26" s="13">
        <v>2220</v>
      </c>
      <c r="D26" s="62" t="s">
        <v>1200</v>
      </c>
      <c r="E26" s="136"/>
      <c r="F26" s="136"/>
      <c r="G26" s="137" t="s">
        <v>943</v>
      </c>
      <c r="H26" s="137"/>
      <c r="I26" s="16">
        <f t="shared" si="1"/>
        <v>247</v>
      </c>
      <c r="J26" s="145" t="s">
        <v>6</v>
      </c>
      <c r="K26" s="10">
        <f t="shared" si="2"/>
        <v>246.6</v>
      </c>
      <c r="L26" s="15">
        <f t="shared" si="0"/>
        <v>247</v>
      </c>
    </row>
    <row r="27" spans="1:12" ht="20.45" customHeight="1" x14ac:dyDescent="0.4">
      <c r="A27" s="13" t="s">
        <v>2</v>
      </c>
      <c r="B27" s="42">
        <v>1090</v>
      </c>
      <c r="C27" s="13">
        <v>2221</v>
      </c>
      <c r="D27" s="62" t="s">
        <v>1199</v>
      </c>
      <c r="E27" s="136"/>
      <c r="F27" s="136"/>
      <c r="G27" s="148" t="s">
        <v>941</v>
      </c>
      <c r="H27" s="148"/>
      <c r="I27" s="16">
        <f t="shared" si="1"/>
        <v>222</v>
      </c>
      <c r="J27" s="145"/>
      <c r="K27" s="10">
        <f t="shared" si="2"/>
        <v>222</v>
      </c>
      <c r="L27" s="15">
        <f t="shared" si="0"/>
        <v>222</v>
      </c>
    </row>
    <row r="28" spans="1:12" ht="20.45" customHeight="1" x14ac:dyDescent="0.4">
      <c r="A28" s="13" t="s">
        <v>2</v>
      </c>
      <c r="B28" s="42">
        <v>1099</v>
      </c>
      <c r="C28" s="13">
        <v>2222</v>
      </c>
      <c r="D28" s="62" t="s">
        <v>1198</v>
      </c>
      <c r="E28" s="136"/>
      <c r="F28" s="136"/>
      <c r="G28" s="137" t="s">
        <v>939</v>
      </c>
      <c r="H28" s="137"/>
      <c r="I28" s="20">
        <f t="shared" si="1"/>
        <v>8</v>
      </c>
      <c r="J28" s="145" t="s">
        <v>3</v>
      </c>
      <c r="K28" s="10">
        <f t="shared" si="2"/>
        <v>8.1</v>
      </c>
      <c r="L28" s="15">
        <f t="shared" si="0"/>
        <v>8</v>
      </c>
    </row>
    <row r="29" spans="1:12" ht="20.45" customHeight="1" x14ac:dyDescent="0.4">
      <c r="A29" s="13" t="s">
        <v>2</v>
      </c>
      <c r="B29" s="42">
        <v>1100</v>
      </c>
      <c r="C29" s="13">
        <v>2223</v>
      </c>
      <c r="D29" s="62" t="s">
        <v>1197</v>
      </c>
      <c r="E29" s="136"/>
      <c r="F29" s="136"/>
      <c r="G29" s="148" t="s">
        <v>937</v>
      </c>
      <c r="H29" s="148"/>
      <c r="I29" s="16">
        <f t="shared" si="1"/>
        <v>7</v>
      </c>
      <c r="J29" s="145"/>
      <c r="K29" s="10">
        <f t="shared" si="2"/>
        <v>7.35</v>
      </c>
      <c r="L29" s="15">
        <f t="shared" si="0"/>
        <v>7</v>
      </c>
    </row>
    <row r="30" spans="1:12" ht="20.45" customHeight="1" x14ac:dyDescent="0.4">
      <c r="A30" s="13" t="s">
        <v>2</v>
      </c>
      <c r="B30" s="42">
        <v>1109</v>
      </c>
      <c r="C30" s="13">
        <v>2224</v>
      </c>
      <c r="D30" s="62" t="s">
        <v>1196</v>
      </c>
      <c r="E30" s="136"/>
      <c r="F30" s="136"/>
      <c r="G30" s="137" t="s">
        <v>936</v>
      </c>
      <c r="H30" s="137"/>
      <c r="I30" s="16">
        <f t="shared" si="1"/>
        <v>391</v>
      </c>
      <c r="J30" s="145" t="s">
        <v>6</v>
      </c>
      <c r="K30" s="10">
        <f t="shared" si="2"/>
        <v>391.34999999999997</v>
      </c>
      <c r="L30" s="15">
        <f t="shared" si="0"/>
        <v>391</v>
      </c>
    </row>
    <row r="31" spans="1:12" ht="20.45" customHeight="1" x14ac:dyDescent="0.4">
      <c r="A31" s="13" t="s">
        <v>2</v>
      </c>
      <c r="B31" s="42">
        <v>1110</v>
      </c>
      <c r="C31" s="13">
        <v>2225</v>
      </c>
      <c r="D31" s="62" t="s">
        <v>1195</v>
      </c>
      <c r="E31" s="136"/>
      <c r="F31" s="136"/>
      <c r="G31" s="148" t="s">
        <v>934</v>
      </c>
      <c r="H31" s="148"/>
      <c r="I31" s="16">
        <f t="shared" si="1"/>
        <v>352</v>
      </c>
      <c r="J31" s="145"/>
      <c r="K31" s="10">
        <f t="shared" si="2"/>
        <v>352.2</v>
      </c>
      <c r="L31" s="15">
        <f t="shared" si="0"/>
        <v>352</v>
      </c>
    </row>
    <row r="32" spans="1:12" ht="20.45" customHeight="1" x14ac:dyDescent="0.4">
      <c r="A32" s="13" t="s">
        <v>2</v>
      </c>
      <c r="B32" s="42">
        <v>1119</v>
      </c>
      <c r="C32" s="13">
        <v>2226</v>
      </c>
      <c r="D32" s="62" t="s">
        <v>1194</v>
      </c>
      <c r="E32" s="136"/>
      <c r="F32" s="136"/>
      <c r="G32" s="137" t="s">
        <v>932</v>
      </c>
      <c r="H32" s="137"/>
      <c r="I32" s="20">
        <f t="shared" si="1"/>
        <v>13</v>
      </c>
      <c r="J32" s="145" t="s">
        <v>3</v>
      </c>
      <c r="K32" s="10">
        <f t="shared" si="2"/>
        <v>12.9</v>
      </c>
      <c r="L32" s="15">
        <f t="shared" si="0"/>
        <v>13</v>
      </c>
    </row>
    <row r="33" spans="1:12" s="18" customFormat="1" ht="20.45" customHeight="1" x14ac:dyDescent="0.4">
      <c r="A33" s="13" t="s">
        <v>2</v>
      </c>
      <c r="B33" s="42">
        <v>1120</v>
      </c>
      <c r="C33" s="13">
        <v>2227</v>
      </c>
      <c r="D33" s="62" t="s">
        <v>1193</v>
      </c>
      <c r="E33" s="136"/>
      <c r="F33" s="136"/>
      <c r="G33" s="148" t="s">
        <v>930</v>
      </c>
      <c r="H33" s="148"/>
      <c r="I33" s="21">
        <f t="shared" si="1"/>
        <v>12</v>
      </c>
      <c r="J33" s="145"/>
      <c r="K33" s="10">
        <f t="shared" si="2"/>
        <v>11.549999999999999</v>
      </c>
      <c r="L33" s="15">
        <f t="shared" si="0"/>
        <v>12</v>
      </c>
    </row>
    <row r="34" spans="1:12" ht="20.45" customHeight="1" x14ac:dyDescent="0.4">
      <c r="A34" s="13" t="s">
        <v>2</v>
      </c>
      <c r="B34" s="42">
        <v>1129</v>
      </c>
      <c r="C34" s="13">
        <v>2228</v>
      </c>
      <c r="D34" s="62" t="s">
        <v>1192</v>
      </c>
      <c r="E34" s="136" t="s">
        <v>1780</v>
      </c>
      <c r="F34" s="136"/>
      <c r="G34" s="137" t="s">
        <v>950</v>
      </c>
      <c r="H34" s="137"/>
      <c r="I34" s="16">
        <f t="shared" si="1"/>
        <v>82</v>
      </c>
      <c r="J34" s="145" t="s">
        <v>6</v>
      </c>
      <c r="K34" s="10">
        <f t="shared" ref="K34:K45" si="3">L10*0.1</f>
        <v>82.300000000000011</v>
      </c>
      <c r="L34" s="15">
        <f t="shared" si="0"/>
        <v>82</v>
      </c>
    </row>
    <row r="35" spans="1:12" ht="20.45" customHeight="1" x14ac:dyDescent="0.4">
      <c r="A35" s="13" t="s">
        <v>2</v>
      </c>
      <c r="B35" s="42">
        <v>1130</v>
      </c>
      <c r="C35" s="13">
        <v>2229</v>
      </c>
      <c r="D35" s="62" t="s">
        <v>1191</v>
      </c>
      <c r="E35" s="136"/>
      <c r="F35" s="136"/>
      <c r="G35" s="148" t="s">
        <v>948</v>
      </c>
      <c r="H35" s="148"/>
      <c r="I35" s="16">
        <f t="shared" si="1"/>
        <v>74</v>
      </c>
      <c r="J35" s="145"/>
      <c r="K35" s="10">
        <f t="shared" si="3"/>
        <v>74.100000000000009</v>
      </c>
      <c r="L35" s="15">
        <f t="shared" si="0"/>
        <v>74</v>
      </c>
    </row>
    <row r="36" spans="1:12" ht="20.45" customHeight="1" x14ac:dyDescent="0.4">
      <c r="A36" s="13" t="s">
        <v>2</v>
      </c>
      <c r="B36" s="42">
        <v>1139</v>
      </c>
      <c r="C36" s="13">
        <v>2230</v>
      </c>
      <c r="D36" s="62" t="s">
        <v>1190</v>
      </c>
      <c r="E36" s="136"/>
      <c r="F36" s="136"/>
      <c r="G36" s="140" t="s">
        <v>946</v>
      </c>
      <c r="H36" s="140"/>
      <c r="I36" s="16">
        <f t="shared" si="1"/>
        <v>3</v>
      </c>
      <c r="J36" s="145" t="s">
        <v>3</v>
      </c>
      <c r="K36" s="10">
        <f t="shared" si="3"/>
        <v>2.7</v>
      </c>
      <c r="L36" s="15">
        <f t="shared" si="0"/>
        <v>3</v>
      </c>
    </row>
    <row r="37" spans="1:12" ht="20.45" customHeight="1" x14ac:dyDescent="0.4">
      <c r="A37" s="13" t="s">
        <v>2</v>
      </c>
      <c r="B37" s="42">
        <v>1140</v>
      </c>
      <c r="C37" s="13">
        <v>2231</v>
      </c>
      <c r="D37" s="62" t="s">
        <v>1189</v>
      </c>
      <c r="E37" s="136"/>
      <c r="F37" s="136"/>
      <c r="G37" s="140" t="s">
        <v>944</v>
      </c>
      <c r="H37" s="140"/>
      <c r="I37" s="16">
        <f t="shared" si="1"/>
        <v>2</v>
      </c>
      <c r="J37" s="145"/>
      <c r="K37" s="10">
        <f t="shared" si="3"/>
        <v>2.4000000000000004</v>
      </c>
      <c r="L37" s="15">
        <f t="shared" si="0"/>
        <v>2</v>
      </c>
    </row>
    <row r="38" spans="1:12" ht="20.45" customHeight="1" x14ac:dyDescent="0.4">
      <c r="A38" s="13" t="s">
        <v>2</v>
      </c>
      <c r="B38" s="42">
        <v>1149</v>
      </c>
      <c r="C38" s="13">
        <v>2232</v>
      </c>
      <c r="D38" s="62" t="s">
        <v>1188</v>
      </c>
      <c r="E38" s="136"/>
      <c r="F38" s="136"/>
      <c r="G38" s="148" t="s">
        <v>943</v>
      </c>
      <c r="H38" s="148"/>
      <c r="I38" s="16">
        <f t="shared" si="1"/>
        <v>164</v>
      </c>
      <c r="J38" s="145" t="s">
        <v>6</v>
      </c>
      <c r="K38" s="10">
        <f t="shared" si="3"/>
        <v>164.4</v>
      </c>
      <c r="L38" s="15">
        <f t="shared" si="0"/>
        <v>164</v>
      </c>
    </row>
    <row r="39" spans="1:12" ht="20.45" customHeight="1" x14ac:dyDescent="0.4">
      <c r="A39" s="13" t="s">
        <v>2</v>
      </c>
      <c r="B39" s="42">
        <v>1150</v>
      </c>
      <c r="C39" s="13">
        <v>2233</v>
      </c>
      <c r="D39" s="62" t="s">
        <v>1187</v>
      </c>
      <c r="E39" s="136"/>
      <c r="F39" s="136"/>
      <c r="G39" s="148" t="s">
        <v>941</v>
      </c>
      <c r="H39" s="148"/>
      <c r="I39" s="16">
        <f t="shared" si="1"/>
        <v>148</v>
      </c>
      <c r="J39" s="145"/>
      <c r="K39" s="10">
        <f t="shared" si="3"/>
        <v>148</v>
      </c>
      <c r="L39" s="15">
        <f t="shared" si="0"/>
        <v>148</v>
      </c>
    </row>
    <row r="40" spans="1:12" ht="20.45" customHeight="1" x14ac:dyDescent="0.4">
      <c r="A40" s="13" t="s">
        <v>2</v>
      </c>
      <c r="B40" s="42">
        <v>1159</v>
      </c>
      <c r="C40" s="13">
        <v>2234</v>
      </c>
      <c r="D40" s="62" t="s">
        <v>1186</v>
      </c>
      <c r="E40" s="136"/>
      <c r="F40" s="136"/>
      <c r="G40" s="140" t="s">
        <v>939</v>
      </c>
      <c r="H40" s="140"/>
      <c r="I40" s="16">
        <f t="shared" si="1"/>
        <v>5</v>
      </c>
      <c r="J40" s="145" t="s">
        <v>3</v>
      </c>
      <c r="K40" s="10">
        <f t="shared" si="3"/>
        <v>5.4</v>
      </c>
      <c r="L40" s="15">
        <f t="shared" si="0"/>
        <v>5</v>
      </c>
    </row>
    <row r="41" spans="1:12" ht="20.45" customHeight="1" x14ac:dyDescent="0.4">
      <c r="A41" s="13" t="s">
        <v>2</v>
      </c>
      <c r="B41" s="42">
        <v>1160</v>
      </c>
      <c r="C41" s="13">
        <v>2235</v>
      </c>
      <c r="D41" s="62" t="s">
        <v>1185</v>
      </c>
      <c r="E41" s="136"/>
      <c r="F41" s="136"/>
      <c r="G41" s="140" t="s">
        <v>937</v>
      </c>
      <c r="H41" s="140"/>
      <c r="I41" s="16">
        <f t="shared" si="1"/>
        <v>5</v>
      </c>
      <c r="J41" s="145"/>
      <c r="K41" s="10">
        <f t="shared" si="3"/>
        <v>4.9000000000000004</v>
      </c>
      <c r="L41" s="15">
        <f t="shared" si="0"/>
        <v>5</v>
      </c>
    </row>
    <row r="42" spans="1:12" ht="20.45" customHeight="1" x14ac:dyDescent="0.4">
      <c r="A42" s="13" t="s">
        <v>2</v>
      </c>
      <c r="B42" s="42">
        <v>1169</v>
      </c>
      <c r="C42" s="13">
        <v>2236</v>
      </c>
      <c r="D42" s="62" t="s">
        <v>1184</v>
      </c>
      <c r="E42" s="136"/>
      <c r="F42" s="136"/>
      <c r="G42" s="148" t="s">
        <v>936</v>
      </c>
      <c r="H42" s="148"/>
      <c r="I42" s="16">
        <f t="shared" si="1"/>
        <v>261</v>
      </c>
      <c r="J42" s="145" t="s">
        <v>6</v>
      </c>
      <c r="K42" s="10">
        <f t="shared" si="3"/>
        <v>260.90000000000003</v>
      </c>
      <c r="L42" s="15">
        <f t="shared" si="0"/>
        <v>261</v>
      </c>
    </row>
    <row r="43" spans="1:12" ht="20.45" customHeight="1" x14ac:dyDescent="0.4">
      <c r="A43" s="13" t="s">
        <v>2</v>
      </c>
      <c r="B43" s="42">
        <v>1170</v>
      </c>
      <c r="C43" s="13">
        <v>2237</v>
      </c>
      <c r="D43" s="62" t="s">
        <v>1183</v>
      </c>
      <c r="E43" s="136"/>
      <c r="F43" s="136"/>
      <c r="G43" s="148" t="s">
        <v>934</v>
      </c>
      <c r="H43" s="148"/>
      <c r="I43" s="16">
        <f t="shared" si="1"/>
        <v>235</v>
      </c>
      <c r="J43" s="145"/>
      <c r="K43" s="10">
        <f t="shared" si="3"/>
        <v>234.8</v>
      </c>
      <c r="L43" s="15">
        <f t="shared" si="0"/>
        <v>235</v>
      </c>
    </row>
    <row r="44" spans="1:12" ht="20.45" customHeight="1" x14ac:dyDescent="0.4">
      <c r="A44" s="13" t="s">
        <v>2</v>
      </c>
      <c r="B44" s="42">
        <v>1179</v>
      </c>
      <c r="C44" s="13">
        <v>2238</v>
      </c>
      <c r="D44" s="62" t="s">
        <v>1182</v>
      </c>
      <c r="E44" s="136"/>
      <c r="F44" s="136"/>
      <c r="G44" s="140" t="s">
        <v>932</v>
      </c>
      <c r="H44" s="140"/>
      <c r="I44" s="16">
        <f t="shared" si="1"/>
        <v>9</v>
      </c>
      <c r="J44" s="145" t="s">
        <v>3</v>
      </c>
      <c r="K44" s="10">
        <f t="shared" si="3"/>
        <v>8.6</v>
      </c>
      <c r="L44" s="15">
        <f t="shared" si="0"/>
        <v>9</v>
      </c>
    </row>
    <row r="45" spans="1:12" s="18" customFormat="1" ht="20.45" customHeight="1" thickBot="1" x14ac:dyDescent="0.45">
      <c r="A45" s="13" t="s">
        <v>2</v>
      </c>
      <c r="B45" s="42">
        <v>1180</v>
      </c>
      <c r="C45" s="13">
        <v>2239</v>
      </c>
      <c r="D45" s="62" t="s">
        <v>1181</v>
      </c>
      <c r="E45" s="136"/>
      <c r="F45" s="136"/>
      <c r="G45" s="140" t="s">
        <v>930</v>
      </c>
      <c r="H45" s="140"/>
      <c r="I45" s="21">
        <f t="shared" si="1"/>
        <v>8</v>
      </c>
      <c r="J45" s="145"/>
      <c r="K45" s="10">
        <f t="shared" si="3"/>
        <v>7.7</v>
      </c>
      <c r="L45" s="15">
        <f t="shared" si="0"/>
        <v>8</v>
      </c>
    </row>
    <row r="46" spans="1:12" ht="20.45" customHeight="1" thickBot="1" x14ac:dyDescent="0.45">
      <c r="A46" s="13" t="s">
        <v>2</v>
      </c>
      <c r="B46" s="42">
        <v>1184</v>
      </c>
      <c r="C46" s="13">
        <v>2240</v>
      </c>
      <c r="D46" s="62" t="s">
        <v>1180</v>
      </c>
      <c r="E46" s="138" t="s">
        <v>58</v>
      </c>
      <c r="F46" s="138"/>
      <c r="G46" s="139" t="s">
        <v>268</v>
      </c>
      <c r="H46" s="139"/>
      <c r="I46" s="25">
        <v>200</v>
      </c>
      <c r="J46" s="141" t="s">
        <v>6</v>
      </c>
      <c r="L46" s="26">
        <f t="shared" si="0"/>
        <v>200</v>
      </c>
    </row>
    <row r="47" spans="1:12" ht="20.45" customHeight="1" thickBot="1" x14ac:dyDescent="0.45">
      <c r="A47" s="13" t="s">
        <v>2</v>
      </c>
      <c r="B47" s="42">
        <v>1185</v>
      </c>
      <c r="C47" s="13">
        <v>2241</v>
      </c>
      <c r="D47" s="62" t="s">
        <v>1179</v>
      </c>
      <c r="E47" s="151" t="s">
        <v>55</v>
      </c>
      <c r="F47" s="152"/>
      <c r="G47" s="45" t="s">
        <v>551</v>
      </c>
      <c r="H47" s="46" t="s">
        <v>550</v>
      </c>
      <c r="I47" s="30">
        <v>100</v>
      </c>
      <c r="J47" s="150"/>
      <c r="L47" s="26">
        <f t="shared" si="0"/>
        <v>100</v>
      </c>
    </row>
    <row r="48" spans="1:12" ht="20.45" customHeight="1" thickBot="1" x14ac:dyDescent="0.45">
      <c r="A48" s="13" t="s">
        <v>2</v>
      </c>
      <c r="B48" s="42">
        <v>1186</v>
      </c>
      <c r="C48" s="13">
        <v>2242</v>
      </c>
      <c r="D48" s="62" t="s">
        <v>1178</v>
      </c>
      <c r="E48" s="153"/>
      <c r="F48" s="154"/>
      <c r="G48" s="45" t="s">
        <v>548</v>
      </c>
      <c r="H48" s="46" t="s">
        <v>547</v>
      </c>
      <c r="I48" s="25">
        <v>200</v>
      </c>
      <c r="J48" s="150"/>
      <c r="L48" s="26">
        <f t="shared" si="0"/>
        <v>200</v>
      </c>
    </row>
    <row r="49" spans="1:11" ht="20.45" customHeight="1" x14ac:dyDescent="0.4">
      <c r="A49" s="13" t="s">
        <v>2</v>
      </c>
      <c r="B49" s="42">
        <v>1187</v>
      </c>
      <c r="C49" s="13">
        <v>2243</v>
      </c>
      <c r="D49" s="62" t="s">
        <v>1177</v>
      </c>
      <c r="E49" s="133" t="s">
        <v>259</v>
      </c>
      <c r="F49" s="133"/>
      <c r="G49" s="48" t="s">
        <v>1016</v>
      </c>
      <c r="H49" s="70" t="s">
        <v>1015</v>
      </c>
      <c r="I49" s="20">
        <f t="shared" ref="I49:I74" si="4">ROUND(K49,0)</f>
        <v>113</v>
      </c>
      <c r="J49" s="150"/>
      <c r="K49" s="10">
        <f t="shared" ref="K49:K87" si="5">L10*137/1000</f>
        <v>112.751</v>
      </c>
    </row>
    <row r="50" spans="1:11" ht="20.45" customHeight="1" x14ac:dyDescent="0.4">
      <c r="A50" s="13" t="s">
        <v>2</v>
      </c>
      <c r="B50" s="42">
        <v>1188</v>
      </c>
      <c r="C50" s="13">
        <v>2244</v>
      </c>
      <c r="D50" s="62" t="s">
        <v>1176</v>
      </c>
      <c r="E50" s="133"/>
      <c r="F50" s="133"/>
      <c r="G50" s="48" t="s">
        <v>1013</v>
      </c>
      <c r="H50" s="70" t="s">
        <v>1012</v>
      </c>
      <c r="I50" s="20">
        <f t="shared" si="4"/>
        <v>102</v>
      </c>
      <c r="J50" s="142"/>
      <c r="K50" s="10">
        <f t="shared" si="5"/>
        <v>101.517</v>
      </c>
    </row>
    <row r="51" spans="1:11" ht="20.45" customHeight="1" x14ac:dyDescent="0.4">
      <c r="A51" s="13" t="s">
        <v>2</v>
      </c>
      <c r="B51" s="42">
        <v>1189</v>
      </c>
      <c r="C51" s="13">
        <v>2245</v>
      </c>
      <c r="D51" s="62" t="s">
        <v>1175</v>
      </c>
      <c r="E51" s="133"/>
      <c r="F51" s="133"/>
      <c r="G51" s="14" t="s">
        <v>1010</v>
      </c>
      <c r="H51" s="70" t="s">
        <v>1009</v>
      </c>
      <c r="I51" s="16">
        <f t="shared" si="4"/>
        <v>4</v>
      </c>
      <c r="J51" s="145" t="s">
        <v>3</v>
      </c>
      <c r="K51" s="10">
        <f t="shared" si="5"/>
        <v>3.6989999999999998</v>
      </c>
    </row>
    <row r="52" spans="1:11" ht="20.45" customHeight="1" x14ac:dyDescent="0.4">
      <c r="A52" s="13" t="s">
        <v>2</v>
      </c>
      <c r="B52" s="42">
        <v>1190</v>
      </c>
      <c r="C52" s="13">
        <v>2246</v>
      </c>
      <c r="D52" s="62" t="s">
        <v>1174</v>
      </c>
      <c r="E52" s="133"/>
      <c r="F52" s="133"/>
      <c r="G52" s="14" t="s">
        <v>1007</v>
      </c>
      <c r="H52" s="70" t="s">
        <v>1006</v>
      </c>
      <c r="I52" s="16">
        <f t="shared" si="4"/>
        <v>3</v>
      </c>
      <c r="J52" s="145"/>
      <c r="K52" s="10">
        <f t="shared" si="5"/>
        <v>3.2879999999999998</v>
      </c>
    </row>
    <row r="53" spans="1:11" ht="20.45" customHeight="1" x14ac:dyDescent="0.4">
      <c r="A53" s="13" t="s">
        <v>2</v>
      </c>
      <c r="B53" s="42">
        <v>1191</v>
      </c>
      <c r="C53" s="13">
        <v>2247</v>
      </c>
      <c r="D53" s="62" t="s">
        <v>1173</v>
      </c>
      <c r="E53" s="133"/>
      <c r="F53" s="133"/>
      <c r="G53" s="48" t="s">
        <v>1172</v>
      </c>
      <c r="H53" s="70" t="s">
        <v>1003</v>
      </c>
      <c r="I53" s="20">
        <f t="shared" si="4"/>
        <v>225</v>
      </c>
      <c r="J53" s="145" t="s">
        <v>6</v>
      </c>
      <c r="K53" s="10">
        <f t="shared" si="5"/>
        <v>225.22800000000001</v>
      </c>
    </row>
    <row r="54" spans="1:11" ht="20.45" customHeight="1" x14ac:dyDescent="0.4">
      <c r="A54" s="13" t="s">
        <v>2</v>
      </c>
      <c r="B54" s="42">
        <v>1192</v>
      </c>
      <c r="C54" s="13">
        <v>2248</v>
      </c>
      <c r="D54" s="62" t="s">
        <v>1171</v>
      </c>
      <c r="E54" s="133"/>
      <c r="F54" s="133"/>
      <c r="G54" s="48" t="s">
        <v>1001</v>
      </c>
      <c r="H54" s="70" t="s">
        <v>1000</v>
      </c>
      <c r="I54" s="20">
        <f t="shared" si="4"/>
        <v>203</v>
      </c>
      <c r="J54" s="145"/>
      <c r="K54" s="10">
        <f t="shared" si="5"/>
        <v>202.76</v>
      </c>
    </row>
    <row r="55" spans="1:11" ht="20.45" customHeight="1" x14ac:dyDescent="0.4">
      <c r="A55" s="13" t="s">
        <v>2</v>
      </c>
      <c r="B55" s="42">
        <v>1193</v>
      </c>
      <c r="C55" s="13">
        <v>2249</v>
      </c>
      <c r="D55" s="62" t="s">
        <v>1170</v>
      </c>
      <c r="E55" s="133"/>
      <c r="F55" s="133"/>
      <c r="G55" s="14" t="s">
        <v>998</v>
      </c>
      <c r="H55" s="70" t="s">
        <v>997</v>
      </c>
      <c r="I55" s="16">
        <f t="shared" si="4"/>
        <v>7</v>
      </c>
      <c r="J55" s="145" t="s">
        <v>3</v>
      </c>
      <c r="K55" s="10">
        <f t="shared" si="5"/>
        <v>7.3979999999999997</v>
      </c>
    </row>
    <row r="56" spans="1:11" ht="20.45" customHeight="1" x14ac:dyDescent="0.4">
      <c r="A56" s="13" t="s">
        <v>2</v>
      </c>
      <c r="B56" s="42">
        <v>1194</v>
      </c>
      <c r="C56" s="13">
        <v>2250</v>
      </c>
      <c r="D56" s="62" t="s">
        <v>1169</v>
      </c>
      <c r="E56" s="133"/>
      <c r="F56" s="133"/>
      <c r="G56" s="14" t="s">
        <v>995</v>
      </c>
      <c r="H56" s="70" t="s">
        <v>994</v>
      </c>
      <c r="I56" s="16">
        <f t="shared" si="4"/>
        <v>7</v>
      </c>
      <c r="J56" s="145"/>
      <c r="K56" s="10">
        <f t="shared" si="5"/>
        <v>6.7130000000000001</v>
      </c>
    </row>
    <row r="57" spans="1:11" ht="20.45" customHeight="1" x14ac:dyDescent="0.4">
      <c r="A57" s="13" t="s">
        <v>2</v>
      </c>
      <c r="B57" s="42">
        <v>1195</v>
      </c>
      <c r="C57" s="13">
        <v>2251</v>
      </c>
      <c r="D57" s="62" t="s">
        <v>1168</v>
      </c>
      <c r="E57" s="133"/>
      <c r="F57" s="133"/>
      <c r="G57" s="48" t="s">
        <v>992</v>
      </c>
      <c r="H57" s="70" t="s">
        <v>991</v>
      </c>
      <c r="I57" s="20">
        <f t="shared" si="4"/>
        <v>357</v>
      </c>
      <c r="J57" s="145" t="s">
        <v>6</v>
      </c>
      <c r="K57" s="10">
        <f t="shared" si="5"/>
        <v>357.43299999999999</v>
      </c>
    </row>
    <row r="58" spans="1:11" ht="20.45" customHeight="1" x14ac:dyDescent="0.4">
      <c r="A58" s="13" t="s">
        <v>2</v>
      </c>
      <c r="B58" s="42">
        <v>1196</v>
      </c>
      <c r="C58" s="13">
        <v>2252</v>
      </c>
      <c r="D58" s="62" t="s">
        <v>1167</v>
      </c>
      <c r="E58" s="133"/>
      <c r="F58" s="133"/>
      <c r="G58" s="48" t="s">
        <v>989</v>
      </c>
      <c r="H58" s="70" t="s">
        <v>988</v>
      </c>
      <c r="I58" s="20">
        <f t="shared" si="4"/>
        <v>322</v>
      </c>
      <c r="J58" s="145"/>
      <c r="K58" s="10">
        <f t="shared" si="5"/>
        <v>321.67599999999999</v>
      </c>
    </row>
    <row r="59" spans="1:11" ht="20.45" customHeight="1" x14ac:dyDescent="0.4">
      <c r="A59" s="13" t="s">
        <v>2</v>
      </c>
      <c r="B59" s="42">
        <v>1197</v>
      </c>
      <c r="C59" s="13">
        <v>2253</v>
      </c>
      <c r="D59" s="62" t="s">
        <v>1166</v>
      </c>
      <c r="E59" s="133"/>
      <c r="F59" s="133"/>
      <c r="G59" s="14" t="s">
        <v>986</v>
      </c>
      <c r="H59" s="70" t="s">
        <v>985</v>
      </c>
      <c r="I59" s="16">
        <f t="shared" si="4"/>
        <v>12</v>
      </c>
      <c r="J59" s="145" t="s">
        <v>3</v>
      </c>
      <c r="K59" s="10">
        <f t="shared" si="5"/>
        <v>11.782</v>
      </c>
    </row>
    <row r="60" spans="1:11" ht="20.45" customHeight="1" x14ac:dyDescent="0.4">
      <c r="A60" s="13" t="s">
        <v>2</v>
      </c>
      <c r="B60" s="42">
        <v>1198</v>
      </c>
      <c r="C60" s="13">
        <v>2254</v>
      </c>
      <c r="D60" s="62" t="s">
        <v>1165</v>
      </c>
      <c r="E60" s="133"/>
      <c r="F60" s="133"/>
      <c r="G60" s="14" t="s">
        <v>983</v>
      </c>
      <c r="H60" s="70" t="s">
        <v>982</v>
      </c>
      <c r="I60" s="21">
        <f t="shared" si="4"/>
        <v>11</v>
      </c>
      <c r="J60" s="145"/>
      <c r="K60" s="10">
        <f t="shared" si="5"/>
        <v>10.548999999999999</v>
      </c>
    </row>
    <row r="61" spans="1:11" ht="20.45" customHeight="1" x14ac:dyDescent="0.4">
      <c r="A61" s="13" t="s">
        <v>2</v>
      </c>
      <c r="B61" s="42">
        <v>1199</v>
      </c>
      <c r="C61" s="13">
        <v>2255</v>
      </c>
      <c r="D61" s="62" t="s">
        <v>1164</v>
      </c>
      <c r="E61" s="133"/>
      <c r="F61" s="133"/>
      <c r="G61" s="136" t="s">
        <v>1790</v>
      </c>
      <c r="H61" s="70" t="s">
        <v>929</v>
      </c>
      <c r="I61" s="16">
        <f t="shared" si="4"/>
        <v>17</v>
      </c>
      <c r="J61" s="145" t="s">
        <v>6</v>
      </c>
      <c r="K61" s="10">
        <f t="shared" si="5"/>
        <v>16.850999999999999</v>
      </c>
    </row>
    <row r="62" spans="1:11" ht="20.45" customHeight="1" x14ac:dyDescent="0.4">
      <c r="A62" s="13" t="s">
        <v>2</v>
      </c>
      <c r="B62" s="42">
        <v>1200</v>
      </c>
      <c r="C62" s="13">
        <v>2256</v>
      </c>
      <c r="D62" s="62" t="s">
        <v>1163</v>
      </c>
      <c r="E62" s="133"/>
      <c r="F62" s="133"/>
      <c r="G62" s="136"/>
      <c r="H62" s="70" t="s">
        <v>928</v>
      </c>
      <c r="I62" s="16">
        <f t="shared" si="4"/>
        <v>15</v>
      </c>
      <c r="J62" s="145"/>
      <c r="K62" s="10">
        <f t="shared" si="5"/>
        <v>15.207000000000001</v>
      </c>
    </row>
    <row r="63" spans="1:11" ht="20.45" customHeight="1" x14ac:dyDescent="0.4">
      <c r="A63" s="13" t="s">
        <v>2</v>
      </c>
      <c r="B63" s="42">
        <v>1204</v>
      </c>
      <c r="C63" s="13">
        <v>2257</v>
      </c>
      <c r="D63" s="62" t="s">
        <v>1162</v>
      </c>
      <c r="E63" s="133"/>
      <c r="F63" s="133"/>
      <c r="G63" s="136"/>
      <c r="H63" s="70" t="s">
        <v>927</v>
      </c>
      <c r="I63" s="16">
        <f t="shared" si="4"/>
        <v>1</v>
      </c>
      <c r="J63" s="145" t="s">
        <v>3</v>
      </c>
      <c r="K63" s="10">
        <f t="shared" si="5"/>
        <v>0.54800000000000004</v>
      </c>
    </row>
    <row r="64" spans="1:11" ht="20.45" customHeight="1" x14ac:dyDescent="0.4">
      <c r="A64" s="13" t="s">
        <v>2</v>
      </c>
      <c r="B64" s="42">
        <v>1205</v>
      </c>
      <c r="C64" s="13">
        <v>2258</v>
      </c>
      <c r="D64" s="62" t="s">
        <v>1161</v>
      </c>
      <c r="E64" s="133"/>
      <c r="F64" s="133"/>
      <c r="G64" s="136"/>
      <c r="H64" s="70" t="s">
        <v>926</v>
      </c>
      <c r="I64" s="16">
        <f t="shared" si="4"/>
        <v>1</v>
      </c>
      <c r="J64" s="145"/>
      <c r="K64" s="10">
        <f t="shared" si="5"/>
        <v>0.54800000000000004</v>
      </c>
    </row>
    <row r="65" spans="1:12" ht="20.45" customHeight="1" x14ac:dyDescent="0.4">
      <c r="A65" s="13" t="s">
        <v>2</v>
      </c>
      <c r="B65" s="42">
        <v>1206</v>
      </c>
      <c r="C65" s="13">
        <v>2259</v>
      </c>
      <c r="D65" s="62" t="s">
        <v>1160</v>
      </c>
      <c r="E65" s="133"/>
      <c r="F65" s="133"/>
      <c r="G65" s="136"/>
      <c r="H65" s="70" t="s">
        <v>925</v>
      </c>
      <c r="I65" s="16">
        <f t="shared" si="4"/>
        <v>34</v>
      </c>
      <c r="J65" s="145" t="s">
        <v>6</v>
      </c>
      <c r="K65" s="10">
        <f t="shared" si="5"/>
        <v>33.838999999999999</v>
      </c>
    </row>
    <row r="66" spans="1:12" ht="20.45" customHeight="1" x14ac:dyDescent="0.4">
      <c r="A66" s="13" t="s">
        <v>2</v>
      </c>
      <c r="B66" s="42">
        <v>1207</v>
      </c>
      <c r="C66" s="13">
        <v>2260</v>
      </c>
      <c r="D66" s="62" t="s">
        <v>1159</v>
      </c>
      <c r="E66" s="133"/>
      <c r="F66" s="133"/>
      <c r="G66" s="136"/>
      <c r="H66" s="70" t="s">
        <v>924</v>
      </c>
      <c r="I66" s="16">
        <f t="shared" si="4"/>
        <v>30</v>
      </c>
      <c r="J66" s="145"/>
      <c r="K66" s="10">
        <f t="shared" si="5"/>
        <v>30.414000000000001</v>
      </c>
    </row>
    <row r="67" spans="1:12" ht="20.45" customHeight="1" x14ac:dyDescent="0.4">
      <c r="A67" s="13" t="s">
        <v>2</v>
      </c>
      <c r="B67" s="42">
        <v>1208</v>
      </c>
      <c r="C67" s="13">
        <v>2261</v>
      </c>
      <c r="D67" s="62" t="s">
        <v>1158</v>
      </c>
      <c r="E67" s="133"/>
      <c r="F67" s="133"/>
      <c r="G67" s="136"/>
      <c r="H67" s="70" t="s">
        <v>923</v>
      </c>
      <c r="I67" s="16">
        <f t="shared" si="4"/>
        <v>1</v>
      </c>
      <c r="J67" s="145" t="s">
        <v>3</v>
      </c>
      <c r="K67" s="10">
        <f t="shared" si="5"/>
        <v>1.0960000000000001</v>
      </c>
    </row>
    <row r="68" spans="1:12" ht="20.45" customHeight="1" x14ac:dyDescent="0.4">
      <c r="A68" s="13" t="s">
        <v>2</v>
      </c>
      <c r="B68" s="42">
        <v>1209</v>
      </c>
      <c r="C68" s="13">
        <v>2262</v>
      </c>
      <c r="D68" s="62" t="s">
        <v>1157</v>
      </c>
      <c r="E68" s="133"/>
      <c r="F68" s="133"/>
      <c r="G68" s="136"/>
      <c r="H68" s="70" t="s">
        <v>922</v>
      </c>
      <c r="I68" s="16">
        <f t="shared" si="4"/>
        <v>1</v>
      </c>
      <c r="J68" s="145"/>
      <c r="K68" s="10">
        <f t="shared" si="5"/>
        <v>0.95899999999999996</v>
      </c>
    </row>
    <row r="69" spans="1:12" ht="20.45" customHeight="1" x14ac:dyDescent="0.4">
      <c r="A69" s="13" t="s">
        <v>2</v>
      </c>
      <c r="B69" s="42">
        <v>1210</v>
      </c>
      <c r="C69" s="13">
        <v>2263</v>
      </c>
      <c r="D69" s="62" t="s">
        <v>1156</v>
      </c>
      <c r="E69" s="133"/>
      <c r="F69" s="133"/>
      <c r="G69" s="136"/>
      <c r="H69" s="70" t="s">
        <v>921</v>
      </c>
      <c r="I69" s="16">
        <f t="shared" si="4"/>
        <v>54</v>
      </c>
      <c r="J69" s="145" t="s">
        <v>6</v>
      </c>
      <c r="K69" s="10">
        <f t="shared" si="5"/>
        <v>53.567</v>
      </c>
    </row>
    <row r="70" spans="1:12" ht="20.45" customHeight="1" x14ac:dyDescent="0.4">
      <c r="A70" s="13" t="s">
        <v>2</v>
      </c>
      <c r="B70" s="42">
        <v>2005</v>
      </c>
      <c r="C70" s="13">
        <v>2264</v>
      </c>
      <c r="D70" s="62" t="s">
        <v>1155</v>
      </c>
      <c r="E70" s="133"/>
      <c r="F70" s="133"/>
      <c r="G70" s="136"/>
      <c r="H70" s="70" t="s">
        <v>920</v>
      </c>
      <c r="I70" s="16">
        <f t="shared" si="4"/>
        <v>48</v>
      </c>
      <c r="J70" s="145"/>
      <c r="K70" s="10">
        <f t="shared" si="5"/>
        <v>48.223999999999997</v>
      </c>
    </row>
    <row r="71" spans="1:12" ht="20.45" customHeight="1" x14ac:dyDescent="0.4">
      <c r="A71" s="13" t="s">
        <v>2</v>
      </c>
      <c r="B71" s="42">
        <v>2006</v>
      </c>
      <c r="C71" s="13">
        <v>2265</v>
      </c>
      <c r="D71" s="62" t="s">
        <v>1154</v>
      </c>
      <c r="E71" s="133"/>
      <c r="F71" s="133"/>
      <c r="G71" s="136"/>
      <c r="H71" s="70" t="s">
        <v>919</v>
      </c>
      <c r="I71" s="16">
        <f t="shared" si="4"/>
        <v>2</v>
      </c>
      <c r="J71" s="145" t="s">
        <v>3</v>
      </c>
      <c r="K71" s="10">
        <f t="shared" si="5"/>
        <v>1.7809999999999999</v>
      </c>
    </row>
    <row r="72" spans="1:12" s="18" customFormat="1" ht="20.45" customHeight="1" x14ac:dyDescent="0.4">
      <c r="A72" s="13" t="s">
        <v>2</v>
      </c>
      <c r="B72" s="42">
        <v>2007</v>
      </c>
      <c r="C72" s="13">
        <v>2266</v>
      </c>
      <c r="D72" s="62" t="s">
        <v>1153</v>
      </c>
      <c r="E72" s="133"/>
      <c r="F72" s="133"/>
      <c r="G72" s="136"/>
      <c r="H72" s="70" t="s">
        <v>918</v>
      </c>
      <c r="I72" s="16">
        <f t="shared" si="4"/>
        <v>2</v>
      </c>
      <c r="J72" s="145"/>
      <c r="K72" s="10">
        <f t="shared" si="5"/>
        <v>1.6439999999999999</v>
      </c>
    </row>
    <row r="73" spans="1:12" ht="20.45" customHeight="1" x14ac:dyDescent="0.4">
      <c r="A73" s="13" t="s">
        <v>2</v>
      </c>
      <c r="B73" s="42">
        <v>2008</v>
      </c>
      <c r="C73" s="13">
        <v>2267</v>
      </c>
      <c r="D73" s="62" t="s">
        <v>1152</v>
      </c>
      <c r="E73" s="133"/>
      <c r="F73" s="133"/>
      <c r="G73" s="136" t="s">
        <v>1780</v>
      </c>
      <c r="H73" s="70" t="s">
        <v>917</v>
      </c>
      <c r="I73" s="16">
        <f t="shared" si="4"/>
        <v>11</v>
      </c>
      <c r="J73" s="141" t="s">
        <v>6</v>
      </c>
      <c r="K73" s="10">
        <f t="shared" si="5"/>
        <v>11.234</v>
      </c>
    </row>
    <row r="74" spans="1:12" ht="20.45" customHeight="1" x14ac:dyDescent="0.4">
      <c r="A74" s="13" t="s">
        <v>2</v>
      </c>
      <c r="B74" s="42">
        <v>2009</v>
      </c>
      <c r="C74" s="13">
        <v>2268</v>
      </c>
      <c r="D74" s="62" t="s">
        <v>1151</v>
      </c>
      <c r="E74" s="133"/>
      <c r="F74" s="133"/>
      <c r="G74" s="136"/>
      <c r="H74" s="70" t="s">
        <v>916</v>
      </c>
      <c r="I74" s="16">
        <f t="shared" si="4"/>
        <v>10</v>
      </c>
      <c r="J74" s="150"/>
      <c r="K74" s="10">
        <f t="shared" si="5"/>
        <v>10.138</v>
      </c>
    </row>
    <row r="75" spans="1:12" ht="20.45" customHeight="1" x14ac:dyDescent="0.4">
      <c r="A75" s="13" t="s">
        <v>2</v>
      </c>
      <c r="B75" s="42">
        <v>3175</v>
      </c>
      <c r="C75" s="13">
        <v>3264</v>
      </c>
      <c r="D75" s="62" t="s">
        <v>1150</v>
      </c>
      <c r="E75" s="133"/>
      <c r="F75" s="133"/>
      <c r="G75" s="136"/>
      <c r="H75" s="70" t="s">
        <v>915</v>
      </c>
      <c r="I75" s="16">
        <v>1</v>
      </c>
      <c r="J75" s="150"/>
      <c r="K75" s="10">
        <f t="shared" si="5"/>
        <v>0.41099999999999998</v>
      </c>
      <c r="L75" s="10" t="s">
        <v>0</v>
      </c>
    </row>
    <row r="76" spans="1:12" ht="20.45" customHeight="1" x14ac:dyDescent="0.4">
      <c r="A76" s="13" t="s">
        <v>2</v>
      </c>
      <c r="B76" s="42">
        <v>3176</v>
      </c>
      <c r="C76" s="13">
        <v>3265</v>
      </c>
      <c r="D76" s="84" t="s">
        <v>1149</v>
      </c>
      <c r="E76" s="133"/>
      <c r="F76" s="133"/>
      <c r="G76" s="136"/>
      <c r="H76" s="70" t="s">
        <v>914</v>
      </c>
      <c r="I76" s="16">
        <v>1</v>
      </c>
      <c r="J76" s="150"/>
      <c r="K76" s="10">
        <f t="shared" si="5"/>
        <v>0.27400000000000002</v>
      </c>
      <c r="L76" s="10" t="s">
        <v>0</v>
      </c>
    </row>
    <row r="77" spans="1:12" ht="20.45" customHeight="1" x14ac:dyDescent="0.4">
      <c r="A77" s="13" t="s">
        <v>2</v>
      </c>
      <c r="B77" s="42">
        <v>2010</v>
      </c>
      <c r="C77" s="13">
        <v>2269</v>
      </c>
      <c r="D77" s="62" t="s">
        <v>1148</v>
      </c>
      <c r="E77" s="133"/>
      <c r="F77" s="133"/>
      <c r="G77" s="136"/>
      <c r="H77" s="70" t="s">
        <v>913</v>
      </c>
      <c r="I77" s="16">
        <f t="shared" ref="I77:I101" si="6">ROUND(K77,0)</f>
        <v>22</v>
      </c>
      <c r="J77" s="150"/>
      <c r="K77" s="10">
        <f t="shared" si="5"/>
        <v>22.468</v>
      </c>
    </row>
    <row r="78" spans="1:12" ht="20.45" customHeight="1" x14ac:dyDescent="0.4">
      <c r="A78" s="13" t="s">
        <v>2</v>
      </c>
      <c r="B78" s="42">
        <v>2011</v>
      </c>
      <c r="C78" s="13">
        <v>2270</v>
      </c>
      <c r="D78" s="62" t="s">
        <v>1147</v>
      </c>
      <c r="E78" s="133"/>
      <c r="F78" s="133"/>
      <c r="G78" s="136"/>
      <c r="H78" s="70" t="s">
        <v>912</v>
      </c>
      <c r="I78" s="16">
        <f t="shared" si="6"/>
        <v>20</v>
      </c>
      <c r="J78" s="142"/>
      <c r="K78" s="10">
        <f t="shared" si="5"/>
        <v>20.276</v>
      </c>
    </row>
    <row r="79" spans="1:12" ht="20.45" customHeight="1" x14ac:dyDescent="0.4">
      <c r="A79" s="13" t="s">
        <v>2</v>
      </c>
      <c r="B79" s="42">
        <v>2012</v>
      </c>
      <c r="C79" s="13">
        <v>2271</v>
      </c>
      <c r="D79" s="62" t="s">
        <v>1146</v>
      </c>
      <c r="E79" s="133"/>
      <c r="F79" s="133"/>
      <c r="G79" s="136"/>
      <c r="H79" s="70" t="s">
        <v>911</v>
      </c>
      <c r="I79" s="16">
        <f t="shared" si="6"/>
        <v>1</v>
      </c>
      <c r="J79" s="145" t="s">
        <v>3</v>
      </c>
      <c r="K79" s="10">
        <f t="shared" si="5"/>
        <v>0.68500000000000005</v>
      </c>
    </row>
    <row r="80" spans="1:12" ht="20.45" customHeight="1" x14ac:dyDescent="0.4">
      <c r="A80" s="13" t="s">
        <v>2</v>
      </c>
      <c r="B80" s="42">
        <v>2013</v>
      </c>
      <c r="C80" s="13">
        <v>2272</v>
      </c>
      <c r="D80" s="62" t="s">
        <v>1145</v>
      </c>
      <c r="E80" s="133"/>
      <c r="F80" s="133"/>
      <c r="G80" s="136"/>
      <c r="H80" s="70" t="s">
        <v>910</v>
      </c>
      <c r="I80" s="16">
        <f t="shared" si="6"/>
        <v>1</v>
      </c>
      <c r="J80" s="145"/>
      <c r="K80" s="10">
        <f t="shared" si="5"/>
        <v>0.68500000000000005</v>
      </c>
    </row>
    <row r="81" spans="1:11" ht="20.45" customHeight="1" x14ac:dyDescent="0.4">
      <c r="A81" s="13" t="s">
        <v>2</v>
      </c>
      <c r="B81" s="42">
        <v>2014</v>
      </c>
      <c r="C81" s="13">
        <v>2273</v>
      </c>
      <c r="D81" s="62" t="s">
        <v>1144</v>
      </c>
      <c r="E81" s="133"/>
      <c r="F81" s="133"/>
      <c r="G81" s="136"/>
      <c r="H81" s="70" t="s">
        <v>909</v>
      </c>
      <c r="I81" s="16">
        <f t="shared" si="6"/>
        <v>36</v>
      </c>
      <c r="J81" s="145" t="s">
        <v>6</v>
      </c>
      <c r="K81" s="10">
        <f t="shared" si="5"/>
        <v>35.756999999999998</v>
      </c>
    </row>
    <row r="82" spans="1:11" ht="20.45" customHeight="1" x14ac:dyDescent="0.4">
      <c r="A82" s="13" t="s">
        <v>2</v>
      </c>
      <c r="B82" s="42">
        <v>2015</v>
      </c>
      <c r="C82" s="13">
        <v>2274</v>
      </c>
      <c r="D82" s="62" t="s">
        <v>1143</v>
      </c>
      <c r="E82" s="133"/>
      <c r="F82" s="133"/>
      <c r="G82" s="136"/>
      <c r="H82" s="70" t="s">
        <v>908</v>
      </c>
      <c r="I82" s="16">
        <f t="shared" si="6"/>
        <v>32</v>
      </c>
      <c r="J82" s="145"/>
      <c r="K82" s="10">
        <f t="shared" si="5"/>
        <v>32.195</v>
      </c>
    </row>
    <row r="83" spans="1:11" ht="20.45" customHeight="1" x14ac:dyDescent="0.4">
      <c r="A83" s="13" t="s">
        <v>2</v>
      </c>
      <c r="B83" s="42">
        <v>2016</v>
      </c>
      <c r="C83" s="13">
        <v>2275</v>
      </c>
      <c r="D83" s="62" t="s">
        <v>1142</v>
      </c>
      <c r="E83" s="133"/>
      <c r="F83" s="133"/>
      <c r="G83" s="136"/>
      <c r="H83" s="70" t="s">
        <v>907</v>
      </c>
      <c r="I83" s="16">
        <f t="shared" si="6"/>
        <v>1</v>
      </c>
      <c r="J83" s="145" t="s">
        <v>3</v>
      </c>
      <c r="K83" s="10">
        <f t="shared" si="5"/>
        <v>1.2330000000000001</v>
      </c>
    </row>
    <row r="84" spans="1:11" s="18" customFormat="1" ht="20.45" customHeight="1" x14ac:dyDescent="0.4">
      <c r="A84" s="13" t="s">
        <v>2</v>
      </c>
      <c r="B84" s="42">
        <v>2017</v>
      </c>
      <c r="C84" s="13">
        <v>2276</v>
      </c>
      <c r="D84" s="62" t="s">
        <v>1141</v>
      </c>
      <c r="E84" s="133"/>
      <c r="F84" s="133"/>
      <c r="G84" s="136"/>
      <c r="H84" s="70" t="s">
        <v>906</v>
      </c>
      <c r="I84" s="16">
        <f t="shared" si="6"/>
        <v>1</v>
      </c>
      <c r="J84" s="145"/>
      <c r="K84" s="10">
        <f t="shared" si="5"/>
        <v>1.0960000000000001</v>
      </c>
    </row>
    <row r="85" spans="1:11" ht="20.45" customHeight="1" x14ac:dyDescent="0.4">
      <c r="A85" s="13" t="s">
        <v>2</v>
      </c>
      <c r="B85" s="42">
        <v>2018</v>
      </c>
      <c r="C85" s="13">
        <v>2277</v>
      </c>
      <c r="D85" s="62" t="s">
        <v>1140</v>
      </c>
      <c r="E85" s="133"/>
      <c r="F85" s="133"/>
      <c r="G85" s="49" t="s">
        <v>58</v>
      </c>
      <c r="H85" s="70" t="s">
        <v>956</v>
      </c>
      <c r="I85" s="16">
        <f t="shared" si="6"/>
        <v>27</v>
      </c>
      <c r="J85" s="158" t="s">
        <v>6</v>
      </c>
      <c r="K85" s="10">
        <f t="shared" si="5"/>
        <v>27.4</v>
      </c>
    </row>
    <row r="86" spans="1:11" ht="20.45" customHeight="1" x14ac:dyDescent="0.4">
      <c r="A86" s="13" t="s">
        <v>2</v>
      </c>
      <c r="B86" s="42">
        <v>2019</v>
      </c>
      <c r="C86" s="13">
        <v>2278</v>
      </c>
      <c r="D86" s="62" t="s">
        <v>1139</v>
      </c>
      <c r="E86" s="133"/>
      <c r="F86" s="133"/>
      <c r="G86" s="157" t="s">
        <v>55</v>
      </c>
      <c r="H86" s="70" t="s">
        <v>954</v>
      </c>
      <c r="I86" s="16">
        <f t="shared" si="6"/>
        <v>14</v>
      </c>
      <c r="J86" s="159"/>
      <c r="K86" s="10">
        <f t="shared" si="5"/>
        <v>13.7</v>
      </c>
    </row>
    <row r="87" spans="1:11" ht="20.45" customHeight="1" x14ac:dyDescent="0.4">
      <c r="A87" s="13" t="s">
        <v>2</v>
      </c>
      <c r="B87" s="42">
        <v>2020</v>
      </c>
      <c r="C87" s="13">
        <v>2279</v>
      </c>
      <c r="D87" s="62" t="s">
        <v>1138</v>
      </c>
      <c r="E87" s="133"/>
      <c r="F87" s="133"/>
      <c r="G87" s="113"/>
      <c r="H87" s="70" t="s">
        <v>952</v>
      </c>
      <c r="I87" s="16">
        <f t="shared" si="6"/>
        <v>27</v>
      </c>
      <c r="J87" s="159"/>
      <c r="K87" s="10">
        <f t="shared" si="5"/>
        <v>27.4</v>
      </c>
    </row>
    <row r="88" spans="1:11" ht="20.45" customHeight="1" x14ac:dyDescent="0.4">
      <c r="A88" s="13" t="s">
        <v>2</v>
      </c>
      <c r="B88" s="42">
        <v>2021</v>
      </c>
      <c r="C88" s="13">
        <v>2280</v>
      </c>
      <c r="D88" s="62" t="s">
        <v>1137</v>
      </c>
      <c r="E88" s="133" t="s">
        <v>219</v>
      </c>
      <c r="F88" s="133"/>
      <c r="G88" s="48" t="s">
        <v>1136</v>
      </c>
      <c r="H88" s="70" t="s">
        <v>1015</v>
      </c>
      <c r="I88" s="20">
        <f t="shared" si="6"/>
        <v>82</v>
      </c>
      <c r="J88" s="159"/>
      <c r="K88" s="10">
        <f t="shared" ref="K88:K126" si="7">L10*100/1000</f>
        <v>82.3</v>
      </c>
    </row>
    <row r="89" spans="1:11" ht="20.45" customHeight="1" x14ac:dyDescent="0.4">
      <c r="A89" s="13" t="s">
        <v>2</v>
      </c>
      <c r="B89" s="42">
        <v>2022</v>
      </c>
      <c r="C89" s="13">
        <v>2281</v>
      </c>
      <c r="D89" s="62" t="s">
        <v>1135</v>
      </c>
      <c r="E89" s="133"/>
      <c r="F89" s="133"/>
      <c r="G89" s="48" t="s">
        <v>1013</v>
      </c>
      <c r="H89" s="70" t="s">
        <v>1012</v>
      </c>
      <c r="I89" s="20">
        <f t="shared" si="6"/>
        <v>74</v>
      </c>
      <c r="J89" s="160"/>
      <c r="K89" s="10">
        <f t="shared" si="7"/>
        <v>74.099999999999994</v>
      </c>
    </row>
    <row r="90" spans="1:11" ht="20.45" customHeight="1" x14ac:dyDescent="0.4">
      <c r="A90" s="13" t="s">
        <v>2</v>
      </c>
      <c r="B90" s="42">
        <v>2023</v>
      </c>
      <c r="C90" s="13">
        <v>2282</v>
      </c>
      <c r="D90" s="62" t="s">
        <v>1134</v>
      </c>
      <c r="E90" s="133"/>
      <c r="F90" s="133"/>
      <c r="G90" s="14" t="s">
        <v>1010</v>
      </c>
      <c r="H90" s="69" t="s">
        <v>1009</v>
      </c>
      <c r="I90" s="16">
        <f t="shared" si="6"/>
        <v>3</v>
      </c>
      <c r="J90" s="145" t="s">
        <v>3</v>
      </c>
      <c r="K90" s="10">
        <f t="shared" si="7"/>
        <v>2.7</v>
      </c>
    </row>
    <row r="91" spans="1:11" ht="20.45" customHeight="1" x14ac:dyDescent="0.4">
      <c r="A91" s="13" t="s">
        <v>2</v>
      </c>
      <c r="B91" s="42">
        <v>2024</v>
      </c>
      <c r="C91" s="13">
        <v>2283</v>
      </c>
      <c r="D91" s="62" t="s">
        <v>1133</v>
      </c>
      <c r="E91" s="133"/>
      <c r="F91" s="133"/>
      <c r="G91" s="14" t="s">
        <v>1007</v>
      </c>
      <c r="H91" s="69" t="s">
        <v>1006</v>
      </c>
      <c r="I91" s="16">
        <f t="shared" si="6"/>
        <v>2</v>
      </c>
      <c r="J91" s="145"/>
      <c r="K91" s="10">
        <f t="shared" si="7"/>
        <v>2.4</v>
      </c>
    </row>
    <row r="92" spans="1:11" ht="20.45" customHeight="1" x14ac:dyDescent="0.4">
      <c r="A92" s="13" t="s">
        <v>2</v>
      </c>
      <c r="B92" s="42">
        <v>2025</v>
      </c>
      <c r="C92" s="13">
        <v>2284</v>
      </c>
      <c r="D92" s="62" t="s">
        <v>1132</v>
      </c>
      <c r="E92" s="133"/>
      <c r="F92" s="133"/>
      <c r="G92" s="48" t="s">
        <v>1131</v>
      </c>
      <c r="H92" s="70" t="s">
        <v>1003</v>
      </c>
      <c r="I92" s="20">
        <f t="shared" si="6"/>
        <v>164</v>
      </c>
      <c r="J92" s="145" t="s">
        <v>6</v>
      </c>
      <c r="K92" s="10">
        <f t="shared" si="7"/>
        <v>164.4</v>
      </c>
    </row>
    <row r="93" spans="1:11" ht="20.45" customHeight="1" x14ac:dyDescent="0.4">
      <c r="A93" s="13" t="s">
        <v>2</v>
      </c>
      <c r="B93" s="42">
        <v>2026</v>
      </c>
      <c r="C93" s="13">
        <v>2285</v>
      </c>
      <c r="D93" s="62" t="s">
        <v>1130</v>
      </c>
      <c r="E93" s="133"/>
      <c r="F93" s="133"/>
      <c r="G93" s="48" t="s">
        <v>1001</v>
      </c>
      <c r="H93" s="70" t="s">
        <v>1000</v>
      </c>
      <c r="I93" s="20">
        <f t="shared" si="6"/>
        <v>148</v>
      </c>
      <c r="J93" s="145"/>
      <c r="K93" s="10">
        <f t="shared" si="7"/>
        <v>148</v>
      </c>
    </row>
    <row r="94" spans="1:11" ht="20.45" customHeight="1" x14ac:dyDescent="0.4">
      <c r="A94" s="13" t="s">
        <v>2</v>
      </c>
      <c r="B94" s="42">
        <v>2027</v>
      </c>
      <c r="C94" s="13">
        <v>2286</v>
      </c>
      <c r="D94" s="62" t="s">
        <v>1129</v>
      </c>
      <c r="E94" s="133"/>
      <c r="F94" s="133"/>
      <c r="G94" s="14" t="s">
        <v>998</v>
      </c>
      <c r="H94" s="69" t="s">
        <v>997</v>
      </c>
      <c r="I94" s="16">
        <f t="shared" si="6"/>
        <v>5</v>
      </c>
      <c r="J94" s="145" t="s">
        <v>3</v>
      </c>
      <c r="K94" s="10">
        <f t="shared" si="7"/>
        <v>5.4</v>
      </c>
    </row>
    <row r="95" spans="1:11" ht="20.45" customHeight="1" x14ac:dyDescent="0.4">
      <c r="A95" s="13" t="s">
        <v>2</v>
      </c>
      <c r="B95" s="42">
        <v>2028</v>
      </c>
      <c r="C95" s="13">
        <v>2287</v>
      </c>
      <c r="D95" s="62" t="s">
        <v>1128</v>
      </c>
      <c r="E95" s="133"/>
      <c r="F95" s="133"/>
      <c r="G95" s="14" t="s">
        <v>995</v>
      </c>
      <c r="H95" s="69" t="s">
        <v>994</v>
      </c>
      <c r="I95" s="16">
        <f t="shared" si="6"/>
        <v>5</v>
      </c>
      <c r="J95" s="145"/>
      <c r="K95" s="10">
        <f t="shared" si="7"/>
        <v>4.9000000000000004</v>
      </c>
    </row>
    <row r="96" spans="1:11" ht="20.45" customHeight="1" x14ac:dyDescent="0.4">
      <c r="A96" s="13" t="s">
        <v>2</v>
      </c>
      <c r="B96" s="42">
        <v>2029</v>
      </c>
      <c r="C96" s="13">
        <v>2288</v>
      </c>
      <c r="D96" s="62" t="s">
        <v>1127</v>
      </c>
      <c r="E96" s="133"/>
      <c r="F96" s="133"/>
      <c r="G96" s="48" t="s">
        <v>992</v>
      </c>
      <c r="H96" s="70" t="s">
        <v>991</v>
      </c>
      <c r="I96" s="20">
        <f t="shared" si="6"/>
        <v>261</v>
      </c>
      <c r="J96" s="145" t="s">
        <v>6</v>
      </c>
      <c r="K96" s="10">
        <f t="shared" si="7"/>
        <v>260.89999999999998</v>
      </c>
    </row>
    <row r="97" spans="1:12" ht="20.45" customHeight="1" x14ac:dyDescent="0.4">
      <c r="A97" s="13" t="s">
        <v>2</v>
      </c>
      <c r="B97" s="42">
        <v>2030</v>
      </c>
      <c r="C97" s="13">
        <v>2289</v>
      </c>
      <c r="D97" s="62" t="s">
        <v>1126</v>
      </c>
      <c r="E97" s="133"/>
      <c r="F97" s="133"/>
      <c r="G97" s="48" t="s">
        <v>989</v>
      </c>
      <c r="H97" s="70" t="s">
        <v>988</v>
      </c>
      <c r="I97" s="20">
        <f t="shared" si="6"/>
        <v>235</v>
      </c>
      <c r="J97" s="145"/>
      <c r="K97" s="10">
        <f t="shared" si="7"/>
        <v>234.8</v>
      </c>
    </row>
    <row r="98" spans="1:12" ht="20.45" customHeight="1" x14ac:dyDescent="0.4">
      <c r="A98" s="13" t="s">
        <v>2</v>
      </c>
      <c r="B98" s="42">
        <v>2031</v>
      </c>
      <c r="C98" s="13">
        <v>2290</v>
      </c>
      <c r="D98" s="62" t="s">
        <v>1125</v>
      </c>
      <c r="E98" s="133"/>
      <c r="F98" s="133"/>
      <c r="G98" s="14" t="s">
        <v>986</v>
      </c>
      <c r="H98" s="69" t="s">
        <v>985</v>
      </c>
      <c r="I98" s="16">
        <f t="shared" si="6"/>
        <v>9</v>
      </c>
      <c r="J98" s="145" t="s">
        <v>3</v>
      </c>
      <c r="K98" s="10">
        <f t="shared" si="7"/>
        <v>8.6</v>
      </c>
    </row>
    <row r="99" spans="1:12" ht="20.45" customHeight="1" x14ac:dyDescent="0.4">
      <c r="A99" s="13" t="s">
        <v>2</v>
      </c>
      <c r="B99" s="42">
        <v>2032</v>
      </c>
      <c r="C99" s="13">
        <v>2291</v>
      </c>
      <c r="D99" s="62" t="s">
        <v>1124</v>
      </c>
      <c r="E99" s="133"/>
      <c r="F99" s="133"/>
      <c r="G99" s="14" t="s">
        <v>983</v>
      </c>
      <c r="H99" s="69" t="s">
        <v>982</v>
      </c>
      <c r="I99" s="21">
        <f t="shared" si="6"/>
        <v>8</v>
      </c>
      <c r="J99" s="145"/>
      <c r="K99" s="10">
        <f t="shared" si="7"/>
        <v>7.7</v>
      </c>
    </row>
    <row r="100" spans="1:12" ht="20.45" customHeight="1" x14ac:dyDescent="0.4">
      <c r="A100" s="13" t="s">
        <v>2</v>
      </c>
      <c r="B100" s="42">
        <v>2033</v>
      </c>
      <c r="C100" s="13">
        <v>2292</v>
      </c>
      <c r="D100" s="62" t="s">
        <v>1123</v>
      </c>
      <c r="E100" s="133"/>
      <c r="F100" s="133"/>
      <c r="G100" s="136" t="s">
        <v>1790</v>
      </c>
      <c r="H100" s="71" t="s">
        <v>929</v>
      </c>
      <c r="I100" s="16">
        <f t="shared" si="6"/>
        <v>12</v>
      </c>
      <c r="J100" s="141" t="s">
        <v>6</v>
      </c>
      <c r="K100" s="10">
        <f t="shared" si="7"/>
        <v>12.3</v>
      </c>
    </row>
    <row r="101" spans="1:12" ht="20.45" customHeight="1" x14ac:dyDescent="0.4">
      <c r="A101" s="13" t="s">
        <v>2</v>
      </c>
      <c r="B101" s="42">
        <v>2034</v>
      </c>
      <c r="C101" s="13">
        <v>2293</v>
      </c>
      <c r="D101" s="62" t="s">
        <v>1122</v>
      </c>
      <c r="E101" s="133"/>
      <c r="F101" s="133"/>
      <c r="G101" s="136"/>
      <c r="H101" s="70" t="s">
        <v>928</v>
      </c>
      <c r="I101" s="16">
        <f t="shared" si="6"/>
        <v>11</v>
      </c>
      <c r="J101" s="150"/>
      <c r="K101" s="10">
        <f t="shared" si="7"/>
        <v>11.1</v>
      </c>
    </row>
    <row r="102" spans="1:12" ht="20.45" customHeight="1" x14ac:dyDescent="0.4">
      <c r="A102" s="13" t="s">
        <v>2</v>
      </c>
      <c r="B102" s="42">
        <v>3177</v>
      </c>
      <c r="C102" s="13">
        <v>3266</v>
      </c>
      <c r="D102" s="62" t="s">
        <v>1121</v>
      </c>
      <c r="E102" s="133"/>
      <c r="F102" s="133"/>
      <c r="G102" s="136"/>
      <c r="H102" s="69" t="s">
        <v>927</v>
      </c>
      <c r="I102" s="16">
        <v>1</v>
      </c>
      <c r="J102" s="150"/>
      <c r="K102" s="10">
        <f t="shared" si="7"/>
        <v>0.4</v>
      </c>
      <c r="L102" s="10" t="s">
        <v>0</v>
      </c>
    </row>
    <row r="103" spans="1:12" ht="20.45" customHeight="1" x14ac:dyDescent="0.4">
      <c r="A103" s="13" t="s">
        <v>2</v>
      </c>
      <c r="B103" s="42">
        <v>3178</v>
      </c>
      <c r="C103" s="13">
        <v>3267</v>
      </c>
      <c r="D103" s="62" t="s">
        <v>1120</v>
      </c>
      <c r="E103" s="133"/>
      <c r="F103" s="133"/>
      <c r="G103" s="136"/>
      <c r="H103" s="69" t="s">
        <v>926</v>
      </c>
      <c r="I103" s="16">
        <v>1</v>
      </c>
      <c r="J103" s="150"/>
      <c r="K103" s="10">
        <f t="shared" si="7"/>
        <v>0.4</v>
      </c>
      <c r="L103" s="10" t="s">
        <v>0</v>
      </c>
    </row>
    <row r="104" spans="1:12" ht="20.45" customHeight="1" x14ac:dyDescent="0.4">
      <c r="A104" s="13" t="s">
        <v>2</v>
      </c>
      <c r="B104" s="42">
        <v>2035</v>
      </c>
      <c r="C104" s="13">
        <v>2294</v>
      </c>
      <c r="D104" s="62" t="s">
        <v>1119</v>
      </c>
      <c r="E104" s="133"/>
      <c r="F104" s="133"/>
      <c r="G104" s="136"/>
      <c r="H104" s="70" t="s">
        <v>925</v>
      </c>
      <c r="I104" s="16">
        <f t="shared" ref="I104:I113" si="8">ROUND(K104,0)</f>
        <v>25</v>
      </c>
      <c r="J104" s="150"/>
      <c r="K104" s="10">
        <f t="shared" si="7"/>
        <v>24.7</v>
      </c>
    </row>
    <row r="105" spans="1:12" ht="20.45" customHeight="1" x14ac:dyDescent="0.4">
      <c r="A105" s="13" t="s">
        <v>2</v>
      </c>
      <c r="B105" s="42">
        <v>2036</v>
      </c>
      <c r="C105" s="13">
        <v>2295</v>
      </c>
      <c r="D105" s="62" t="s">
        <v>1118</v>
      </c>
      <c r="E105" s="133"/>
      <c r="F105" s="133"/>
      <c r="G105" s="136"/>
      <c r="H105" s="70" t="s">
        <v>924</v>
      </c>
      <c r="I105" s="16">
        <f t="shared" si="8"/>
        <v>22</v>
      </c>
      <c r="J105" s="142"/>
      <c r="K105" s="10">
        <f t="shared" si="7"/>
        <v>22.2</v>
      </c>
    </row>
    <row r="106" spans="1:12" ht="20.45" customHeight="1" x14ac:dyDescent="0.4">
      <c r="A106" s="13" t="s">
        <v>2</v>
      </c>
      <c r="B106" s="42">
        <v>2037</v>
      </c>
      <c r="C106" s="13">
        <v>2296</v>
      </c>
      <c r="D106" s="62" t="s">
        <v>1117</v>
      </c>
      <c r="E106" s="133"/>
      <c r="F106" s="133"/>
      <c r="G106" s="136"/>
      <c r="H106" s="70" t="s">
        <v>923</v>
      </c>
      <c r="I106" s="20">
        <f t="shared" si="8"/>
        <v>1</v>
      </c>
      <c r="J106" s="145" t="s">
        <v>3</v>
      </c>
      <c r="K106" s="10">
        <f t="shared" si="7"/>
        <v>0.8</v>
      </c>
    </row>
    <row r="107" spans="1:12" ht="20.45" customHeight="1" x14ac:dyDescent="0.4">
      <c r="A107" s="13" t="s">
        <v>2</v>
      </c>
      <c r="B107" s="42">
        <v>2038</v>
      </c>
      <c r="C107" s="13">
        <v>2297</v>
      </c>
      <c r="D107" s="62" t="s">
        <v>1116</v>
      </c>
      <c r="E107" s="133"/>
      <c r="F107" s="133"/>
      <c r="G107" s="136"/>
      <c r="H107" s="70" t="s">
        <v>922</v>
      </c>
      <c r="I107" s="16">
        <f t="shared" si="8"/>
        <v>1</v>
      </c>
      <c r="J107" s="145"/>
      <c r="K107" s="10">
        <f t="shared" si="7"/>
        <v>0.7</v>
      </c>
    </row>
    <row r="108" spans="1:12" ht="20.45" customHeight="1" x14ac:dyDescent="0.4">
      <c r="A108" s="13" t="s">
        <v>2</v>
      </c>
      <c r="B108" s="42">
        <v>2039</v>
      </c>
      <c r="C108" s="13">
        <v>2298</v>
      </c>
      <c r="D108" s="62" t="s">
        <v>1115</v>
      </c>
      <c r="E108" s="133"/>
      <c r="F108" s="133"/>
      <c r="G108" s="136"/>
      <c r="H108" s="70" t="s">
        <v>921</v>
      </c>
      <c r="I108" s="16">
        <f t="shared" si="8"/>
        <v>39</v>
      </c>
      <c r="J108" s="145" t="s">
        <v>6</v>
      </c>
      <c r="K108" s="10">
        <f t="shared" si="7"/>
        <v>39.1</v>
      </c>
    </row>
    <row r="109" spans="1:12" ht="20.45" customHeight="1" x14ac:dyDescent="0.4">
      <c r="A109" s="13" t="s">
        <v>2</v>
      </c>
      <c r="B109" s="42">
        <v>2040</v>
      </c>
      <c r="C109" s="13">
        <v>2299</v>
      </c>
      <c r="D109" s="62" t="s">
        <v>1114</v>
      </c>
      <c r="E109" s="133"/>
      <c r="F109" s="133"/>
      <c r="G109" s="136"/>
      <c r="H109" s="70" t="s">
        <v>920</v>
      </c>
      <c r="I109" s="16">
        <f t="shared" si="8"/>
        <v>35</v>
      </c>
      <c r="J109" s="145"/>
      <c r="K109" s="10">
        <f t="shared" si="7"/>
        <v>35.200000000000003</v>
      </c>
    </row>
    <row r="110" spans="1:12" ht="20.45" customHeight="1" x14ac:dyDescent="0.4">
      <c r="A110" s="13" t="s">
        <v>2</v>
      </c>
      <c r="B110" s="42">
        <v>2041</v>
      </c>
      <c r="C110" s="13">
        <v>2300</v>
      </c>
      <c r="D110" s="62" t="s">
        <v>1113</v>
      </c>
      <c r="E110" s="133"/>
      <c r="F110" s="133"/>
      <c r="G110" s="136"/>
      <c r="H110" s="70" t="s">
        <v>919</v>
      </c>
      <c r="I110" s="20">
        <f t="shared" si="8"/>
        <v>1</v>
      </c>
      <c r="J110" s="145" t="s">
        <v>3</v>
      </c>
      <c r="K110" s="10">
        <f t="shared" si="7"/>
        <v>1.3</v>
      </c>
    </row>
    <row r="111" spans="1:12" s="18" customFormat="1" ht="20.45" customHeight="1" x14ac:dyDescent="0.4">
      <c r="A111" s="13" t="s">
        <v>2</v>
      </c>
      <c r="B111" s="42">
        <v>2042</v>
      </c>
      <c r="C111" s="13">
        <v>2301</v>
      </c>
      <c r="D111" s="62" t="s">
        <v>1112</v>
      </c>
      <c r="E111" s="133"/>
      <c r="F111" s="133"/>
      <c r="G111" s="136"/>
      <c r="H111" s="70" t="s">
        <v>918</v>
      </c>
      <c r="I111" s="21">
        <f t="shared" si="8"/>
        <v>1</v>
      </c>
      <c r="J111" s="145"/>
      <c r="K111" s="10">
        <f t="shared" si="7"/>
        <v>1.2</v>
      </c>
    </row>
    <row r="112" spans="1:12" ht="20.45" customHeight="1" x14ac:dyDescent="0.4">
      <c r="A112" s="13" t="s">
        <v>2</v>
      </c>
      <c r="B112" s="42">
        <v>2043</v>
      </c>
      <c r="C112" s="13">
        <v>2302</v>
      </c>
      <c r="D112" s="62" t="s">
        <v>1111</v>
      </c>
      <c r="E112" s="133"/>
      <c r="F112" s="133"/>
      <c r="G112" s="136" t="s">
        <v>1780</v>
      </c>
      <c r="H112" s="71" t="s">
        <v>917</v>
      </c>
      <c r="I112" s="16">
        <f t="shared" si="8"/>
        <v>8</v>
      </c>
      <c r="J112" s="141" t="s">
        <v>6</v>
      </c>
      <c r="K112" s="10">
        <f t="shared" si="7"/>
        <v>8.1999999999999993</v>
      </c>
    </row>
    <row r="113" spans="1:12" ht="20.45" customHeight="1" x14ac:dyDescent="0.4">
      <c r="A113" s="13" t="s">
        <v>2</v>
      </c>
      <c r="B113" s="42">
        <v>2044</v>
      </c>
      <c r="C113" s="13">
        <v>2303</v>
      </c>
      <c r="D113" s="62" t="s">
        <v>1110</v>
      </c>
      <c r="E113" s="133"/>
      <c r="F113" s="133"/>
      <c r="G113" s="136"/>
      <c r="H113" s="71" t="s">
        <v>916</v>
      </c>
      <c r="I113" s="16">
        <f t="shared" si="8"/>
        <v>7</v>
      </c>
      <c r="J113" s="150"/>
      <c r="K113" s="10">
        <f t="shared" si="7"/>
        <v>7.4</v>
      </c>
    </row>
    <row r="114" spans="1:12" ht="20.25" customHeight="1" x14ac:dyDescent="0.4">
      <c r="A114" s="13" t="s">
        <v>2</v>
      </c>
      <c r="B114" s="42">
        <v>3179</v>
      </c>
      <c r="C114" s="13">
        <v>3268</v>
      </c>
      <c r="D114" s="62" t="s">
        <v>1109</v>
      </c>
      <c r="E114" s="133"/>
      <c r="F114" s="133"/>
      <c r="G114" s="136"/>
      <c r="H114" s="71" t="s">
        <v>915</v>
      </c>
      <c r="I114" s="16">
        <v>1</v>
      </c>
      <c r="J114" s="150"/>
      <c r="K114" s="10">
        <f t="shared" si="7"/>
        <v>0.3</v>
      </c>
    </row>
    <row r="115" spans="1:12" ht="20.45" customHeight="1" x14ac:dyDescent="0.4">
      <c r="A115" s="13" t="s">
        <v>2</v>
      </c>
      <c r="B115" s="42">
        <v>3180</v>
      </c>
      <c r="C115" s="13">
        <v>3269</v>
      </c>
      <c r="D115" s="62" t="s">
        <v>1108</v>
      </c>
      <c r="E115" s="133"/>
      <c r="F115" s="133"/>
      <c r="G115" s="136"/>
      <c r="H115" s="71" t="s">
        <v>914</v>
      </c>
      <c r="I115" s="16">
        <v>1</v>
      </c>
      <c r="J115" s="150"/>
      <c r="K115" s="10">
        <f t="shared" si="7"/>
        <v>0.2</v>
      </c>
    </row>
    <row r="116" spans="1:12" ht="20.45" customHeight="1" x14ac:dyDescent="0.4">
      <c r="A116" s="13" t="s">
        <v>2</v>
      </c>
      <c r="B116" s="42">
        <v>2045</v>
      </c>
      <c r="C116" s="13">
        <v>2304</v>
      </c>
      <c r="D116" s="62" t="s">
        <v>1107</v>
      </c>
      <c r="E116" s="133"/>
      <c r="F116" s="133"/>
      <c r="G116" s="136"/>
      <c r="H116" s="70" t="s">
        <v>913</v>
      </c>
      <c r="I116" s="16">
        <f t="shared" ref="I116:I140" si="9">ROUND(K116,0)</f>
        <v>16</v>
      </c>
      <c r="J116" s="150"/>
      <c r="K116" s="10">
        <f t="shared" si="7"/>
        <v>16.399999999999999</v>
      </c>
    </row>
    <row r="117" spans="1:12" ht="20.45" customHeight="1" x14ac:dyDescent="0.4">
      <c r="A117" s="13" t="s">
        <v>2</v>
      </c>
      <c r="B117" s="42">
        <v>2046</v>
      </c>
      <c r="C117" s="13">
        <v>2305</v>
      </c>
      <c r="D117" s="62" t="s">
        <v>1106</v>
      </c>
      <c r="E117" s="133"/>
      <c r="F117" s="133"/>
      <c r="G117" s="136"/>
      <c r="H117" s="70" t="s">
        <v>912</v>
      </c>
      <c r="I117" s="16">
        <f t="shared" si="9"/>
        <v>15</v>
      </c>
      <c r="J117" s="142"/>
      <c r="K117" s="10">
        <f t="shared" si="7"/>
        <v>14.8</v>
      </c>
    </row>
    <row r="118" spans="1:12" ht="20.45" customHeight="1" x14ac:dyDescent="0.4">
      <c r="A118" s="13" t="s">
        <v>2</v>
      </c>
      <c r="B118" s="42">
        <v>2047</v>
      </c>
      <c r="C118" s="13">
        <v>2306</v>
      </c>
      <c r="D118" s="62" t="s">
        <v>1105</v>
      </c>
      <c r="E118" s="133"/>
      <c r="F118" s="133"/>
      <c r="G118" s="136"/>
      <c r="H118" s="70" t="s">
        <v>911</v>
      </c>
      <c r="I118" s="16">
        <f t="shared" si="9"/>
        <v>1</v>
      </c>
      <c r="J118" s="145" t="s">
        <v>3</v>
      </c>
      <c r="K118" s="10">
        <f t="shared" si="7"/>
        <v>0.5</v>
      </c>
    </row>
    <row r="119" spans="1:12" ht="20.45" customHeight="1" x14ac:dyDescent="0.4">
      <c r="A119" s="13" t="s">
        <v>2</v>
      </c>
      <c r="B119" s="42">
        <v>2048</v>
      </c>
      <c r="C119" s="13">
        <v>2307</v>
      </c>
      <c r="D119" s="62" t="s">
        <v>1104</v>
      </c>
      <c r="E119" s="133"/>
      <c r="F119" s="133"/>
      <c r="G119" s="136"/>
      <c r="H119" s="70" t="s">
        <v>910</v>
      </c>
      <c r="I119" s="16">
        <f t="shared" si="9"/>
        <v>1</v>
      </c>
      <c r="J119" s="145"/>
      <c r="K119" s="10">
        <f t="shared" si="7"/>
        <v>0.5</v>
      </c>
    </row>
    <row r="120" spans="1:12" ht="20.45" customHeight="1" x14ac:dyDescent="0.4">
      <c r="A120" s="13" t="s">
        <v>2</v>
      </c>
      <c r="B120" s="42">
        <v>2049</v>
      </c>
      <c r="C120" s="13">
        <v>2308</v>
      </c>
      <c r="D120" s="62" t="s">
        <v>1103</v>
      </c>
      <c r="E120" s="133"/>
      <c r="F120" s="133"/>
      <c r="G120" s="136"/>
      <c r="H120" s="70" t="s">
        <v>909</v>
      </c>
      <c r="I120" s="16">
        <f t="shared" si="9"/>
        <v>26</v>
      </c>
      <c r="J120" s="145" t="s">
        <v>6</v>
      </c>
      <c r="K120" s="10">
        <f t="shared" si="7"/>
        <v>26.1</v>
      </c>
    </row>
    <row r="121" spans="1:12" ht="20.45" customHeight="1" x14ac:dyDescent="0.4">
      <c r="A121" s="13" t="s">
        <v>2</v>
      </c>
      <c r="B121" s="42">
        <v>2050</v>
      </c>
      <c r="C121" s="13">
        <v>2309</v>
      </c>
      <c r="D121" s="62" t="s">
        <v>1102</v>
      </c>
      <c r="E121" s="133"/>
      <c r="F121" s="133"/>
      <c r="G121" s="136"/>
      <c r="H121" s="70" t="s">
        <v>908</v>
      </c>
      <c r="I121" s="16">
        <f t="shared" si="9"/>
        <v>24</v>
      </c>
      <c r="J121" s="145"/>
      <c r="K121" s="10">
        <f t="shared" si="7"/>
        <v>23.5</v>
      </c>
    </row>
    <row r="122" spans="1:12" ht="20.45" customHeight="1" x14ac:dyDescent="0.4">
      <c r="A122" s="13" t="s">
        <v>2</v>
      </c>
      <c r="B122" s="42">
        <v>2051</v>
      </c>
      <c r="C122" s="13">
        <v>2310</v>
      </c>
      <c r="D122" s="62" t="s">
        <v>1101</v>
      </c>
      <c r="E122" s="133"/>
      <c r="F122" s="133"/>
      <c r="G122" s="136"/>
      <c r="H122" s="70" t="s">
        <v>907</v>
      </c>
      <c r="I122" s="16">
        <f t="shared" si="9"/>
        <v>1</v>
      </c>
      <c r="J122" s="145" t="s">
        <v>3</v>
      </c>
      <c r="K122" s="10">
        <f t="shared" si="7"/>
        <v>0.9</v>
      </c>
    </row>
    <row r="123" spans="1:12" s="18" customFormat="1" ht="20.45" customHeight="1" x14ac:dyDescent="0.4">
      <c r="A123" s="13" t="s">
        <v>2</v>
      </c>
      <c r="B123" s="42">
        <v>2052</v>
      </c>
      <c r="C123" s="13">
        <v>2311</v>
      </c>
      <c r="D123" s="62" t="s">
        <v>1100</v>
      </c>
      <c r="E123" s="133"/>
      <c r="F123" s="133"/>
      <c r="G123" s="136"/>
      <c r="H123" s="70" t="s">
        <v>906</v>
      </c>
      <c r="I123" s="21">
        <f t="shared" si="9"/>
        <v>1</v>
      </c>
      <c r="J123" s="145"/>
      <c r="K123" s="10">
        <f t="shared" si="7"/>
        <v>0.8</v>
      </c>
    </row>
    <row r="124" spans="1:12" ht="20.45" customHeight="1" x14ac:dyDescent="0.4">
      <c r="A124" s="13" t="s">
        <v>2</v>
      </c>
      <c r="B124" s="42">
        <v>2053</v>
      </c>
      <c r="C124" s="13">
        <v>2312</v>
      </c>
      <c r="D124" s="62" t="s">
        <v>1099</v>
      </c>
      <c r="E124" s="133"/>
      <c r="F124" s="133"/>
      <c r="G124" s="73" t="s">
        <v>58</v>
      </c>
      <c r="H124" s="74" t="s">
        <v>956</v>
      </c>
      <c r="I124" s="25">
        <f t="shared" si="9"/>
        <v>20</v>
      </c>
      <c r="J124" s="158" t="s">
        <v>6</v>
      </c>
      <c r="K124" s="10">
        <f t="shared" si="7"/>
        <v>20</v>
      </c>
    </row>
    <row r="125" spans="1:12" ht="20.45" customHeight="1" x14ac:dyDescent="0.4">
      <c r="A125" s="13" t="s">
        <v>2</v>
      </c>
      <c r="B125" s="42">
        <v>2054</v>
      </c>
      <c r="C125" s="13">
        <v>2313</v>
      </c>
      <c r="D125" s="62" t="s">
        <v>1098</v>
      </c>
      <c r="E125" s="133"/>
      <c r="F125" s="133"/>
      <c r="G125" s="112" t="s">
        <v>55</v>
      </c>
      <c r="H125" s="69" t="s">
        <v>954</v>
      </c>
      <c r="I125" s="25">
        <f t="shared" si="9"/>
        <v>10</v>
      </c>
      <c r="J125" s="159"/>
      <c r="K125" s="10">
        <f t="shared" si="7"/>
        <v>10</v>
      </c>
    </row>
    <row r="126" spans="1:12" ht="20.45" customHeight="1" thickBot="1" x14ac:dyDescent="0.45">
      <c r="A126" s="13" t="s">
        <v>2</v>
      </c>
      <c r="B126" s="42">
        <v>2055</v>
      </c>
      <c r="C126" s="13">
        <v>2314</v>
      </c>
      <c r="D126" s="62" t="s">
        <v>1097</v>
      </c>
      <c r="E126" s="133"/>
      <c r="F126" s="133"/>
      <c r="G126" s="113"/>
      <c r="H126" s="69" t="s">
        <v>952</v>
      </c>
      <c r="I126" s="25">
        <f t="shared" si="9"/>
        <v>20</v>
      </c>
      <c r="J126" s="159"/>
      <c r="K126" s="10">
        <f t="shared" si="7"/>
        <v>20</v>
      </c>
      <c r="L126" s="10" t="s">
        <v>796</v>
      </c>
    </row>
    <row r="127" spans="1:12" ht="20.45" customHeight="1" x14ac:dyDescent="0.4">
      <c r="A127" s="13" t="s">
        <v>2</v>
      </c>
      <c r="B127" s="42">
        <v>2056</v>
      </c>
      <c r="C127" s="13">
        <v>2315</v>
      </c>
      <c r="D127" s="62" t="s">
        <v>1096</v>
      </c>
      <c r="E127" s="133" t="s">
        <v>178</v>
      </c>
      <c r="F127" s="133"/>
      <c r="G127" s="48" t="s">
        <v>1057</v>
      </c>
      <c r="H127" s="70" t="s">
        <v>1015</v>
      </c>
      <c r="I127" s="20">
        <f t="shared" si="9"/>
        <v>45</v>
      </c>
      <c r="J127" s="159"/>
      <c r="K127" s="10">
        <f t="shared" ref="K127:K165" si="10">L10*55/1000</f>
        <v>45.265000000000001</v>
      </c>
      <c r="L127" s="31">
        <f t="shared" ref="L127:L165" si="11">I127</f>
        <v>45</v>
      </c>
    </row>
    <row r="128" spans="1:12" ht="20.45" customHeight="1" x14ac:dyDescent="0.4">
      <c r="A128" s="13" t="s">
        <v>2</v>
      </c>
      <c r="B128" s="42">
        <v>2057</v>
      </c>
      <c r="C128" s="13">
        <v>2316</v>
      </c>
      <c r="D128" s="62" t="s">
        <v>1095</v>
      </c>
      <c r="E128" s="133"/>
      <c r="F128" s="133"/>
      <c r="G128" s="48" t="s">
        <v>1013</v>
      </c>
      <c r="H128" s="70" t="s">
        <v>1012</v>
      </c>
      <c r="I128" s="20">
        <f t="shared" si="9"/>
        <v>41</v>
      </c>
      <c r="J128" s="160"/>
      <c r="K128" s="10">
        <f t="shared" si="10"/>
        <v>40.755000000000003</v>
      </c>
      <c r="L128" s="19">
        <f t="shared" si="11"/>
        <v>41</v>
      </c>
    </row>
    <row r="129" spans="1:13" ht="20.45" customHeight="1" x14ac:dyDescent="0.4">
      <c r="A129" s="13" t="s">
        <v>2</v>
      </c>
      <c r="B129" s="42">
        <v>2058</v>
      </c>
      <c r="C129" s="13">
        <v>2317</v>
      </c>
      <c r="D129" s="62" t="s">
        <v>1094</v>
      </c>
      <c r="E129" s="133"/>
      <c r="F129" s="133"/>
      <c r="G129" s="14" t="s">
        <v>1010</v>
      </c>
      <c r="H129" s="69" t="s">
        <v>1009</v>
      </c>
      <c r="I129" s="20">
        <f t="shared" si="9"/>
        <v>1</v>
      </c>
      <c r="J129" s="145" t="s">
        <v>3</v>
      </c>
      <c r="K129" s="10">
        <f t="shared" si="10"/>
        <v>1.4850000000000001</v>
      </c>
      <c r="L129" s="19">
        <f t="shared" si="11"/>
        <v>1</v>
      </c>
    </row>
    <row r="130" spans="1:13" ht="20.45" customHeight="1" x14ac:dyDescent="0.4">
      <c r="A130" s="13" t="s">
        <v>2</v>
      </c>
      <c r="B130" s="42">
        <v>2059</v>
      </c>
      <c r="C130" s="13">
        <v>2318</v>
      </c>
      <c r="D130" s="62" t="s">
        <v>1093</v>
      </c>
      <c r="E130" s="133"/>
      <c r="F130" s="133"/>
      <c r="G130" s="14" t="s">
        <v>1007</v>
      </c>
      <c r="H130" s="69" t="s">
        <v>1006</v>
      </c>
      <c r="I130" s="20">
        <f t="shared" si="9"/>
        <v>1</v>
      </c>
      <c r="J130" s="145"/>
      <c r="K130" s="10">
        <f t="shared" si="10"/>
        <v>1.32</v>
      </c>
      <c r="L130" s="19">
        <f t="shared" si="11"/>
        <v>1</v>
      </c>
    </row>
    <row r="131" spans="1:13" ht="20.45" customHeight="1" x14ac:dyDescent="0.4">
      <c r="A131" s="13" t="s">
        <v>2</v>
      </c>
      <c r="B131" s="42">
        <v>2060</v>
      </c>
      <c r="C131" s="13">
        <v>2319</v>
      </c>
      <c r="D131" s="62" t="s">
        <v>1092</v>
      </c>
      <c r="E131" s="133"/>
      <c r="F131" s="133"/>
      <c r="G131" s="48" t="s">
        <v>1004</v>
      </c>
      <c r="H131" s="70" t="s">
        <v>1003</v>
      </c>
      <c r="I131" s="20">
        <f t="shared" si="9"/>
        <v>90</v>
      </c>
      <c r="J131" s="145" t="s">
        <v>6</v>
      </c>
      <c r="K131" s="10">
        <f t="shared" si="10"/>
        <v>90.42</v>
      </c>
      <c r="L131" s="19">
        <f t="shared" si="11"/>
        <v>90</v>
      </c>
    </row>
    <row r="132" spans="1:13" ht="20.45" customHeight="1" x14ac:dyDescent="0.4">
      <c r="A132" s="13" t="s">
        <v>2</v>
      </c>
      <c r="B132" s="42">
        <v>2061</v>
      </c>
      <c r="C132" s="13">
        <v>2320</v>
      </c>
      <c r="D132" s="62" t="s">
        <v>1091</v>
      </c>
      <c r="E132" s="133"/>
      <c r="F132" s="133"/>
      <c r="G132" s="48" t="s">
        <v>1001</v>
      </c>
      <c r="H132" s="70" t="s">
        <v>1000</v>
      </c>
      <c r="I132" s="20">
        <f t="shared" si="9"/>
        <v>81</v>
      </c>
      <c r="J132" s="145"/>
      <c r="K132" s="10">
        <f t="shared" si="10"/>
        <v>81.400000000000006</v>
      </c>
      <c r="L132" s="19">
        <f t="shared" si="11"/>
        <v>81</v>
      </c>
    </row>
    <row r="133" spans="1:13" ht="20.45" customHeight="1" x14ac:dyDescent="0.4">
      <c r="A133" s="13" t="s">
        <v>2</v>
      </c>
      <c r="B133" s="42">
        <v>2062</v>
      </c>
      <c r="C133" s="13">
        <v>2321</v>
      </c>
      <c r="D133" s="62" t="s">
        <v>1090</v>
      </c>
      <c r="E133" s="133"/>
      <c r="F133" s="133"/>
      <c r="G133" s="14" t="s">
        <v>998</v>
      </c>
      <c r="H133" s="69" t="s">
        <v>997</v>
      </c>
      <c r="I133" s="20">
        <f t="shared" si="9"/>
        <v>3</v>
      </c>
      <c r="J133" s="145" t="s">
        <v>3</v>
      </c>
      <c r="K133" s="10">
        <f t="shared" si="10"/>
        <v>2.97</v>
      </c>
      <c r="L133" s="19">
        <f t="shared" si="11"/>
        <v>3</v>
      </c>
    </row>
    <row r="134" spans="1:13" ht="20.45" customHeight="1" x14ac:dyDescent="0.4">
      <c r="A134" s="13" t="s">
        <v>2</v>
      </c>
      <c r="B134" s="42">
        <v>2063</v>
      </c>
      <c r="C134" s="13">
        <v>2322</v>
      </c>
      <c r="D134" s="62" t="s">
        <v>1089</v>
      </c>
      <c r="E134" s="133"/>
      <c r="F134" s="133"/>
      <c r="G134" s="14" t="s">
        <v>995</v>
      </c>
      <c r="H134" s="69" t="s">
        <v>994</v>
      </c>
      <c r="I134" s="20">
        <f t="shared" si="9"/>
        <v>3</v>
      </c>
      <c r="J134" s="145"/>
      <c r="K134" s="10">
        <f t="shared" si="10"/>
        <v>2.6949999999999998</v>
      </c>
      <c r="L134" s="19">
        <f t="shared" si="11"/>
        <v>3</v>
      </c>
    </row>
    <row r="135" spans="1:13" ht="20.45" customHeight="1" x14ac:dyDescent="0.4">
      <c r="A135" s="13" t="s">
        <v>2</v>
      </c>
      <c r="B135" s="42">
        <v>2064</v>
      </c>
      <c r="C135" s="13">
        <v>2323</v>
      </c>
      <c r="D135" s="62" t="s">
        <v>1088</v>
      </c>
      <c r="E135" s="133"/>
      <c r="F135" s="133"/>
      <c r="G135" s="48" t="s">
        <v>992</v>
      </c>
      <c r="H135" s="70" t="s">
        <v>991</v>
      </c>
      <c r="I135" s="20">
        <f t="shared" si="9"/>
        <v>143</v>
      </c>
      <c r="J135" s="145" t="s">
        <v>6</v>
      </c>
      <c r="K135" s="10">
        <f t="shared" si="10"/>
        <v>143.495</v>
      </c>
      <c r="L135" s="19">
        <f t="shared" si="11"/>
        <v>143</v>
      </c>
    </row>
    <row r="136" spans="1:13" ht="20.45" customHeight="1" x14ac:dyDescent="0.4">
      <c r="A136" s="13" t="s">
        <v>2</v>
      </c>
      <c r="B136" s="42">
        <v>2065</v>
      </c>
      <c r="C136" s="13">
        <v>2324</v>
      </c>
      <c r="D136" s="62" t="s">
        <v>1087</v>
      </c>
      <c r="E136" s="133"/>
      <c r="F136" s="133"/>
      <c r="G136" s="48" t="s">
        <v>989</v>
      </c>
      <c r="H136" s="70" t="s">
        <v>988</v>
      </c>
      <c r="I136" s="20">
        <f t="shared" si="9"/>
        <v>129</v>
      </c>
      <c r="J136" s="145"/>
      <c r="K136" s="10">
        <f t="shared" si="10"/>
        <v>129.13999999999999</v>
      </c>
      <c r="L136" s="19">
        <f t="shared" si="11"/>
        <v>129</v>
      </c>
    </row>
    <row r="137" spans="1:13" ht="20.45" customHeight="1" x14ac:dyDescent="0.4">
      <c r="A137" s="13" t="s">
        <v>2</v>
      </c>
      <c r="B137" s="42">
        <v>2066</v>
      </c>
      <c r="C137" s="13">
        <v>2325</v>
      </c>
      <c r="D137" s="62" t="s">
        <v>1086</v>
      </c>
      <c r="E137" s="133"/>
      <c r="F137" s="133"/>
      <c r="G137" s="14" t="s">
        <v>986</v>
      </c>
      <c r="H137" s="69" t="s">
        <v>985</v>
      </c>
      <c r="I137" s="20">
        <f t="shared" si="9"/>
        <v>5</v>
      </c>
      <c r="J137" s="145" t="s">
        <v>3</v>
      </c>
      <c r="K137" s="10">
        <f t="shared" si="10"/>
        <v>4.7300000000000004</v>
      </c>
      <c r="L137" s="19">
        <f t="shared" si="11"/>
        <v>5</v>
      </c>
    </row>
    <row r="138" spans="1:13" ht="20.45" customHeight="1" x14ac:dyDescent="0.4">
      <c r="A138" s="13" t="s">
        <v>2</v>
      </c>
      <c r="B138" s="42">
        <v>2067</v>
      </c>
      <c r="C138" s="13">
        <v>2326</v>
      </c>
      <c r="D138" s="62" t="s">
        <v>1085</v>
      </c>
      <c r="E138" s="133"/>
      <c r="F138" s="133"/>
      <c r="G138" s="14" t="s">
        <v>983</v>
      </c>
      <c r="H138" s="69" t="s">
        <v>982</v>
      </c>
      <c r="I138" s="20">
        <f t="shared" si="9"/>
        <v>4</v>
      </c>
      <c r="J138" s="145"/>
      <c r="K138" s="10">
        <f t="shared" si="10"/>
        <v>4.2350000000000003</v>
      </c>
      <c r="L138" s="19">
        <f t="shared" si="11"/>
        <v>4</v>
      </c>
    </row>
    <row r="139" spans="1:13" ht="20.45" customHeight="1" x14ac:dyDescent="0.4">
      <c r="A139" s="13" t="s">
        <v>2</v>
      </c>
      <c r="B139" s="42">
        <v>2068</v>
      </c>
      <c r="C139" s="13">
        <v>2327</v>
      </c>
      <c r="D139" s="62" t="s">
        <v>1084</v>
      </c>
      <c r="E139" s="133"/>
      <c r="F139" s="133"/>
      <c r="G139" s="136" t="s">
        <v>1790</v>
      </c>
      <c r="H139" s="71" t="s">
        <v>929</v>
      </c>
      <c r="I139" s="20">
        <f t="shared" si="9"/>
        <v>7</v>
      </c>
      <c r="J139" s="141" t="s">
        <v>6</v>
      </c>
      <c r="K139" s="10">
        <f t="shared" si="10"/>
        <v>6.7649999999999997</v>
      </c>
      <c r="L139" s="19">
        <f t="shared" si="11"/>
        <v>7</v>
      </c>
    </row>
    <row r="140" spans="1:13" ht="20.45" customHeight="1" x14ac:dyDescent="0.4">
      <c r="A140" s="13" t="s">
        <v>2</v>
      </c>
      <c r="B140" s="42">
        <v>2069</v>
      </c>
      <c r="C140" s="13">
        <v>2328</v>
      </c>
      <c r="D140" s="62" t="s">
        <v>1083</v>
      </c>
      <c r="E140" s="133"/>
      <c r="F140" s="133"/>
      <c r="G140" s="136"/>
      <c r="H140" s="70" t="s">
        <v>928</v>
      </c>
      <c r="I140" s="20">
        <f t="shared" si="9"/>
        <v>6</v>
      </c>
      <c r="J140" s="150"/>
      <c r="K140" s="10">
        <f t="shared" si="10"/>
        <v>6.1050000000000004</v>
      </c>
      <c r="L140" s="19">
        <f t="shared" si="11"/>
        <v>6</v>
      </c>
    </row>
    <row r="141" spans="1:13" ht="20.45" customHeight="1" x14ac:dyDescent="0.4">
      <c r="A141" s="13" t="s">
        <v>2</v>
      </c>
      <c r="B141" s="42">
        <v>3181</v>
      </c>
      <c r="C141" s="13">
        <v>3270</v>
      </c>
      <c r="D141" s="62" t="s">
        <v>1082</v>
      </c>
      <c r="E141" s="133"/>
      <c r="F141" s="133"/>
      <c r="G141" s="136"/>
      <c r="H141" s="71" t="s">
        <v>927</v>
      </c>
      <c r="I141" s="20">
        <v>1</v>
      </c>
      <c r="J141" s="150"/>
      <c r="K141" s="10">
        <f t="shared" si="10"/>
        <v>0.22</v>
      </c>
      <c r="L141" s="19">
        <f t="shared" si="11"/>
        <v>1</v>
      </c>
      <c r="M141" s="10" t="s">
        <v>0</v>
      </c>
    </row>
    <row r="142" spans="1:13" ht="20.45" customHeight="1" x14ac:dyDescent="0.4">
      <c r="A142" s="13" t="s">
        <v>2</v>
      </c>
      <c r="B142" s="42">
        <v>3182</v>
      </c>
      <c r="C142" s="13">
        <v>3271</v>
      </c>
      <c r="D142" s="62" t="s">
        <v>1081</v>
      </c>
      <c r="E142" s="133"/>
      <c r="F142" s="133"/>
      <c r="G142" s="136"/>
      <c r="H142" s="70" t="s">
        <v>926</v>
      </c>
      <c r="I142" s="20">
        <v>1</v>
      </c>
      <c r="J142" s="150"/>
      <c r="K142" s="10">
        <f t="shared" si="10"/>
        <v>0.22</v>
      </c>
      <c r="L142" s="19">
        <f t="shared" si="11"/>
        <v>1</v>
      </c>
      <c r="M142" s="10" t="s">
        <v>0</v>
      </c>
    </row>
    <row r="143" spans="1:13" ht="20.45" customHeight="1" x14ac:dyDescent="0.4">
      <c r="A143" s="13" t="s">
        <v>2</v>
      </c>
      <c r="B143" s="42">
        <v>2070</v>
      </c>
      <c r="C143" s="13">
        <v>2329</v>
      </c>
      <c r="D143" s="62" t="s">
        <v>1080</v>
      </c>
      <c r="E143" s="133"/>
      <c r="F143" s="133"/>
      <c r="G143" s="136"/>
      <c r="H143" s="70" t="s">
        <v>925</v>
      </c>
      <c r="I143" s="20">
        <f>ROUND(K143,0)</f>
        <v>14</v>
      </c>
      <c r="J143" s="150"/>
      <c r="K143" s="10">
        <f t="shared" si="10"/>
        <v>13.585000000000001</v>
      </c>
      <c r="L143" s="19">
        <f t="shared" si="11"/>
        <v>14</v>
      </c>
    </row>
    <row r="144" spans="1:13" ht="20.45" customHeight="1" x14ac:dyDescent="0.4">
      <c r="A144" s="13" t="s">
        <v>2</v>
      </c>
      <c r="B144" s="42">
        <v>2071</v>
      </c>
      <c r="C144" s="13">
        <v>2330</v>
      </c>
      <c r="D144" s="62" t="s">
        <v>1079</v>
      </c>
      <c r="E144" s="133"/>
      <c r="F144" s="133"/>
      <c r="G144" s="136"/>
      <c r="H144" s="70" t="s">
        <v>924</v>
      </c>
      <c r="I144" s="20">
        <f>ROUND(K144,0)</f>
        <v>12</v>
      </c>
      <c r="J144" s="150"/>
      <c r="K144" s="10">
        <f t="shared" si="10"/>
        <v>12.21</v>
      </c>
      <c r="L144" s="19">
        <f t="shared" si="11"/>
        <v>12</v>
      </c>
    </row>
    <row r="145" spans="1:13" ht="20.45" customHeight="1" x14ac:dyDescent="0.4">
      <c r="A145" s="13" t="s">
        <v>2</v>
      </c>
      <c r="B145" s="42">
        <v>3183</v>
      </c>
      <c r="C145" s="13">
        <v>3272</v>
      </c>
      <c r="D145" s="62" t="s">
        <v>1078</v>
      </c>
      <c r="E145" s="133"/>
      <c r="F145" s="133"/>
      <c r="G145" s="136"/>
      <c r="H145" s="70" t="s">
        <v>923</v>
      </c>
      <c r="I145" s="20">
        <v>1</v>
      </c>
      <c r="J145" s="150"/>
      <c r="K145" s="10">
        <f t="shared" si="10"/>
        <v>0.44</v>
      </c>
      <c r="L145" s="19">
        <f t="shared" si="11"/>
        <v>1</v>
      </c>
      <c r="M145" s="10" t="s">
        <v>0</v>
      </c>
    </row>
    <row r="146" spans="1:13" ht="20.45" customHeight="1" x14ac:dyDescent="0.4">
      <c r="A146" s="13" t="s">
        <v>2</v>
      </c>
      <c r="B146" s="42">
        <v>3184</v>
      </c>
      <c r="C146" s="13">
        <v>3273</v>
      </c>
      <c r="D146" s="62" t="s">
        <v>1077</v>
      </c>
      <c r="E146" s="133"/>
      <c r="F146" s="133"/>
      <c r="G146" s="136"/>
      <c r="H146" s="70" t="s">
        <v>922</v>
      </c>
      <c r="I146" s="20">
        <v>1</v>
      </c>
      <c r="J146" s="150"/>
      <c r="K146" s="10">
        <f t="shared" si="10"/>
        <v>0.38500000000000001</v>
      </c>
      <c r="L146" s="19">
        <f t="shared" si="11"/>
        <v>1</v>
      </c>
      <c r="M146" s="10" t="s">
        <v>0</v>
      </c>
    </row>
    <row r="147" spans="1:13" ht="20.45" customHeight="1" x14ac:dyDescent="0.4">
      <c r="A147" s="13" t="s">
        <v>2</v>
      </c>
      <c r="B147" s="42">
        <v>2072</v>
      </c>
      <c r="C147" s="13">
        <v>2331</v>
      </c>
      <c r="D147" s="62" t="s">
        <v>1076</v>
      </c>
      <c r="E147" s="133"/>
      <c r="F147" s="133"/>
      <c r="G147" s="136"/>
      <c r="H147" s="70" t="s">
        <v>921</v>
      </c>
      <c r="I147" s="20">
        <f t="shared" ref="I147:I152" si="12">ROUND(K147,0)</f>
        <v>22</v>
      </c>
      <c r="J147" s="150"/>
      <c r="K147" s="10">
        <f t="shared" si="10"/>
        <v>21.504999999999999</v>
      </c>
      <c r="L147" s="19">
        <f t="shared" si="11"/>
        <v>22</v>
      </c>
    </row>
    <row r="148" spans="1:13" ht="20.45" customHeight="1" x14ac:dyDescent="0.4">
      <c r="A148" s="13" t="s">
        <v>2</v>
      </c>
      <c r="B148" s="42">
        <v>2073</v>
      </c>
      <c r="C148" s="13">
        <v>2332</v>
      </c>
      <c r="D148" s="62" t="s">
        <v>1075</v>
      </c>
      <c r="E148" s="133"/>
      <c r="F148" s="133"/>
      <c r="G148" s="136"/>
      <c r="H148" s="70" t="s">
        <v>920</v>
      </c>
      <c r="I148" s="20">
        <f t="shared" si="12"/>
        <v>19</v>
      </c>
      <c r="J148" s="142"/>
      <c r="K148" s="10">
        <f t="shared" si="10"/>
        <v>19.36</v>
      </c>
      <c r="L148" s="19">
        <f t="shared" si="11"/>
        <v>19</v>
      </c>
    </row>
    <row r="149" spans="1:13" ht="20.45" customHeight="1" x14ac:dyDescent="0.4">
      <c r="A149" s="13" t="s">
        <v>2</v>
      </c>
      <c r="B149" s="42">
        <v>2074</v>
      </c>
      <c r="C149" s="13">
        <v>2333</v>
      </c>
      <c r="D149" s="62" t="s">
        <v>1074</v>
      </c>
      <c r="E149" s="133"/>
      <c r="F149" s="133"/>
      <c r="G149" s="136"/>
      <c r="H149" s="70" t="s">
        <v>919</v>
      </c>
      <c r="I149" s="20">
        <f t="shared" si="12"/>
        <v>1</v>
      </c>
      <c r="J149" s="145" t="s">
        <v>3</v>
      </c>
      <c r="K149" s="10">
        <f t="shared" si="10"/>
        <v>0.71499999999999997</v>
      </c>
      <c r="L149" s="19">
        <f t="shared" si="11"/>
        <v>1</v>
      </c>
    </row>
    <row r="150" spans="1:13" s="18" customFormat="1" ht="20.45" customHeight="1" x14ac:dyDescent="0.4">
      <c r="A150" s="13" t="s">
        <v>2</v>
      </c>
      <c r="B150" s="42">
        <v>2075</v>
      </c>
      <c r="C150" s="13">
        <v>2334</v>
      </c>
      <c r="D150" s="62" t="s">
        <v>1073</v>
      </c>
      <c r="E150" s="133"/>
      <c r="F150" s="133"/>
      <c r="G150" s="136"/>
      <c r="H150" s="70" t="s">
        <v>918</v>
      </c>
      <c r="I150" s="20">
        <f t="shared" si="12"/>
        <v>1</v>
      </c>
      <c r="J150" s="145"/>
      <c r="K150" s="10">
        <f t="shared" si="10"/>
        <v>0.66</v>
      </c>
      <c r="L150" s="19">
        <f t="shared" si="11"/>
        <v>1</v>
      </c>
    </row>
    <row r="151" spans="1:13" ht="20.45" customHeight="1" x14ac:dyDescent="0.4">
      <c r="A151" s="13" t="s">
        <v>2</v>
      </c>
      <c r="B151" s="42">
        <v>2076</v>
      </c>
      <c r="C151" s="13">
        <v>2335</v>
      </c>
      <c r="D151" s="62" t="s">
        <v>1072</v>
      </c>
      <c r="E151" s="133"/>
      <c r="F151" s="133"/>
      <c r="G151" s="136" t="s">
        <v>1780</v>
      </c>
      <c r="H151" s="71" t="s">
        <v>917</v>
      </c>
      <c r="I151" s="20">
        <f t="shared" si="12"/>
        <v>5</v>
      </c>
      <c r="J151" s="145" t="s">
        <v>6</v>
      </c>
      <c r="K151" s="10">
        <f t="shared" si="10"/>
        <v>4.51</v>
      </c>
      <c r="L151" s="19">
        <f t="shared" si="11"/>
        <v>5</v>
      </c>
    </row>
    <row r="152" spans="1:13" ht="20.45" customHeight="1" x14ac:dyDescent="0.4">
      <c r="A152" s="13" t="s">
        <v>2</v>
      </c>
      <c r="B152" s="42">
        <v>2077</v>
      </c>
      <c r="C152" s="13">
        <v>2336</v>
      </c>
      <c r="D152" s="62" t="s">
        <v>1071</v>
      </c>
      <c r="E152" s="133"/>
      <c r="F152" s="133"/>
      <c r="G152" s="136"/>
      <c r="H152" s="71" t="s">
        <v>916</v>
      </c>
      <c r="I152" s="20">
        <f t="shared" si="12"/>
        <v>4</v>
      </c>
      <c r="J152" s="145"/>
      <c r="K152" s="10">
        <f t="shared" si="10"/>
        <v>4.07</v>
      </c>
      <c r="L152" s="19">
        <f t="shared" si="11"/>
        <v>4</v>
      </c>
    </row>
    <row r="153" spans="1:13" ht="20.45" customHeight="1" x14ac:dyDescent="0.4">
      <c r="A153" s="13" t="s">
        <v>2</v>
      </c>
      <c r="B153" s="42">
        <v>3185</v>
      </c>
      <c r="C153" s="13">
        <v>3274</v>
      </c>
      <c r="D153" s="62" t="s">
        <v>1070</v>
      </c>
      <c r="E153" s="133"/>
      <c r="F153" s="133"/>
      <c r="G153" s="136"/>
      <c r="H153" s="71" t="s">
        <v>915</v>
      </c>
      <c r="I153" s="20">
        <v>1</v>
      </c>
      <c r="J153" s="145" t="s">
        <v>3</v>
      </c>
      <c r="K153" s="10">
        <f t="shared" si="10"/>
        <v>0.16500000000000001</v>
      </c>
      <c r="L153" s="19">
        <f t="shared" si="11"/>
        <v>1</v>
      </c>
      <c r="M153" s="10" t="s">
        <v>0</v>
      </c>
    </row>
    <row r="154" spans="1:13" ht="20.45" customHeight="1" x14ac:dyDescent="0.4">
      <c r="A154" s="13" t="s">
        <v>2</v>
      </c>
      <c r="B154" s="42">
        <v>3186</v>
      </c>
      <c r="C154" s="13">
        <v>3275</v>
      </c>
      <c r="D154" s="62" t="s">
        <v>1069</v>
      </c>
      <c r="E154" s="133"/>
      <c r="F154" s="133"/>
      <c r="G154" s="136"/>
      <c r="H154" s="71" t="s">
        <v>914</v>
      </c>
      <c r="I154" s="20">
        <v>1</v>
      </c>
      <c r="J154" s="145"/>
      <c r="K154" s="10">
        <f t="shared" si="10"/>
        <v>0.11</v>
      </c>
      <c r="L154" s="19">
        <f t="shared" si="11"/>
        <v>1</v>
      </c>
      <c r="M154" s="10" t="s">
        <v>0</v>
      </c>
    </row>
    <row r="155" spans="1:13" ht="20.45" customHeight="1" x14ac:dyDescent="0.4">
      <c r="A155" s="13" t="s">
        <v>2</v>
      </c>
      <c r="B155" s="42">
        <v>2078</v>
      </c>
      <c r="C155" s="13">
        <v>2337</v>
      </c>
      <c r="D155" s="62" t="s">
        <v>1068</v>
      </c>
      <c r="E155" s="133"/>
      <c r="F155" s="133"/>
      <c r="G155" s="136"/>
      <c r="H155" s="70" t="s">
        <v>913</v>
      </c>
      <c r="I155" s="20">
        <f>ROUND(K155,0)</f>
        <v>9</v>
      </c>
      <c r="J155" s="145" t="s">
        <v>6</v>
      </c>
      <c r="K155" s="10">
        <f t="shared" si="10"/>
        <v>9.02</v>
      </c>
      <c r="L155" s="19">
        <f t="shared" si="11"/>
        <v>9</v>
      </c>
    </row>
    <row r="156" spans="1:13" ht="20.45" customHeight="1" x14ac:dyDescent="0.4">
      <c r="A156" s="13" t="s">
        <v>2</v>
      </c>
      <c r="B156" s="42">
        <v>2079</v>
      </c>
      <c r="C156" s="13">
        <v>2338</v>
      </c>
      <c r="D156" s="62" t="s">
        <v>1067</v>
      </c>
      <c r="E156" s="133"/>
      <c r="F156" s="133"/>
      <c r="G156" s="136"/>
      <c r="H156" s="70" t="s">
        <v>912</v>
      </c>
      <c r="I156" s="20">
        <f>ROUND(K156,0)</f>
        <v>8</v>
      </c>
      <c r="J156" s="145"/>
      <c r="K156" s="10">
        <f t="shared" si="10"/>
        <v>8.14</v>
      </c>
      <c r="L156" s="19">
        <f t="shared" si="11"/>
        <v>8</v>
      </c>
    </row>
    <row r="157" spans="1:13" ht="20.25" customHeight="1" x14ac:dyDescent="0.4">
      <c r="A157" s="13" t="s">
        <v>2</v>
      </c>
      <c r="B157" s="42">
        <v>3187</v>
      </c>
      <c r="C157" s="13">
        <v>3276</v>
      </c>
      <c r="D157" s="62" t="s">
        <v>1066</v>
      </c>
      <c r="E157" s="133"/>
      <c r="F157" s="133"/>
      <c r="G157" s="136"/>
      <c r="H157" s="70" t="s">
        <v>911</v>
      </c>
      <c r="I157" s="20">
        <v>1</v>
      </c>
      <c r="J157" s="145" t="s">
        <v>3</v>
      </c>
      <c r="K157" s="10">
        <f t="shared" si="10"/>
        <v>0.27500000000000002</v>
      </c>
      <c r="L157" s="19">
        <f t="shared" si="11"/>
        <v>1</v>
      </c>
      <c r="M157" s="10" t="s">
        <v>0</v>
      </c>
    </row>
    <row r="158" spans="1:13" ht="20.45" customHeight="1" x14ac:dyDescent="0.4">
      <c r="A158" s="13" t="s">
        <v>2</v>
      </c>
      <c r="B158" s="42">
        <v>3188</v>
      </c>
      <c r="C158" s="13">
        <v>3277</v>
      </c>
      <c r="D158" s="62" t="s">
        <v>1065</v>
      </c>
      <c r="E158" s="133"/>
      <c r="F158" s="133"/>
      <c r="G158" s="136"/>
      <c r="H158" s="70" t="s">
        <v>910</v>
      </c>
      <c r="I158" s="20">
        <v>1</v>
      </c>
      <c r="J158" s="145"/>
      <c r="K158" s="10">
        <f t="shared" si="10"/>
        <v>0.27500000000000002</v>
      </c>
      <c r="L158" s="19">
        <f t="shared" si="11"/>
        <v>1</v>
      </c>
      <c r="M158" s="10" t="s">
        <v>0</v>
      </c>
    </row>
    <row r="159" spans="1:13" ht="20.45" customHeight="1" x14ac:dyDescent="0.4">
      <c r="A159" s="13" t="s">
        <v>2</v>
      </c>
      <c r="B159" s="42">
        <v>2080</v>
      </c>
      <c r="C159" s="13">
        <v>2339</v>
      </c>
      <c r="D159" s="62" t="s">
        <v>1064</v>
      </c>
      <c r="E159" s="133"/>
      <c r="F159" s="133"/>
      <c r="G159" s="136"/>
      <c r="H159" s="70" t="s">
        <v>909</v>
      </c>
      <c r="I159" s="20">
        <f>ROUND(K159,0)</f>
        <v>14</v>
      </c>
      <c r="J159" s="141" t="s">
        <v>6</v>
      </c>
      <c r="K159" s="10">
        <f t="shared" si="10"/>
        <v>14.355</v>
      </c>
      <c r="L159" s="19">
        <f t="shared" si="11"/>
        <v>14</v>
      </c>
    </row>
    <row r="160" spans="1:13" ht="20.45" customHeight="1" x14ac:dyDescent="0.4">
      <c r="A160" s="13" t="s">
        <v>2</v>
      </c>
      <c r="B160" s="42">
        <v>2081</v>
      </c>
      <c r="C160" s="13">
        <v>2340</v>
      </c>
      <c r="D160" s="62" t="s">
        <v>1063</v>
      </c>
      <c r="E160" s="133"/>
      <c r="F160" s="133"/>
      <c r="G160" s="136"/>
      <c r="H160" s="70" t="s">
        <v>908</v>
      </c>
      <c r="I160" s="20">
        <f>ROUND(K160,0)</f>
        <v>13</v>
      </c>
      <c r="J160" s="150"/>
      <c r="K160" s="10">
        <f t="shared" si="10"/>
        <v>12.925000000000001</v>
      </c>
      <c r="L160" s="19">
        <f t="shared" si="11"/>
        <v>13</v>
      </c>
    </row>
    <row r="161" spans="1:14" ht="20.45" customHeight="1" x14ac:dyDescent="0.4">
      <c r="A161" s="13" t="s">
        <v>2</v>
      </c>
      <c r="B161" s="42">
        <v>3189</v>
      </c>
      <c r="C161" s="13">
        <v>3278</v>
      </c>
      <c r="D161" s="62" t="s">
        <v>1062</v>
      </c>
      <c r="E161" s="133"/>
      <c r="F161" s="133"/>
      <c r="G161" s="136"/>
      <c r="H161" s="70" t="s">
        <v>907</v>
      </c>
      <c r="I161" s="20">
        <v>1</v>
      </c>
      <c r="J161" s="150"/>
      <c r="K161" s="10">
        <f t="shared" si="10"/>
        <v>0.495</v>
      </c>
      <c r="L161" s="19">
        <f t="shared" si="11"/>
        <v>1</v>
      </c>
      <c r="M161" s="10" t="s">
        <v>0</v>
      </c>
    </row>
    <row r="162" spans="1:14" s="18" customFormat="1" ht="20.45" customHeight="1" x14ac:dyDescent="0.4">
      <c r="A162" s="13" t="s">
        <v>2</v>
      </c>
      <c r="B162" s="42">
        <v>3190</v>
      </c>
      <c r="C162" s="13">
        <v>3279</v>
      </c>
      <c r="D162" s="62" t="s">
        <v>1061</v>
      </c>
      <c r="E162" s="133"/>
      <c r="F162" s="133"/>
      <c r="G162" s="136"/>
      <c r="H162" s="70" t="s">
        <v>906</v>
      </c>
      <c r="I162" s="20">
        <v>1</v>
      </c>
      <c r="J162" s="150"/>
      <c r="K162" s="10">
        <f t="shared" si="10"/>
        <v>0.44</v>
      </c>
      <c r="L162" s="19">
        <f t="shared" si="11"/>
        <v>1</v>
      </c>
      <c r="M162" s="18" t="s">
        <v>0</v>
      </c>
    </row>
    <row r="163" spans="1:14" ht="20.45" customHeight="1" x14ac:dyDescent="0.4">
      <c r="A163" s="13" t="s">
        <v>2</v>
      </c>
      <c r="B163" s="42">
        <v>2082</v>
      </c>
      <c r="C163" s="13">
        <v>2341</v>
      </c>
      <c r="D163" s="62" t="s">
        <v>1060</v>
      </c>
      <c r="E163" s="133"/>
      <c r="F163" s="133"/>
      <c r="G163" s="73" t="s">
        <v>58</v>
      </c>
      <c r="H163" s="74" t="s">
        <v>956</v>
      </c>
      <c r="I163" s="20">
        <f t="shared" ref="I163:I165" si="13">ROUND(K163,0)</f>
        <v>11</v>
      </c>
      <c r="J163" s="150"/>
      <c r="K163" s="10">
        <f t="shared" si="10"/>
        <v>11</v>
      </c>
      <c r="L163" s="19">
        <f t="shared" si="11"/>
        <v>11</v>
      </c>
    </row>
    <row r="164" spans="1:14" ht="20.45" customHeight="1" x14ac:dyDescent="0.4">
      <c r="A164" s="13" t="s">
        <v>2</v>
      </c>
      <c r="B164" s="42">
        <v>2083</v>
      </c>
      <c r="C164" s="13">
        <v>2342</v>
      </c>
      <c r="D164" s="62" t="s">
        <v>1059</v>
      </c>
      <c r="E164" s="133"/>
      <c r="F164" s="133"/>
      <c r="G164" s="112" t="s">
        <v>55</v>
      </c>
      <c r="H164" s="74" t="s">
        <v>954</v>
      </c>
      <c r="I164" s="20">
        <f t="shared" si="13"/>
        <v>6</v>
      </c>
      <c r="J164" s="150"/>
      <c r="K164" s="10">
        <f t="shared" si="10"/>
        <v>5.5</v>
      </c>
      <c r="L164" s="19">
        <f t="shared" si="11"/>
        <v>6</v>
      </c>
    </row>
    <row r="165" spans="1:14" ht="20.45" customHeight="1" thickBot="1" x14ac:dyDescent="0.45">
      <c r="A165" s="13" t="s">
        <v>2</v>
      </c>
      <c r="B165" s="42">
        <v>2084</v>
      </c>
      <c r="C165" s="13">
        <v>2343</v>
      </c>
      <c r="D165" s="62" t="s">
        <v>1058</v>
      </c>
      <c r="E165" s="133"/>
      <c r="F165" s="133"/>
      <c r="G165" s="113"/>
      <c r="H165" s="69" t="s">
        <v>952</v>
      </c>
      <c r="I165" s="20">
        <f t="shared" si="13"/>
        <v>11</v>
      </c>
      <c r="J165" s="142"/>
      <c r="K165" s="10">
        <f t="shared" si="10"/>
        <v>11</v>
      </c>
      <c r="L165" s="33">
        <f t="shared" si="11"/>
        <v>11</v>
      </c>
    </row>
    <row r="166" spans="1:14" ht="20.45" customHeight="1" x14ac:dyDescent="0.4">
      <c r="A166" s="13" t="s">
        <v>2</v>
      </c>
      <c r="B166" s="42">
        <v>2143</v>
      </c>
      <c r="C166" s="13">
        <v>2402</v>
      </c>
      <c r="D166" s="62" t="s">
        <v>1056</v>
      </c>
      <c r="E166" s="114" t="s">
        <v>135</v>
      </c>
      <c r="F166" s="115"/>
      <c r="G166" s="48" t="s">
        <v>1016</v>
      </c>
      <c r="H166" s="70" t="s">
        <v>1015</v>
      </c>
      <c r="I166" s="21">
        <f t="shared" ref="I166:I179" si="14">ROUND(K166,0)</f>
        <v>52</v>
      </c>
      <c r="J166" s="150" t="s">
        <v>6</v>
      </c>
      <c r="K166" s="10">
        <f t="shared" ref="K166:K204" si="15">L10*63/1000</f>
        <v>51.848999999999997</v>
      </c>
    </row>
    <row r="167" spans="1:14" ht="20.45" customHeight="1" x14ac:dyDescent="0.4">
      <c r="A167" s="13" t="s">
        <v>2</v>
      </c>
      <c r="B167" s="42">
        <v>2144</v>
      </c>
      <c r="C167" s="13">
        <v>2403</v>
      </c>
      <c r="D167" s="62" t="s">
        <v>1055</v>
      </c>
      <c r="E167" s="116"/>
      <c r="F167" s="117"/>
      <c r="G167" s="48" t="s">
        <v>1013</v>
      </c>
      <c r="H167" s="70" t="s">
        <v>1012</v>
      </c>
      <c r="I167" s="16">
        <f t="shared" si="14"/>
        <v>47</v>
      </c>
      <c r="J167" s="142"/>
      <c r="K167" s="10">
        <f t="shared" si="15"/>
        <v>46.683</v>
      </c>
    </row>
    <row r="168" spans="1:14" s="34" customFormat="1" ht="20.45" customHeight="1" x14ac:dyDescent="0.4">
      <c r="A168" s="13" t="s">
        <v>2</v>
      </c>
      <c r="B168" s="42">
        <v>2145</v>
      </c>
      <c r="C168" s="13">
        <v>2404</v>
      </c>
      <c r="D168" s="62" t="s">
        <v>1054</v>
      </c>
      <c r="E168" s="116"/>
      <c r="F168" s="117"/>
      <c r="G168" s="14" t="s">
        <v>1010</v>
      </c>
      <c r="H168" s="69" t="s">
        <v>1009</v>
      </c>
      <c r="I168" s="21">
        <f t="shared" si="14"/>
        <v>2</v>
      </c>
      <c r="J168" s="145" t="s">
        <v>3</v>
      </c>
      <c r="K168" s="10">
        <f t="shared" si="15"/>
        <v>1.7010000000000001</v>
      </c>
      <c r="L168" s="10"/>
    </row>
    <row r="169" spans="1:14" s="34" customFormat="1" ht="20.45" customHeight="1" x14ac:dyDescent="0.4">
      <c r="A169" s="13" t="s">
        <v>2</v>
      </c>
      <c r="B169" s="42">
        <v>2146</v>
      </c>
      <c r="C169" s="13">
        <v>2405</v>
      </c>
      <c r="D169" s="62" t="s">
        <v>1053</v>
      </c>
      <c r="E169" s="116"/>
      <c r="F169" s="117"/>
      <c r="G169" s="14" t="s">
        <v>1007</v>
      </c>
      <c r="H169" s="69" t="s">
        <v>1006</v>
      </c>
      <c r="I169" s="16">
        <f t="shared" si="14"/>
        <v>2</v>
      </c>
      <c r="J169" s="145"/>
      <c r="K169" s="10">
        <f t="shared" si="15"/>
        <v>1.512</v>
      </c>
      <c r="L169" s="10"/>
    </row>
    <row r="170" spans="1:14" s="34" customFormat="1" ht="20.45" customHeight="1" x14ac:dyDescent="0.4">
      <c r="A170" s="13" t="s">
        <v>2</v>
      </c>
      <c r="B170" s="42">
        <v>2147</v>
      </c>
      <c r="C170" s="13">
        <v>2406</v>
      </c>
      <c r="D170" s="62" t="s">
        <v>1052</v>
      </c>
      <c r="E170" s="116"/>
      <c r="F170" s="117"/>
      <c r="G170" s="48" t="s">
        <v>1004</v>
      </c>
      <c r="H170" s="70" t="s">
        <v>1003</v>
      </c>
      <c r="I170" s="21">
        <f t="shared" si="14"/>
        <v>104</v>
      </c>
      <c r="J170" s="145" t="s">
        <v>6</v>
      </c>
      <c r="K170" s="10">
        <f t="shared" si="15"/>
        <v>103.572</v>
      </c>
      <c r="L170" s="10"/>
    </row>
    <row r="171" spans="1:14" s="34" customFormat="1" ht="20.45" customHeight="1" x14ac:dyDescent="0.4">
      <c r="A171" s="13" t="s">
        <v>2</v>
      </c>
      <c r="B171" s="42">
        <v>2148</v>
      </c>
      <c r="C171" s="13">
        <v>2407</v>
      </c>
      <c r="D171" s="62" t="s">
        <v>1051</v>
      </c>
      <c r="E171" s="116"/>
      <c r="F171" s="117"/>
      <c r="G171" s="48" t="s">
        <v>1001</v>
      </c>
      <c r="H171" s="70" t="s">
        <v>1000</v>
      </c>
      <c r="I171" s="16">
        <f t="shared" si="14"/>
        <v>93</v>
      </c>
      <c r="J171" s="145"/>
      <c r="K171" s="10">
        <f t="shared" si="15"/>
        <v>93.24</v>
      </c>
      <c r="L171" s="10"/>
    </row>
    <row r="172" spans="1:14" s="34" customFormat="1" ht="20.45" customHeight="1" x14ac:dyDescent="0.4">
      <c r="A172" s="13" t="s">
        <v>2</v>
      </c>
      <c r="B172" s="42">
        <v>2149</v>
      </c>
      <c r="C172" s="13">
        <v>2408</v>
      </c>
      <c r="D172" s="62" t="s">
        <v>1050</v>
      </c>
      <c r="E172" s="116"/>
      <c r="F172" s="117"/>
      <c r="G172" s="14" t="s">
        <v>998</v>
      </c>
      <c r="H172" s="69" t="s">
        <v>997</v>
      </c>
      <c r="I172" s="21">
        <f t="shared" si="14"/>
        <v>3</v>
      </c>
      <c r="J172" s="145" t="s">
        <v>3</v>
      </c>
      <c r="K172" s="10">
        <f t="shared" si="15"/>
        <v>3.4020000000000001</v>
      </c>
      <c r="L172" s="10"/>
      <c r="N172" s="10"/>
    </row>
    <row r="173" spans="1:14" s="34" customFormat="1" ht="20.45" customHeight="1" x14ac:dyDescent="0.4">
      <c r="A173" s="13" t="s">
        <v>2</v>
      </c>
      <c r="B173" s="42">
        <v>2150</v>
      </c>
      <c r="C173" s="13">
        <v>2409</v>
      </c>
      <c r="D173" s="62" t="s">
        <v>1049</v>
      </c>
      <c r="E173" s="116"/>
      <c r="F173" s="117"/>
      <c r="G173" s="14" t="s">
        <v>995</v>
      </c>
      <c r="H173" s="69" t="s">
        <v>994</v>
      </c>
      <c r="I173" s="16">
        <f t="shared" si="14"/>
        <v>3</v>
      </c>
      <c r="J173" s="145"/>
      <c r="K173" s="10">
        <f t="shared" si="15"/>
        <v>3.0870000000000002</v>
      </c>
      <c r="L173" s="10"/>
      <c r="N173" s="10"/>
    </row>
    <row r="174" spans="1:14" s="34" customFormat="1" ht="20.45" customHeight="1" x14ac:dyDescent="0.4">
      <c r="A174" s="13" t="s">
        <v>2</v>
      </c>
      <c r="B174" s="42">
        <v>2151</v>
      </c>
      <c r="C174" s="13">
        <v>2410</v>
      </c>
      <c r="D174" s="62" t="s">
        <v>1048</v>
      </c>
      <c r="E174" s="116"/>
      <c r="F174" s="117"/>
      <c r="G174" s="48" t="s">
        <v>992</v>
      </c>
      <c r="H174" s="70" t="s">
        <v>991</v>
      </c>
      <c r="I174" s="21">
        <f t="shared" si="14"/>
        <v>164</v>
      </c>
      <c r="J174" s="145" t="s">
        <v>6</v>
      </c>
      <c r="K174" s="10">
        <f t="shared" si="15"/>
        <v>164.36699999999999</v>
      </c>
      <c r="L174" s="10"/>
      <c r="N174" s="10"/>
    </row>
    <row r="175" spans="1:14" ht="20.45" customHeight="1" x14ac:dyDescent="0.4">
      <c r="A175" s="13" t="s">
        <v>2</v>
      </c>
      <c r="B175" s="42">
        <v>2152</v>
      </c>
      <c r="C175" s="13">
        <v>2411</v>
      </c>
      <c r="D175" s="62" t="s">
        <v>1047</v>
      </c>
      <c r="E175" s="116"/>
      <c r="F175" s="117"/>
      <c r="G175" s="48" t="s">
        <v>989</v>
      </c>
      <c r="H175" s="70" t="s">
        <v>988</v>
      </c>
      <c r="I175" s="16">
        <f t="shared" si="14"/>
        <v>148</v>
      </c>
      <c r="J175" s="145"/>
      <c r="K175" s="10">
        <f t="shared" si="15"/>
        <v>147.92400000000001</v>
      </c>
    </row>
    <row r="176" spans="1:14" ht="20.45" customHeight="1" x14ac:dyDescent="0.4">
      <c r="A176" s="13" t="s">
        <v>2</v>
      </c>
      <c r="B176" s="42">
        <v>2153</v>
      </c>
      <c r="C176" s="13">
        <v>2412</v>
      </c>
      <c r="D176" s="62" t="s">
        <v>1046</v>
      </c>
      <c r="E176" s="116"/>
      <c r="F176" s="117"/>
      <c r="G176" s="14" t="s">
        <v>986</v>
      </c>
      <c r="H176" s="69" t="s">
        <v>985</v>
      </c>
      <c r="I176" s="21">
        <f t="shared" si="14"/>
        <v>5</v>
      </c>
      <c r="J176" s="145" t="s">
        <v>3</v>
      </c>
      <c r="K176" s="10">
        <f t="shared" si="15"/>
        <v>5.4180000000000001</v>
      </c>
    </row>
    <row r="177" spans="1:12" ht="20.45" customHeight="1" x14ac:dyDescent="0.4">
      <c r="A177" s="13" t="s">
        <v>2</v>
      </c>
      <c r="B177" s="42">
        <v>2154</v>
      </c>
      <c r="C177" s="13">
        <v>2413</v>
      </c>
      <c r="D177" s="62" t="s">
        <v>1045</v>
      </c>
      <c r="E177" s="116"/>
      <c r="F177" s="117"/>
      <c r="G177" s="14" t="s">
        <v>983</v>
      </c>
      <c r="H177" s="69" t="s">
        <v>982</v>
      </c>
      <c r="I177" s="16">
        <f t="shared" si="14"/>
        <v>5</v>
      </c>
      <c r="J177" s="145"/>
      <c r="K177" s="10">
        <f t="shared" si="15"/>
        <v>4.851</v>
      </c>
    </row>
    <row r="178" spans="1:12" ht="20.45" customHeight="1" x14ac:dyDescent="0.4">
      <c r="A178" s="13" t="s">
        <v>2</v>
      </c>
      <c r="B178" s="42">
        <v>2155</v>
      </c>
      <c r="C178" s="13">
        <v>2414</v>
      </c>
      <c r="D178" s="62" t="s">
        <v>1044</v>
      </c>
      <c r="E178" s="116"/>
      <c r="F178" s="117"/>
      <c r="G178" s="136" t="s">
        <v>1790</v>
      </c>
      <c r="H178" s="71" t="s">
        <v>929</v>
      </c>
      <c r="I178" s="21">
        <f t="shared" si="14"/>
        <v>8</v>
      </c>
      <c r="J178" s="141" t="s">
        <v>6</v>
      </c>
      <c r="K178" s="10">
        <f t="shared" si="15"/>
        <v>7.7489999999999997</v>
      </c>
    </row>
    <row r="179" spans="1:12" ht="20.45" customHeight="1" x14ac:dyDescent="0.4">
      <c r="A179" s="13" t="s">
        <v>2</v>
      </c>
      <c r="B179" s="42">
        <v>2156</v>
      </c>
      <c r="C179" s="13">
        <v>2415</v>
      </c>
      <c r="D179" s="62" t="s">
        <v>1043</v>
      </c>
      <c r="E179" s="116"/>
      <c r="F179" s="117"/>
      <c r="G179" s="136"/>
      <c r="H179" s="70" t="s">
        <v>928</v>
      </c>
      <c r="I179" s="16">
        <f t="shared" si="14"/>
        <v>7</v>
      </c>
      <c r="J179" s="150"/>
      <c r="K179" s="10">
        <f t="shared" si="15"/>
        <v>6.9930000000000003</v>
      </c>
    </row>
    <row r="180" spans="1:12" ht="20.25" customHeight="1" x14ac:dyDescent="0.4">
      <c r="A180" s="13" t="s">
        <v>2</v>
      </c>
      <c r="B180" s="42">
        <v>3211</v>
      </c>
      <c r="C180" s="13">
        <v>3300</v>
      </c>
      <c r="D180" s="62" t="s">
        <v>1042</v>
      </c>
      <c r="E180" s="116"/>
      <c r="F180" s="117"/>
      <c r="G180" s="136"/>
      <c r="H180" s="69" t="s">
        <v>927</v>
      </c>
      <c r="I180" s="21">
        <v>1</v>
      </c>
      <c r="J180" s="150"/>
      <c r="K180" s="10">
        <f t="shared" si="15"/>
        <v>0.252</v>
      </c>
      <c r="L180" s="10" t="s">
        <v>0</v>
      </c>
    </row>
    <row r="181" spans="1:12" ht="20.25" customHeight="1" x14ac:dyDescent="0.4">
      <c r="A181" s="13" t="s">
        <v>2</v>
      </c>
      <c r="B181" s="42">
        <v>3212</v>
      </c>
      <c r="C181" s="13">
        <v>3301</v>
      </c>
      <c r="D181" s="62" t="s">
        <v>1041</v>
      </c>
      <c r="E181" s="116"/>
      <c r="F181" s="117"/>
      <c r="G181" s="136"/>
      <c r="H181" s="69" t="s">
        <v>926</v>
      </c>
      <c r="I181" s="16">
        <v>1</v>
      </c>
      <c r="J181" s="150"/>
      <c r="K181" s="10">
        <f t="shared" si="15"/>
        <v>0.252</v>
      </c>
      <c r="L181" s="10" t="s">
        <v>0</v>
      </c>
    </row>
    <row r="182" spans="1:12" ht="20.45" customHeight="1" x14ac:dyDescent="0.4">
      <c r="A182" s="13" t="s">
        <v>2</v>
      </c>
      <c r="B182" s="42">
        <v>2157</v>
      </c>
      <c r="C182" s="13">
        <v>2416</v>
      </c>
      <c r="D182" s="62" t="s">
        <v>1040</v>
      </c>
      <c r="E182" s="116"/>
      <c r="F182" s="117"/>
      <c r="G182" s="136"/>
      <c r="H182" s="70" t="s">
        <v>925</v>
      </c>
      <c r="I182" s="21">
        <f>ROUND(K182,0)</f>
        <v>16</v>
      </c>
      <c r="J182" s="150"/>
      <c r="K182" s="10">
        <f t="shared" si="15"/>
        <v>15.561</v>
      </c>
    </row>
    <row r="183" spans="1:12" ht="20.25" customHeight="1" x14ac:dyDescent="0.4">
      <c r="A183" s="13" t="s">
        <v>2</v>
      </c>
      <c r="B183" s="42">
        <v>2158</v>
      </c>
      <c r="C183" s="13">
        <v>2417</v>
      </c>
      <c r="D183" s="62" t="s">
        <v>1039</v>
      </c>
      <c r="E183" s="116"/>
      <c r="F183" s="117"/>
      <c r="G183" s="136"/>
      <c r="H183" s="70" t="s">
        <v>924</v>
      </c>
      <c r="I183" s="16">
        <f>ROUND(K183,0)</f>
        <v>14</v>
      </c>
      <c r="J183" s="142"/>
      <c r="K183" s="10">
        <f t="shared" si="15"/>
        <v>13.986000000000001</v>
      </c>
    </row>
    <row r="184" spans="1:12" ht="20.25" customHeight="1" x14ac:dyDescent="0.4">
      <c r="A184" s="13" t="s">
        <v>2</v>
      </c>
      <c r="B184" s="42">
        <v>2159</v>
      </c>
      <c r="C184" s="13">
        <v>2418</v>
      </c>
      <c r="D184" s="62" t="s">
        <v>1038</v>
      </c>
      <c r="E184" s="116"/>
      <c r="F184" s="117"/>
      <c r="G184" s="136"/>
      <c r="H184" s="70" t="s">
        <v>923</v>
      </c>
      <c r="I184" s="21">
        <f>ROUND(K184,0)</f>
        <v>1</v>
      </c>
      <c r="J184" s="145" t="s">
        <v>3</v>
      </c>
      <c r="K184" s="10">
        <f t="shared" si="15"/>
        <v>0.504</v>
      </c>
    </row>
    <row r="185" spans="1:12" ht="20.25" customHeight="1" x14ac:dyDescent="0.4">
      <c r="A185" s="13" t="s">
        <v>2</v>
      </c>
      <c r="B185" s="42">
        <v>3213</v>
      </c>
      <c r="C185" s="13">
        <v>3302</v>
      </c>
      <c r="D185" s="62" t="s">
        <v>1037</v>
      </c>
      <c r="E185" s="116"/>
      <c r="F185" s="117"/>
      <c r="G185" s="136"/>
      <c r="H185" s="70" t="s">
        <v>922</v>
      </c>
      <c r="I185" s="16">
        <v>1</v>
      </c>
      <c r="J185" s="145"/>
      <c r="K185" s="10">
        <f t="shared" si="15"/>
        <v>0.441</v>
      </c>
      <c r="L185" s="10" t="s">
        <v>0</v>
      </c>
    </row>
    <row r="186" spans="1:12" ht="20.25" customHeight="1" x14ac:dyDescent="0.4">
      <c r="A186" s="13" t="s">
        <v>2</v>
      </c>
      <c r="B186" s="42">
        <v>2160</v>
      </c>
      <c r="C186" s="13">
        <v>2419</v>
      </c>
      <c r="D186" s="62" t="s">
        <v>1036</v>
      </c>
      <c r="E186" s="116"/>
      <c r="F186" s="117"/>
      <c r="G186" s="136"/>
      <c r="H186" s="70" t="s">
        <v>921</v>
      </c>
      <c r="I186" s="21">
        <f t="shared" ref="I186:I191" si="16">ROUND(K186,0)</f>
        <v>25</v>
      </c>
      <c r="J186" s="145" t="s">
        <v>6</v>
      </c>
      <c r="K186" s="10">
        <f t="shared" si="15"/>
        <v>24.632999999999999</v>
      </c>
    </row>
    <row r="187" spans="1:12" ht="20.25" customHeight="1" x14ac:dyDescent="0.4">
      <c r="A187" s="13" t="s">
        <v>2</v>
      </c>
      <c r="B187" s="42">
        <v>2161</v>
      </c>
      <c r="C187" s="13">
        <v>2420</v>
      </c>
      <c r="D187" s="62" t="s">
        <v>1035</v>
      </c>
      <c r="E187" s="116"/>
      <c r="F187" s="117"/>
      <c r="G187" s="136"/>
      <c r="H187" s="70" t="s">
        <v>920</v>
      </c>
      <c r="I187" s="16">
        <f t="shared" si="16"/>
        <v>22</v>
      </c>
      <c r="J187" s="145"/>
      <c r="K187" s="10">
        <f t="shared" si="15"/>
        <v>22.175999999999998</v>
      </c>
    </row>
    <row r="188" spans="1:12" ht="20.25" customHeight="1" x14ac:dyDescent="0.4">
      <c r="A188" s="13" t="s">
        <v>2</v>
      </c>
      <c r="B188" s="42">
        <v>2162</v>
      </c>
      <c r="C188" s="13">
        <v>2421</v>
      </c>
      <c r="D188" s="62" t="s">
        <v>1034</v>
      </c>
      <c r="E188" s="116"/>
      <c r="F188" s="117"/>
      <c r="G188" s="136"/>
      <c r="H188" s="70" t="s">
        <v>919</v>
      </c>
      <c r="I188" s="21">
        <f t="shared" si="16"/>
        <v>1</v>
      </c>
      <c r="J188" s="145" t="s">
        <v>3</v>
      </c>
      <c r="K188" s="10">
        <f t="shared" si="15"/>
        <v>0.81899999999999995</v>
      </c>
    </row>
    <row r="189" spans="1:12" ht="20.25" customHeight="1" x14ac:dyDescent="0.4">
      <c r="A189" s="13" t="s">
        <v>2</v>
      </c>
      <c r="B189" s="42">
        <v>2163</v>
      </c>
      <c r="C189" s="13">
        <v>2422</v>
      </c>
      <c r="D189" s="62" t="s">
        <v>1033</v>
      </c>
      <c r="E189" s="116"/>
      <c r="F189" s="117"/>
      <c r="G189" s="136"/>
      <c r="H189" s="70" t="s">
        <v>918</v>
      </c>
      <c r="I189" s="16">
        <f t="shared" si="16"/>
        <v>1</v>
      </c>
      <c r="J189" s="145"/>
      <c r="K189" s="10">
        <f t="shared" si="15"/>
        <v>0.75600000000000001</v>
      </c>
    </row>
    <row r="190" spans="1:12" ht="20.25" customHeight="1" x14ac:dyDescent="0.4">
      <c r="A190" s="13" t="s">
        <v>2</v>
      </c>
      <c r="B190" s="42">
        <v>2164</v>
      </c>
      <c r="C190" s="13">
        <v>2423</v>
      </c>
      <c r="D190" s="62" t="s">
        <v>1032</v>
      </c>
      <c r="E190" s="116"/>
      <c r="F190" s="117"/>
      <c r="G190" s="136" t="s">
        <v>1780</v>
      </c>
      <c r="H190" s="71" t="s">
        <v>917</v>
      </c>
      <c r="I190" s="21">
        <f t="shared" si="16"/>
        <v>5</v>
      </c>
      <c r="J190" s="141" t="s">
        <v>6</v>
      </c>
      <c r="K190" s="10">
        <f t="shared" si="15"/>
        <v>5.1660000000000004</v>
      </c>
    </row>
    <row r="191" spans="1:12" ht="20.45" customHeight="1" x14ac:dyDescent="0.4">
      <c r="A191" s="13" t="s">
        <v>2</v>
      </c>
      <c r="B191" s="42">
        <v>2165</v>
      </c>
      <c r="C191" s="13">
        <v>2424</v>
      </c>
      <c r="D191" s="62" t="s">
        <v>1031</v>
      </c>
      <c r="E191" s="116"/>
      <c r="F191" s="117"/>
      <c r="G191" s="136"/>
      <c r="H191" s="71" t="s">
        <v>916</v>
      </c>
      <c r="I191" s="16">
        <f t="shared" si="16"/>
        <v>5</v>
      </c>
      <c r="J191" s="150"/>
      <c r="K191" s="10">
        <f t="shared" si="15"/>
        <v>4.6619999999999999</v>
      </c>
    </row>
    <row r="192" spans="1:12" ht="20.45" customHeight="1" x14ac:dyDescent="0.4">
      <c r="A192" s="13" t="s">
        <v>2</v>
      </c>
      <c r="B192" s="42">
        <v>3214</v>
      </c>
      <c r="C192" s="13">
        <v>3303</v>
      </c>
      <c r="D192" s="62" t="s">
        <v>1030</v>
      </c>
      <c r="E192" s="116"/>
      <c r="F192" s="117"/>
      <c r="G192" s="136"/>
      <c r="H192" s="71" t="s">
        <v>915</v>
      </c>
      <c r="I192" s="21">
        <v>1</v>
      </c>
      <c r="J192" s="150"/>
      <c r="K192" s="10">
        <f t="shared" si="15"/>
        <v>0.189</v>
      </c>
    </row>
    <row r="193" spans="1:11" ht="20.45" customHeight="1" x14ac:dyDescent="0.4">
      <c r="A193" s="13" t="s">
        <v>2</v>
      </c>
      <c r="B193" s="42">
        <v>3215</v>
      </c>
      <c r="C193" s="13">
        <v>3304</v>
      </c>
      <c r="D193" s="62" t="s">
        <v>1029</v>
      </c>
      <c r="E193" s="116"/>
      <c r="F193" s="117"/>
      <c r="G193" s="136"/>
      <c r="H193" s="71" t="s">
        <v>914</v>
      </c>
      <c r="I193" s="16">
        <v>1</v>
      </c>
      <c r="J193" s="150"/>
      <c r="K193" s="10">
        <f t="shared" si="15"/>
        <v>0.126</v>
      </c>
    </row>
    <row r="194" spans="1:11" ht="20.45" customHeight="1" x14ac:dyDescent="0.4">
      <c r="A194" s="13" t="s">
        <v>2</v>
      </c>
      <c r="B194" s="42">
        <v>2166</v>
      </c>
      <c r="C194" s="13">
        <v>2425</v>
      </c>
      <c r="D194" s="62" t="s">
        <v>1028</v>
      </c>
      <c r="E194" s="116"/>
      <c r="F194" s="117"/>
      <c r="G194" s="136"/>
      <c r="H194" s="70" t="s">
        <v>913</v>
      </c>
      <c r="I194" s="21">
        <f>ROUND(K194,0)</f>
        <v>10</v>
      </c>
      <c r="J194" s="150"/>
      <c r="K194" s="10">
        <f t="shared" si="15"/>
        <v>10.332000000000001</v>
      </c>
    </row>
    <row r="195" spans="1:11" ht="20.45" customHeight="1" x14ac:dyDescent="0.4">
      <c r="A195" s="13" t="s">
        <v>2</v>
      </c>
      <c r="B195" s="42">
        <v>2167</v>
      </c>
      <c r="C195" s="13">
        <v>2426</v>
      </c>
      <c r="D195" s="62" t="s">
        <v>1027</v>
      </c>
      <c r="E195" s="116"/>
      <c r="F195" s="117"/>
      <c r="G195" s="136"/>
      <c r="H195" s="70" t="s">
        <v>912</v>
      </c>
      <c r="I195" s="16">
        <f>ROUND(K195,0)</f>
        <v>9</v>
      </c>
      <c r="J195" s="150"/>
      <c r="K195" s="10">
        <f t="shared" si="15"/>
        <v>9.3239999999999998</v>
      </c>
    </row>
    <row r="196" spans="1:11" ht="20.25" customHeight="1" x14ac:dyDescent="0.4">
      <c r="A196" s="13" t="s">
        <v>2</v>
      </c>
      <c r="B196" s="42">
        <v>3216</v>
      </c>
      <c r="C196" s="13">
        <v>3305</v>
      </c>
      <c r="D196" s="62" t="s">
        <v>1026</v>
      </c>
      <c r="E196" s="116"/>
      <c r="F196" s="117"/>
      <c r="G196" s="136"/>
      <c r="H196" s="70" t="s">
        <v>911</v>
      </c>
      <c r="I196" s="21">
        <v>1</v>
      </c>
      <c r="J196" s="150"/>
      <c r="K196" s="10">
        <f t="shared" si="15"/>
        <v>0.315</v>
      </c>
    </row>
    <row r="197" spans="1:11" ht="20.45" customHeight="1" x14ac:dyDescent="0.4">
      <c r="A197" s="13" t="s">
        <v>2</v>
      </c>
      <c r="B197" s="42">
        <v>3217</v>
      </c>
      <c r="C197" s="13">
        <v>3306</v>
      </c>
      <c r="D197" s="62" t="s">
        <v>1025</v>
      </c>
      <c r="E197" s="116"/>
      <c r="F197" s="117"/>
      <c r="G197" s="136"/>
      <c r="H197" s="70" t="s">
        <v>910</v>
      </c>
      <c r="I197" s="16">
        <v>1</v>
      </c>
      <c r="J197" s="150"/>
      <c r="K197" s="10">
        <f t="shared" si="15"/>
        <v>0.315</v>
      </c>
    </row>
    <row r="198" spans="1:11" ht="20.45" customHeight="1" x14ac:dyDescent="0.4">
      <c r="A198" s="13" t="s">
        <v>2</v>
      </c>
      <c r="B198" s="42">
        <v>2168</v>
      </c>
      <c r="C198" s="13">
        <v>2427</v>
      </c>
      <c r="D198" s="62" t="s">
        <v>1024</v>
      </c>
      <c r="E198" s="116"/>
      <c r="F198" s="117"/>
      <c r="G198" s="136"/>
      <c r="H198" s="70" t="s">
        <v>909</v>
      </c>
      <c r="I198" s="21">
        <f t="shared" ref="I198:I218" si="17">ROUND(K198,0)</f>
        <v>16</v>
      </c>
      <c r="J198" s="150"/>
      <c r="K198" s="10">
        <f t="shared" si="15"/>
        <v>16.443000000000001</v>
      </c>
    </row>
    <row r="199" spans="1:11" ht="20.45" customHeight="1" x14ac:dyDescent="0.4">
      <c r="A199" s="13" t="s">
        <v>2</v>
      </c>
      <c r="B199" s="42">
        <v>2169</v>
      </c>
      <c r="C199" s="13">
        <v>2428</v>
      </c>
      <c r="D199" s="62" t="s">
        <v>1023</v>
      </c>
      <c r="E199" s="116"/>
      <c r="F199" s="117"/>
      <c r="G199" s="136"/>
      <c r="H199" s="70" t="s">
        <v>908</v>
      </c>
      <c r="I199" s="16">
        <f t="shared" si="17"/>
        <v>15</v>
      </c>
      <c r="J199" s="142"/>
      <c r="K199" s="10">
        <f t="shared" si="15"/>
        <v>14.805</v>
      </c>
    </row>
    <row r="200" spans="1:11" ht="20.25" customHeight="1" x14ac:dyDescent="0.4">
      <c r="A200" s="13" t="s">
        <v>2</v>
      </c>
      <c r="B200" s="42">
        <v>2170</v>
      </c>
      <c r="C200" s="13">
        <v>2429</v>
      </c>
      <c r="D200" s="62" t="s">
        <v>1022</v>
      </c>
      <c r="E200" s="116"/>
      <c r="F200" s="117"/>
      <c r="G200" s="136"/>
      <c r="H200" s="70" t="s">
        <v>907</v>
      </c>
      <c r="I200" s="21">
        <f t="shared" si="17"/>
        <v>1</v>
      </c>
      <c r="J200" s="145" t="s">
        <v>3</v>
      </c>
      <c r="K200" s="10">
        <f t="shared" si="15"/>
        <v>0.56699999999999995</v>
      </c>
    </row>
    <row r="201" spans="1:11" ht="20.45" customHeight="1" x14ac:dyDescent="0.4">
      <c r="A201" s="13" t="s">
        <v>2</v>
      </c>
      <c r="B201" s="42">
        <v>2171</v>
      </c>
      <c r="C201" s="13">
        <v>2430</v>
      </c>
      <c r="D201" s="62" t="s">
        <v>1021</v>
      </c>
      <c r="E201" s="116"/>
      <c r="F201" s="117"/>
      <c r="G201" s="136"/>
      <c r="H201" s="70" t="s">
        <v>906</v>
      </c>
      <c r="I201" s="16">
        <f t="shared" si="17"/>
        <v>1</v>
      </c>
      <c r="J201" s="145"/>
      <c r="K201" s="10">
        <f t="shared" si="15"/>
        <v>0.504</v>
      </c>
    </row>
    <row r="202" spans="1:11" ht="20.45" customHeight="1" x14ac:dyDescent="0.4">
      <c r="A202" s="13" t="s">
        <v>2</v>
      </c>
      <c r="B202" s="42">
        <v>2172</v>
      </c>
      <c r="C202" s="13">
        <v>2431</v>
      </c>
      <c r="D202" s="62" t="s">
        <v>1020</v>
      </c>
      <c r="E202" s="116"/>
      <c r="F202" s="117"/>
      <c r="G202" s="49" t="s">
        <v>58</v>
      </c>
      <c r="H202" s="74" t="s">
        <v>956</v>
      </c>
      <c r="I202" s="21">
        <f t="shared" si="17"/>
        <v>13</v>
      </c>
      <c r="J202" s="141" t="s">
        <v>6</v>
      </c>
      <c r="K202" s="10">
        <f t="shared" si="15"/>
        <v>12.6</v>
      </c>
    </row>
    <row r="203" spans="1:11" ht="20.45" customHeight="1" x14ac:dyDescent="0.4">
      <c r="A203" s="13" t="s">
        <v>2</v>
      </c>
      <c r="B203" s="42">
        <v>2173</v>
      </c>
      <c r="C203" s="13">
        <v>2432</v>
      </c>
      <c r="D203" s="62" t="s">
        <v>1019</v>
      </c>
      <c r="E203" s="116"/>
      <c r="F203" s="117"/>
      <c r="G203" s="157" t="s">
        <v>55</v>
      </c>
      <c r="H203" s="74" t="s">
        <v>954</v>
      </c>
      <c r="I203" s="16">
        <f t="shared" si="17"/>
        <v>6</v>
      </c>
      <c r="J203" s="150"/>
      <c r="K203" s="10">
        <f t="shared" si="15"/>
        <v>6.3</v>
      </c>
    </row>
    <row r="204" spans="1:11" ht="20.45" customHeight="1" x14ac:dyDescent="0.4">
      <c r="A204" s="13" t="s">
        <v>2</v>
      </c>
      <c r="B204" s="42">
        <v>2174</v>
      </c>
      <c r="C204" s="13">
        <v>2433</v>
      </c>
      <c r="D204" s="62" t="s">
        <v>1018</v>
      </c>
      <c r="E204" s="116"/>
      <c r="F204" s="117"/>
      <c r="G204" s="113"/>
      <c r="H204" s="69" t="s">
        <v>952</v>
      </c>
      <c r="I204" s="21">
        <f t="shared" si="17"/>
        <v>13</v>
      </c>
      <c r="J204" s="150"/>
      <c r="K204" s="10">
        <f t="shared" si="15"/>
        <v>12.6</v>
      </c>
    </row>
    <row r="205" spans="1:11" ht="20.45" customHeight="1" x14ac:dyDescent="0.4">
      <c r="A205" s="13" t="s">
        <v>2</v>
      </c>
      <c r="B205" s="42">
        <v>2175</v>
      </c>
      <c r="C205" s="13">
        <v>2434</v>
      </c>
      <c r="D205" s="62" t="s">
        <v>1017</v>
      </c>
      <c r="E205" s="114" t="s">
        <v>95</v>
      </c>
      <c r="F205" s="115"/>
      <c r="G205" s="48" t="s">
        <v>1016</v>
      </c>
      <c r="H205" s="70" t="s">
        <v>1015</v>
      </c>
      <c r="I205" s="21">
        <f t="shared" si="17"/>
        <v>35</v>
      </c>
      <c r="J205" s="150"/>
      <c r="K205" s="10">
        <f t="shared" ref="K205:K243" si="18">L10*42/1000</f>
        <v>34.566000000000003</v>
      </c>
    </row>
    <row r="206" spans="1:11" ht="20.45" customHeight="1" x14ac:dyDescent="0.4">
      <c r="A206" s="13" t="s">
        <v>2</v>
      </c>
      <c r="B206" s="42">
        <v>2176</v>
      </c>
      <c r="C206" s="13">
        <v>2435</v>
      </c>
      <c r="D206" s="62" t="s">
        <v>1014</v>
      </c>
      <c r="E206" s="116"/>
      <c r="F206" s="117"/>
      <c r="G206" s="48" t="s">
        <v>1013</v>
      </c>
      <c r="H206" s="70" t="s">
        <v>1012</v>
      </c>
      <c r="I206" s="16">
        <f t="shared" si="17"/>
        <v>31</v>
      </c>
      <c r="J206" s="142"/>
      <c r="K206" s="10">
        <f t="shared" si="18"/>
        <v>31.122</v>
      </c>
    </row>
    <row r="207" spans="1:11" ht="20.45" customHeight="1" x14ac:dyDescent="0.4">
      <c r="A207" s="13" t="s">
        <v>2</v>
      </c>
      <c r="B207" s="42">
        <v>2177</v>
      </c>
      <c r="C207" s="13">
        <v>2436</v>
      </c>
      <c r="D207" s="62" t="s">
        <v>1011</v>
      </c>
      <c r="E207" s="116"/>
      <c r="F207" s="117"/>
      <c r="G207" s="14" t="s">
        <v>1010</v>
      </c>
      <c r="H207" s="69" t="s">
        <v>1009</v>
      </c>
      <c r="I207" s="21">
        <f t="shared" si="17"/>
        <v>1</v>
      </c>
      <c r="J207" s="145" t="s">
        <v>3</v>
      </c>
      <c r="K207" s="10">
        <f t="shared" si="18"/>
        <v>1.1339999999999999</v>
      </c>
    </row>
    <row r="208" spans="1:11" ht="20.45" customHeight="1" x14ac:dyDescent="0.4">
      <c r="A208" s="13" t="s">
        <v>2</v>
      </c>
      <c r="B208" s="42">
        <v>2178</v>
      </c>
      <c r="C208" s="13">
        <v>2437</v>
      </c>
      <c r="D208" s="62" t="s">
        <v>1008</v>
      </c>
      <c r="E208" s="116"/>
      <c r="F208" s="117"/>
      <c r="G208" s="14" t="s">
        <v>1007</v>
      </c>
      <c r="H208" s="69" t="s">
        <v>1006</v>
      </c>
      <c r="I208" s="16">
        <f t="shared" si="17"/>
        <v>1</v>
      </c>
      <c r="J208" s="145"/>
      <c r="K208" s="10">
        <f t="shared" si="18"/>
        <v>1.008</v>
      </c>
    </row>
    <row r="209" spans="1:12" ht="20.45" customHeight="1" x14ac:dyDescent="0.4">
      <c r="A209" s="13" t="s">
        <v>2</v>
      </c>
      <c r="B209" s="42">
        <v>2179</v>
      </c>
      <c r="C209" s="13">
        <v>2438</v>
      </c>
      <c r="D209" s="62" t="s">
        <v>1005</v>
      </c>
      <c r="E209" s="116"/>
      <c r="F209" s="117"/>
      <c r="G209" s="48" t="s">
        <v>1004</v>
      </c>
      <c r="H209" s="70" t="s">
        <v>1003</v>
      </c>
      <c r="I209" s="21">
        <f t="shared" si="17"/>
        <v>69</v>
      </c>
      <c r="J209" s="145" t="s">
        <v>6</v>
      </c>
      <c r="K209" s="10">
        <f t="shared" si="18"/>
        <v>69.048000000000002</v>
      </c>
    </row>
    <row r="210" spans="1:12" ht="20.45" customHeight="1" x14ac:dyDescent="0.4">
      <c r="A210" s="13" t="s">
        <v>2</v>
      </c>
      <c r="B210" s="42">
        <v>2180</v>
      </c>
      <c r="C210" s="13">
        <v>2439</v>
      </c>
      <c r="D210" s="62" t="s">
        <v>1002</v>
      </c>
      <c r="E210" s="116"/>
      <c r="F210" s="117"/>
      <c r="G210" s="48" t="s">
        <v>1001</v>
      </c>
      <c r="H210" s="70" t="s">
        <v>1000</v>
      </c>
      <c r="I210" s="16">
        <f t="shared" si="17"/>
        <v>62</v>
      </c>
      <c r="J210" s="145"/>
      <c r="K210" s="10">
        <f t="shared" si="18"/>
        <v>62.16</v>
      </c>
    </row>
    <row r="211" spans="1:12" ht="20.45" customHeight="1" x14ac:dyDescent="0.4">
      <c r="A211" s="13" t="s">
        <v>2</v>
      </c>
      <c r="B211" s="42">
        <v>2181</v>
      </c>
      <c r="C211" s="13">
        <v>2440</v>
      </c>
      <c r="D211" s="62" t="s">
        <v>999</v>
      </c>
      <c r="E211" s="116"/>
      <c r="F211" s="117"/>
      <c r="G211" s="14" t="s">
        <v>998</v>
      </c>
      <c r="H211" s="69" t="s">
        <v>997</v>
      </c>
      <c r="I211" s="21">
        <f t="shared" si="17"/>
        <v>2</v>
      </c>
      <c r="J211" s="145" t="s">
        <v>3</v>
      </c>
      <c r="K211" s="10">
        <f t="shared" si="18"/>
        <v>2.2679999999999998</v>
      </c>
    </row>
    <row r="212" spans="1:12" ht="20.25" customHeight="1" x14ac:dyDescent="0.4">
      <c r="A212" s="13" t="s">
        <v>2</v>
      </c>
      <c r="B212" s="42">
        <v>2182</v>
      </c>
      <c r="C212" s="13">
        <v>2441</v>
      </c>
      <c r="D212" s="62" t="s">
        <v>996</v>
      </c>
      <c r="E212" s="116"/>
      <c r="F212" s="117"/>
      <c r="G212" s="14" t="s">
        <v>995</v>
      </c>
      <c r="H212" s="69" t="s">
        <v>994</v>
      </c>
      <c r="I212" s="16">
        <f t="shared" si="17"/>
        <v>2</v>
      </c>
      <c r="J212" s="145"/>
      <c r="K212" s="10">
        <f t="shared" si="18"/>
        <v>2.0579999999999998</v>
      </c>
    </row>
    <row r="213" spans="1:12" ht="20.45" customHeight="1" x14ac:dyDescent="0.4">
      <c r="A213" s="13" t="s">
        <v>2</v>
      </c>
      <c r="B213" s="42">
        <v>2183</v>
      </c>
      <c r="C213" s="13">
        <v>2442</v>
      </c>
      <c r="D213" s="62" t="s">
        <v>993</v>
      </c>
      <c r="E213" s="116"/>
      <c r="F213" s="117"/>
      <c r="G213" s="48" t="s">
        <v>992</v>
      </c>
      <c r="H213" s="70" t="s">
        <v>991</v>
      </c>
      <c r="I213" s="21">
        <f t="shared" si="17"/>
        <v>110</v>
      </c>
      <c r="J213" s="145" t="s">
        <v>6</v>
      </c>
      <c r="K213" s="10">
        <f t="shared" si="18"/>
        <v>109.578</v>
      </c>
    </row>
    <row r="214" spans="1:12" ht="20.45" customHeight="1" x14ac:dyDescent="0.4">
      <c r="A214" s="13" t="s">
        <v>2</v>
      </c>
      <c r="B214" s="42">
        <v>2184</v>
      </c>
      <c r="C214" s="13">
        <v>2443</v>
      </c>
      <c r="D214" s="62" t="s">
        <v>990</v>
      </c>
      <c r="E214" s="116"/>
      <c r="F214" s="117"/>
      <c r="G214" s="48" t="s">
        <v>989</v>
      </c>
      <c r="H214" s="70" t="s">
        <v>988</v>
      </c>
      <c r="I214" s="16">
        <f t="shared" si="17"/>
        <v>99</v>
      </c>
      <c r="J214" s="145"/>
      <c r="K214" s="10">
        <f t="shared" si="18"/>
        <v>98.616</v>
      </c>
    </row>
    <row r="215" spans="1:12" ht="20.45" customHeight="1" x14ac:dyDescent="0.4">
      <c r="A215" s="13" t="s">
        <v>2</v>
      </c>
      <c r="B215" s="42">
        <v>2185</v>
      </c>
      <c r="C215" s="13">
        <v>2444</v>
      </c>
      <c r="D215" s="62" t="s">
        <v>987</v>
      </c>
      <c r="E215" s="116"/>
      <c r="F215" s="117"/>
      <c r="G215" s="14" t="s">
        <v>986</v>
      </c>
      <c r="H215" s="69" t="s">
        <v>985</v>
      </c>
      <c r="I215" s="21">
        <f t="shared" si="17"/>
        <v>4</v>
      </c>
      <c r="J215" s="145" t="s">
        <v>3</v>
      </c>
      <c r="K215" s="10">
        <f t="shared" si="18"/>
        <v>3.6120000000000001</v>
      </c>
    </row>
    <row r="216" spans="1:12" ht="20.45" customHeight="1" x14ac:dyDescent="0.4">
      <c r="A216" s="13" t="s">
        <v>2</v>
      </c>
      <c r="B216" s="42">
        <v>2186</v>
      </c>
      <c r="C216" s="13">
        <v>2445</v>
      </c>
      <c r="D216" s="62" t="s">
        <v>984</v>
      </c>
      <c r="E216" s="116"/>
      <c r="F216" s="117"/>
      <c r="G216" s="14" t="s">
        <v>983</v>
      </c>
      <c r="H216" s="69" t="s">
        <v>982</v>
      </c>
      <c r="I216" s="16">
        <f t="shared" si="17"/>
        <v>3</v>
      </c>
      <c r="J216" s="145"/>
      <c r="K216" s="10">
        <f t="shared" si="18"/>
        <v>3.234</v>
      </c>
    </row>
    <row r="217" spans="1:12" ht="20.45" customHeight="1" x14ac:dyDescent="0.4">
      <c r="A217" s="13" t="s">
        <v>2</v>
      </c>
      <c r="B217" s="42">
        <v>2187</v>
      </c>
      <c r="C217" s="13">
        <v>2446</v>
      </c>
      <c r="D217" s="62" t="s">
        <v>981</v>
      </c>
      <c r="E217" s="116"/>
      <c r="F217" s="117"/>
      <c r="G217" s="136" t="s">
        <v>1790</v>
      </c>
      <c r="H217" s="71" t="s">
        <v>929</v>
      </c>
      <c r="I217" s="21">
        <f t="shared" si="17"/>
        <v>5</v>
      </c>
      <c r="J217" s="141" t="s">
        <v>6</v>
      </c>
      <c r="K217" s="10">
        <f t="shared" si="18"/>
        <v>5.1660000000000004</v>
      </c>
    </row>
    <row r="218" spans="1:12" ht="20.45" customHeight="1" x14ac:dyDescent="0.4">
      <c r="A218" s="13" t="s">
        <v>2</v>
      </c>
      <c r="B218" s="42">
        <v>2188</v>
      </c>
      <c r="C218" s="13">
        <v>2447</v>
      </c>
      <c r="D218" s="62" t="s">
        <v>980</v>
      </c>
      <c r="E218" s="116"/>
      <c r="F218" s="117"/>
      <c r="G218" s="136"/>
      <c r="H218" s="70" t="s">
        <v>928</v>
      </c>
      <c r="I218" s="16">
        <f t="shared" si="17"/>
        <v>5</v>
      </c>
      <c r="J218" s="150"/>
      <c r="K218" s="10">
        <f t="shared" si="18"/>
        <v>4.6619999999999999</v>
      </c>
    </row>
    <row r="219" spans="1:12" ht="20.25" customHeight="1" x14ac:dyDescent="0.4">
      <c r="A219" s="13" t="s">
        <v>137</v>
      </c>
      <c r="B219" s="42">
        <v>3218</v>
      </c>
      <c r="C219" s="13">
        <v>3307</v>
      </c>
      <c r="D219" s="62" t="s">
        <v>979</v>
      </c>
      <c r="E219" s="116"/>
      <c r="F219" s="117"/>
      <c r="G219" s="136"/>
      <c r="H219" s="69" t="s">
        <v>927</v>
      </c>
      <c r="I219" s="21">
        <v>1</v>
      </c>
      <c r="J219" s="150"/>
      <c r="K219" s="10">
        <f t="shared" si="18"/>
        <v>0.16800000000000001</v>
      </c>
      <c r="L219" s="10" t="s">
        <v>0</v>
      </c>
    </row>
    <row r="220" spans="1:12" ht="20.45" customHeight="1" x14ac:dyDescent="0.4">
      <c r="A220" s="13" t="s">
        <v>2</v>
      </c>
      <c r="B220" s="42">
        <v>3219</v>
      </c>
      <c r="C220" s="13">
        <v>3308</v>
      </c>
      <c r="D220" s="62" t="s">
        <v>978</v>
      </c>
      <c r="E220" s="116"/>
      <c r="F220" s="117"/>
      <c r="G220" s="136"/>
      <c r="H220" s="69" t="s">
        <v>926</v>
      </c>
      <c r="I220" s="16">
        <v>1</v>
      </c>
      <c r="J220" s="150"/>
      <c r="K220" s="10">
        <f t="shared" si="18"/>
        <v>0.16800000000000001</v>
      </c>
      <c r="L220" s="10" t="s">
        <v>0</v>
      </c>
    </row>
    <row r="221" spans="1:12" ht="20.45" customHeight="1" x14ac:dyDescent="0.4">
      <c r="A221" s="13" t="s">
        <v>2</v>
      </c>
      <c r="B221" s="42">
        <v>2189</v>
      </c>
      <c r="C221" s="13">
        <v>2448</v>
      </c>
      <c r="D221" s="62" t="s">
        <v>977</v>
      </c>
      <c r="E221" s="116"/>
      <c r="F221" s="117"/>
      <c r="G221" s="136"/>
      <c r="H221" s="70" t="s">
        <v>925</v>
      </c>
      <c r="I221" s="21">
        <f>ROUND(K221,0)</f>
        <v>10</v>
      </c>
      <c r="J221" s="150"/>
      <c r="K221" s="10">
        <f t="shared" si="18"/>
        <v>10.374000000000001</v>
      </c>
    </row>
    <row r="222" spans="1:12" ht="20.45" customHeight="1" x14ac:dyDescent="0.4">
      <c r="A222" s="13" t="s">
        <v>2</v>
      </c>
      <c r="B222" s="42">
        <v>2190</v>
      </c>
      <c r="C222" s="13">
        <v>2449</v>
      </c>
      <c r="D222" s="62" t="s">
        <v>976</v>
      </c>
      <c r="E222" s="116"/>
      <c r="F222" s="117"/>
      <c r="G222" s="136"/>
      <c r="H222" s="70" t="s">
        <v>924</v>
      </c>
      <c r="I222" s="16">
        <f>ROUND(K222,0)</f>
        <v>9</v>
      </c>
      <c r="J222" s="150"/>
      <c r="K222" s="10">
        <f t="shared" si="18"/>
        <v>9.3239999999999998</v>
      </c>
    </row>
    <row r="223" spans="1:12" ht="20.25" customHeight="1" x14ac:dyDescent="0.4">
      <c r="A223" s="13" t="s">
        <v>2</v>
      </c>
      <c r="B223" s="42">
        <v>3220</v>
      </c>
      <c r="C223" s="13">
        <v>3309</v>
      </c>
      <c r="D223" s="62" t="s">
        <v>975</v>
      </c>
      <c r="E223" s="116"/>
      <c r="F223" s="117"/>
      <c r="G223" s="136"/>
      <c r="H223" s="70" t="s">
        <v>923</v>
      </c>
      <c r="I223" s="21">
        <v>1</v>
      </c>
      <c r="J223" s="150"/>
      <c r="K223" s="10">
        <f t="shared" si="18"/>
        <v>0.33600000000000002</v>
      </c>
      <c r="L223" s="10" t="s">
        <v>0</v>
      </c>
    </row>
    <row r="224" spans="1:12" ht="20.45" customHeight="1" x14ac:dyDescent="0.4">
      <c r="A224" s="13" t="s">
        <v>2</v>
      </c>
      <c r="B224" s="42">
        <v>3221</v>
      </c>
      <c r="C224" s="13">
        <v>3310</v>
      </c>
      <c r="D224" s="62" t="s">
        <v>974</v>
      </c>
      <c r="E224" s="116"/>
      <c r="F224" s="117"/>
      <c r="G224" s="136"/>
      <c r="H224" s="70" t="s">
        <v>922</v>
      </c>
      <c r="I224" s="16">
        <v>1</v>
      </c>
      <c r="J224" s="150"/>
      <c r="K224" s="10">
        <f t="shared" si="18"/>
        <v>0.29399999999999998</v>
      </c>
      <c r="L224" s="10" t="s">
        <v>0</v>
      </c>
    </row>
    <row r="225" spans="1:12" ht="20.45" customHeight="1" x14ac:dyDescent="0.4">
      <c r="A225" s="13" t="s">
        <v>2</v>
      </c>
      <c r="B225" s="42">
        <v>2191</v>
      </c>
      <c r="C225" s="13">
        <v>2450</v>
      </c>
      <c r="D225" s="62" t="s">
        <v>973</v>
      </c>
      <c r="E225" s="116"/>
      <c r="F225" s="117"/>
      <c r="G225" s="136"/>
      <c r="H225" s="70" t="s">
        <v>921</v>
      </c>
      <c r="I225" s="21">
        <f t="shared" ref="I225:I230" si="19">ROUND(K225,0)</f>
        <v>16</v>
      </c>
      <c r="J225" s="150"/>
      <c r="K225" s="10">
        <f t="shared" si="18"/>
        <v>16.422000000000001</v>
      </c>
    </row>
    <row r="226" spans="1:12" ht="20.45" customHeight="1" x14ac:dyDescent="0.4">
      <c r="A226" s="13" t="s">
        <v>2</v>
      </c>
      <c r="B226" s="42">
        <v>2192</v>
      </c>
      <c r="C226" s="13">
        <v>2451</v>
      </c>
      <c r="D226" s="62" t="s">
        <v>972</v>
      </c>
      <c r="E226" s="116"/>
      <c r="F226" s="117"/>
      <c r="G226" s="136"/>
      <c r="H226" s="70" t="s">
        <v>920</v>
      </c>
      <c r="I226" s="16">
        <f t="shared" si="19"/>
        <v>15</v>
      </c>
      <c r="J226" s="142"/>
      <c r="K226" s="10">
        <f t="shared" si="18"/>
        <v>14.784000000000001</v>
      </c>
    </row>
    <row r="227" spans="1:12" ht="20.45" customHeight="1" x14ac:dyDescent="0.4">
      <c r="A227" s="13" t="s">
        <v>2</v>
      </c>
      <c r="B227" s="42">
        <v>2193</v>
      </c>
      <c r="C227" s="13">
        <v>2452</v>
      </c>
      <c r="D227" s="62" t="s">
        <v>971</v>
      </c>
      <c r="E227" s="116"/>
      <c r="F227" s="117"/>
      <c r="G227" s="136"/>
      <c r="H227" s="70" t="s">
        <v>919</v>
      </c>
      <c r="I227" s="21">
        <f t="shared" si="19"/>
        <v>1</v>
      </c>
      <c r="J227" s="145" t="s">
        <v>3</v>
      </c>
      <c r="K227" s="10">
        <f t="shared" si="18"/>
        <v>0.54600000000000004</v>
      </c>
    </row>
    <row r="228" spans="1:12" ht="20.45" customHeight="1" x14ac:dyDescent="0.4">
      <c r="A228" s="13" t="s">
        <v>2</v>
      </c>
      <c r="B228" s="42">
        <v>2194</v>
      </c>
      <c r="C228" s="13">
        <v>2453</v>
      </c>
      <c r="D228" s="62" t="s">
        <v>970</v>
      </c>
      <c r="E228" s="116"/>
      <c r="F228" s="117"/>
      <c r="G228" s="136"/>
      <c r="H228" s="70" t="s">
        <v>918</v>
      </c>
      <c r="I228" s="16">
        <f t="shared" si="19"/>
        <v>1</v>
      </c>
      <c r="J228" s="145"/>
      <c r="K228" s="10">
        <f t="shared" si="18"/>
        <v>0.504</v>
      </c>
    </row>
    <row r="229" spans="1:12" ht="20.45" customHeight="1" x14ac:dyDescent="0.4">
      <c r="A229" s="13" t="s">
        <v>2</v>
      </c>
      <c r="B229" s="42">
        <v>2195</v>
      </c>
      <c r="C229" s="13">
        <v>2454</v>
      </c>
      <c r="D229" s="62" t="s">
        <v>969</v>
      </c>
      <c r="E229" s="116"/>
      <c r="F229" s="117"/>
      <c r="G229" s="136" t="s">
        <v>1780</v>
      </c>
      <c r="H229" s="71" t="s">
        <v>917</v>
      </c>
      <c r="I229" s="21">
        <f t="shared" si="19"/>
        <v>3</v>
      </c>
      <c r="J229" s="141" t="s">
        <v>6</v>
      </c>
      <c r="K229" s="10">
        <f t="shared" si="18"/>
        <v>3.444</v>
      </c>
    </row>
    <row r="230" spans="1:12" ht="20.45" customHeight="1" x14ac:dyDescent="0.4">
      <c r="A230" s="13" t="s">
        <v>2</v>
      </c>
      <c r="B230" s="42">
        <v>2196</v>
      </c>
      <c r="C230" s="13">
        <v>2455</v>
      </c>
      <c r="D230" s="62" t="s">
        <v>968</v>
      </c>
      <c r="E230" s="116"/>
      <c r="F230" s="117"/>
      <c r="G230" s="136"/>
      <c r="H230" s="71" t="s">
        <v>916</v>
      </c>
      <c r="I230" s="16">
        <f t="shared" si="19"/>
        <v>3</v>
      </c>
      <c r="J230" s="150"/>
      <c r="K230" s="10">
        <f t="shared" si="18"/>
        <v>3.1080000000000001</v>
      </c>
    </row>
    <row r="231" spans="1:12" ht="20.45" customHeight="1" x14ac:dyDescent="0.4">
      <c r="A231" s="13" t="s">
        <v>2</v>
      </c>
      <c r="B231" s="42">
        <v>3222</v>
      </c>
      <c r="C231" s="13">
        <v>3311</v>
      </c>
      <c r="D231" s="62" t="s">
        <v>967</v>
      </c>
      <c r="E231" s="116"/>
      <c r="F231" s="117"/>
      <c r="G231" s="136"/>
      <c r="H231" s="71" t="s">
        <v>915</v>
      </c>
      <c r="I231" s="21">
        <v>1</v>
      </c>
      <c r="J231" s="150"/>
      <c r="K231" s="10">
        <f t="shared" si="18"/>
        <v>0.126</v>
      </c>
      <c r="L231" s="10" t="s">
        <v>0</v>
      </c>
    </row>
    <row r="232" spans="1:12" ht="20.45" customHeight="1" x14ac:dyDescent="0.4">
      <c r="A232" s="13" t="s">
        <v>2</v>
      </c>
      <c r="B232" s="42">
        <v>3223</v>
      </c>
      <c r="C232" s="13">
        <v>3312</v>
      </c>
      <c r="D232" s="62" t="s">
        <v>966</v>
      </c>
      <c r="E232" s="116"/>
      <c r="F232" s="117"/>
      <c r="G232" s="136"/>
      <c r="H232" s="71" t="s">
        <v>914</v>
      </c>
      <c r="I232" s="16">
        <v>1</v>
      </c>
      <c r="J232" s="150"/>
      <c r="K232" s="10">
        <f t="shared" si="18"/>
        <v>8.4000000000000005E-2</v>
      </c>
      <c r="L232" s="10" t="s">
        <v>0</v>
      </c>
    </row>
    <row r="233" spans="1:12" ht="20.45" customHeight="1" x14ac:dyDescent="0.4">
      <c r="A233" s="13" t="s">
        <v>2</v>
      </c>
      <c r="B233" s="42">
        <v>2197</v>
      </c>
      <c r="C233" s="13">
        <v>2456</v>
      </c>
      <c r="D233" s="62" t="s">
        <v>965</v>
      </c>
      <c r="E233" s="116"/>
      <c r="F233" s="117"/>
      <c r="G233" s="136"/>
      <c r="H233" s="70" t="s">
        <v>913</v>
      </c>
      <c r="I233" s="21">
        <f>ROUND(K233,0)</f>
        <v>7</v>
      </c>
      <c r="J233" s="150"/>
      <c r="K233" s="10">
        <f t="shared" si="18"/>
        <v>6.8879999999999999</v>
      </c>
    </row>
    <row r="234" spans="1:12" ht="20.45" customHeight="1" x14ac:dyDescent="0.4">
      <c r="A234" s="13" t="s">
        <v>2</v>
      </c>
      <c r="B234" s="42">
        <v>2198</v>
      </c>
      <c r="C234" s="13">
        <v>2457</v>
      </c>
      <c r="D234" s="62" t="s">
        <v>964</v>
      </c>
      <c r="E234" s="116"/>
      <c r="F234" s="117"/>
      <c r="G234" s="136"/>
      <c r="H234" s="70" t="s">
        <v>912</v>
      </c>
      <c r="I234" s="16">
        <f>ROUND(K234,0)</f>
        <v>6</v>
      </c>
      <c r="J234" s="150"/>
      <c r="K234" s="10">
        <f t="shared" si="18"/>
        <v>6.2160000000000002</v>
      </c>
    </row>
    <row r="235" spans="1:12" ht="20.45" customHeight="1" x14ac:dyDescent="0.4">
      <c r="A235" s="13" t="s">
        <v>2</v>
      </c>
      <c r="B235" s="42">
        <v>3224</v>
      </c>
      <c r="C235" s="13">
        <v>3313</v>
      </c>
      <c r="D235" s="62" t="s">
        <v>963</v>
      </c>
      <c r="E235" s="116"/>
      <c r="F235" s="117"/>
      <c r="G235" s="136"/>
      <c r="H235" s="70" t="s">
        <v>911</v>
      </c>
      <c r="I235" s="21">
        <v>1</v>
      </c>
      <c r="J235" s="150"/>
      <c r="K235" s="10">
        <f t="shared" si="18"/>
        <v>0.21</v>
      </c>
      <c r="L235" s="10" t="s">
        <v>0</v>
      </c>
    </row>
    <row r="236" spans="1:12" ht="20.45" customHeight="1" x14ac:dyDescent="0.4">
      <c r="A236" s="13" t="s">
        <v>2</v>
      </c>
      <c r="B236" s="42">
        <v>3225</v>
      </c>
      <c r="C236" s="13">
        <v>3314</v>
      </c>
      <c r="D236" s="62" t="s">
        <v>962</v>
      </c>
      <c r="E236" s="116"/>
      <c r="F236" s="117"/>
      <c r="G236" s="136"/>
      <c r="H236" s="70" t="s">
        <v>910</v>
      </c>
      <c r="I236" s="16">
        <v>1</v>
      </c>
      <c r="J236" s="150"/>
      <c r="K236" s="10">
        <f t="shared" si="18"/>
        <v>0.21</v>
      </c>
      <c r="L236" s="10" t="s">
        <v>0</v>
      </c>
    </row>
    <row r="237" spans="1:12" ht="20.45" customHeight="1" x14ac:dyDescent="0.4">
      <c r="A237" s="13" t="s">
        <v>2</v>
      </c>
      <c r="B237" s="42">
        <v>2199</v>
      </c>
      <c r="C237" s="13">
        <v>2458</v>
      </c>
      <c r="D237" s="62" t="s">
        <v>961</v>
      </c>
      <c r="E237" s="116"/>
      <c r="F237" s="117"/>
      <c r="G237" s="136"/>
      <c r="H237" s="70" t="s">
        <v>909</v>
      </c>
      <c r="I237" s="21">
        <f>ROUND(K237,0)</f>
        <v>11</v>
      </c>
      <c r="J237" s="150"/>
      <c r="K237" s="10">
        <f t="shared" si="18"/>
        <v>10.962</v>
      </c>
    </row>
    <row r="238" spans="1:12" ht="20.45" customHeight="1" x14ac:dyDescent="0.4">
      <c r="A238" s="13" t="s">
        <v>2</v>
      </c>
      <c r="B238" s="42">
        <v>2200</v>
      </c>
      <c r="C238" s="13">
        <v>2459</v>
      </c>
      <c r="D238" s="62" t="s">
        <v>960</v>
      </c>
      <c r="E238" s="116"/>
      <c r="F238" s="117"/>
      <c r="G238" s="136"/>
      <c r="H238" s="70" t="s">
        <v>908</v>
      </c>
      <c r="I238" s="16">
        <f>ROUND(K238,0)</f>
        <v>10</v>
      </c>
      <c r="J238" s="150"/>
      <c r="K238" s="10">
        <f t="shared" si="18"/>
        <v>9.8699999999999992</v>
      </c>
    </row>
    <row r="239" spans="1:12" ht="20.25" customHeight="1" x14ac:dyDescent="0.4">
      <c r="A239" s="13" t="s">
        <v>2</v>
      </c>
      <c r="B239" s="42">
        <v>3226</v>
      </c>
      <c r="C239" s="13">
        <v>3315</v>
      </c>
      <c r="D239" s="62" t="s">
        <v>959</v>
      </c>
      <c r="E239" s="116"/>
      <c r="F239" s="117"/>
      <c r="G239" s="136"/>
      <c r="H239" s="70" t="s">
        <v>907</v>
      </c>
      <c r="I239" s="21">
        <v>1</v>
      </c>
      <c r="J239" s="150"/>
      <c r="K239" s="10">
        <f t="shared" si="18"/>
        <v>0.378</v>
      </c>
      <c r="L239" s="10" t="s">
        <v>0</v>
      </c>
    </row>
    <row r="240" spans="1:12" ht="20.45" customHeight="1" x14ac:dyDescent="0.4">
      <c r="A240" s="13" t="s">
        <v>2</v>
      </c>
      <c r="B240" s="42">
        <v>3227</v>
      </c>
      <c r="C240" s="13">
        <v>3316</v>
      </c>
      <c r="D240" s="62" t="s">
        <v>958</v>
      </c>
      <c r="E240" s="116"/>
      <c r="F240" s="117"/>
      <c r="G240" s="136"/>
      <c r="H240" s="70" t="s">
        <v>906</v>
      </c>
      <c r="I240" s="16">
        <v>1</v>
      </c>
      <c r="J240" s="150"/>
      <c r="K240" s="10">
        <f t="shared" si="18"/>
        <v>0.33600000000000002</v>
      </c>
      <c r="L240" s="10" t="s">
        <v>0</v>
      </c>
    </row>
    <row r="241" spans="1:11" ht="20.45" customHeight="1" x14ac:dyDescent="0.4">
      <c r="A241" s="13" t="s">
        <v>2</v>
      </c>
      <c r="B241" s="42">
        <v>2201</v>
      </c>
      <c r="C241" s="13">
        <v>2460</v>
      </c>
      <c r="D241" s="62" t="s">
        <v>957</v>
      </c>
      <c r="E241" s="116"/>
      <c r="F241" s="117"/>
      <c r="G241" s="49" t="s">
        <v>58</v>
      </c>
      <c r="H241" s="74" t="s">
        <v>956</v>
      </c>
      <c r="I241" s="21">
        <f>ROUND(K241,0)</f>
        <v>8</v>
      </c>
      <c r="J241" s="150"/>
      <c r="K241" s="10">
        <f t="shared" si="18"/>
        <v>8.4</v>
      </c>
    </row>
    <row r="242" spans="1:11" ht="20.45" customHeight="1" x14ac:dyDescent="0.4">
      <c r="A242" s="13" t="s">
        <v>2</v>
      </c>
      <c r="B242" s="42">
        <v>2202</v>
      </c>
      <c r="C242" s="13">
        <v>2461</v>
      </c>
      <c r="D242" s="62" t="s">
        <v>955</v>
      </c>
      <c r="E242" s="116"/>
      <c r="F242" s="117"/>
      <c r="G242" s="157" t="s">
        <v>55</v>
      </c>
      <c r="H242" s="74" t="s">
        <v>954</v>
      </c>
      <c r="I242" s="16">
        <f>ROUND(K242,0)</f>
        <v>4</v>
      </c>
      <c r="J242" s="150"/>
      <c r="K242" s="10">
        <f t="shared" si="18"/>
        <v>4.2</v>
      </c>
    </row>
    <row r="243" spans="1:11" ht="20.45" customHeight="1" x14ac:dyDescent="0.4">
      <c r="A243" s="13" t="s">
        <v>2</v>
      </c>
      <c r="B243" s="42">
        <v>2203</v>
      </c>
      <c r="C243" s="13">
        <v>2462</v>
      </c>
      <c r="D243" s="62" t="s">
        <v>953</v>
      </c>
      <c r="E243" s="118"/>
      <c r="F243" s="119"/>
      <c r="G243" s="113"/>
      <c r="H243" s="69" t="s">
        <v>952</v>
      </c>
      <c r="I243" s="21">
        <f>ROUND(K243,0)</f>
        <v>8</v>
      </c>
      <c r="J243" s="142"/>
      <c r="K243" s="10">
        <f t="shared" si="18"/>
        <v>8.4</v>
      </c>
    </row>
    <row r="244" spans="1:11" ht="20.45" customHeight="1" x14ac:dyDescent="0.4">
      <c r="A244" s="86" t="s">
        <v>2</v>
      </c>
      <c r="B244" s="95">
        <v>3577</v>
      </c>
      <c r="C244" s="86">
        <v>3616</v>
      </c>
      <c r="D244" s="87" t="s">
        <v>1969</v>
      </c>
      <c r="E244" s="99" t="s">
        <v>1888</v>
      </c>
      <c r="F244" s="100"/>
      <c r="G244" s="96" t="s">
        <v>1016</v>
      </c>
      <c r="H244" s="88" t="s">
        <v>1015</v>
      </c>
      <c r="I244" s="89">
        <f t="shared" ref="I244:I282" si="20">ROUND(K244,0)</f>
        <v>20</v>
      </c>
      <c r="J244" s="105" t="s">
        <v>6</v>
      </c>
      <c r="K244" s="10">
        <f>L10*24/1000</f>
        <v>19.751999999999999</v>
      </c>
    </row>
    <row r="245" spans="1:11" ht="20.45" customHeight="1" x14ac:dyDescent="0.4">
      <c r="A245" s="86" t="s">
        <v>2</v>
      </c>
      <c r="B245" s="95">
        <v>3578</v>
      </c>
      <c r="C245" s="86">
        <v>3617</v>
      </c>
      <c r="D245" s="87" t="s">
        <v>1970</v>
      </c>
      <c r="E245" s="101"/>
      <c r="F245" s="102"/>
      <c r="G245" s="96" t="s">
        <v>1013</v>
      </c>
      <c r="H245" s="88" t="s">
        <v>1012</v>
      </c>
      <c r="I245" s="89">
        <f t="shared" si="20"/>
        <v>18</v>
      </c>
      <c r="J245" s="105"/>
      <c r="K245" s="10">
        <f>L11*24/1000</f>
        <v>17.783999999999999</v>
      </c>
    </row>
    <row r="246" spans="1:11" ht="20.45" customHeight="1" x14ac:dyDescent="0.4">
      <c r="A246" s="86" t="s">
        <v>2</v>
      </c>
      <c r="B246" s="95">
        <v>3579</v>
      </c>
      <c r="C246" s="86">
        <v>3618</v>
      </c>
      <c r="D246" s="87" t="s">
        <v>1971</v>
      </c>
      <c r="E246" s="101"/>
      <c r="F246" s="102"/>
      <c r="G246" s="87" t="s">
        <v>1010</v>
      </c>
      <c r="H246" s="90" t="s">
        <v>1009</v>
      </c>
      <c r="I246" s="89">
        <f t="shared" si="20"/>
        <v>1</v>
      </c>
      <c r="J246" s="105" t="s">
        <v>3</v>
      </c>
      <c r="K246" s="10">
        <f t="shared" ref="K246:K282" si="21">L12*24/1000</f>
        <v>0.64800000000000002</v>
      </c>
    </row>
    <row r="247" spans="1:11" ht="20.45" customHeight="1" x14ac:dyDescent="0.4">
      <c r="A247" s="86" t="s">
        <v>2</v>
      </c>
      <c r="B247" s="95">
        <v>3580</v>
      </c>
      <c r="C247" s="86">
        <v>3619</v>
      </c>
      <c r="D247" s="87" t="s">
        <v>1972</v>
      </c>
      <c r="E247" s="101"/>
      <c r="F247" s="102"/>
      <c r="G247" s="87" t="s">
        <v>1007</v>
      </c>
      <c r="H247" s="90" t="s">
        <v>1006</v>
      </c>
      <c r="I247" s="89">
        <f t="shared" si="20"/>
        <v>1</v>
      </c>
      <c r="J247" s="105"/>
      <c r="K247" s="10">
        <f t="shared" si="21"/>
        <v>0.57599999999999996</v>
      </c>
    </row>
    <row r="248" spans="1:11" ht="20.45" customHeight="1" x14ac:dyDescent="0.4">
      <c r="A248" s="86" t="s">
        <v>2</v>
      </c>
      <c r="B248" s="95">
        <v>3581</v>
      </c>
      <c r="C248" s="86">
        <v>3620</v>
      </c>
      <c r="D248" s="87" t="s">
        <v>1973</v>
      </c>
      <c r="E248" s="101"/>
      <c r="F248" s="102"/>
      <c r="G248" s="96" t="s">
        <v>1004</v>
      </c>
      <c r="H248" s="88" t="s">
        <v>1003</v>
      </c>
      <c r="I248" s="89">
        <f t="shared" si="20"/>
        <v>39</v>
      </c>
      <c r="J248" s="105" t="s">
        <v>6</v>
      </c>
      <c r="K248" s="10">
        <f t="shared" si="21"/>
        <v>39.456000000000003</v>
      </c>
    </row>
    <row r="249" spans="1:11" ht="20.45" customHeight="1" x14ac:dyDescent="0.4">
      <c r="A249" s="86" t="s">
        <v>2</v>
      </c>
      <c r="B249" s="95">
        <v>3582</v>
      </c>
      <c r="C249" s="86">
        <v>3621</v>
      </c>
      <c r="D249" s="87" t="s">
        <v>1974</v>
      </c>
      <c r="E249" s="101"/>
      <c r="F249" s="102"/>
      <c r="G249" s="96" t="s">
        <v>1001</v>
      </c>
      <c r="H249" s="88" t="s">
        <v>1000</v>
      </c>
      <c r="I249" s="89">
        <f t="shared" si="20"/>
        <v>36</v>
      </c>
      <c r="J249" s="105"/>
      <c r="K249" s="10">
        <f t="shared" si="21"/>
        <v>35.520000000000003</v>
      </c>
    </row>
    <row r="250" spans="1:11" ht="20.45" customHeight="1" x14ac:dyDescent="0.4">
      <c r="A250" s="86" t="s">
        <v>2</v>
      </c>
      <c r="B250" s="95">
        <v>3583</v>
      </c>
      <c r="C250" s="86">
        <v>3622</v>
      </c>
      <c r="D250" s="87" t="s">
        <v>1975</v>
      </c>
      <c r="E250" s="101"/>
      <c r="F250" s="102"/>
      <c r="G250" s="87" t="s">
        <v>998</v>
      </c>
      <c r="H250" s="90" t="s">
        <v>997</v>
      </c>
      <c r="I250" s="89">
        <f t="shared" si="20"/>
        <v>1</v>
      </c>
      <c r="J250" s="105" t="s">
        <v>3</v>
      </c>
      <c r="K250" s="10">
        <f t="shared" si="21"/>
        <v>1.296</v>
      </c>
    </row>
    <row r="251" spans="1:11" ht="20.45" customHeight="1" x14ac:dyDescent="0.4">
      <c r="A251" s="86" t="s">
        <v>2</v>
      </c>
      <c r="B251" s="95">
        <v>3584</v>
      </c>
      <c r="C251" s="86">
        <v>3623</v>
      </c>
      <c r="D251" s="87" t="s">
        <v>1976</v>
      </c>
      <c r="E251" s="101"/>
      <c r="F251" s="102"/>
      <c r="G251" s="87" t="s">
        <v>995</v>
      </c>
      <c r="H251" s="90" t="s">
        <v>994</v>
      </c>
      <c r="I251" s="89">
        <f t="shared" si="20"/>
        <v>1</v>
      </c>
      <c r="J251" s="105"/>
      <c r="K251" s="10">
        <f t="shared" si="21"/>
        <v>1.1759999999999999</v>
      </c>
    </row>
    <row r="252" spans="1:11" ht="20.45" customHeight="1" x14ac:dyDescent="0.4">
      <c r="A252" s="86" t="s">
        <v>2</v>
      </c>
      <c r="B252" s="95">
        <v>3585</v>
      </c>
      <c r="C252" s="86">
        <v>3624</v>
      </c>
      <c r="D252" s="87" t="s">
        <v>1977</v>
      </c>
      <c r="E252" s="101"/>
      <c r="F252" s="102"/>
      <c r="G252" s="96" t="s">
        <v>992</v>
      </c>
      <c r="H252" s="88" t="s">
        <v>991</v>
      </c>
      <c r="I252" s="89">
        <f t="shared" si="20"/>
        <v>63</v>
      </c>
      <c r="J252" s="105" t="s">
        <v>6</v>
      </c>
      <c r="K252" s="10">
        <f t="shared" si="21"/>
        <v>62.616</v>
      </c>
    </row>
    <row r="253" spans="1:11" ht="20.45" customHeight="1" x14ac:dyDescent="0.4">
      <c r="A253" s="86" t="s">
        <v>2</v>
      </c>
      <c r="B253" s="95">
        <v>3586</v>
      </c>
      <c r="C253" s="86">
        <v>3625</v>
      </c>
      <c r="D253" s="87" t="s">
        <v>1978</v>
      </c>
      <c r="E253" s="101"/>
      <c r="F253" s="102"/>
      <c r="G253" s="96" t="s">
        <v>989</v>
      </c>
      <c r="H253" s="88" t="s">
        <v>988</v>
      </c>
      <c r="I253" s="89">
        <f t="shared" si="20"/>
        <v>56</v>
      </c>
      <c r="J253" s="105"/>
      <c r="K253" s="10">
        <f t="shared" si="21"/>
        <v>56.351999999999997</v>
      </c>
    </row>
    <row r="254" spans="1:11" ht="20.45" customHeight="1" x14ac:dyDescent="0.4">
      <c r="A254" s="86" t="s">
        <v>2</v>
      </c>
      <c r="B254" s="95">
        <v>3587</v>
      </c>
      <c r="C254" s="86">
        <v>3626</v>
      </c>
      <c r="D254" s="87" t="s">
        <v>1979</v>
      </c>
      <c r="E254" s="101"/>
      <c r="F254" s="102"/>
      <c r="G254" s="87" t="s">
        <v>986</v>
      </c>
      <c r="H254" s="90" t="s">
        <v>985</v>
      </c>
      <c r="I254" s="89">
        <f t="shared" si="20"/>
        <v>2</v>
      </c>
      <c r="J254" s="105" t="s">
        <v>3</v>
      </c>
      <c r="K254" s="10">
        <f t="shared" si="21"/>
        <v>2.0640000000000001</v>
      </c>
    </row>
    <row r="255" spans="1:11" ht="20.45" customHeight="1" x14ac:dyDescent="0.4">
      <c r="A255" s="86" t="s">
        <v>2</v>
      </c>
      <c r="B255" s="95">
        <v>3588</v>
      </c>
      <c r="C255" s="86">
        <v>3627</v>
      </c>
      <c r="D255" s="87" t="s">
        <v>1980</v>
      </c>
      <c r="E255" s="101"/>
      <c r="F255" s="102"/>
      <c r="G255" s="87" t="s">
        <v>983</v>
      </c>
      <c r="H255" s="90" t="s">
        <v>982</v>
      </c>
      <c r="I255" s="89">
        <f t="shared" si="20"/>
        <v>2</v>
      </c>
      <c r="J255" s="105"/>
      <c r="K255" s="10">
        <f t="shared" si="21"/>
        <v>1.8480000000000001</v>
      </c>
    </row>
    <row r="256" spans="1:11" ht="20.45" customHeight="1" x14ac:dyDescent="0.4">
      <c r="A256" s="86" t="s">
        <v>2</v>
      </c>
      <c r="B256" s="95">
        <v>3589</v>
      </c>
      <c r="C256" s="86">
        <v>3628</v>
      </c>
      <c r="D256" s="87" t="s">
        <v>1981</v>
      </c>
      <c r="E256" s="101"/>
      <c r="F256" s="102"/>
      <c r="G256" s="106" t="s">
        <v>1790</v>
      </c>
      <c r="H256" s="91" t="s">
        <v>929</v>
      </c>
      <c r="I256" s="89">
        <f t="shared" si="20"/>
        <v>3</v>
      </c>
      <c r="J256" s="105" t="s">
        <v>6</v>
      </c>
      <c r="K256" s="10">
        <f t="shared" si="21"/>
        <v>2.952</v>
      </c>
    </row>
    <row r="257" spans="1:12" ht="20.45" customHeight="1" x14ac:dyDescent="0.4">
      <c r="A257" s="86" t="s">
        <v>2</v>
      </c>
      <c r="B257" s="95">
        <v>3590</v>
      </c>
      <c r="C257" s="86">
        <v>3629</v>
      </c>
      <c r="D257" s="87" t="s">
        <v>1982</v>
      </c>
      <c r="E257" s="101"/>
      <c r="F257" s="102"/>
      <c r="G257" s="106"/>
      <c r="H257" s="88" t="s">
        <v>928</v>
      </c>
      <c r="I257" s="89">
        <f t="shared" si="20"/>
        <v>3</v>
      </c>
      <c r="J257" s="105"/>
      <c r="K257" s="10">
        <f t="shared" si="21"/>
        <v>2.6640000000000001</v>
      </c>
    </row>
    <row r="258" spans="1:12" ht="20.45" customHeight="1" x14ac:dyDescent="0.4">
      <c r="A258" s="86" t="s">
        <v>2</v>
      </c>
      <c r="B258" s="95">
        <v>3591</v>
      </c>
      <c r="C258" s="86">
        <v>3630</v>
      </c>
      <c r="D258" s="87" t="s">
        <v>1983</v>
      </c>
      <c r="E258" s="101"/>
      <c r="F258" s="102"/>
      <c r="G258" s="106"/>
      <c r="H258" s="90" t="s">
        <v>927</v>
      </c>
      <c r="I258" s="89">
        <v>1</v>
      </c>
      <c r="J258" s="105" t="s">
        <v>3</v>
      </c>
      <c r="K258" s="10">
        <f t="shared" si="21"/>
        <v>9.6000000000000002E-2</v>
      </c>
      <c r="L258" s="10" t="s">
        <v>0</v>
      </c>
    </row>
    <row r="259" spans="1:12" ht="20.45" customHeight="1" x14ac:dyDescent="0.4">
      <c r="A259" s="86" t="s">
        <v>2</v>
      </c>
      <c r="B259" s="95">
        <v>3592</v>
      </c>
      <c r="C259" s="86">
        <v>3631</v>
      </c>
      <c r="D259" s="87" t="s">
        <v>1984</v>
      </c>
      <c r="E259" s="101"/>
      <c r="F259" s="102"/>
      <c r="G259" s="106"/>
      <c r="H259" s="90" t="s">
        <v>926</v>
      </c>
      <c r="I259" s="89">
        <v>1</v>
      </c>
      <c r="J259" s="105"/>
      <c r="K259" s="10">
        <f t="shared" si="21"/>
        <v>9.6000000000000002E-2</v>
      </c>
      <c r="L259" s="10" t="s">
        <v>0</v>
      </c>
    </row>
    <row r="260" spans="1:12" ht="20.45" customHeight="1" x14ac:dyDescent="0.4">
      <c r="A260" s="86" t="s">
        <v>2</v>
      </c>
      <c r="B260" s="95">
        <v>3593</v>
      </c>
      <c r="C260" s="86">
        <v>3632</v>
      </c>
      <c r="D260" s="87" t="s">
        <v>1985</v>
      </c>
      <c r="E260" s="101"/>
      <c r="F260" s="102"/>
      <c r="G260" s="106"/>
      <c r="H260" s="88" t="s">
        <v>925</v>
      </c>
      <c r="I260" s="89">
        <f t="shared" si="20"/>
        <v>6</v>
      </c>
      <c r="J260" s="105" t="s">
        <v>6</v>
      </c>
      <c r="K260" s="10">
        <f t="shared" si="21"/>
        <v>5.9279999999999999</v>
      </c>
    </row>
    <row r="261" spans="1:12" ht="20.45" customHeight="1" x14ac:dyDescent="0.4">
      <c r="A261" s="86" t="s">
        <v>2</v>
      </c>
      <c r="B261" s="95">
        <v>3594</v>
      </c>
      <c r="C261" s="86">
        <v>3633</v>
      </c>
      <c r="D261" s="87" t="s">
        <v>1986</v>
      </c>
      <c r="E261" s="101"/>
      <c r="F261" s="102"/>
      <c r="G261" s="106"/>
      <c r="H261" s="88" t="s">
        <v>924</v>
      </c>
      <c r="I261" s="89">
        <f t="shared" si="20"/>
        <v>5</v>
      </c>
      <c r="J261" s="105"/>
      <c r="K261" s="10">
        <f t="shared" si="21"/>
        <v>5.3280000000000003</v>
      </c>
    </row>
    <row r="262" spans="1:12" ht="20.45" customHeight="1" x14ac:dyDescent="0.4">
      <c r="A262" s="86" t="s">
        <v>2</v>
      </c>
      <c r="B262" s="95">
        <v>3595</v>
      </c>
      <c r="C262" s="86">
        <v>3634</v>
      </c>
      <c r="D262" s="87" t="s">
        <v>1987</v>
      </c>
      <c r="E262" s="101"/>
      <c r="F262" s="102"/>
      <c r="G262" s="106"/>
      <c r="H262" s="88" t="s">
        <v>923</v>
      </c>
      <c r="I262" s="89">
        <v>1</v>
      </c>
      <c r="J262" s="105" t="s">
        <v>3</v>
      </c>
      <c r="K262" s="10">
        <f t="shared" si="21"/>
        <v>0.192</v>
      </c>
      <c r="L262" s="10" t="s">
        <v>0</v>
      </c>
    </row>
    <row r="263" spans="1:12" ht="20.45" customHeight="1" x14ac:dyDescent="0.4">
      <c r="A263" s="86" t="s">
        <v>2</v>
      </c>
      <c r="B263" s="95">
        <v>3596</v>
      </c>
      <c r="C263" s="86">
        <v>3635</v>
      </c>
      <c r="D263" s="87" t="s">
        <v>1988</v>
      </c>
      <c r="E263" s="101"/>
      <c r="F263" s="102"/>
      <c r="G263" s="106"/>
      <c r="H263" s="88" t="s">
        <v>922</v>
      </c>
      <c r="I263" s="89">
        <v>1</v>
      </c>
      <c r="J263" s="105"/>
      <c r="K263" s="10">
        <f t="shared" si="21"/>
        <v>0.16800000000000001</v>
      </c>
      <c r="L263" s="10" t="s">
        <v>0</v>
      </c>
    </row>
    <row r="264" spans="1:12" ht="20.45" customHeight="1" x14ac:dyDescent="0.4">
      <c r="A264" s="86" t="s">
        <v>2</v>
      </c>
      <c r="B264" s="95">
        <v>3597</v>
      </c>
      <c r="C264" s="86">
        <v>3636</v>
      </c>
      <c r="D264" s="87" t="s">
        <v>1989</v>
      </c>
      <c r="E264" s="101"/>
      <c r="F264" s="102"/>
      <c r="G264" s="106"/>
      <c r="H264" s="88" t="s">
        <v>921</v>
      </c>
      <c r="I264" s="89">
        <f t="shared" si="20"/>
        <v>9</v>
      </c>
      <c r="J264" s="105" t="s">
        <v>6</v>
      </c>
      <c r="K264" s="10">
        <f t="shared" si="21"/>
        <v>9.3840000000000003</v>
      </c>
    </row>
    <row r="265" spans="1:12" ht="20.45" customHeight="1" x14ac:dyDescent="0.4">
      <c r="A265" s="86" t="s">
        <v>2</v>
      </c>
      <c r="B265" s="95">
        <v>3598</v>
      </c>
      <c r="C265" s="86">
        <v>3637</v>
      </c>
      <c r="D265" s="87" t="s">
        <v>1990</v>
      </c>
      <c r="E265" s="101"/>
      <c r="F265" s="102"/>
      <c r="G265" s="106"/>
      <c r="H265" s="88" t="s">
        <v>920</v>
      </c>
      <c r="I265" s="89">
        <f t="shared" si="20"/>
        <v>8</v>
      </c>
      <c r="J265" s="105"/>
      <c r="K265" s="10">
        <f t="shared" si="21"/>
        <v>8.4480000000000004</v>
      </c>
    </row>
    <row r="266" spans="1:12" ht="20.45" customHeight="1" x14ac:dyDescent="0.4">
      <c r="A266" s="86" t="s">
        <v>2</v>
      </c>
      <c r="B266" s="95">
        <v>3599</v>
      </c>
      <c r="C266" s="86">
        <v>3638</v>
      </c>
      <c r="D266" s="87" t="s">
        <v>1991</v>
      </c>
      <c r="E266" s="101"/>
      <c r="F266" s="102"/>
      <c r="G266" s="106"/>
      <c r="H266" s="88" t="s">
        <v>919</v>
      </c>
      <c r="I266" s="89">
        <v>1</v>
      </c>
      <c r="J266" s="105" t="s">
        <v>3</v>
      </c>
      <c r="K266" s="10">
        <f t="shared" si="21"/>
        <v>0.312</v>
      </c>
      <c r="L266" s="10" t="s">
        <v>0</v>
      </c>
    </row>
    <row r="267" spans="1:12" ht="20.45" customHeight="1" x14ac:dyDescent="0.4">
      <c r="A267" s="86" t="s">
        <v>2</v>
      </c>
      <c r="B267" s="95">
        <v>3600</v>
      </c>
      <c r="C267" s="86">
        <v>3639</v>
      </c>
      <c r="D267" s="87" t="s">
        <v>1992</v>
      </c>
      <c r="E267" s="101"/>
      <c r="F267" s="102"/>
      <c r="G267" s="106"/>
      <c r="H267" s="88" t="s">
        <v>918</v>
      </c>
      <c r="I267" s="89">
        <v>1</v>
      </c>
      <c r="J267" s="105"/>
      <c r="K267" s="10">
        <f t="shared" si="21"/>
        <v>0.28799999999999998</v>
      </c>
      <c r="L267" s="10" t="s">
        <v>0</v>
      </c>
    </row>
    <row r="268" spans="1:12" ht="20.45" customHeight="1" x14ac:dyDescent="0.4">
      <c r="A268" s="86" t="s">
        <v>2</v>
      </c>
      <c r="B268" s="95">
        <v>3601</v>
      </c>
      <c r="C268" s="86">
        <v>3640</v>
      </c>
      <c r="D268" s="87" t="s">
        <v>1993</v>
      </c>
      <c r="E268" s="101"/>
      <c r="F268" s="102"/>
      <c r="G268" s="106" t="s">
        <v>1780</v>
      </c>
      <c r="H268" s="91" t="s">
        <v>917</v>
      </c>
      <c r="I268" s="89">
        <f t="shared" si="20"/>
        <v>2</v>
      </c>
      <c r="J268" s="105" t="s">
        <v>6</v>
      </c>
      <c r="K268" s="10">
        <f t="shared" si="21"/>
        <v>1.968</v>
      </c>
    </row>
    <row r="269" spans="1:12" ht="20.45" customHeight="1" x14ac:dyDescent="0.4">
      <c r="A269" s="86" t="s">
        <v>2</v>
      </c>
      <c r="B269" s="95">
        <v>3602</v>
      </c>
      <c r="C269" s="86">
        <v>3641</v>
      </c>
      <c r="D269" s="87" t="s">
        <v>1994</v>
      </c>
      <c r="E269" s="101"/>
      <c r="F269" s="102"/>
      <c r="G269" s="106"/>
      <c r="H269" s="91" t="s">
        <v>916</v>
      </c>
      <c r="I269" s="89">
        <f t="shared" si="20"/>
        <v>2</v>
      </c>
      <c r="J269" s="105"/>
      <c r="K269" s="10">
        <f t="shared" si="21"/>
        <v>1.776</v>
      </c>
    </row>
    <row r="270" spans="1:12" ht="20.45" customHeight="1" x14ac:dyDescent="0.4">
      <c r="A270" s="86" t="s">
        <v>2</v>
      </c>
      <c r="B270" s="95">
        <v>3603</v>
      </c>
      <c r="C270" s="86">
        <v>3642</v>
      </c>
      <c r="D270" s="87" t="s">
        <v>1995</v>
      </c>
      <c r="E270" s="101"/>
      <c r="F270" s="102"/>
      <c r="G270" s="106"/>
      <c r="H270" s="91" t="s">
        <v>915</v>
      </c>
      <c r="I270" s="89">
        <v>1</v>
      </c>
      <c r="J270" s="105" t="s">
        <v>3</v>
      </c>
      <c r="K270" s="10">
        <f t="shared" si="21"/>
        <v>7.1999999999999995E-2</v>
      </c>
      <c r="L270" s="10" t="s">
        <v>0</v>
      </c>
    </row>
    <row r="271" spans="1:12" ht="20.45" customHeight="1" x14ac:dyDescent="0.4">
      <c r="A271" s="86" t="s">
        <v>2</v>
      </c>
      <c r="B271" s="95">
        <v>3604</v>
      </c>
      <c r="C271" s="86">
        <v>3643</v>
      </c>
      <c r="D271" s="87" t="s">
        <v>1996</v>
      </c>
      <c r="E271" s="101"/>
      <c r="F271" s="102"/>
      <c r="G271" s="106"/>
      <c r="H271" s="91" t="s">
        <v>914</v>
      </c>
      <c r="I271" s="89">
        <v>1</v>
      </c>
      <c r="J271" s="105"/>
      <c r="K271" s="10">
        <f t="shared" si="21"/>
        <v>4.8000000000000001E-2</v>
      </c>
      <c r="L271" s="10" t="s">
        <v>0</v>
      </c>
    </row>
    <row r="272" spans="1:12" ht="20.45" customHeight="1" x14ac:dyDescent="0.4">
      <c r="A272" s="86" t="s">
        <v>2</v>
      </c>
      <c r="B272" s="95">
        <v>3605</v>
      </c>
      <c r="C272" s="86">
        <v>3644</v>
      </c>
      <c r="D272" s="87" t="s">
        <v>1997</v>
      </c>
      <c r="E272" s="101"/>
      <c r="F272" s="102"/>
      <c r="G272" s="106"/>
      <c r="H272" s="88" t="s">
        <v>913</v>
      </c>
      <c r="I272" s="89">
        <f t="shared" si="20"/>
        <v>4</v>
      </c>
      <c r="J272" s="105" t="s">
        <v>6</v>
      </c>
      <c r="K272" s="10">
        <f t="shared" si="21"/>
        <v>3.9359999999999999</v>
      </c>
    </row>
    <row r="273" spans="1:12" ht="20.45" customHeight="1" x14ac:dyDescent="0.4">
      <c r="A273" s="86" t="s">
        <v>2</v>
      </c>
      <c r="B273" s="95">
        <v>3606</v>
      </c>
      <c r="C273" s="86">
        <v>3645</v>
      </c>
      <c r="D273" s="87" t="s">
        <v>1998</v>
      </c>
      <c r="E273" s="101"/>
      <c r="F273" s="102"/>
      <c r="G273" s="106"/>
      <c r="H273" s="88" t="s">
        <v>912</v>
      </c>
      <c r="I273" s="89">
        <f t="shared" si="20"/>
        <v>4</v>
      </c>
      <c r="J273" s="105"/>
      <c r="K273" s="10">
        <f t="shared" si="21"/>
        <v>3.552</v>
      </c>
    </row>
    <row r="274" spans="1:12" ht="20.45" customHeight="1" x14ac:dyDescent="0.4">
      <c r="A274" s="86" t="s">
        <v>2</v>
      </c>
      <c r="B274" s="95">
        <v>3607</v>
      </c>
      <c r="C274" s="86">
        <v>3646</v>
      </c>
      <c r="D274" s="87" t="s">
        <v>1999</v>
      </c>
      <c r="E274" s="101"/>
      <c r="F274" s="102"/>
      <c r="G274" s="106"/>
      <c r="H274" s="88" t="s">
        <v>911</v>
      </c>
      <c r="I274" s="89">
        <v>1</v>
      </c>
      <c r="J274" s="105" t="s">
        <v>3</v>
      </c>
      <c r="K274" s="10">
        <f t="shared" si="21"/>
        <v>0.12</v>
      </c>
      <c r="L274" s="10" t="s">
        <v>0</v>
      </c>
    </row>
    <row r="275" spans="1:12" ht="20.45" customHeight="1" x14ac:dyDescent="0.4">
      <c r="A275" s="86" t="s">
        <v>2</v>
      </c>
      <c r="B275" s="95">
        <v>3608</v>
      </c>
      <c r="C275" s="86">
        <v>3647</v>
      </c>
      <c r="D275" s="87" t="s">
        <v>2000</v>
      </c>
      <c r="E275" s="101"/>
      <c r="F275" s="102"/>
      <c r="G275" s="106"/>
      <c r="H275" s="88" t="s">
        <v>910</v>
      </c>
      <c r="I275" s="89">
        <v>1</v>
      </c>
      <c r="J275" s="105"/>
      <c r="K275" s="10">
        <f t="shared" si="21"/>
        <v>0.12</v>
      </c>
      <c r="L275" s="10" t="s">
        <v>0</v>
      </c>
    </row>
    <row r="276" spans="1:12" ht="20.45" customHeight="1" x14ac:dyDescent="0.4">
      <c r="A276" s="86" t="s">
        <v>2</v>
      </c>
      <c r="B276" s="95">
        <v>3609</v>
      </c>
      <c r="C276" s="86">
        <v>3648</v>
      </c>
      <c r="D276" s="87" t="s">
        <v>2001</v>
      </c>
      <c r="E276" s="101"/>
      <c r="F276" s="102"/>
      <c r="G276" s="106"/>
      <c r="H276" s="88" t="s">
        <v>909</v>
      </c>
      <c r="I276" s="89">
        <f t="shared" si="20"/>
        <v>6</v>
      </c>
      <c r="J276" s="105" t="s">
        <v>6</v>
      </c>
      <c r="K276" s="10">
        <f t="shared" si="21"/>
        <v>6.2640000000000002</v>
      </c>
    </row>
    <row r="277" spans="1:12" ht="20.45" customHeight="1" x14ac:dyDescent="0.4">
      <c r="A277" s="86" t="s">
        <v>2</v>
      </c>
      <c r="B277" s="95">
        <v>3610</v>
      </c>
      <c r="C277" s="86">
        <v>3649</v>
      </c>
      <c r="D277" s="87" t="s">
        <v>2002</v>
      </c>
      <c r="E277" s="101"/>
      <c r="F277" s="102"/>
      <c r="G277" s="106"/>
      <c r="H277" s="88" t="s">
        <v>908</v>
      </c>
      <c r="I277" s="89">
        <f t="shared" si="20"/>
        <v>6</v>
      </c>
      <c r="J277" s="105"/>
      <c r="K277" s="10">
        <f t="shared" si="21"/>
        <v>5.64</v>
      </c>
    </row>
    <row r="278" spans="1:12" ht="20.45" customHeight="1" x14ac:dyDescent="0.4">
      <c r="A278" s="86" t="s">
        <v>2</v>
      </c>
      <c r="B278" s="95">
        <v>3611</v>
      </c>
      <c r="C278" s="86">
        <v>3650</v>
      </c>
      <c r="D278" s="87" t="s">
        <v>2003</v>
      </c>
      <c r="E278" s="101"/>
      <c r="F278" s="102"/>
      <c r="G278" s="106"/>
      <c r="H278" s="88" t="s">
        <v>907</v>
      </c>
      <c r="I278" s="89">
        <v>1</v>
      </c>
      <c r="J278" s="105" t="s">
        <v>3</v>
      </c>
      <c r="K278" s="10">
        <f t="shared" si="21"/>
        <v>0.216</v>
      </c>
      <c r="L278" s="10" t="s">
        <v>0</v>
      </c>
    </row>
    <row r="279" spans="1:12" ht="20.45" customHeight="1" x14ac:dyDescent="0.4">
      <c r="A279" s="86" t="s">
        <v>2</v>
      </c>
      <c r="B279" s="95">
        <v>3612</v>
      </c>
      <c r="C279" s="86">
        <v>3651</v>
      </c>
      <c r="D279" s="87" t="s">
        <v>2004</v>
      </c>
      <c r="E279" s="101"/>
      <c r="F279" s="102"/>
      <c r="G279" s="106"/>
      <c r="H279" s="88" t="s">
        <v>906</v>
      </c>
      <c r="I279" s="89">
        <v>1</v>
      </c>
      <c r="J279" s="105"/>
      <c r="K279" s="10">
        <f t="shared" si="21"/>
        <v>0.192</v>
      </c>
      <c r="L279" s="10" t="s">
        <v>0</v>
      </c>
    </row>
    <row r="280" spans="1:12" ht="20.45" customHeight="1" x14ac:dyDescent="0.4">
      <c r="A280" s="86" t="s">
        <v>2</v>
      </c>
      <c r="B280" s="95">
        <v>3613</v>
      </c>
      <c r="C280" s="86">
        <v>3652</v>
      </c>
      <c r="D280" s="87" t="s">
        <v>2005</v>
      </c>
      <c r="E280" s="101"/>
      <c r="F280" s="102"/>
      <c r="G280" s="97" t="s">
        <v>58</v>
      </c>
      <c r="H280" s="93" t="s">
        <v>956</v>
      </c>
      <c r="I280" s="89">
        <f t="shared" si="20"/>
        <v>5</v>
      </c>
      <c r="J280" s="107" t="s">
        <v>6</v>
      </c>
      <c r="K280" s="10">
        <f t="shared" si="21"/>
        <v>4.8</v>
      </c>
    </row>
    <row r="281" spans="1:12" ht="20.45" customHeight="1" x14ac:dyDescent="0.4">
      <c r="A281" s="86" t="s">
        <v>2</v>
      </c>
      <c r="B281" s="95">
        <v>3614</v>
      </c>
      <c r="C281" s="86">
        <v>3653</v>
      </c>
      <c r="D281" s="87" t="s">
        <v>2006</v>
      </c>
      <c r="E281" s="101"/>
      <c r="F281" s="102"/>
      <c r="G281" s="156" t="s">
        <v>55</v>
      </c>
      <c r="H281" s="93" t="s">
        <v>954</v>
      </c>
      <c r="I281" s="89">
        <f t="shared" si="20"/>
        <v>2</v>
      </c>
      <c r="J281" s="108"/>
      <c r="K281" s="10">
        <f t="shared" si="21"/>
        <v>2.4</v>
      </c>
    </row>
    <row r="282" spans="1:12" ht="20.45" customHeight="1" x14ac:dyDescent="0.4">
      <c r="A282" s="86" t="s">
        <v>2</v>
      </c>
      <c r="B282" s="95">
        <v>3615</v>
      </c>
      <c r="C282" s="86">
        <v>3654</v>
      </c>
      <c r="D282" s="87" t="s">
        <v>2007</v>
      </c>
      <c r="E282" s="103"/>
      <c r="F282" s="104"/>
      <c r="G282" s="111"/>
      <c r="H282" s="90" t="s">
        <v>952</v>
      </c>
      <c r="I282" s="89">
        <f t="shared" si="20"/>
        <v>5</v>
      </c>
      <c r="J282" s="109"/>
      <c r="K282" s="10">
        <f t="shared" si="21"/>
        <v>4.8</v>
      </c>
    </row>
    <row r="283" spans="1:12" ht="20.45" customHeight="1" x14ac:dyDescent="0.4">
      <c r="C283" s="36"/>
      <c r="D283" s="37"/>
      <c r="E283" s="10"/>
      <c r="G283" s="2"/>
      <c r="H283" s="35"/>
      <c r="I283" s="34"/>
      <c r="J283" s="10"/>
    </row>
    <row r="284" spans="1:12" ht="20.45" customHeight="1" x14ac:dyDescent="0.4">
      <c r="A284" s="10"/>
      <c r="B284" s="35"/>
      <c r="C284" s="85" t="s">
        <v>1847</v>
      </c>
      <c r="D284" s="98" t="s">
        <v>1848</v>
      </c>
      <c r="E284" s="98"/>
      <c r="H284" s="2"/>
    </row>
    <row r="285" spans="1:12" ht="20.45" customHeight="1" x14ac:dyDescent="0.4">
      <c r="A285" s="6"/>
      <c r="B285" s="6"/>
      <c r="C285" s="6"/>
      <c r="D285" s="64"/>
      <c r="E285" s="51"/>
      <c r="F285" s="51"/>
      <c r="G285" s="52"/>
      <c r="H285" s="53"/>
      <c r="I285" s="54"/>
      <c r="J285" s="55"/>
    </row>
  </sheetData>
  <mergeCells count="182">
    <mergeCell ref="E205:F243"/>
    <mergeCell ref="J207:J208"/>
    <mergeCell ref="J209:J210"/>
    <mergeCell ref="J211:J212"/>
    <mergeCell ref="J213:J214"/>
    <mergeCell ref="J215:J216"/>
    <mergeCell ref="G217:G228"/>
    <mergeCell ref="G242:G243"/>
    <mergeCell ref="G229:G240"/>
    <mergeCell ref="J227:J228"/>
    <mergeCell ref="J217:J226"/>
    <mergeCell ref="J229:J243"/>
    <mergeCell ref="G190:G201"/>
    <mergeCell ref="J200:J201"/>
    <mergeCell ref="J184:J185"/>
    <mergeCell ref="J186:J187"/>
    <mergeCell ref="J188:J189"/>
    <mergeCell ref="G203:G204"/>
    <mergeCell ref="J178:J183"/>
    <mergeCell ref="J190:J199"/>
    <mergeCell ref="J202:J206"/>
    <mergeCell ref="G178:G189"/>
    <mergeCell ref="J166:J167"/>
    <mergeCell ref="J149:J150"/>
    <mergeCell ref="G164:G165"/>
    <mergeCell ref="J124:J128"/>
    <mergeCell ref="J139:J148"/>
    <mergeCell ref="E127:F165"/>
    <mergeCell ref="J129:J130"/>
    <mergeCell ref="J131:J132"/>
    <mergeCell ref="J133:J134"/>
    <mergeCell ref="J135:J136"/>
    <mergeCell ref="J137:J138"/>
    <mergeCell ref="G139:G150"/>
    <mergeCell ref="G151:G162"/>
    <mergeCell ref="J151:J152"/>
    <mergeCell ref="J153:J154"/>
    <mergeCell ref="J155:J156"/>
    <mergeCell ref="J157:J158"/>
    <mergeCell ref="J159:J165"/>
    <mergeCell ref="E166:F204"/>
    <mergeCell ref="J168:J169"/>
    <mergeCell ref="J170:J171"/>
    <mergeCell ref="J172:J173"/>
    <mergeCell ref="J174:J175"/>
    <mergeCell ref="J176:J177"/>
    <mergeCell ref="E47:F48"/>
    <mergeCell ref="E49:F87"/>
    <mergeCell ref="J51:J52"/>
    <mergeCell ref="J53:J54"/>
    <mergeCell ref="J55:J56"/>
    <mergeCell ref="J57:J58"/>
    <mergeCell ref="G73:G84"/>
    <mergeCell ref="J79:J80"/>
    <mergeCell ref="G100:G111"/>
    <mergeCell ref="J106:J107"/>
    <mergeCell ref="J108:J109"/>
    <mergeCell ref="J110:J111"/>
    <mergeCell ref="G86:G87"/>
    <mergeCell ref="J90:J91"/>
    <mergeCell ref="J92:J93"/>
    <mergeCell ref="J94:J95"/>
    <mergeCell ref="J96:J97"/>
    <mergeCell ref="J98:J99"/>
    <mergeCell ref="E88:F126"/>
    <mergeCell ref="G125:G126"/>
    <mergeCell ref="J85:J89"/>
    <mergeCell ref="J100:J105"/>
    <mergeCell ref="J112:J117"/>
    <mergeCell ref="J81:J82"/>
    <mergeCell ref="J83:J84"/>
    <mergeCell ref="J59:J60"/>
    <mergeCell ref="G61:G72"/>
    <mergeCell ref="J61:J62"/>
    <mergeCell ref="J63:J64"/>
    <mergeCell ref="J65:J66"/>
    <mergeCell ref="J67:J68"/>
    <mergeCell ref="J69:J70"/>
    <mergeCell ref="G112:G123"/>
    <mergeCell ref="J118:J119"/>
    <mergeCell ref="J120:J121"/>
    <mergeCell ref="J122:J123"/>
    <mergeCell ref="J46:J50"/>
    <mergeCell ref="J73:J78"/>
    <mergeCell ref="J71:J72"/>
    <mergeCell ref="G44:H44"/>
    <mergeCell ref="J44:J45"/>
    <mergeCell ref="G45:H45"/>
    <mergeCell ref="G38:H38"/>
    <mergeCell ref="E34:F45"/>
    <mergeCell ref="G34:H34"/>
    <mergeCell ref="J34:J35"/>
    <mergeCell ref="G35:H35"/>
    <mergeCell ref="G36:H36"/>
    <mergeCell ref="J36:J37"/>
    <mergeCell ref="G37:H37"/>
    <mergeCell ref="G42:H42"/>
    <mergeCell ref="J42:J43"/>
    <mergeCell ref="G43:H43"/>
    <mergeCell ref="J38:J39"/>
    <mergeCell ref="G39:H39"/>
    <mergeCell ref="G40:H40"/>
    <mergeCell ref="J40:J41"/>
    <mergeCell ref="G41:H41"/>
    <mergeCell ref="E46:F46"/>
    <mergeCell ref="G46:H46"/>
    <mergeCell ref="E22:F33"/>
    <mergeCell ref="G22:H22"/>
    <mergeCell ref="J22:J23"/>
    <mergeCell ref="G23:H23"/>
    <mergeCell ref="G24:H24"/>
    <mergeCell ref="J24:J25"/>
    <mergeCell ref="G25:H25"/>
    <mergeCell ref="G26:H26"/>
    <mergeCell ref="J26:J27"/>
    <mergeCell ref="G27:H27"/>
    <mergeCell ref="G28:H28"/>
    <mergeCell ref="J28:J29"/>
    <mergeCell ref="G29:H29"/>
    <mergeCell ref="G30:H30"/>
    <mergeCell ref="J30:J31"/>
    <mergeCell ref="G31:H31"/>
    <mergeCell ref="G32:H32"/>
    <mergeCell ref="J32:J33"/>
    <mergeCell ref="G33:H33"/>
    <mergeCell ref="E18:E21"/>
    <mergeCell ref="F18:F19"/>
    <mergeCell ref="G18:H18"/>
    <mergeCell ref="J18:J19"/>
    <mergeCell ref="G19:H19"/>
    <mergeCell ref="F20:F21"/>
    <mergeCell ref="G20:H20"/>
    <mergeCell ref="J20:J21"/>
    <mergeCell ref="G21:H21"/>
    <mergeCell ref="E14:E17"/>
    <mergeCell ref="F14:F15"/>
    <mergeCell ref="G14:H14"/>
    <mergeCell ref="J14:J15"/>
    <mergeCell ref="G15:H15"/>
    <mergeCell ref="F16:F17"/>
    <mergeCell ref="G16:H16"/>
    <mergeCell ref="J16:J17"/>
    <mergeCell ref="G17:H17"/>
    <mergeCell ref="A1:I1"/>
    <mergeCell ref="A8:C8"/>
    <mergeCell ref="D8:D9"/>
    <mergeCell ref="E8:H9"/>
    <mergeCell ref="I8:I9"/>
    <mergeCell ref="J8:J9"/>
    <mergeCell ref="E10:E13"/>
    <mergeCell ref="F10:F11"/>
    <mergeCell ref="G10:H10"/>
    <mergeCell ref="J10:J11"/>
    <mergeCell ref="G11:H11"/>
    <mergeCell ref="F12:F13"/>
    <mergeCell ref="G12:H12"/>
    <mergeCell ref="J12:J13"/>
    <mergeCell ref="G13:H13"/>
    <mergeCell ref="D284:E284"/>
    <mergeCell ref="E244:F282"/>
    <mergeCell ref="J244:J245"/>
    <mergeCell ref="J246:J247"/>
    <mergeCell ref="J248:J249"/>
    <mergeCell ref="J250:J251"/>
    <mergeCell ref="J252:J253"/>
    <mergeCell ref="J254:J255"/>
    <mergeCell ref="G256:G267"/>
    <mergeCell ref="J256:J257"/>
    <mergeCell ref="J258:J259"/>
    <mergeCell ref="J260:J261"/>
    <mergeCell ref="J262:J263"/>
    <mergeCell ref="J264:J265"/>
    <mergeCell ref="J266:J267"/>
    <mergeCell ref="G268:G279"/>
    <mergeCell ref="J268:J269"/>
    <mergeCell ref="J270:J271"/>
    <mergeCell ref="J272:J273"/>
    <mergeCell ref="J274:J275"/>
    <mergeCell ref="J276:J277"/>
    <mergeCell ref="J278:J279"/>
    <mergeCell ref="J280:J282"/>
    <mergeCell ref="G281:G282"/>
  </mergeCells>
  <phoneticPr fontId="2"/>
  <pageMargins left="0.51181102362204722" right="0.51181102362204722" top="0.51181102362204722" bottom="0.51181102362204722" header="0.31496062992125984" footer="0.31496062992125984"/>
  <pageSetup paperSize="8" scale="7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4"/>
  <sheetViews>
    <sheetView view="pageBreakPreview" zoomScale="85" zoomScaleNormal="85" zoomScaleSheetLayoutView="85" workbookViewId="0">
      <selection activeCell="F6" sqref="F6"/>
    </sheetView>
  </sheetViews>
  <sheetFormatPr defaultRowHeight="20.45" customHeight="1" x14ac:dyDescent="0.4"/>
  <cols>
    <col min="1" max="1" width="5.625" style="35" customWidth="1"/>
    <col min="2" max="2" width="5.625" style="38" customWidth="1"/>
    <col min="3" max="3" width="31.25" style="36" customWidth="1"/>
    <col min="4" max="4" width="19.875" style="37" customWidth="1"/>
    <col min="5" max="5" width="17" style="10" customWidth="1"/>
    <col min="6" max="6" width="37.5" style="10" customWidth="1"/>
    <col min="7" max="7" width="30.75" style="2" customWidth="1"/>
    <col min="8" max="8" width="8.375" style="35" customWidth="1"/>
    <col min="9" max="9" width="10.625" style="34" customWidth="1"/>
    <col min="10" max="10" width="9" style="10" hidden="1" customWidth="1"/>
    <col min="11" max="11" width="31" style="10" hidden="1" customWidth="1"/>
    <col min="12" max="12" width="9" style="10" hidden="1" customWidth="1"/>
    <col min="13" max="16384" width="9" style="10"/>
  </cols>
  <sheetData>
    <row r="1" spans="1:11" s="35" customFormat="1" ht="20.45" customHeight="1" x14ac:dyDescent="0.4">
      <c r="A1" s="120" t="s">
        <v>1929</v>
      </c>
      <c r="B1" s="120"/>
      <c r="C1" s="120"/>
      <c r="D1" s="120"/>
      <c r="E1" s="120"/>
      <c r="F1" s="120"/>
      <c r="G1" s="120"/>
      <c r="H1" s="120"/>
      <c r="I1" s="38" t="s">
        <v>308</v>
      </c>
    </row>
    <row r="2" spans="1:11" s="35" customFormat="1" ht="20.45" customHeight="1" x14ac:dyDescent="0.4">
      <c r="B2" s="72" t="s">
        <v>1490</v>
      </c>
      <c r="C2" s="72"/>
      <c r="D2" s="72"/>
      <c r="E2" s="72"/>
      <c r="F2" s="72"/>
      <c r="G2" s="72"/>
      <c r="H2" s="72"/>
      <c r="I2" s="38"/>
    </row>
    <row r="3" spans="1:11" s="35" customFormat="1" ht="20.45" customHeight="1" x14ac:dyDescent="0.4">
      <c r="A3" s="3" t="s">
        <v>307</v>
      </c>
      <c r="B3" s="3"/>
      <c r="C3" s="3"/>
      <c r="D3" s="3"/>
      <c r="E3" s="3"/>
      <c r="F3" s="3"/>
      <c r="G3" s="3"/>
      <c r="H3" s="3"/>
      <c r="I3" s="38"/>
    </row>
    <row r="4" spans="1:11" s="7" customFormat="1" ht="20.45" customHeight="1" x14ac:dyDescent="0.4">
      <c r="A4" s="4" t="s">
        <v>1845</v>
      </c>
      <c r="B4" s="5"/>
      <c r="C4" s="6"/>
      <c r="D4" s="6"/>
      <c r="E4" s="6"/>
      <c r="F4" s="6"/>
      <c r="G4" s="6"/>
      <c r="H4" s="6"/>
      <c r="I4" s="6"/>
      <c r="J4" s="6"/>
    </row>
    <row r="5" spans="1:11" s="2" customFormat="1" ht="20.45" customHeight="1" x14ac:dyDescent="0.4">
      <c r="A5" s="4" t="s">
        <v>1846</v>
      </c>
      <c r="B5" s="6"/>
      <c r="C5" s="6"/>
      <c r="D5" s="6"/>
      <c r="E5" s="6"/>
      <c r="F5" s="6"/>
      <c r="G5" s="6"/>
      <c r="H5" s="6"/>
      <c r="I5" s="8"/>
    </row>
    <row r="6" spans="1:11" s="35" customFormat="1" ht="20.45" customHeight="1" x14ac:dyDescent="0.4">
      <c r="A6" s="4" t="s">
        <v>306</v>
      </c>
      <c r="B6" s="6"/>
      <c r="C6" s="6"/>
      <c r="D6" s="6"/>
      <c r="E6" s="6"/>
      <c r="F6" s="6"/>
      <c r="G6" s="6"/>
      <c r="H6" s="6"/>
      <c r="I6" s="6"/>
    </row>
    <row r="7" spans="1:11" s="35" customFormat="1" ht="20.45" customHeight="1" x14ac:dyDescent="0.4">
      <c r="A7" s="4"/>
      <c r="B7" s="6"/>
      <c r="C7" s="6"/>
      <c r="D7" s="6"/>
      <c r="E7" s="6"/>
      <c r="F7" s="6"/>
      <c r="G7" s="6"/>
      <c r="H7" s="6"/>
      <c r="I7" s="58" t="s">
        <v>1489</v>
      </c>
    </row>
    <row r="8" spans="1:11" ht="20.45" customHeight="1" x14ac:dyDescent="0.4">
      <c r="A8" s="164" t="s">
        <v>305</v>
      </c>
      <c r="B8" s="165"/>
      <c r="C8" s="123" t="s">
        <v>304</v>
      </c>
      <c r="D8" s="125" t="s">
        <v>303</v>
      </c>
      <c r="E8" s="126"/>
      <c r="F8" s="126"/>
      <c r="G8" s="127"/>
      <c r="H8" s="131" t="s">
        <v>302</v>
      </c>
      <c r="I8" s="141" t="s">
        <v>301</v>
      </c>
      <c r="J8" s="10" t="s">
        <v>903</v>
      </c>
    </row>
    <row r="9" spans="1:11" ht="20.45" customHeight="1" thickBot="1" x14ac:dyDescent="0.45">
      <c r="A9" s="11" t="s">
        <v>299</v>
      </c>
      <c r="B9" s="11" t="s">
        <v>298</v>
      </c>
      <c r="C9" s="124"/>
      <c r="D9" s="128"/>
      <c r="E9" s="129"/>
      <c r="F9" s="129"/>
      <c r="G9" s="130"/>
      <c r="H9" s="132"/>
      <c r="I9" s="142"/>
      <c r="K9" s="41" t="s">
        <v>297</v>
      </c>
    </row>
    <row r="10" spans="1:11" ht="20.45" customHeight="1" x14ac:dyDescent="0.4">
      <c r="A10" s="13" t="s">
        <v>2</v>
      </c>
      <c r="B10" s="13">
        <v>2463</v>
      </c>
      <c r="C10" s="14" t="s">
        <v>1488</v>
      </c>
      <c r="D10" s="133" t="s">
        <v>1837</v>
      </c>
      <c r="E10" s="134" t="s">
        <v>1825</v>
      </c>
      <c r="F10" s="143"/>
      <c r="G10" s="144"/>
      <c r="H10" s="16">
        <v>1094</v>
      </c>
      <c r="I10" s="145" t="s">
        <v>6</v>
      </c>
      <c r="K10" s="43">
        <f t="shared" ref="K10:K48" si="0">H10</f>
        <v>1094</v>
      </c>
    </row>
    <row r="11" spans="1:11" ht="20.45" customHeight="1" x14ac:dyDescent="0.4">
      <c r="A11" s="13" t="s">
        <v>2</v>
      </c>
      <c r="B11" s="13">
        <v>2464</v>
      </c>
      <c r="C11" s="14" t="s">
        <v>1487</v>
      </c>
      <c r="D11" s="133"/>
      <c r="E11" s="134"/>
      <c r="F11" s="184" t="s">
        <v>296</v>
      </c>
      <c r="G11" s="185"/>
      <c r="H11" s="16">
        <f>ROUND(J11,0)</f>
        <v>985</v>
      </c>
      <c r="I11" s="145"/>
      <c r="J11" s="10">
        <f>K10*0.9</f>
        <v>984.6</v>
      </c>
      <c r="K11" s="15">
        <f t="shared" si="0"/>
        <v>985</v>
      </c>
    </row>
    <row r="12" spans="1:11" ht="20.45" customHeight="1" x14ac:dyDescent="0.4">
      <c r="A12" s="13" t="s">
        <v>2</v>
      </c>
      <c r="B12" s="13">
        <v>2465</v>
      </c>
      <c r="C12" s="14" t="s">
        <v>1486</v>
      </c>
      <c r="D12" s="133"/>
      <c r="E12" s="134" t="s">
        <v>1826</v>
      </c>
      <c r="F12" s="135"/>
      <c r="G12" s="135"/>
      <c r="H12" s="16">
        <v>36</v>
      </c>
      <c r="I12" s="145" t="s">
        <v>3</v>
      </c>
      <c r="K12" s="15">
        <f t="shared" si="0"/>
        <v>36</v>
      </c>
    </row>
    <row r="13" spans="1:11" ht="20.45" customHeight="1" x14ac:dyDescent="0.4">
      <c r="A13" s="13" t="s">
        <v>2</v>
      </c>
      <c r="B13" s="13">
        <v>2466</v>
      </c>
      <c r="C13" s="14" t="s">
        <v>1485</v>
      </c>
      <c r="D13" s="133"/>
      <c r="E13" s="134"/>
      <c r="F13" s="184" t="s">
        <v>296</v>
      </c>
      <c r="G13" s="185"/>
      <c r="H13" s="16">
        <f>ROUND(J13,0)</f>
        <v>32</v>
      </c>
      <c r="I13" s="145"/>
      <c r="J13" s="10">
        <f>K12*0.9</f>
        <v>32.4</v>
      </c>
      <c r="K13" s="15">
        <f t="shared" si="0"/>
        <v>32</v>
      </c>
    </row>
    <row r="14" spans="1:11" ht="20.45" customHeight="1" x14ac:dyDescent="0.4">
      <c r="A14" s="13" t="s">
        <v>2</v>
      </c>
      <c r="B14" s="13">
        <v>2467</v>
      </c>
      <c r="C14" s="14" t="s">
        <v>1484</v>
      </c>
      <c r="D14" s="133" t="s">
        <v>1838</v>
      </c>
      <c r="E14" s="134" t="s">
        <v>1827</v>
      </c>
      <c r="F14" s="135"/>
      <c r="G14" s="135"/>
      <c r="H14" s="16">
        <v>2185</v>
      </c>
      <c r="I14" s="145" t="s">
        <v>6</v>
      </c>
      <c r="K14" s="15">
        <f t="shared" si="0"/>
        <v>2185</v>
      </c>
    </row>
    <row r="15" spans="1:11" ht="20.45" customHeight="1" x14ac:dyDescent="0.4">
      <c r="A15" s="13" t="s">
        <v>2</v>
      </c>
      <c r="B15" s="13">
        <v>2468</v>
      </c>
      <c r="C15" s="14" t="s">
        <v>1483</v>
      </c>
      <c r="D15" s="133"/>
      <c r="E15" s="134"/>
      <c r="F15" s="184" t="s">
        <v>296</v>
      </c>
      <c r="G15" s="185"/>
      <c r="H15" s="16">
        <f>ROUND(J15,0)</f>
        <v>1967</v>
      </c>
      <c r="I15" s="145"/>
      <c r="J15" s="10">
        <f>K14*0.9</f>
        <v>1966.5</v>
      </c>
      <c r="K15" s="15">
        <f t="shared" si="0"/>
        <v>1967</v>
      </c>
    </row>
    <row r="16" spans="1:11" ht="20.45" customHeight="1" x14ac:dyDescent="0.4">
      <c r="A16" s="13" t="s">
        <v>2</v>
      </c>
      <c r="B16" s="13">
        <v>2469</v>
      </c>
      <c r="C16" s="14" t="s">
        <v>1482</v>
      </c>
      <c r="D16" s="133"/>
      <c r="E16" s="134" t="s">
        <v>1828</v>
      </c>
      <c r="F16" s="135"/>
      <c r="G16" s="135"/>
      <c r="H16" s="16">
        <v>72</v>
      </c>
      <c r="I16" s="145" t="s">
        <v>3</v>
      </c>
      <c r="K16" s="15">
        <f t="shared" si="0"/>
        <v>72</v>
      </c>
    </row>
    <row r="17" spans="1:11" ht="20.45" customHeight="1" x14ac:dyDescent="0.4">
      <c r="A17" s="13" t="s">
        <v>2</v>
      </c>
      <c r="B17" s="13">
        <v>2470</v>
      </c>
      <c r="C17" s="14" t="s">
        <v>1481</v>
      </c>
      <c r="D17" s="133"/>
      <c r="E17" s="134"/>
      <c r="F17" s="184" t="s">
        <v>296</v>
      </c>
      <c r="G17" s="185"/>
      <c r="H17" s="16">
        <f>ROUND(J17,0)</f>
        <v>65</v>
      </c>
      <c r="I17" s="145"/>
      <c r="J17" s="10">
        <f>K16*0.9</f>
        <v>64.8</v>
      </c>
      <c r="K17" s="15">
        <f t="shared" si="0"/>
        <v>65</v>
      </c>
    </row>
    <row r="18" spans="1:11" ht="20.45" customHeight="1" x14ac:dyDescent="0.4">
      <c r="A18" s="13" t="s">
        <v>2</v>
      </c>
      <c r="B18" s="13">
        <v>2471</v>
      </c>
      <c r="C18" s="14" t="s">
        <v>1480</v>
      </c>
      <c r="D18" s="133" t="s">
        <v>1839</v>
      </c>
      <c r="E18" s="134" t="s">
        <v>1829</v>
      </c>
      <c r="F18" s="135"/>
      <c r="G18" s="135"/>
      <c r="H18" s="16">
        <v>3466</v>
      </c>
      <c r="I18" s="145" t="s">
        <v>6</v>
      </c>
      <c r="K18" s="15">
        <f t="shared" si="0"/>
        <v>3466</v>
      </c>
    </row>
    <row r="19" spans="1:11" ht="20.45" customHeight="1" x14ac:dyDescent="0.4">
      <c r="A19" s="13" t="s">
        <v>2</v>
      </c>
      <c r="B19" s="13">
        <v>2472</v>
      </c>
      <c r="C19" s="14" t="s">
        <v>1479</v>
      </c>
      <c r="D19" s="133"/>
      <c r="E19" s="134"/>
      <c r="F19" s="184" t="s">
        <v>296</v>
      </c>
      <c r="G19" s="185"/>
      <c r="H19" s="16">
        <f>ROUND(J19,0)</f>
        <v>3119</v>
      </c>
      <c r="I19" s="145"/>
      <c r="J19" s="10">
        <f>K18*0.9</f>
        <v>3119.4</v>
      </c>
      <c r="K19" s="15">
        <f t="shared" si="0"/>
        <v>3119</v>
      </c>
    </row>
    <row r="20" spans="1:11" ht="20.45" customHeight="1" x14ac:dyDescent="0.4">
      <c r="A20" s="13" t="s">
        <v>2</v>
      </c>
      <c r="B20" s="13">
        <v>2473</v>
      </c>
      <c r="C20" s="14" t="s">
        <v>1478</v>
      </c>
      <c r="D20" s="133"/>
      <c r="E20" s="134" t="s">
        <v>1830</v>
      </c>
      <c r="F20" s="135"/>
      <c r="G20" s="135"/>
      <c r="H20" s="16">
        <v>114</v>
      </c>
      <c r="I20" s="145" t="s">
        <v>3</v>
      </c>
      <c r="K20" s="15">
        <f t="shared" si="0"/>
        <v>114</v>
      </c>
    </row>
    <row r="21" spans="1:11" s="18" customFormat="1" ht="20.45" customHeight="1" x14ac:dyDescent="0.4">
      <c r="A21" s="13" t="s">
        <v>2</v>
      </c>
      <c r="B21" s="13">
        <v>2474</v>
      </c>
      <c r="C21" s="14" t="s">
        <v>1477</v>
      </c>
      <c r="D21" s="133"/>
      <c r="E21" s="134"/>
      <c r="F21" s="184" t="s">
        <v>296</v>
      </c>
      <c r="G21" s="185"/>
      <c r="H21" s="21">
        <f t="shared" ref="H21:H45" si="1">ROUND(J21,0)</f>
        <v>103</v>
      </c>
      <c r="I21" s="145"/>
      <c r="J21" s="18">
        <f>K20*0.9</f>
        <v>102.60000000000001</v>
      </c>
      <c r="K21" s="15">
        <f t="shared" si="0"/>
        <v>103</v>
      </c>
    </row>
    <row r="22" spans="1:11" ht="20.45" customHeight="1" x14ac:dyDescent="0.4">
      <c r="A22" s="13" t="s">
        <v>2</v>
      </c>
      <c r="B22" s="13">
        <v>2475</v>
      </c>
      <c r="C22" s="14" t="s">
        <v>1476</v>
      </c>
      <c r="D22" s="136" t="s">
        <v>1779</v>
      </c>
      <c r="E22" s="136"/>
      <c r="F22" s="137" t="s">
        <v>1463</v>
      </c>
      <c r="G22" s="137"/>
      <c r="H22" s="16">
        <f t="shared" si="1"/>
        <v>164</v>
      </c>
      <c r="I22" s="145" t="s">
        <v>6</v>
      </c>
      <c r="J22" s="10">
        <f t="shared" ref="J22:J33" si="2">K10*0.15</f>
        <v>164.1</v>
      </c>
      <c r="K22" s="15">
        <f t="shared" si="0"/>
        <v>164</v>
      </c>
    </row>
    <row r="23" spans="1:11" ht="20.45" customHeight="1" x14ac:dyDescent="0.4">
      <c r="A23" s="13" t="s">
        <v>2</v>
      </c>
      <c r="B23" s="13">
        <v>2476</v>
      </c>
      <c r="C23" s="14" t="s">
        <v>1475</v>
      </c>
      <c r="D23" s="136"/>
      <c r="E23" s="136"/>
      <c r="F23" s="148" t="s">
        <v>1461</v>
      </c>
      <c r="G23" s="148"/>
      <c r="H23" s="16">
        <f t="shared" si="1"/>
        <v>148</v>
      </c>
      <c r="I23" s="145"/>
      <c r="J23" s="10">
        <f t="shared" si="2"/>
        <v>147.75</v>
      </c>
      <c r="K23" s="15">
        <f t="shared" si="0"/>
        <v>148</v>
      </c>
    </row>
    <row r="24" spans="1:11" ht="20.25" customHeight="1" x14ac:dyDescent="0.4">
      <c r="A24" s="13" t="s">
        <v>2</v>
      </c>
      <c r="B24" s="13">
        <v>2477</v>
      </c>
      <c r="C24" s="14" t="s">
        <v>1474</v>
      </c>
      <c r="D24" s="136"/>
      <c r="E24" s="136"/>
      <c r="F24" s="140" t="s">
        <v>1241</v>
      </c>
      <c r="G24" s="140"/>
      <c r="H24" s="16">
        <f t="shared" si="1"/>
        <v>5</v>
      </c>
      <c r="I24" s="145" t="s">
        <v>3</v>
      </c>
      <c r="J24" s="10">
        <f t="shared" si="2"/>
        <v>5.3999999999999995</v>
      </c>
      <c r="K24" s="15">
        <f t="shared" si="0"/>
        <v>5</v>
      </c>
    </row>
    <row r="25" spans="1:11" ht="20.45" customHeight="1" x14ac:dyDescent="0.4">
      <c r="A25" s="13" t="s">
        <v>2</v>
      </c>
      <c r="B25" s="13">
        <v>2478</v>
      </c>
      <c r="C25" s="14" t="s">
        <v>1473</v>
      </c>
      <c r="D25" s="136"/>
      <c r="E25" s="136"/>
      <c r="F25" s="140" t="s">
        <v>1240</v>
      </c>
      <c r="G25" s="140"/>
      <c r="H25" s="16">
        <f t="shared" si="1"/>
        <v>5</v>
      </c>
      <c r="I25" s="145"/>
      <c r="J25" s="10">
        <f t="shared" si="2"/>
        <v>4.8</v>
      </c>
      <c r="K25" s="15">
        <f t="shared" si="0"/>
        <v>5</v>
      </c>
    </row>
    <row r="26" spans="1:11" ht="20.45" customHeight="1" x14ac:dyDescent="0.4">
      <c r="A26" s="13" t="s">
        <v>2</v>
      </c>
      <c r="B26" s="13">
        <v>2479</v>
      </c>
      <c r="C26" s="14" t="s">
        <v>1472</v>
      </c>
      <c r="D26" s="136"/>
      <c r="E26" s="136"/>
      <c r="F26" s="140" t="s">
        <v>1239</v>
      </c>
      <c r="G26" s="140"/>
      <c r="H26" s="16">
        <f t="shared" si="1"/>
        <v>328</v>
      </c>
      <c r="I26" s="145" t="s">
        <v>6</v>
      </c>
      <c r="J26" s="10">
        <f t="shared" si="2"/>
        <v>327.75</v>
      </c>
      <c r="K26" s="15">
        <f t="shared" si="0"/>
        <v>328</v>
      </c>
    </row>
    <row r="27" spans="1:11" ht="20.45" customHeight="1" x14ac:dyDescent="0.4">
      <c r="A27" s="13" t="s">
        <v>2</v>
      </c>
      <c r="B27" s="13">
        <v>2480</v>
      </c>
      <c r="C27" s="14" t="s">
        <v>1471</v>
      </c>
      <c r="D27" s="136"/>
      <c r="E27" s="136"/>
      <c r="F27" s="140" t="s">
        <v>1238</v>
      </c>
      <c r="G27" s="140"/>
      <c r="H27" s="16">
        <f t="shared" si="1"/>
        <v>295</v>
      </c>
      <c r="I27" s="145"/>
      <c r="J27" s="10">
        <f t="shared" si="2"/>
        <v>295.05</v>
      </c>
      <c r="K27" s="15">
        <f t="shared" si="0"/>
        <v>295</v>
      </c>
    </row>
    <row r="28" spans="1:11" ht="20.45" customHeight="1" x14ac:dyDescent="0.4">
      <c r="A28" s="13" t="s">
        <v>2</v>
      </c>
      <c r="B28" s="13">
        <v>2481</v>
      </c>
      <c r="C28" s="14" t="s">
        <v>1470</v>
      </c>
      <c r="D28" s="136"/>
      <c r="E28" s="136"/>
      <c r="F28" s="140" t="s">
        <v>1237</v>
      </c>
      <c r="G28" s="140"/>
      <c r="H28" s="20">
        <f t="shared" si="1"/>
        <v>11</v>
      </c>
      <c r="I28" s="145" t="s">
        <v>3</v>
      </c>
      <c r="J28" s="10">
        <f t="shared" si="2"/>
        <v>10.799999999999999</v>
      </c>
      <c r="K28" s="15">
        <f t="shared" si="0"/>
        <v>11</v>
      </c>
    </row>
    <row r="29" spans="1:11" ht="20.45" customHeight="1" x14ac:dyDescent="0.4">
      <c r="A29" s="13" t="s">
        <v>2</v>
      </c>
      <c r="B29" s="13">
        <v>2482</v>
      </c>
      <c r="C29" s="14" t="s">
        <v>1469</v>
      </c>
      <c r="D29" s="136"/>
      <c r="E29" s="136"/>
      <c r="F29" s="140" t="s">
        <v>1236</v>
      </c>
      <c r="G29" s="140"/>
      <c r="H29" s="16">
        <f t="shared" si="1"/>
        <v>10</v>
      </c>
      <c r="I29" s="145"/>
      <c r="J29" s="10">
        <f t="shared" si="2"/>
        <v>9.75</v>
      </c>
      <c r="K29" s="15">
        <f t="shared" si="0"/>
        <v>10</v>
      </c>
    </row>
    <row r="30" spans="1:11" ht="20.45" customHeight="1" x14ac:dyDescent="0.4">
      <c r="A30" s="13" t="s">
        <v>2</v>
      </c>
      <c r="B30" s="13">
        <v>2483</v>
      </c>
      <c r="C30" s="14" t="s">
        <v>1468</v>
      </c>
      <c r="D30" s="136"/>
      <c r="E30" s="136"/>
      <c r="F30" s="140" t="s">
        <v>1235</v>
      </c>
      <c r="G30" s="140"/>
      <c r="H30" s="16">
        <f t="shared" si="1"/>
        <v>520</v>
      </c>
      <c r="I30" s="145" t="s">
        <v>6</v>
      </c>
      <c r="J30" s="10">
        <f t="shared" si="2"/>
        <v>519.9</v>
      </c>
      <c r="K30" s="15">
        <f t="shared" si="0"/>
        <v>520</v>
      </c>
    </row>
    <row r="31" spans="1:11" ht="20.45" customHeight="1" x14ac:dyDescent="0.4">
      <c r="A31" s="13" t="s">
        <v>2</v>
      </c>
      <c r="B31" s="13">
        <v>2484</v>
      </c>
      <c r="C31" s="14" t="s">
        <v>1467</v>
      </c>
      <c r="D31" s="136"/>
      <c r="E31" s="136"/>
      <c r="F31" s="140" t="s">
        <v>1234</v>
      </c>
      <c r="G31" s="140"/>
      <c r="H31" s="16">
        <f t="shared" si="1"/>
        <v>468</v>
      </c>
      <c r="I31" s="145"/>
      <c r="J31" s="10">
        <f t="shared" si="2"/>
        <v>467.84999999999997</v>
      </c>
      <c r="K31" s="15">
        <f t="shared" si="0"/>
        <v>468</v>
      </c>
    </row>
    <row r="32" spans="1:11" ht="20.25" customHeight="1" x14ac:dyDescent="0.4">
      <c r="A32" s="13" t="s">
        <v>2</v>
      </c>
      <c r="B32" s="13">
        <v>2485</v>
      </c>
      <c r="C32" s="14" t="s">
        <v>1466</v>
      </c>
      <c r="D32" s="136"/>
      <c r="E32" s="136"/>
      <c r="F32" s="140" t="s">
        <v>1233</v>
      </c>
      <c r="G32" s="140"/>
      <c r="H32" s="20">
        <f t="shared" si="1"/>
        <v>17</v>
      </c>
      <c r="I32" s="145" t="s">
        <v>3</v>
      </c>
      <c r="J32" s="10">
        <f t="shared" si="2"/>
        <v>17.099999999999998</v>
      </c>
      <c r="K32" s="15">
        <f t="shared" si="0"/>
        <v>17</v>
      </c>
    </row>
    <row r="33" spans="1:11" s="18" customFormat="1" ht="20.45" customHeight="1" x14ac:dyDescent="0.4">
      <c r="A33" s="13" t="s">
        <v>2</v>
      </c>
      <c r="B33" s="13">
        <v>2486</v>
      </c>
      <c r="C33" s="14" t="s">
        <v>1465</v>
      </c>
      <c r="D33" s="136"/>
      <c r="E33" s="136"/>
      <c r="F33" s="140" t="s">
        <v>1232</v>
      </c>
      <c r="G33" s="140"/>
      <c r="H33" s="21">
        <f t="shared" si="1"/>
        <v>15</v>
      </c>
      <c r="I33" s="145"/>
      <c r="J33" s="10">
        <f t="shared" si="2"/>
        <v>15.45</v>
      </c>
      <c r="K33" s="15">
        <f t="shared" si="0"/>
        <v>15</v>
      </c>
    </row>
    <row r="34" spans="1:11" ht="20.25" customHeight="1" x14ac:dyDescent="0.4">
      <c r="A34" s="13" t="s">
        <v>2</v>
      </c>
      <c r="B34" s="13">
        <v>2487</v>
      </c>
      <c r="C34" s="14" t="s">
        <v>1464</v>
      </c>
      <c r="D34" s="136" t="s">
        <v>1778</v>
      </c>
      <c r="E34" s="136"/>
      <c r="F34" s="137" t="s">
        <v>1463</v>
      </c>
      <c r="G34" s="137"/>
      <c r="H34" s="16">
        <f t="shared" si="1"/>
        <v>109</v>
      </c>
      <c r="I34" s="145" t="s">
        <v>6</v>
      </c>
      <c r="J34" s="10">
        <f t="shared" ref="J34:J45" si="3">K10*0.1</f>
        <v>109.4</v>
      </c>
      <c r="K34" s="15">
        <f t="shared" si="0"/>
        <v>109</v>
      </c>
    </row>
    <row r="35" spans="1:11" ht="20.45" customHeight="1" x14ac:dyDescent="0.4">
      <c r="A35" s="13" t="s">
        <v>2</v>
      </c>
      <c r="B35" s="13">
        <v>2488</v>
      </c>
      <c r="C35" s="14" t="s">
        <v>1462</v>
      </c>
      <c r="D35" s="136"/>
      <c r="E35" s="136"/>
      <c r="F35" s="148" t="s">
        <v>1461</v>
      </c>
      <c r="G35" s="148"/>
      <c r="H35" s="16">
        <f t="shared" si="1"/>
        <v>99</v>
      </c>
      <c r="I35" s="145"/>
      <c r="J35" s="10">
        <f t="shared" si="3"/>
        <v>98.5</v>
      </c>
      <c r="K35" s="15">
        <f t="shared" si="0"/>
        <v>99</v>
      </c>
    </row>
    <row r="36" spans="1:11" ht="20.45" customHeight="1" x14ac:dyDescent="0.4">
      <c r="A36" s="13" t="s">
        <v>2</v>
      </c>
      <c r="B36" s="13">
        <v>2489</v>
      </c>
      <c r="C36" s="14" t="s">
        <v>1460</v>
      </c>
      <c r="D36" s="136"/>
      <c r="E36" s="136"/>
      <c r="F36" s="140" t="s">
        <v>1241</v>
      </c>
      <c r="G36" s="140"/>
      <c r="H36" s="16">
        <f t="shared" si="1"/>
        <v>4</v>
      </c>
      <c r="I36" s="145" t="s">
        <v>3</v>
      </c>
      <c r="J36" s="10">
        <f t="shared" si="3"/>
        <v>3.6</v>
      </c>
      <c r="K36" s="15">
        <f t="shared" si="0"/>
        <v>4</v>
      </c>
    </row>
    <row r="37" spans="1:11" ht="20.45" customHeight="1" x14ac:dyDescent="0.4">
      <c r="A37" s="13" t="s">
        <v>2</v>
      </c>
      <c r="B37" s="13">
        <v>2490</v>
      </c>
      <c r="C37" s="14" t="s">
        <v>1459</v>
      </c>
      <c r="D37" s="136"/>
      <c r="E37" s="136"/>
      <c r="F37" s="140" t="s">
        <v>1240</v>
      </c>
      <c r="G37" s="140"/>
      <c r="H37" s="16">
        <f t="shared" si="1"/>
        <v>3</v>
      </c>
      <c r="I37" s="145"/>
      <c r="J37" s="10">
        <f t="shared" si="3"/>
        <v>3.2</v>
      </c>
      <c r="K37" s="15">
        <f t="shared" si="0"/>
        <v>3</v>
      </c>
    </row>
    <row r="38" spans="1:11" ht="20.45" customHeight="1" x14ac:dyDescent="0.4">
      <c r="A38" s="13" t="s">
        <v>2</v>
      </c>
      <c r="B38" s="13">
        <v>2491</v>
      </c>
      <c r="C38" s="14" t="s">
        <v>1458</v>
      </c>
      <c r="D38" s="136"/>
      <c r="E38" s="136"/>
      <c r="F38" s="148" t="s">
        <v>1239</v>
      </c>
      <c r="G38" s="148"/>
      <c r="H38" s="16">
        <f t="shared" si="1"/>
        <v>219</v>
      </c>
      <c r="I38" s="145" t="s">
        <v>6</v>
      </c>
      <c r="J38" s="10">
        <f t="shared" si="3"/>
        <v>218.5</v>
      </c>
      <c r="K38" s="15">
        <f t="shared" si="0"/>
        <v>219</v>
      </c>
    </row>
    <row r="39" spans="1:11" ht="20.45" customHeight="1" x14ac:dyDescent="0.4">
      <c r="A39" s="13" t="s">
        <v>2</v>
      </c>
      <c r="B39" s="13">
        <v>2492</v>
      </c>
      <c r="C39" s="14" t="s">
        <v>1457</v>
      </c>
      <c r="D39" s="136"/>
      <c r="E39" s="136"/>
      <c r="F39" s="148" t="s">
        <v>1238</v>
      </c>
      <c r="G39" s="148"/>
      <c r="H39" s="16">
        <f t="shared" si="1"/>
        <v>197</v>
      </c>
      <c r="I39" s="145"/>
      <c r="J39" s="10">
        <f t="shared" si="3"/>
        <v>196.70000000000002</v>
      </c>
      <c r="K39" s="15">
        <f t="shared" si="0"/>
        <v>197</v>
      </c>
    </row>
    <row r="40" spans="1:11" ht="20.45" customHeight="1" x14ac:dyDescent="0.4">
      <c r="A40" s="13" t="s">
        <v>2</v>
      </c>
      <c r="B40" s="13">
        <v>2493</v>
      </c>
      <c r="C40" s="14" t="s">
        <v>1456</v>
      </c>
      <c r="D40" s="136"/>
      <c r="E40" s="136"/>
      <c r="F40" s="140" t="s">
        <v>1237</v>
      </c>
      <c r="G40" s="140"/>
      <c r="H40" s="16">
        <f t="shared" si="1"/>
        <v>7</v>
      </c>
      <c r="I40" s="145" t="s">
        <v>3</v>
      </c>
      <c r="J40" s="10">
        <f t="shared" si="3"/>
        <v>7.2</v>
      </c>
      <c r="K40" s="15">
        <f t="shared" si="0"/>
        <v>7</v>
      </c>
    </row>
    <row r="41" spans="1:11" ht="20.45" customHeight="1" x14ac:dyDescent="0.4">
      <c r="A41" s="13" t="s">
        <v>2</v>
      </c>
      <c r="B41" s="13">
        <v>2494</v>
      </c>
      <c r="C41" s="14" t="s">
        <v>1455</v>
      </c>
      <c r="D41" s="136"/>
      <c r="E41" s="136"/>
      <c r="F41" s="140" t="s">
        <v>1236</v>
      </c>
      <c r="G41" s="140"/>
      <c r="H41" s="16">
        <f t="shared" si="1"/>
        <v>7</v>
      </c>
      <c r="I41" s="145"/>
      <c r="J41" s="10">
        <f t="shared" si="3"/>
        <v>6.5</v>
      </c>
      <c r="K41" s="15">
        <f t="shared" si="0"/>
        <v>7</v>
      </c>
    </row>
    <row r="42" spans="1:11" ht="20.25" customHeight="1" x14ac:dyDescent="0.4">
      <c r="A42" s="13" t="s">
        <v>2</v>
      </c>
      <c r="B42" s="13">
        <v>2495</v>
      </c>
      <c r="C42" s="14" t="s">
        <v>1454</v>
      </c>
      <c r="D42" s="136"/>
      <c r="E42" s="136"/>
      <c r="F42" s="148" t="s">
        <v>1235</v>
      </c>
      <c r="G42" s="148"/>
      <c r="H42" s="16">
        <f t="shared" si="1"/>
        <v>347</v>
      </c>
      <c r="I42" s="145" t="s">
        <v>6</v>
      </c>
      <c r="J42" s="10">
        <f t="shared" si="3"/>
        <v>346.6</v>
      </c>
      <c r="K42" s="15">
        <f t="shared" si="0"/>
        <v>347</v>
      </c>
    </row>
    <row r="43" spans="1:11" ht="21" customHeight="1" x14ac:dyDescent="0.4">
      <c r="A43" s="13" t="s">
        <v>2</v>
      </c>
      <c r="B43" s="13">
        <v>2496</v>
      </c>
      <c r="C43" s="14" t="s">
        <v>1453</v>
      </c>
      <c r="D43" s="136"/>
      <c r="E43" s="136"/>
      <c r="F43" s="148" t="s">
        <v>1234</v>
      </c>
      <c r="G43" s="148"/>
      <c r="H43" s="16">
        <f t="shared" si="1"/>
        <v>312</v>
      </c>
      <c r="I43" s="145"/>
      <c r="J43" s="10">
        <f t="shared" si="3"/>
        <v>311.90000000000003</v>
      </c>
      <c r="K43" s="15">
        <f t="shared" si="0"/>
        <v>312</v>
      </c>
    </row>
    <row r="44" spans="1:11" ht="20.45" customHeight="1" x14ac:dyDescent="0.4">
      <c r="A44" s="13" t="s">
        <v>2</v>
      </c>
      <c r="B44" s="13">
        <v>2497</v>
      </c>
      <c r="C44" s="14" t="s">
        <v>1452</v>
      </c>
      <c r="D44" s="136"/>
      <c r="E44" s="136"/>
      <c r="F44" s="140" t="s">
        <v>1233</v>
      </c>
      <c r="G44" s="140"/>
      <c r="H44" s="16">
        <f t="shared" si="1"/>
        <v>11</v>
      </c>
      <c r="I44" s="145" t="s">
        <v>3</v>
      </c>
      <c r="J44" s="10">
        <f t="shared" si="3"/>
        <v>11.4</v>
      </c>
      <c r="K44" s="15">
        <f t="shared" si="0"/>
        <v>11</v>
      </c>
    </row>
    <row r="45" spans="1:11" s="18" customFormat="1" ht="20.45" customHeight="1" thickBot="1" x14ac:dyDescent="0.45">
      <c r="A45" s="13" t="s">
        <v>2</v>
      </c>
      <c r="B45" s="13">
        <v>2498</v>
      </c>
      <c r="C45" s="14" t="s">
        <v>1451</v>
      </c>
      <c r="D45" s="136"/>
      <c r="E45" s="136"/>
      <c r="F45" s="140" t="s">
        <v>1232</v>
      </c>
      <c r="G45" s="140"/>
      <c r="H45" s="21">
        <f t="shared" si="1"/>
        <v>10</v>
      </c>
      <c r="I45" s="145"/>
      <c r="J45" s="10">
        <f t="shared" si="3"/>
        <v>10.3</v>
      </c>
      <c r="K45" s="15">
        <f t="shared" si="0"/>
        <v>10</v>
      </c>
    </row>
    <row r="46" spans="1:11" ht="20.45" customHeight="1" thickBot="1" x14ac:dyDescent="0.45">
      <c r="A46" s="13" t="s">
        <v>2</v>
      </c>
      <c r="B46" s="13">
        <v>2499</v>
      </c>
      <c r="C46" s="14" t="s">
        <v>1450</v>
      </c>
      <c r="D46" s="138" t="s">
        <v>58</v>
      </c>
      <c r="E46" s="138"/>
      <c r="F46" s="139" t="s">
        <v>268</v>
      </c>
      <c r="G46" s="139"/>
      <c r="H46" s="25">
        <v>200</v>
      </c>
      <c r="I46" s="141" t="s">
        <v>6</v>
      </c>
      <c r="K46" s="26">
        <f t="shared" si="0"/>
        <v>200</v>
      </c>
    </row>
    <row r="47" spans="1:11" ht="20.25" customHeight="1" thickBot="1" x14ac:dyDescent="0.45">
      <c r="A47" s="13" t="s">
        <v>1449</v>
      </c>
      <c r="B47" s="13">
        <v>2500</v>
      </c>
      <c r="C47" s="27" t="s">
        <v>1448</v>
      </c>
      <c r="D47" s="151" t="s">
        <v>55</v>
      </c>
      <c r="E47" s="152"/>
      <c r="F47" s="28" t="s">
        <v>1447</v>
      </c>
      <c r="G47" s="29" t="s">
        <v>1446</v>
      </c>
      <c r="H47" s="30">
        <v>100</v>
      </c>
      <c r="I47" s="150"/>
      <c r="K47" s="26">
        <f t="shared" si="0"/>
        <v>100</v>
      </c>
    </row>
    <row r="48" spans="1:11" ht="20.25" customHeight="1" thickBot="1" x14ac:dyDescent="0.45">
      <c r="A48" s="13" t="s">
        <v>2</v>
      </c>
      <c r="B48" s="13">
        <v>2501</v>
      </c>
      <c r="C48" s="27" t="s">
        <v>1445</v>
      </c>
      <c r="D48" s="153"/>
      <c r="E48" s="154"/>
      <c r="F48" s="28" t="s">
        <v>1444</v>
      </c>
      <c r="G48" s="29" t="s">
        <v>1443</v>
      </c>
      <c r="H48" s="25">
        <v>200</v>
      </c>
      <c r="I48" s="150"/>
      <c r="K48" s="26">
        <f t="shared" si="0"/>
        <v>200</v>
      </c>
    </row>
    <row r="49" spans="1:10" ht="20.25" customHeight="1" x14ac:dyDescent="0.4">
      <c r="A49" s="13" t="s">
        <v>2</v>
      </c>
      <c r="B49" s="13">
        <v>2502</v>
      </c>
      <c r="C49" s="14" t="s">
        <v>1442</v>
      </c>
      <c r="D49" s="133" t="s">
        <v>259</v>
      </c>
      <c r="E49" s="133"/>
      <c r="F49" s="14" t="s">
        <v>1488</v>
      </c>
      <c r="G49" s="70" t="s">
        <v>1243</v>
      </c>
      <c r="H49" s="20">
        <f t="shared" ref="H49:H75" si="4">ROUND(J49,0)</f>
        <v>150</v>
      </c>
      <c r="I49" s="150"/>
      <c r="J49" s="10">
        <f t="shared" ref="J49:J87" si="5">K10*137/1000</f>
        <v>149.87799999999999</v>
      </c>
    </row>
    <row r="50" spans="1:10" ht="20.25" customHeight="1" x14ac:dyDescent="0.4">
      <c r="A50" s="13" t="s">
        <v>2</v>
      </c>
      <c r="B50" s="13">
        <v>2503</v>
      </c>
      <c r="C50" s="14" t="s">
        <v>1441</v>
      </c>
      <c r="D50" s="133"/>
      <c r="E50" s="133"/>
      <c r="F50" s="14" t="s">
        <v>1487</v>
      </c>
      <c r="G50" s="70" t="s">
        <v>1242</v>
      </c>
      <c r="H50" s="20">
        <f t="shared" si="4"/>
        <v>135</v>
      </c>
      <c r="I50" s="142"/>
      <c r="J50" s="10">
        <f t="shared" si="5"/>
        <v>134.94499999999999</v>
      </c>
    </row>
    <row r="51" spans="1:10" ht="20.25" customHeight="1" x14ac:dyDescent="0.4">
      <c r="A51" s="13" t="s">
        <v>2</v>
      </c>
      <c r="B51" s="13">
        <v>2504</v>
      </c>
      <c r="C51" s="14" t="s">
        <v>1440</v>
      </c>
      <c r="D51" s="133"/>
      <c r="E51" s="133"/>
      <c r="F51" s="14" t="s">
        <v>1486</v>
      </c>
      <c r="G51" s="70" t="s">
        <v>1241</v>
      </c>
      <c r="H51" s="16">
        <f t="shared" si="4"/>
        <v>5</v>
      </c>
      <c r="I51" s="145" t="s">
        <v>3</v>
      </c>
      <c r="J51" s="10">
        <f t="shared" si="5"/>
        <v>4.9320000000000004</v>
      </c>
    </row>
    <row r="52" spans="1:10" ht="20.25" customHeight="1" x14ac:dyDescent="0.4">
      <c r="A52" s="13" t="s">
        <v>2</v>
      </c>
      <c r="B52" s="13">
        <v>2505</v>
      </c>
      <c r="C52" s="14" t="s">
        <v>1439</v>
      </c>
      <c r="D52" s="133"/>
      <c r="E52" s="133"/>
      <c r="F52" s="14" t="s">
        <v>1485</v>
      </c>
      <c r="G52" s="70" t="s">
        <v>1240</v>
      </c>
      <c r="H52" s="16">
        <f t="shared" si="4"/>
        <v>4</v>
      </c>
      <c r="I52" s="145"/>
      <c r="J52" s="10">
        <f t="shared" si="5"/>
        <v>4.3840000000000003</v>
      </c>
    </row>
    <row r="53" spans="1:10" ht="20.25" customHeight="1" x14ac:dyDescent="0.4">
      <c r="A53" s="13" t="s">
        <v>2</v>
      </c>
      <c r="B53" s="13">
        <v>2506</v>
      </c>
      <c r="C53" s="14" t="s">
        <v>1438</v>
      </c>
      <c r="D53" s="133"/>
      <c r="E53" s="133"/>
      <c r="F53" s="14" t="s">
        <v>1833</v>
      </c>
      <c r="G53" s="70" t="s">
        <v>1239</v>
      </c>
      <c r="H53" s="20">
        <f t="shared" si="4"/>
        <v>299</v>
      </c>
      <c r="I53" s="145" t="s">
        <v>6</v>
      </c>
      <c r="J53" s="10">
        <f t="shared" si="5"/>
        <v>299.34500000000003</v>
      </c>
    </row>
    <row r="54" spans="1:10" ht="20.45" customHeight="1" x14ac:dyDescent="0.4">
      <c r="A54" s="13" t="s">
        <v>2</v>
      </c>
      <c r="B54" s="13">
        <v>2507</v>
      </c>
      <c r="C54" s="14" t="s">
        <v>1437</v>
      </c>
      <c r="D54" s="133"/>
      <c r="E54" s="133"/>
      <c r="F54" s="14" t="s">
        <v>1483</v>
      </c>
      <c r="G54" s="70" t="s">
        <v>1238</v>
      </c>
      <c r="H54" s="20">
        <f t="shared" si="4"/>
        <v>269</v>
      </c>
      <c r="I54" s="145"/>
      <c r="J54" s="10">
        <f t="shared" si="5"/>
        <v>269.47899999999998</v>
      </c>
    </row>
    <row r="55" spans="1:10" ht="20.25" customHeight="1" x14ac:dyDescent="0.4">
      <c r="A55" s="13" t="s">
        <v>2</v>
      </c>
      <c r="B55" s="13">
        <v>2508</v>
      </c>
      <c r="C55" s="14" t="s">
        <v>1436</v>
      </c>
      <c r="D55" s="133"/>
      <c r="E55" s="133"/>
      <c r="F55" s="14" t="s">
        <v>1482</v>
      </c>
      <c r="G55" s="70" t="s">
        <v>1237</v>
      </c>
      <c r="H55" s="16">
        <f t="shared" si="4"/>
        <v>10</v>
      </c>
      <c r="I55" s="145" t="s">
        <v>3</v>
      </c>
      <c r="J55" s="10">
        <f t="shared" si="5"/>
        <v>9.8640000000000008</v>
      </c>
    </row>
    <row r="56" spans="1:10" ht="20.45" customHeight="1" x14ac:dyDescent="0.4">
      <c r="A56" s="13" t="s">
        <v>2</v>
      </c>
      <c r="B56" s="13">
        <v>2509</v>
      </c>
      <c r="C56" s="14" t="s">
        <v>1435</v>
      </c>
      <c r="D56" s="133"/>
      <c r="E56" s="133"/>
      <c r="F56" s="14" t="s">
        <v>1481</v>
      </c>
      <c r="G56" s="70" t="s">
        <v>1236</v>
      </c>
      <c r="H56" s="16">
        <f t="shared" si="4"/>
        <v>9</v>
      </c>
      <c r="I56" s="145"/>
      <c r="J56" s="10">
        <f t="shared" si="5"/>
        <v>8.9049999999999994</v>
      </c>
    </row>
    <row r="57" spans="1:10" ht="20.25" customHeight="1" x14ac:dyDescent="0.4">
      <c r="A57" s="13" t="s">
        <v>2</v>
      </c>
      <c r="B57" s="13">
        <v>2510</v>
      </c>
      <c r="C57" s="14" t="s">
        <v>1434</v>
      </c>
      <c r="D57" s="133"/>
      <c r="E57" s="133"/>
      <c r="F57" s="14" t="s">
        <v>1834</v>
      </c>
      <c r="G57" s="70" t="s">
        <v>1235</v>
      </c>
      <c r="H57" s="20">
        <f t="shared" si="4"/>
        <v>475</v>
      </c>
      <c r="I57" s="145" t="s">
        <v>6</v>
      </c>
      <c r="J57" s="10">
        <f t="shared" si="5"/>
        <v>474.84199999999998</v>
      </c>
    </row>
    <row r="58" spans="1:10" ht="20.45" customHeight="1" x14ac:dyDescent="0.4">
      <c r="A58" s="13" t="s">
        <v>2</v>
      </c>
      <c r="B58" s="13">
        <v>2511</v>
      </c>
      <c r="C58" s="14" t="s">
        <v>1433</v>
      </c>
      <c r="D58" s="133"/>
      <c r="E58" s="133"/>
      <c r="F58" s="14" t="s">
        <v>1479</v>
      </c>
      <c r="G58" s="70" t="s">
        <v>1234</v>
      </c>
      <c r="H58" s="20">
        <f t="shared" si="4"/>
        <v>427</v>
      </c>
      <c r="I58" s="145"/>
      <c r="J58" s="10">
        <f t="shared" si="5"/>
        <v>427.303</v>
      </c>
    </row>
    <row r="59" spans="1:10" ht="20.25" customHeight="1" x14ac:dyDescent="0.4">
      <c r="A59" s="13" t="s">
        <v>2</v>
      </c>
      <c r="B59" s="13">
        <v>2512</v>
      </c>
      <c r="C59" s="14" t="s">
        <v>1432</v>
      </c>
      <c r="D59" s="133"/>
      <c r="E59" s="133"/>
      <c r="F59" s="14" t="s">
        <v>1478</v>
      </c>
      <c r="G59" s="70" t="s">
        <v>1233</v>
      </c>
      <c r="H59" s="16">
        <f t="shared" si="4"/>
        <v>16</v>
      </c>
      <c r="I59" s="145" t="s">
        <v>3</v>
      </c>
      <c r="J59" s="10">
        <f t="shared" si="5"/>
        <v>15.618</v>
      </c>
    </row>
    <row r="60" spans="1:10" ht="20.45" customHeight="1" x14ac:dyDescent="0.4">
      <c r="A60" s="13" t="s">
        <v>2</v>
      </c>
      <c r="B60" s="13">
        <v>2513</v>
      </c>
      <c r="C60" s="14" t="s">
        <v>1431</v>
      </c>
      <c r="D60" s="133"/>
      <c r="E60" s="133"/>
      <c r="F60" s="14" t="s">
        <v>1477</v>
      </c>
      <c r="G60" s="70" t="s">
        <v>1232</v>
      </c>
      <c r="H60" s="21">
        <f t="shared" si="4"/>
        <v>14</v>
      </c>
      <c r="I60" s="145"/>
      <c r="J60" s="10">
        <f t="shared" si="5"/>
        <v>14.111000000000001</v>
      </c>
    </row>
    <row r="61" spans="1:10" ht="20.45" customHeight="1" x14ac:dyDescent="0.4">
      <c r="A61" s="13" t="s">
        <v>2</v>
      </c>
      <c r="B61" s="13">
        <v>2514</v>
      </c>
      <c r="C61" s="14" t="s">
        <v>1430</v>
      </c>
      <c r="D61" s="133"/>
      <c r="E61" s="133"/>
      <c r="F61" s="136" t="s">
        <v>1779</v>
      </c>
      <c r="G61" s="70" t="s">
        <v>1231</v>
      </c>
      <c r="H61" s="16">
        <f t="shared" si="4"/>
        <v>22</v>
      </c>
      <c r="I61" s="145" t="s">
        <v>6</v>
      </c>
      <c r="J61" s="10">
        <f t="shared" si="5"/>
        <v>22.468</v>
      </c>
    </row>
    <row r="62" spans="1:10" ht="20.45" customHeight="1" x14ac:dyDescent="0.4">
      <c r="A62" s="13" t="s">
        <v>2</v>
      </c>
      <c r="B62" s="13">
        <v>2515</v>
      </c>
      <c r="C62" s="14" t="s">
        <v>1429</v>
      </c>
      <c r="D62" s="133"/>
      <c r="E62" s="133"/>
      <c r="F62" s="136"/>
      <c r="G62" s="70" t="s">
        <v>1230</v>
      </c>
      <c r="H62" s="16">
        <f t="shared" si="4"/>
        <v>20</v>
      </c>
      <c r="I62" s="145"/>
      <c r="J62" s="10">
        <f t="shared" si="5"/>
        <v>20.276</v>
      </c>
    </row>
    <row r="63" spans="1:10" ht="20.25" customHeight="1" x14ac:dyDescent="0.4">
      <c r="A63" s="13" t="s">
        <v>2</v>
      </c>
      <c r="B63" s="13">
        <v>2516</v>
      </c>
      <c r="C63" s="14" t="s">
        <v>1428</v>
      </c>
      <c r="D63" s="133"/>
      <c r="E63" s="133"/>
      <c r="F63" s="136"/>
      <c r="G63" s="70" t="s">
        <v>1229</v>
      </c>
      <c r="H63" s="16">
        <f t="shared" si="4"/>
        <v>1</v>
      </c>
      <c r="I63" s="145" t="s">
        <v>3</v>
      </c>
      <c r="J63" s="10">
        <f t="shared" si="5"/>
        <v>0.68500000000000005</v>
      </c>
    </row>
    <row r="64" spans="1:10" ht="20.45" customHeight="1" x14ac:dyDescent="0.4">
      <c r="A64" s="13" t="s">
        <v>2</v>
      </c>
      <c r="B64" s="13">
        <v>2517</v>
      </c>
      <c r="C64" s="14" t="s">
        <v>1427</v>
      </c>
      <c r="D64" s="133"/>
      <c r="E64" s="133"/>
      <c r="F64" s="136"/>
      <c r="G64" s="70" t="s">
        <v>1228</v>
      </c>
      <c r="H64" s="16">
        <f t="shared" si="4"/>
        <v>1</v>
      </c>
      <c r="I64" s="145"/>
      <c r="J64" s="10">
        <f t="shared" si="5"/>
        <v>0.68500000000000005</v>
      </c>
    </row>
    <row r="65" spans="1:11" ht="20.45" customHeight="1" x14ac:dyDescent="0.4">
      <c r="A65" s="13" t="s">
        <v>2</v>
      </c>
      <c r="B65" s="13">
        <v>2518</v>
      </c>
      <c r="C65" s="14" t="s">
        <v>1426</v>
      </c>
      <c r="D65" s="133"/>
      <c r="E65" s="133"/>
      <c r="F65" s="136"/>
      <c r="G65" s="70" t="s">
        <v>1227</v>
      </c>
      <c r="H65" s="16">
        <f t="shared" si="4"/>
        <v>45</v>
      </c>
      <c r="I65" s="145" t="s">
        <v>6</v>
      </c>
      <c r="J65" s="10">
        <f t="shared" si="5"/>
        <v>44.936</v>
      </c>
    </row>
    <row r="66" spans="1:11" ht="20.45" customHeight="1" x14ac:dyDescent="0.4">
      <c r="A66" s="13" t="s">
        <v>2</v>
      </c>
      <c r="B66" s="13">
        <v>2519</v>
      </c>
      <c r="C66" s="14" t="s">
        <v>1425</v>
      </c>
      <c r="D66" s="133"/>
      <c r="E66" s="133"/>
      <c r="F66" s="136"/>
      <c r="G66" s="70" t="s">
        <v>1226</v>
      </c>
      <c r="H66" s="16">
        <f t="shared" si="4"/>
        <v>40</v>
      </c>
      <c r="I66" s="145"/>
      <c r="J66" s="10">
        <f t="shared" si="5"/>
        <v>40.414999999999999</v>
      </c>
    </row>
    <row r="67" spans="1:11" ht="20.45" customHeight="1" x14ac:dyDescent="0.4">
      <c r="A67" s="13" t="s">
        <v>2</v>
      </c>
      <c r="B67" s="13">
        <v>2520</v>
      </c>
      <c r="C67" s="14" t="s">
        <v>1424</v>
      </c>
      <c r="D67" s="133"/>
      <c r="E67" s="133"/>
      <c r="F67" s="136"/>
      <c r="G67" s="70" t="s">
        <v>1225</v>
      </c>
      <c r="H67" s="16">
        <f t="shared" si="4"/>
        <v>2</v>
      </c>
      <c r="I67" s="145" t="s">
        <v>3</v>
      </c>
      <c r="J67" s="10">
        <f t="shared" si="5"/>
        <v>1.5069999999999999</v>
      </c>
    </row>
    <row r="68" spans="1:11" ht="20.45" customHeight="1" x14ac:dyDescent="0.4">
      <c r="A68" s="13" t="s">
        <v>2</v>
      </c>
      <c r="B68" s="13">
        <v>2521</v>
      </c>
      <c r="C68" s="14" t="s">
        <v>1423</v>
      </c>
      <c r="D68" s="133"/>
      <c r="E68" s="133"/>
      <c r="F68" s="136"/>
      <c r="G68" s="70" t="s">
        <v>1224</v>
      </c>
      <c r="H68" s="16">
        <f t="shared" si="4"/>
        <v>1</v>
      </c>
      <c r="I68" s="145"/>
      <c r="J68" s="10">
        <f t="shared" si="5"/>
        <v>1.37</v>
      </c>
    </row>
    <row r="69" spans="1:11" ht="20.45" customHeight="1" x14ac:dyDescent="0.4">
      <c r="A69" s="13" t="s">
        <v>2</v>
      </c>
      <c r="B69" s="13">
        <v>2522</v>
      </c>
      <c r="C69" s="14" t="s">
        <v>1422</v>
      </c>
      <c r="D69" s="133"/>
      <c r="E69" s="133"/>
      <c r="F69" s="136"/>
      <c r="G69" s="70" t="s">
        <v>1223</v>
      </c>
      <c r="H69" s="16">
        <f t="shared" si="4"/>
        <v>71</v>
      </c>
      <c r="I69" s="145" t="s">
        <v>6</v>
      </c>
      <c r="J69" s="10">
        <f t="shared" si="5"/>
        <v>71.239999999999995</v>
      </c>
    </row>
    <row r="70" spans="1:11" ht="20.45" customHeight="1" x14ac:dyDescent="0.4">
      <c r="A70" s="13" t="s">
        <v>2</v>
      </c>
      <c r="B70" s="13">
        <v>2523</v>
      </c>
      <c r="C70" s="14" t="s">
        <v>1421</v>
      </c>
      <c r="D70" s="133"/>
      <c r="E70" s="133"/>
      <c r="F70" s="136"/>
      <c r="G70" s="70" t="s">
        <v>1222</v>
      </c>
      <c r="H70" s="16">
        <f t="shared" si="4"/>
        <v>64</v>
      </c>
      <c r="I70" s="145"/>
      <c r="J70" s="10">
        <f t="shared" si="5"/>
        <v>64.116</v>
      </c>
    </row>
    <row r="71" spans="1:11" ht="20.25" customHeight="1" x14ac:dyDescent="0.4">
      <c r="A71" s="13" t="s">
        <v>2</v>
      </c>
      <c r="B71" s="13">
        <v>2524</v>
      </c>
      <c r="C71" s="14" t="s">
        <v>1420</v>
      </c>
      <c r="D71" s="133"/>
      <c r="E71" s="133"/>
      <c r="F71" s="136"/>
      <c r="G71" s="70" t="s">
        <v>1221</v>
      </c>
      <c r="H71" s="16">
        <f t="shared" si="4"/>
        <v>2</v>
      </c>
      <c r="I71" s="145" t="s">
        <v>3</v>
      </c>
      <c r="J71" s="10">
        <f t="shared" si="5"/>
        <v>2.3290000000000002</v>
      </c>
    </row>
    <row r="72" spans="1:11" s="18" customFormat="1" ht="20.45" customHeight="1" x14ac:dyDescent="0.4">
      <c r="A72" s="13" t="s">
        <v>2</v>
      </c>
      <c r="B72" s="13">
        <v>2525</v>
      </c>
      <c r="C72" s="14" t="s">
        <v>1419</v>
      </c>
      <c r="D72" s="133"/>
      <c r="E72" s="133"/>
      <c r="F72" s="136"/>
      <c r="G72" s="70" t="s">
        <v>1220</v>
      </c>
      <c r="H72" s="16">
        <f t="shared" si="4"/>
        <v>2</v>
      </c>
      <c r="I72" s="145"/>
      <c r="J72" s="10">
        <f t="shared" si="5"/>
        <v>2.0550000000000002</v>
      </c>
    </row>
    <row r="73" spans="1:11" ht="20.25" customHeight="1" x14ac:dyDescent="0.4">
      <c r="A73" s="13" t="s">
        <v>2</v>
      </c>
      <c r="B73" s="13">
        <v>2526</v>
      </c>
      <c r="C73" s="14" t="s">
        <v>1418</v>
      </c>
      <c r="D73" s="133"/>
      <c r="E73" s="133"/>
      <c r="F73" s="136" t="s">
        <v>1778</v>
      </c>
      <c r="G73" s="70" t="s">
        <v>1219</v>
      </c>
      <c r="H73" s="16">
        <f t="shared" si="4"/>
        <v>15</v>
      </c>
      <c r="I73" s="145" t="s">
        <v>6</v>
      </c>
      <c r="J73" s="10">
        <f t="shared" si="5"/>
        <v>14.933</v>
      </c>
    </row>
    <row r="74" spans="1:11" ht="20.45" customHeight="1" x14ac:dyDescent="0.4">
      <c r="A74" s="13" t="s">
        <v>2</v>
      </c>
      <c r="B74" s="13">
        <v>2527</v>
      </c>
      <c r="C74" s="14" t="s">
        <v>1417</v>
      </c>
      <c r="D74" s="133"/>
      <c r="E74" s="133"/>
      <c r="F74" s="136"/>
      <c r="G74" s="70" t="s">
        <v>1218</v>
      </c>
      <c r="H74" s="16">
        <f t="shared" si="4"/>
        <v>14</v>
      </c>
      <c r="I74" s="145"/>
      <c r="J74" s="10">
        <f t="shared" si="5"/>
        <v>13.563000000000001</v>
      </c>
    </row>
    <row r="75" spans="1:11" ht="20.45" customHeight="1" x14ac:dyDescent="0.4">
      <c r="A75" s="13" t="s">
        <v>2</v>
      </c>
      <c r="B75" s="13">
        <v>2528</v>
      </c>
      <c r="C75" s="14" t="s">
        <v>1416</v>
      </c>
      <c r="D75" s="133"/>
      <c r="E75" s="133"/>
      <c r="F75" s="136"/>
      <c r="G75" s="70" t="s">
        <v>1217</v>
      </c>
      <c r="H75" s="16">
        <f t="shared" si="4"/>
        <v>1</v>
      </c>
      <c r="I75" s="145" t="s">
        <v>3</v>
      </c>
      <c r="J75" s="10">
        <f t="shared" si="5"/>
        <v>0.54800000000000004</v>
      </c>
    </row>
    <row r="76" spans="1:11" ht="20.45" customHeight="1" x14ac:dyDescent="0.4">
      <c r="A76" s="13" t="s">
        <v>2</v>
      </c>
      <c r="B76" s="13">
        <v>3353</v>
      </c>
      <c r="C76" s="14" t="s">
        <v>1415</v>
      </c>
      <c r="D76" s="133"/>
      <c r="E76" s="133"/>
      <c r="F76" s="136"/>
      <c r="G76" s="70" t="s">
        <v>1216</v>
      </c>
      <c r="H76" s="16">
        <v>1</v>
      </c>
      <c r="I76" s="145"/>
      <c r="J76" s="10">
        <f t="shared" si="5"/>
        <v>0.41099999999999998</v>
      </c>
      <c r="K76" s="10" t="s">
        <v>0</v>
      </c>
    </row>
    <row r="77" spans="1:11" ht="20.45" customHeight="1" x14ac:dyDescent="0.4">
      <c r="A77" s="13" t="s">
        <v>2</v>
      </c>
      <c r="B77" s="13">
        <v>2529</v>
      </c>
      <c r="C77" s="14" t="s">
        <v>1414</v>
      </c>
      <c r="D77" s="133"/>
      <c r="E77" s="133"/>
      <c r="F77" s="136"/>
      <c r="G77" s="70" t="s">
        <v>1215</v>
      </c>
      <c r="H77" s="16">
        <f t="shared" ref="H77:H113" si="6">ROUND(J77,0)</f>
        <v>30</v>
      </c>
      <c r="I77" s="145" t="s">
        <v>6</v>
      </c>
      <c r="J77" s="10">
        <f t="shared" si="5"/>
        <v>30.003</v>
      </c>
    </row>
    <row r="78" spans="1:11" ht="20.45" customHeight="1" x14ac:dyDescent="0.4">
      <c r="A78" s="13" t="s">
        <v>2</v>
      </c>
      <c r="B78" s="13">
        <v>2530</v>
      </c>
      <c r="C78" s="14" t="s">
        <v>1413</v>
      </c>
      <c r="D78" s="133"/>
      <c r="E78" s="133"/>
      <c r="F78" s="136"/>
      <c r="G78" s="70" t="s">
        <v>1214</v>
      </c>
      <c r="H78" s="16">
        <f t="shared" si="6"/>
        <v>27</v>
      </c>
      <c r="I78" s="145"/>
      <c r="J78" s="10">
        <f t="shared" si="5"/>
        <v>26.989000000000001</v>
      </c>
    </row>
    <row r="79" spans="1:11" ht="20.45" customHeight="1" x14ac:dyDescent="0.4">
      <c r="A79" s="13" t="s">
        <v>2</v>
      </c>
      <c r="B79" s="13">
        <v>2531</v>
      </c>
      <c r="C79" s="14" t="s">
        <v>1412</v>
      </c>
      <c r="D79" s="133"/>
      <c r="E79" s="133"/>
      <c r="F79" s="136"/>
      <c r="G79" s="70" t="s">
        <v>1213</v>
      </c>
      <c r="H79" s="16">
        <f t="shared" si="6"/>
        <v>1</v>
      </c>
      <c r="I79" s="145" t="s">
        <v>3</v>
      </c>
      <c r="J79" s="10">
        <f t="shared" si="5"/>
        <v>0.95899999999999996</v>
      </c>
    </row>
    <row r="80" spans="1:11" ht="20.45" customHeight="1" x14ac:dyDescent="0.4">
      <c r="A80" s="13" t="s">
        <v>2</v>
      </c>
      <c r="B80" s="13">
        <v>2532</v>
      </c>
      <c r="C80" s="14" t="s">
        <v>1411</v>
      </c>
      <c r="D80" s="133"/>
      <c r="E80" s="133"/>
      <c r="F80" s="136"/>
      <c r="G80" s="70" t="s">
        <v>1212</v>
      </c>
      <c r="H80" s="16">
        <f t="shared" si="6"/>
        <v>1</v>
      </c>
      <c r="I80" s="145"/>
      <c r="J80" s="10">
        <f t="shared" si="5"/>
        <v>0.95899999999999996</v>
      </c>
    </row>
    <row r="81" spans="1:10" ht="20.25" customHeight="1" x14ac:dyDescent="0.4">
      <c r="A81" s="13" t="s">
        <v>2</v>
      </c>
      <c r="B81" s="13">
        <v>2533</v>
      </c>
      <c r="C81" s="14" t="s">
        <v>1410</v>
      </c>
      <c r="D81" s="133"/>
      <c r="E81" s="133"/>
      <c r="F81" s="136"/>
      <c r="G81" s="70" t="s">
        <v>1211</v>
      </c>
      <c r="H81" s="16">
        <f t="shared" si="6"/>
        <v>48</v>
      </c>
      <c r="I81" s="145" t="s">
        <v>6</v>
      </c>
      <c r="J81" s="10">
        <f t="shared" si="5"/>
        <v>47.539000000000001</v>
      </c>
    </row>
    <row r="82" spans="1:10" ht="21" customHeight="1" x14ac:dyDescent="0.4">
      <c r="A82" s="13" t="s">
        <v>2</v>
      </c>
      <c r="B82" s="13">
        <v>2534</v>
      </c>
      <c r="C82" s="14" t="s">
        <v>1409</v>
      </c>
      <c r="D82" s="133"/>
      <c r="E82" s="133"/>
      <c r="F82" s="136"/>
      <c r="G82" s="70" t="s">
        <v>1210</v>
      </c>
      <c r="H82" s="16">
        <f t="shared" si="6"/>
        <v>43</v>
      </c>
      <c r="I82" s="145"/>
      <c r="J82" s="10">
        <f t="shared" si="5"/>
        <v>42.744</v>
      </c>
    </row>
    <row r="83" spans="1:10" ht="20.45" customHeight="1" x14ac:dyDescent="0.4">
      <c r="A83" s="13" t="s">
        <v>2</v>
      </c>
      <c r="B83" s="13">
        <v>2535</v>
      </c>
      <c r="C83" s="14" t="s">
        <v>1408</v>
      </c>
      <c r="D83" s="133"/>
      <c r="E83" s="133"/>
      <c r="F83" s="136"/>
      <c r="G83" s="70" t="s">
        <v>1209</v>
      </c>
      <c r="H83" s="16">
        <f t="shared" si="6"/>
        <v>2</v>
      </c>
      <c r="I83" s="145" t="s">
        <v>3</v>
      </c>
      <c r="J83" s="10">
        <f t="shared" si="5"/>
        <v>1.5069999999999999</v>
      </c>
    </row>
    <row r="84" spans="1:10" s="18" customFormat="1" ht="20.45" customHeight="1" x14ac:dyDescent="0.4">
      <c r="A84" s="13" t="s">
        <v>2</v>
      </c>
      <c r="B84" s="13">
        <v>2536</v>
      </c>
      <c r="C84" s="14" t="s">
        <v>1407</v>
      </c>
      <c r="D84" s="133"/>
      <c r="E84" s="133"/>
      <c r="F84" s="136"/>
      <c r="G84" s="70" t="s">
        <v>1208</v>
      </c>
      <c r="H84" s="16">
        <f t="shared" si="6"/>
        <v>1</v>
      </c>
      <c r="I84" s="145"/>
      <c r="J84" s="10">
        <f t="shared" si="5"/>
        <v>1.37</v>
      </c>
    </row>
    <row r="85" spans="1:10" ht="20.45" customHeight="1" x14ac:dyDescent="0.4">
      <c r="A85" s="13" t="s">
        <v>2</v>
      </c>
      <c r="B85" s="13">
        <v>2537</v>
      </c>
      <c r="C85" s="14" t="s">
        <v>1406</v>
      </c>
      <c r="D85" s="133"/>
      <c r="E85" s="133"/>
      <c r="F85" s="73" t="s">
        <v>58</v>
      </c>
      <c r="G85" s="70" t="s">
        <v>1248</v>
      </c>
      <c r="H85" s="16">
        <f t="shared" si="6"/>
        <v>27</v>
      </c>
      <c r="I85" s="158" t="s">
        <v>6</v>
      </c>
      <c r="J85" s="10">
        <f t="shared" si="5"/>
        <v>27.4</v>
      </c>
    </row>
    <row r="86" spans="1:10" ht="20.25" customHeight="1" x14ac:dyDescent="0.4">
      <c r="A86" s="17" t="s">
        <v>2</v>
      </c>
      <c r="B86" s="13">
        <v>2538</v>
      </c>
      <c r="C86" s="14" t="s">
        <v>1405</v>
      </c>
      <c r="D86" s="133"/>
      <c r="E86" s="133"/>
      <c r="F86" s="112" t="s">
        <v>55</v>
      </c>
      <c r="G86" s="70" t="s">
        <v>1246</v>
      </c>
      <c r="H86" s="16">
        <f t="shared" si="6"/>
        <v>14</v>
      </c>
      <c r="I86" s="159"/>
      <c r="J86" s="10">
        <f t="shared" si="5"/>
        <v>13.7</v>
      </c>
    </row>
    <row r="87" spans="1:10" ht="20.25" customHeight="1" x14ac:dyDescent="0.4">
      <c r="A87" s="13" t="s">
        <v>2</v>
      </c>
      <c r="B87" s="13">
        <v>2539</v>
      </c>
      <c r="C87" s="14" t="s">
        <v>1404</v>
      </c>
      <c r="D87" s="133"/>
      <c r="E87" s="133"/>
      <c r="F87" s="113"/>
      <c r="G87" s="70" t="s">
        <v>1244</v>
      </c>
      <c r="H87" s="16">
        <f t="shared" si="6"/>
        <v>27</v>
      </c>
      <c r="I87" s="159"/>
      <c r="J87" s="10">
        <f t="shared" si="5"/>
        <v>27.4</v>
      </c>
    </row>
    <row r="88" spans="1:10" ht="20.25" customHeight="1" x14ac:dyDescent="0.4">
      <c r="A88" s="13" t="s">
        <v>2</v>
      </c>
      <c r="B88" s="13">
        <v>2540</v>
      </c>
      <c r="C88" s="14" t="s">
        <v>1403</v>
      </c>
      <c r="D88" s="133" t="s">
        <v>219</v>
      </c>
      <c r="E88" s="133"/>
      <c r="F88" s="14" t="s">
        <v>1488</v>
      </c>
      <c r="G88" s="70" t="s">
        <v>1243</v>
      </c>
      <c r="H88" s="16">
        <f t="shared" si="6"/>
        <v>109</v>
      </c>
      <c r="I88" s="159"/>
      <c r="J88" s="10">
        <f t="shared" ref="J88:J126" si="7">K10*100/1000</f>
        <v>109.4</v>
      </c>
    </row>
    <row r="89" spans="1:10" ht="20.25" customHeight="1" x14ac:dyDescent="0.4">
      <c r="A89" s="13" t="s">
        <v>2</v>
      </c>
      <c r="B89" s="13">
        <v>2541</v>
      </c>
      <c r="C89" s="14" t="s">
        <v>1402</v>
      </c>
      <c r="D89" s="133"/>
      <c r="E89" s="133"/>
      <c r="F89" s="14" t="s">
        <v>1487</v>
      </c>
      <c r="G89" s="70" t="s">
        <v>1242</v>
      </c>
      <c r="H89" s="16">
        <f t="shared" si="6"/>
        <v>99</v>
      </c>
      <c r="I89" s="160"/>
      <c r="J89" s="10">
        <f t="shared" si="7"/>
        <v>98.5</v>
      </c>
    </row>
    <row r="90" spans="1:10" ht="20.25" customHeight="1" x14ac:dyDescent="0.4">
      <c r="A90" s="13" t="s">
        <v>2</v>
      </c>
      <c r="B90" s="13">
        <v>2542</v>
      </c>
      <c r="C90" s="14" t="s">
        <v>1401</v>
      </c>
      <c r="D90" s="133"/>
      <c r="E90" s="133"/>
      <c r="F90" s="14" t="s">
        <v>1486</v>
      </c>
      <c r="G90" s="69" t="s">
        <v>1241</v>
      </c>
      <c r="H90" s="16">
        <f t="shared" si="6"/>
        <v>4</v>
      </c>
      <c r="I90" s="145" t="s">
        <v>3</v>
      </c>
      <c r="J90" s="10">
        <f t="shared" si="7"/>
        <v>3.6</v>
      </c>
    </row>
    <row r="91" spans="1:10" ht="20.25" customHeight="1" x14ac:dyDescent="0.4">
      <c r="A91" s="13" t="s">
        <v>2</v>
      </c>
      <c r="B91" s="13">
        <v>2543</v>
      </c>
      <c r="C91" s="14" t="s">
        <v>1400</v>
      </c>
      <c r="D91" s="133"/>
      <c r="E91" s="133"/>
      <c r="F91" s="14" t="s">
        <v>1485</v>
      </c>
      <c r="G91" s="69" t="s">
        <v>1240</v>
      </c>
      <c r="H91" s="16">
        <f t="shared" si="6"/>
        <v>3</v>
      </c>
      <c r="I91" s="145"/>
      <c r="J91" s="10">
        <f t="shared" si="7"/>
        <v>3.2</v>
      </c>
    </row>
    <row r="92" spans="1:10" ht="20.25" customHeight="1" x14ac:dyDescent="0.4">
      <c r="A92" s="13" t="s">
        <v>2</v>
      </c>
      <c r="B92" s="13">
        <v>2544</v>
      </c>
      <c r="C92" s="14" t="s">
        <v>1399</v>
      </c>
      <c r="D92" s="133"/>
      <c r="E92" s="133"/>
      <c r="F92" s="14" t="s">
        <v>1833</v>
      </c>
      <c r="G92" s="70" t="s">
        <v>1239</v>
      </c>
      <c r="H92" s="16">
        <f t="shared" si="6"/>
        <v>219</v>
      </c>
      <c r="I92" s="145" t="s">
        <v>6</v>
      </c>
      <c r="J92" s="10">
        <f t="shared" si="7"/>
        <v>218.5</v>
      </c>
    </row>
    <row r="93" spans="1:10" ht="20.45" customHeight="1" x14ac:dyDescent="0.4">
      <c r="A93" s="13" t="s">
        <v>2</v>
      </c>
      <c r="B93" s="13">
        <v>2545</v>
      </c>
      <c r="C93" s="14" t="s">
        <v>1398</v>
      </c>
      <c r="D93" s="133"/>
      <c r="E93" s="133"/>
      <c r="F93" s="14" t="s">
        <v>1483</v>
      </c>
      <c r="G93" s="70" t="s">
        <v>1238</v>
      </c>
      <c r="H93" s="16">
        <f t="shared" si="6"/>
        <v>197</v>
      </c>
      <c r="I93" s="145"/>
      <c r="J93" s="10">
        <f t="shared" si="7"/>
        <v>196.7</v>
      </c>
    </row>
    <row r="94" spans="1:10" ht="20.25" customHeight="1" x14ac:dyDescent="0.4">
      <c r="A94" s="13" t="s">
        <v>2</v>
      </c>
      <c r="B94" s="13">
        <v>2546</v>
      </c>
      <c r="C94" s="14" t="s">
        <v>1397</v>
      </c>
      <c r="D94" s="133"/>
      <c r="E94" s="133"/>
      <c r="F94" s="14" t="s">
        <v>1482</v>
      </c>
      <c r="G94" s="69" t="s">
        <v>1237</v>
      </c>
      <c r="H94" s="16">
        <f t="shared" si="6"/>
        <v>7</v>
      </c>
      <c r="I94" s="145" t="s">
        <v>3</v>
      </c>
      <c r="J94" s="10">
        <f t="shared" si="7"/>
        <v>7.2</v>
      </c>
    </row>
    <row r="95" spans="1:10" ht="20.25" customHeight="1" x14ac:dyDescent="0.4">
      <c r="A95" s="13" t="s">
        <v>2</v>
      </c>
      <c r="B95" s="13">
        <v>2547</v>
      </c>
      <c r="C95" s="14" t="s">
        <v>1396</v>
      </c>
      <c r="D95" s="133"/>
      <c r="E95" s="133"/>
      <c r="F95" s="14" t="s">
        <v>1481</v>
      </c>
      <c r="G95" s="69" t="s">
        <v>1236</v>
      </c>
      <c r="H95" s="16">
        <f t="shared" si="6"/>
        <v>7</v>
      </c>
      <c r="I95" s="145"/>
      <c r="J95" s="10">
        <f t="shared" si="7"/>
        <v>6.5</v>
      </c>
    </row>
    <row r="96" spans="1:10" ht="20.25" customHeight="1" x14ac:dyDescent="0.4">
      <c r="A96" s="13" t="s">
        <v>2</v>
      </c>
      <c r="B96" s="13">
        <v>2548</v>
      </c>
      <c r="C96" s="14" t="s">
        <v>1395</v>
      </c>
      <c r="D96" s="133"/>
      <c r="E96" s="133"/>
      <c r="F96" s="14" t="s">
        <v>1834</v>
      </c>
      <c r="G96" s="70" t="s">
        <v>1235</v>
      </c>
      <c r="H96" s="16">
        <f t="shared" si="6"/>
        <v>347</v>
      </c>
      <c r="I96" s="145" t="s">
        <v>6</v>
      </c>
      <c r="J96" s="10">
        <f t="shared" si="7"/>
        <v>346.6</v>
      </c>
    </row>
    <row r="97" spans="1:10" ht="20.45" customHeight="1" x14ac:dyDescent="0.4">
      <c r="A97" s="13" t="s">
        <v>2</v>
      </c>
      <c r="B97" s="13">
        <v>2549</v>
      </c>
      <c r="C97" s="14" t="s">
        <v>1394</v>
      </c>
      <c r="D97" s="133"/>
      <c r="E97" s="133"/>
      <c r="F97" s="14" t="s">
        <v>1479</v>
      </c>
      <c r="G97" s="70" t="s">
        <v>1234</v>
      </c>
      <c r="H97" s="16">
        <f t="shared" si="6"/>
        <v>312</v>
      </c>
      <c r="I97" s="145"/>
      <c r="J97" s="10">
        <f t="shared" si="7"/>
        <v>311.89999999999998</v>
      </c>
    </row>
    <row r="98" spans="1:10" ht="20.25" customHeight="1" x14ac:dyDescent="0.4">
      <c r="A98" s="13" t="s">
        <v>2</v>
      </c>
      <c r="B98" s="13">
        <v>2550</v>
      </c>
      <c r="C98" s="14" t="s">
        <v>1393</v>
      </c>
      <c r="D98" s="133"/>
      <c r="E98" s="133"/>
      <c r="F98" s="14" t="s">
        <v>1478</v>
      </c>
      <c r="G98" s="69" t="s">
        <v>1233</v>
      </c>
      <c r="H98" s="16">
        <f t="shared" si="6"/>
        <v>11</v>
      </c>
      <c r="I98" s="145" t="s">
        <v>3</v>
      </c>
      <c r="J98" s="10">
        <f t="shared" si="7"/>
        <v>11.4</v>
      </c>
    </row>
    <row r="99" spans="1:10" ht="20.45" customHeight="1" x14ac:dyDescent="0.4">
      <c r="A99" s="13" t="s">
        <v>2</v>
      </c>
      <c r="B99" s="13">
        <v>2551</v>
      </c>
      <c r="C99" s="14" t="s">
        <v>1392</v>
      </c>
      <c r="D99" s="133"/>
      <c r="E99" s="133"/>
      <c r="F99" s="14" t="s">
        <v>1477</v>
      </c>
      <c r="G99" s="69" t="s">
        <v>1232</v>
      </c>
      <c r="H99" s="16">
        <f t="shared" si="6"/>
        <v>10</v>
      </c>
      <c r="I99" s="145"/>
      <c r="J99" s="10">
        <f t="shared" si="7"/>
        <v>10.3</v>
      </c>
    </row>
    <row r="100" spans="1:10" ht="20.45" customHeight="1" x14ac:dyDescent="0.4">
      <c r="A100" s="13" t="s">
        <v>2</v>
      </c>
      <c r="B100" s="13">
        <v>2552</v>
      </c>
      <c r="C100" s="14" t="s">
        <v>1391</v>
      </c>
      <c r="D100" s="133"/>
      <c r="E100" s="133"/>
      <c r="F100" s="136" t="s">
        <v>1779</v>
      </c>
      <c r="G100" s="71" t="s">
        <v>1231</v>
      </c>
      <c r="H100" s="16">
        <f t="shared" si="6"/>
        <v>16</v>
      </c>
      <c r="I100" s="145" t="s">
        <v>6</v>
      </c>
      <c r="J100" s="10">
        <f t="shared" si="7"/>
        <v>16.399999999999999</v>
      </c>
    </row>
    <row r="101" spans="1:10" ht="20.45" customHeight="1" x14ac:dyDescent="0.4">
      <c r="A101" s="13" t="s">
        <v>2</v>
      </c>
      <c r="B101" s="13">
        <v>2553</v>
      </c>
      <c r="C101" s="14" t="s">
        <v>1390</v>
      </c>
      <c r="D101" s="133"/>
      <c r="E101" s="133"/>
      <c r="F101" s="136"/>
      <c r="G101" s="70" t="s">
        <v>1230</v>
      </c>
      <c r="H101" s="16">
        <f t="shared" si="6"/>
        <v>15</v>
      </c>
      <c r="I101" s="145"/>
      <c r="J101" s="10">
        <f t="shared" si="7"/>
        <v>14.8</v>
      </c>
    </row>
    <row r="102" spans="1:10" ht="21" customHeight="1" x14ac:dyDescent="0.4">
      <c r="A102" s="13" t="s">
        <v>2</v>
      </c>
      <c r="B102" s="13">
        <v>2554</v>
      </c>
      <c r="C102" s="14" t="s">
        <v>1389</v>
      </c>
      <c r="D102" s="133"/>
      <c r="E102" s="133"/>
      <c r="F102" s="136"/>
      <c r="G102" s="69" t="s">
        <v>1229</v>
      </c>
      <c r="H102" s="16">
        <f t="shared" si="6"/>
        <v>1</v>
      </c>
      <c r="I102" s="145" t="s">
        <v>3</v>
      </c>
      <c r="J102" s="10">
        <f t="shared" si="7"/>
        <v>0.5</v>
      </c>
    </row>
    <row r="103" spans="1:10" ht="20.45" customHeight="1" x14ac:dyDescent="0.4">
      <c r="A103" s="13" t="s">
        <v>2</v>
      </c>
      <c r="B103" s="13">
        <v>2555</v>
      </c>
      <c r="C103" s="14" t="s">
        <v>1388</v>
      </c>
      <c r="D103" s="133"/>
      <c r="E103" s="133"/>
      <c r="F103" s="136"/>
      <c r="G103" s="69" t="s">
        <v>1228</v>
      </c>
      <c r="H103" s="16">
        <f t="shared" si="6"/>
        <v>1</v>
      </c>
      <c r="I103" s="145"/>
      <c r="J103" s="10">
        <f t="shared" si="7"/>
        <v>0.5</v>
      </c>
    </row>
    <row r="104" spans="1:10" ht="20.45" customHeight="1" x14ac:dyDescent="0.4">
      <c r="A104" s="13" t="s">
        <v>2</v>
      </c>
      <c r="B104" s="13">
        <v>2556</v>
      </c>
      <c r="C104" s="14" t="s">
        <v>1387</v>
      </c>
      <c r="D104" s="133"/>
      <c r="E104" s="133"/>
      <c r="F104" s="136"/>
      <c r="G104" s="70" t="s">
        <v>1227</v>
      </c>
      <c r="H104" s="16">
        <f t="shared" si="6"/>
        <v>33</v>
      </c>
      <c r="I104" s="145" t="s">
        <v>6</v>
      </c>
      <c r="J104" s="10">
        <f t="shared" si="7"/>
        <v>32.799999999999997</v>
      </c>
    </row>
    <row r="105" spans="1:10" ht="20.45" customHeight="1" x14ac:dyDescent="0.4">
      <c r="A105" s="13" t="s">
        <v>2</v>
      </c>
      <c r="B105" s="13">
        <v>2557</v>
      </c>
      <c r="C105" s="14" t="s">
        <v>1386</v>
      </c>
      <c r="D105" s="133"/>
      <c r="E105" s="133"/>
      <c r="F105" s="136"/>
      <c r="G105" s="70" t="s">
        <v>1226</v>
      </c>
      <c r="H105" s="16">
        <f t="shared" si="6"/>
        <v>30</v>
      </c>
      <c r="I105" s="145"/>
      <c r="J105" s="10">
        <f t="shared" si="7"/>
        <v>29.5</v>
      </c>
    </row>
    <row r="106" spans="1:10" ht="20.45" customHeight="1" x14ac:dyDescent="0.4">
      <c r="A106" s="13" t="s">
        <v>2</v>
      </c>
      <c r="B106" s="13">
        <v>2558</v>
      </c>
      <c r="C106" s="14" t="s">
        <v>1385</v>
      </c>
      <c r="D106" s="133"/>
      <c r="E106" s="133"/>
      <c r="F106" s="136"/>
      <c r="G106" s="70" t="s">
        <v>1225</v>
      </c>
      <c r="H106" s="16">
        <f t="shared" si="6"/>
        <v>1</v>
      </c>
      <c r="I106" s="145" t="s">
        <v>3</v>
      </c>
      <c r="J106" s="10">
        <f t="shared" si="7"/>
        <v>1.1000000000000001</v>
      </c>
    </row>
    <row r="107" spans="1:10" ht="20.45" customHeight="1" x14ac:dyDescent="0.4">
      <c r="A107" s="13" t="s">
        <v>2</v>
      </c>
      <c r="B107" s="13">
        <v>2559</v>
      </c>
      <c r="C107" s="14" t="s">
        <v>1384</v>
      </c>
      <c r="D107" s="133"/>
      <c r="E107" s="133"/>
      <c r="F107" s="136"/>
      <c r="G107" s="70" t="s">
        <v>1224</v>
      </c>
      <c r="H107" s="16">
        <f t="shared" si="6"/>
        <v>1</v>
      </c>
      <c r="I107" s="145"/>
      <c r="J107" s="10">
        <f t="shared" si="7"/>
        <v>1</v>
      </c>
    </row>
    <row r="108" spans="1:10" ht="20.45" customHeight="1" x14ac:dyDescent="0.4">
      <c r="A108" s="13" t="s">
        <v>2</v>
      </c>
      <c r="B108" s="13">
        <v>2560</v>
      </c>
      <c r="C108" s="14" t="s">
        <v>1383</v>
      </c>
      <c r="D108" s="133"/>
      <c r="E108" s="133"/>
      <c r="F108" s="136"/>
      <c r="G108" s="70" t="s">
        <v>1223</v>
      </c>
      <c r="H108" s="16">
        <f t="shared" si="6"/>
        <v>52</v>
      </c>
      <c r="I108" s="145" t="s">
        <v>6</v>
      </c>
      <c r="J108" s="10">
        <f t="shared" si="7"/>
        <v>52</v>
      </c>
    </row>
    <row r="109" spans="1:10" ht="20.45" customHeight="1" x14ac:dyDescent="0.4">
      <c r="A109" s="13" t="s">
        <v>2</v>
      </c>
      <c r="B109" s="13">
        <v>2561</v>
      </c>
      <c r="C109" s="14" t="s">
        <v>1382</v>
      </c>
      <c r="D109" s="133"/>
      <c r="E109" s="133"/>
      <c r="F109" s="136"/>
      <c r="G109" s="70" t="s">
        <v>1222</v>
      </c>
      <c r="H109" s="16">
        <f t="shared" si="6"/>
        <v>47</v>
      </c>
      <c r="I109" s="145"/>
      <c r="J109" s="10">
        <f t="shared" si="7"/>
        <v>46.8</v>
      </c>
    </row>
    <row r="110" spans="1:10" ht="20.25" customHeight="1" x14ac:dyDescent="0.4">
      <c r="A110" s="13" t="s">
        <v>2</v>
      </c>
      <c r="B110" s="13">
        <v>2562</v>
      </c>
      <c r="C110" s="14" t="s">
        <v>1381</v>
      </c>
      <c r="D110" s="133"/>
      <c r="E110" s="133"/>
      <c r="F110" s="136"/>
      <c r="G110" s="70" t="s">
        <v>1221</v>
      </c>
      <c r="H110" s="16">
        <f t="shared" si="6"/>
        <v>2</v>
      </c>
      <c r="I110" s="145" t="s">
        <v>3</v>
      </c>
      <c r="J110" s="10">
        <f t="shared" si="7"/>
        <v>1.7</v>
      </c>
    </row>
    <row r="111" spans="1:10" s="18" customFormat="1" ht="20.25" customHeight="1" x14ac:dyDescent="0.4">
      <c r="A111" s="13" t="s">
        <v>2</v>
      </c>
      <c r="B111" s="13">
        <v>2563</v>
      </c>
      <c r="C111" s="14" t="s">
        <v>1380</v>
      </c>
      <c r="D111" s="133"/>
      <c r="E111" s="133"/>
      <c r="F111" s="136"/>
      <c r="G111" s="70" t="s">
        <v>1220</v>
      </c>
      <c r="H111" s="16">
        <f t="shared" si="6"/>
        <v>2</v>
      </c>
      <c r="I111" s="145"/>
      <c r="J111" s="10">
        <f t="shared" si="7"/>
        <v>1.5</v>
      </c>
    </row>
    <row r="112" spans="1:10" ht="20.25" customHeight="1" x14ac:dyDescent="0.4">
      <c r="A112" s="13" t="s">
        <v>2</v>
      </c>
      <c r="B112" s="13">
        <v>2564</v>
      </c>
      <c r="C112" s="14" t="s">
        <v>1379</v>
      </c>
      <c r="D112" s="133"/>
      <c r="E112" s="133"/>
      <c r="F112" s="136" t="s">
        <v>1778</v>
      </c>
      <c r="G112" s="71" t="s">
        <v>1219</v>
      </c>
      <c r="H112" s="16">
        <f t="shared" si="6"/>
        <v>11</v>
      </c>
      <c r="I112" s="141" t="s">
        <v>6</v>
      </c>
      <c r="J112" s="10">
        <f t="shared" si="7"/>
        <v>10.9</v>
      </c>
    </row>
    <row r="113" spans="1:11" ht="20.25" customHeight="1" x14ac:dyDescent="0.4">
      <c r="A113" s="13" t="s">
        <v>2</v>
      </c>
      <c r="B113" s="13">
        <v>2565</v>
      </c>
      <c r="C113" s="14" t="s">
        <v>1378</v>
      </c>
      <c r="D113" s="133"/>
      <c r="E113" s="133"/>
      <c r="F113" s="136"/>
      <c r="G113" s="71" t="s">
        <v>1218</v>
      </c>
      <c r="H113" s="16">
        <f t="shared" si="6"/>
        <v>10</v>
      </c>
      <c r="I113" s="150"/>
      <c r="J113" s="10">
        <f t="shared" si="7"/>
        <v>9.9</v>
      </c>
    </row>
    <row r="114" spans="1:11" ht="20.25" customHeight="1" x14ac:dyDescent="0.4">
      <c r="A114" s="13" t="s">
        <v>2</v>
      </c>
      <c r="B114" s="13">
        <v>3354</v>
      </c>
      <c r="C114" s="14" t="s">
        <v>1377</v>
      </c>
      <c r="D114" s="133"/>
      <c r="E114" s="133"/>
      <c r="F114" s="136"/>
      <c r="G114" s="71" t="s">
        <v>1217</v>
      </c>
      <c r="H114" s="16">
        <v>1</v>
      </c>
      <c r="I114" s="150"/>
      <c r="J114" s="10">
        <f t="shared" si="7"/>
        <v>0.4</v>
      </c>
      <c r="K114" s="10" t="s">
        <v>0</v>
      </c>
    </row>
    <row r="115" spans="1:11" ht="20.25" customHeight="1" x14ac:dyDescent="0.4">
      <c r="A115" s="13" t="s">
        <v>2</v>
      </c>
      <c r="B115" s="13">
        <v>3355</v>
      </c>
      <c r="C115" s="14" t="s">
        <v>1376</v>
      </c>
      <c r="D115" s="133"/>
      <c r="E115" s="133"/>
      <c r="F115" s="136"/>
      <c r="G115" s="71" t="s">
        <v>1216</v>
      </c>
      <c r="H115" s="16">
        <v>1</v>
      </c>
      <c r="I115" s="150"/>
      <c r="J115" s="10">
        <f t="shared" si="7"/>
        <v>0.3</v>
      </c>
      <c r="K115" s="10" t="s">
        <v>0</v>
      </c>
    </row>
    <row r="116" spans="1:11" ht="20.45" customHeight="1" x14ac:dyDescent="0.4">
      <c r="A116" s="13" t="s">
        <v>2</v>
      </c>
      <c r="B116" s="13">
        <v>2566</v>
      </c>
      <c r="C116" s="14" t="s">
        <v>1375</v>
      </c>
      <c r="D116" s="133"/>
      <c r="E116" s="133"/>
      <c r="F116" s="136"/>
      <c r="G116" s="70" t="s">
        <v>1215</v>
      </c>
      <c r="H116" s="16">
        <f t="shared" ref="H116:H140" si="8">ROUND(J116,0)</f>
        <v>22</v>
      </c>
      <c r="I116" s="150"/>
      <c r="J116" s="10">
        <f t="shared" si="7"/>
        <v>21.9</v>
      </c>
    </row>
    <row r="117" spans="1:11" ht="20.45" customHeight="1" x14ac:dyDescent="0.4">
      <c r="A117" s="13" t="s">
        <v>2</v>
      </c>
      <c r="B117" s="13">
        <v>2567</v>
      </c>
      <c r="C117" s="14" t="s">
        <v>1374</v>
      </c>
      <c r="D117" s="133"/>
      <c r="E117" s="133"/>
      <c r="F117" s="136"/>
      <c r="G117" s="70" t="s">
        <v>1214</v>
      </c>
      <c r="H117" s="16">
        <f t="shared" si="8"/>
        <v>20</v>
      </c>
      <c r="I117" s="142"/>
      <c r="J117" s="10">
        <f t="shared" si="7"/>
        <v>19.7</v>
      </c>
    </row>
    <row r="118" spans="1:11" ht="20.45" customHeight="1" x14ac:dyDescent="0.4">
      <c r="A118" s="13" t="s">
        <v>2</v>
      </c>
      <c r="B118" s="13">
        <v>2568</v>
      </c>
      <c r="C118" s="14" t="s">
        <v>1373</v>
      </c>
      <c r="D118" s="133"/>
      <c r="E118" s="133"/>
      <c r="F118" s="136"/>
      <c r="G118" s="70" t="s">
        <v>1213</v>
      </c>
      <c r="H118" s="16">
        <f t="shared" si="8"/>
        <v>1</v>
      </c>
      <c r="I118" s="145" t="s">
        <v>3</v>
      </c>
      <c r="J118" s="10">
        <f t="shared" si="7"/>
        <v>0.7</v>
      </c>
    </row>
    <row r="119" spans="1:11" ht="20.45" customHeight="1" x14ac:dyDescent="0.4">
      <c r="A119" s="13" t="s">
        <v>2</v>
      </c>
      <c r="B119" s="13">
        <v>2569</v>
      </c>
      <c r="C119" s="14" t="s">
        <v>1372</v>
      </c>
      <c r="D119" s="133"/>
      <c r="E119" s="133"/>
      <c r="F119" s="136"/>
      <c r="G119" s="70" t="s">
        <v>1212</v>
      </c>
      <c r="H119" s="16">
        <f t="shared" si="8"/>
        <v>1</v>
      </c>
      <c r="I119" s="145"/>
      <c r="J119" s="10">
        <f t="shared" si="7"/>
        <v>0.7</v>
      </c>
    </row>
    <row r="120" spans="1:11" ht="20.25" customHeight="1" x14ac:dyDescent="0.4">
      <c r="A120" s="13" t="s">
        <v>2</v>
      </c>
      <c r="B120" s="13">
        <v>2570</v>
      </c>
      <c r="C120" s="14" t="s">
        <v>1371</v>
      </c>
      <c r="D120" s="133"/>
      <c r="E120" s="133"/>
      <c r="F120" s="136"/>
      <c r="G120" s="70" t="s">
        <v>1211</v>
      </c>
      <c r="H120" s="16">
        <f t="shared" si="8"/>
        <v>35</v>
      </c>
      <c r="I120" s="145" t="s">
        <v>6</v>
      </c>
      <c r="J120" s="10">
        <f t="shared" si="7"/>
        <v>34.700000000000003</v>
      </c>
    </row>
    <row r="121" spans="1:11" ht="21" customHeight="1" x14ac:dyDescent="0.4">
      <c r="A121" s="13" t="s">
        <v>2</v>
      </c>
      <c r="B121" s="13">
        <v>2571</v>
      </c>
      <c r="C121" s="14" t="s">
        <v>1370</v>
      </c>
      <c r="D121" s="133"/>
      <c r="E121" s="133"/>
      <c r="F121" s="136"/>
      <c r="G121" s="70" t="s">
        <v>1210</v>
      </c>
      <c r="H121" s="16">
        <f t="shared" si="8"/>
        <v>31</v>
      </c>
      <c r="I121" s="145"/>
      <c r="J121" s="10">
        <f t="shared" si="7"/>
        <v>31.2</v>
      </c>
    </row>
    <row r="122" spans="1:11" ht="20.45" customHeight="1" x14ac:dyDescent="0.4">
      <c r="A122" s="13" t="s">
        <v>2</v>
      </c>
      <c r="B122" s="13">
        <v>2572</v>
      </c>
      <c r="C122" s="14" t="s">
        <v>1369</v>
      </c>
      <c r="D122" s="133"/>
      <c r="E122" s="133"/>
      <c r="F122" s="136"/>
      <c r="G122" s="70" t="s">
        <v>1209</v>
      </c>
      <c r="H122" s="16">
        <f t="shared" si="8"/>
        <v>1</v>
      </c>
      <c r="I122" s="145" t="s">
        <v>3</v>
      </c>
      <c r="J122" s="10">
        <f t="shared" si="7"/>
        <v>1.1000000000000001</v>
      </c>
    </row>
    <row r="123" spans="1:11" s="18" customFormat="1" ht="20.45" customHeight="1" x14ac:dyDescent="0.4">
      <c r="A123" s="13" t="s">
        <v>2</v>
      </c>
      <c r="B123" s="13">
        <v>2573</v>
      </c>
      <c r="C123" s="14" t="s">
        <v>1368</v>
      </c>
      <c r="D123" s="133"/>
      <c r="E123" s="133"/>
      <c r="F123" s="136"/>
      <c r="G123" s="70" t="s">
        <v>1208</v>
      </c>
      <c r="H123" s="16">
        <f t="shared" si="8"/>
        <v>1</v>
      </c>
      <c r="I123" s="145"/>
      <c r="J123" s="10">
        <f t="shared" si="7"/>
        <v>1</v>
      </c>
    </row>
    <row r="124" spans="1:11" ht="20.45" customHeight="1" x14ac:dyDescent="0.4">
      <c r="A124" s="13" t="s">
        <v>2</v>
      </c>
      <c r="B124" s="13">
        <v>2574</v>
      </c>
      <c r="C124" s="14" t="s">
        <v>1367</v>
      </c>
      <c r="D124" s="133"/>
      <c r="E124" s="133"/>
      <c r="F124" s="73" t="s">
        <v>58</v>
      </c>
      <c r="G124" s="74" t="s">
        <v>1248</v>
      </c>
      <c r="H124" s="16">
        <f t="shared" si="8"/>
        <v>20</v>
      </c>
      <c r="I124" s="158" t="s">
        <v>6</v>
      </c>
      <c r="J124" s="10">
        <f t="shared" si="7"/>
        <v>20</v>
      </c>
    </row>
    <row r="125" spans="1:11" ht="20.25" customHeight="1" x14ac:dyDescent="0.4">
      <c r="A125" s="17" t="s">
        <v>2</v>
      </c>
      <c r="B125" s="13">
        <v>2575</v>
      </c>
      <c r="C125" s="14" t="s">
        <v>1366</v>
      </c>
      <c r="D125" s="133"/>
      <c r="E125" s="133"/>
      <c r="F125" s="112" t="s">
        <v>55</v>
      </c>
      <c r="G125" s="69" t="s">
        <v>1246</v>
      </c>
      <c r="H125" s="16">
        <f t="shared" si="8"/>
        <v>10</v>
      </c>
      <c r="I125" s="159"/>
      <c r="J125" s="10">
        <f t="shared" si="7"/>
        <v>10</v>
      </c>
    </row>
    <row r="126" spans="1:11" ht="20.25" customHeight="1" thickBot="1" x14ac:dyDescent="0.45">
      <c r="A126" s="13" t="s">
        <v>2</v>
      </c>
      <c r="B126" s="13">
        <v>2576</v>
      </c>
      <c r="C126" s="14" t="s">
        <v>1365</v>
      </c>
      <c r="D126" s="133"/>
      <c r="E126" s="133"/>
      <c r="F126" s="113"/>
      <c r="G126" s="69" t="s">
        <v>1244</v>
      </c>
      <c r="H126" s="16">
        <f t="shared" si="8"/>
        <v>20</v>
      </c>
      <c r="I126" s="159"/>
      <c r="J126" s="10">
        <f t="shared" si="7"/>
        <v>20</v>
      </c>
      <c r="K126" s="10" t="s">
        <v>1364</v>
      </c>
    </row>
    <row r="127" spans="1:11" ht="20.45" customHeight="1" x14ac:dyDescent="0.4">
      <c r="A127" s="13" t="s">
        <v>2</v>
      </c>
      <c r="B127" s="13">
        <v>2577</v>
      </c>
      <c r="C127" s="14" t="s">
        <v>1363</v>
      </c>
      <c r="D127" s="133" t="s">
        <v>178</v>
      </c>
      <c r="E127" s="133"/>
      <c r="F127" s="14" t="s">
        <v>1488</v>
      </c>
      <c r="G127" s="70" t="s">
        <v>1243</v>
      </c>
      <c r="H127" s="16">
        <f t="shared" si="8"/>
        <v>60</v>
      </c>
      <c r="I127" s="159"/>
      <c r="J127" s="10">
        <f t="shared" ref="J127:J165" si="9">K10*55/1000</f>
        <v>60.17</v>
      </c>
      <c r="K127" s="31">
        <f t="shared" ref="K127:K165" si="10">H127</f>
        <v>60</v>
      </c>
    </row>
    <row r="128" spans="1:11" ht="20.25" customHeight="1" x14ac:dyDescent="0.4">
      <c r="A128" s="13" t="s">
        <v>2</v>
      </c>
      <c r="B128" s="13">
        <v>2578</v>
      </c>
      <c r="C128" s="14" t="s">
        <v>1362</v>
      </c>
      <c r="D128" s="133"/>
      <c r="E128" s="133"/>
      <c r="F128" s="14" t="s">
        <v>1487</v>
      </c>
      <c r="G128" s="70" t="s">
        <v>1242</v>
      </c>
      <c r="H128" s="16">
        <f t="shared" si="8"/>
        <v>54</v>
      </c>
      <c r="I128" s="160"/>
      <c r="J128" s="10">
        <f t="shared" si="9"/>
        <v>54.174999999999997</v>
      </c>
      <c r="K128" s="19">
        <f t="shared" si="10"/>
        <v>54</v>
      </c>
    </row>
    <row r="129" spans="1:12" ht="20.45" customHeight="1" x14ac:dyDescent="0.4">
      <c r="A129" s="13" t="s">
        <v>2</v>
      </c>
      <c r="B129" s="13">
        <v>2579</v>
      </c>
      <c r="C129" s="14" t="s">
        <v>1361</v>
      </c>
      <c r="D129" s="133"/>
      <c r="E129" s="133"/>
      <c r="F129" s="14" t="s">
        <v>1486</v>
      </c>
      <c r="G129" s="69" t="s">
        <v>1241</v>
      </c>
      <c r="H129" s="16">
        <f t="shared" si="8"/>
        <v>2</v>
      </c>
      <c r="I129" s="145" t="s">
        <v>3</v>
      </c>
      <c r="J129" s="10">
        <f t="shared" si="9"/>
        <v>1.98</v>
      </c>
      <c r="K129" s="19">
        <f t="shared" si="10"/>
        <v>2</v>
      </c>
    </row>
    <row r="130" spans="1:12" ht="20.25" customHeight="1" x14ac:dyDescent="0.4">
      <c r="A130" s="13" t="s">
        <v>2</v>
      </c>
      <c r="B130" s="13">
        <v>2580</v>
      </c>
      <c r="C130" s="14" t="s">
        <v>1360</v>
      </c>
      <c r="D130" s="133"/>
      <c r="E130" s="133"/>
      <c r="F130" s="14" t="s">
        <v>1485</v>
      </c>
      <c r="G130" s="69" t="s">
        <v>1240</v>
      </c>
      <c r="H130" s="16">
        <f t="shared" si="8"/>
        <v>2</v>
      </c>
      <c r="I130" s="145"/>
      <c r="J130" s="10">
        <f t="shared" si="9"/>
        <v>1.76</v>
      </c>
      <c r="K130" s="19">
        <f t="shared" si="10"/>
        <v>2</v>
      </c>
    </row>
    <row r="131" spans="1:12" ht="20.25" customHeight="1" x14ac:dyDescent="0.4">
      <c r="A131" s="13" t="s">
        <v>2</v>
      </c>
      <c r="B131" s="13">
        <v>2581</v>
      </c>
      <c r="C131" s="14" t="s">
        <v>1359</v>
      </c>
      <c r="D131" s="133"/>
      <c r="E131" s="133"/>
      <c r="F131" s="14" t="s">
        <v>1833</v>
      </c>
      <c r="G131" s="70" t="s">
        <v>1239</v>
      </c>
      <c r="H131" s="16">
        <f t="shared" si="8"/>
        <v>120</v>
      </c>
      <c r="I131" s="145" t="s">
        <v>6</v>
      </c>
      <c r="J131" s="10">
        <f t="shared" si="9"/>
        <v>120.175</v>
      </c>
      <c r="K131" s="19">
        <f t="shared" si="10"/>
        <v>120</v>
      </c>
    </row>
    <row r="132" spans="1:12" ht="20.45" customHeight="1" x14ac:dyDescent="0.4">
      <c r="A132" s="13" t="s">
        <v>2</v>
      </c>
      <c r="B132" s="13">
        <v>2582</v>
      </c>
      <c r="C132" s="14" t="s">
        <v>1358</v>
      </c>
      <c r="D132" s="133"/>
      <c r="E132" s="133"/>
      <c r="F132" s="14" t="s">
        <v>1483</v>
      </c>
      <c r="G132" s="70" t="s">
        <v>1238</v>
      </c>
      <c r="H132" s="16">
        <f t="shared" si="8"/>
        <v>108</v>
      </c>
      <c r="I132" s="145"/>
      <c r="J132" s="10">
        <f t="shared" si="9"/>
        <v>108.185</v>
      </c>
      <c r="K132" s="19">
        <f t="shared" si="10"/>
        <v>108</v>
      </c>
    </row>
    <row r="133" spans="1:12" ht="20.25" customHeight="1" x14ac:dyDescent="0.4">
      <c r="A133" s="13" t="s">
        <v>2</v>
      </c>
      <c r="B133" s="13">
        <v>2583</v>
      </c>
      <c r="C133" s="14" t="s">
        <v>1357</v>
      </c>
      <c r="D133" s="133"/>
      <c r="E133" s="133"/>
      <c r="F133" s="14" t="s">
        <v>1482</v>
      </c>
      <c r="G133" s="69" t="s">
        <v>1237</v>
      </c>
      <c r="H133" s="16">
        <f t="shared" si="8"/>
        <v>4</v>
      </c>
      <c r="I133" s="145" t="s">
        <v>3</v>
      </c>
      <c r="J133" s="10">
        <f t="shared" si="9"/>
        <v>3.96</v>
      </c>
      <c r="K133" s="19">
        <f t="shared" si="10"/>
        <v>4</v>
      </c>
    </row>
    <row r="134" spans="1:12" ht="20.45" customHeight="1" x14ac:dyDescent="0.4">
      <c r="A134" s="13" t="s">
        <v>2</v>
      </c>
      <c r="B134" s="13">
        <v>2584</v>
      </c>
      <c r="C134" s="14" t="s">
        <v>1356</v>
      </c>
      <c r="D134" s="133"/>
      <c r="E134" s="133"/>
      <c r="F134" s="14" t="s">
        <v>1481</v>
      </c>
      <c r="G134" s="69" t="s">
        <v>1236</v>
      </c>
      <c r="H134" s="16">
        <f t="shared" si="8"/>
        <v>4</v>
      </c>
      <c r="I134" s="145"/>
      <c r="J134" s="10">
        <f t="shared" si="9"/>
        <v>3.5750000000000002</v>
      </c>
      <c r="K134" s="19">
        <f t="shared" si="10"/>
        <v>4</v>
      </c>
    </row>
    <row r="135" spans="1:12" ht="20.25" customHeight="1" x14ac:dyDescent="0.4">
      <c r="A135" s="13" t="s">
        <v>2</v>
      </c>
      <c r="B135" s="13">
        <v>2585</v>
      </c>
      <c r="C135" s="14" t="s">
        <v>1355</v>
      </c>
      <c r="D135" s="133"/>
      <c r="E135" s="133"/>
      <c r="F135" s="14" t="s">
        <v>1834</v>
      </c>
      <c r="G135" s="70" t="s">
        <v>1235</v>
      </c>
      <c r="H135" s="16">
        <f t="shared" si="8"/>
        <v>191</v>
      </c>
      <c r="I135" s="145" t="s">
        <v>6</v>
      </c>
      <c r="J135" s="10">
        <f t="shared" si="9"/>
        <v>190.63</v>
      </c>
      <c r="K135" s="19">
        <f t="shared" si="10"/>
        <v>191</v>
      </c>
    </row>
    <row r="136" spans="1:12" ht="20.45" customHeight="1" x14ac:dyDescent="0.4">
      <c r="A136" s="13" t="s">
        <v>2</v>
      </c>
      <c r="B136" s="13">
        <v>2586</v>
      </c>
      <c r="C136" s="14" t="s">
        <v>1354</v>
      </c>
      <c r="D136" s="133"/>
      <c r="E136" s="133"/>
      <c r="F136" s="14" t="s">
        <v>1479</v>
      </c>
      <c r="G136" s="70" t="s">
        <v>1234</v>
      </c>
      <c r="H136" s="16">
        <f t="shared" si="8"/>
        <v>172</v>
      </c>
      <c r="I136" s="145"/>
      <c r="J136" s="10">
        <f t="shared" si="9"/>
        <v>171.54499999999999</v>
      </c>
      <c r="K136" s="19">
        <f t="shared" si="10"/>
        <v>172</v>
      </c>
    </row>
    <row r="137" spans="1:12" ht="20.25" customHeight="1" x14ac:dyDescent="0.4">
      <c r="A137" s="13" t="s">
        <v>2</v>
      </c>
      <c r="B137" s="13">
        <v>2587</v>
      </c>
      <c r="C137" s="14" t="s">
        <v>1353</v>
      </c>
      <c r="D137" s="133"/>
      <c r="E137" s="133"/>
      <c r="F137" s="14" t="s">
        <v>1478</v>
      </c>
      <c r="G137" s="69" t="s">
        <v>1233</v>
      </c>
      <c r="H137" s="16">
        <f t="shared" si="8"/>
        <v>6</v>
      </c>
      <c r="I137" s="145" t="s">
        <v>3</v>
      </c>
      <c r="J137" s="10">
        <f t="shared" si="9"/>
        <v>6.27</v>
      </c>
      <c r="K137" s="19">
        <f t="shared" si="10"/>
        <v>6</v>
      </c>
    </row>
    <row r="138" spans="1:12" ht="20.45" customHeight="1" x14ac:dyDescent="0.4">
      <c r="A138" s="13" t="s">
        <v>2</v>
      </c>
      <c r="B138" s="13">
        <v>2588</v>
      </c>
      <c r="C138" s="14" t="s">
        <v>1352</v>
      </c>
      <c r="D138" s="133"/>
      <c r="E138" s="133"/>
      <c r="F138" s="14" t="s">
        <v>1477</v>
      </c>
      <c r="G138" s="69" t="s">
        <v>1232</v>
      </c>
      <c r="H138" s="16">
        <f t="shared" si="8"/>
        <v>6</v>
      </c>
      <c r="I138" s="145"/>
      <c r="J138" s="10">
        <f t="shared" si="9"/>
        <v>5.665</v>
      </c>
      <c r="K138" s="19">
        <f t="shared" si="10"/>
        <v>6</v>
      </c>
    </row>
    <row r="139" spans="1:12" ht="20.45" customHeight="1" x14ac:dyDescent="0.4">
      <c r="A139" s="13" t="s">
        <v>2</v>
      </c>
      <c r="B139" s="13">
        <v>2589</v>
      </c>
      <c r="C139" s="14" t="s">
        <v>1351</v>
      </c>
      <c r="D139" s="133"/>
      <c r="E139" s="133"/>
      <c r="F139" s="136" t="s">
        <v>1779</v>
      </c>
      <c r="G139" s="71" t="s">
        <v>1231</v>
      </c>
      <c r="H139" s="16">
        <f t="shared" si="8"/>
        <v>9</v>
      </c>
      <c r="I139" s="141" t="s">
        <v>6</v>
      </c>
      <c r="J139" s="10">
        <f t="shared" si="9"/>
        <v>9.02</v>
      </c>
      <c r="K139" s="19">
        <f t="shared" si="10"/>
        <v>9</v>
      </c>
    </row>
    <row r="140" spans="1:12" ht="20.45" customHeight="1" x14ac:dyDescent="0.4">
      <c r="A140" s="13" t="s">
        <v>2</v>
      </c>
      <c r="B140" s="13">
        <v>2590</v>
      </c>
      <c r="C140" s="14" t="s">
        <v>1350</v>
      </c>
      <c r="D140" s="133"/>
      <c r="E140" s="133"/>
      <c r="F140" s="136"/>
      <c r="G140" s="70" t="s">
        <v>1230</v>
      </c>
      <c r="H140" s="16">
        <f t="shared" si="8"/>
        <v>8</v>
      </c>
      <c r="I140" s="150"/>
      <c r="J140" s="10">
        <f t="shared" si="9"/>
        <v>8.14</v>
      </c>
      <c r="K140" s="19">
        <f t="shared" si="10"/>
        <v>8</v>
      </c>
    </row>
    <row r="141" spans="1:12" ht="20.25" customHeight="1" x14ac:dyDescent="0.4">
      <c r="A141" s="13" t="s">
        <v>2</v>
      </c>
      <c r="B141" s="13">
        <v>3356</v>
      </c>
      <c r="C141" s="14" t="s">
        <v>1349</v>
      </c>
      <c r="D141" s="133"/>
      <c r="E141" s="133"/>
      <c r="F141" s="136"/>
      <c r="G141" s="69" t="s">
        <v>1229</v>
      </c>
      <c r="H141" s="16">
        <v>1</v>
      </c>
      <c r="I141" s="150"/>
      <c r="J141" s="10">
        <f t="shared" si="9"/>
        <v>0.27500000000000002</v>
      </c>
      <c r="K141" s="19">
        <f t="shared" si="10"/>
        <v>1</v>
      </c>
      <c r="L141" s="10" t="s">
        <v>0</v>
      </c>
    </row>
    <row r="142" spans="1:12" ht="20.45" customHeight="1" x14ac:dyDescent="0.4">
      <c r="A142" s="13" t="s">
        <v>2</v>
      </c>
      <c r="B142" s="13">
        <v>3357</v>
      </c>
      <c r="C142" s="14" t="s">
        <v>1348</v>
      </c>
      <c r="D142" s="133"/>
      <c r="E142" s="133"/>
      <c r="F142" s="136"/>
      <c r="G142" s="69" t="s">
        <v>1228</v>
      </c>
      <c r="H142" s="16">
        <v>1</v>
      </c>
      <c r="I142" s="150"/>
      <c r="J142" s="10">
        <f t="shared" si="9"/>
        <v>0.27500000000000002</v>
      </c>
      <c r="K142" s="19">
        <f t="shared" si="10"/>
        <v>1</v>
      </c>
      <c r="L142" s="10" t="s">
        <v>0</v>
      </c>
    </row>
    <row r="143" spans="1:12" ht="20.45" customHeight="1" x14ac:dyDescent="0.4">
      <c r="A143" s="13" t="s">
        <v>2</v>
      </c>
      <c r="B143" s="13">
        <v>2591</v>
      </c>
      <c r="C143" s="14" t="s">
        <v>1347</v>
      </c>
      <c r="D143" s="133"/>
      <c r="E143" s="133"/>
      <c r="F143" s="136"/>
      <c r="G143" s="70" t="s">
        <v>1227</v>
      </c>
      <c r="H143" s="16">
        <f t="shared" ref="H143:H152" si="11">ROUND(J143,0)</f>
        <v>18</v>
      </c>
      <c r="I143" s="150"/>
      <c r="J143" s="10">
        <f t="shared" si="9"/>
        <v>18.04</v>
      </c>
      <c r="K143" s="19">
        <f t="shared" si="10"/>
        <v>18</v>
      </c>
    </row>
    <row r="144" spans="1:12" ht="20.45" customHeight="1" x14ac:dyDescent="0.4">
      <c r="A144" s="13" t="s">
        <v>2</v>
      </c>
      <c r="B144" s="13">
        <v>2592</v>
      </c>
      <c r="C144" s="14" t="s">
        <v>1346</v>
      </c>
      <c r="D144" s="133"/>
      <c r="E144" s="133"/>
      <c r="F144" s="136"/>
      <c r="G144" s="70" t="s">
        <v>1226</v>
      </c>
      <c r="H144" s="16">
        <f t="shared" si="11"/>
        <v>16</v>
      </c>
      <c r="I144" s="142"/>
      <c r="J144" s="10">
        <f t="shared" si="9"/>
        <v>16.225000000000001</v>
      </c>
      <c r="K144" s="19">
        <f t="shared" si="10"/>
        <v>16</v>
      </c>
    </row>
    <row r="145" spans="1:12" ht="21" customHeight="1" x14ac:dyDescent="0.4">
      <c r="A145" s="13" t="s">
        <v>2</v>
      </c>
      <c r="B145" s="13">
        <v>2593</v>
      </c>
      <c r="C145" s="14" t="s">
        <v>1345</v>
      </c>
      <c r="D145" s="133"/>
      <c r="E145" s="133"/>
      <c r="F145" s="136"/>
      <c r="G145" s="70" t="s">
        <v>1225</v>
      </c>
      <c r="H145" s="16">
        <f t="shared" si="11"/>
        <v>1</v>
      </c>
      <c r="I145" s="145" t="s">
        <v>3</v>
      </c>
      <c r="J145" s="10">
        <f t="shared" si="9"/>
        <v>0.60499999999999998</v>
      </c>
      <c r="K145" s="19">
        <f t="shared" si="10"/>
        <v>1</v>
      </c>
    </row>
    <row r="146" spans="1:12" ht="20.25" customHeight="1" x14ac:dyDescent="0.4">
      <c r="A146" s="13" t="s">
        <v>2</v>
      </c>
      <c r="B146" s="13">
        <v>2594</v>
      </c>
      <c r="C146" s="14" t="s">
        <v>1344</v>
      </c>
      <c r="D146" s="133"/>
      <c r="E146" s="133"/>
      <c r="F146" s="136"/>
      <c r="G146" s="70" t="s">
        <v>1224</v>
      </c>
      <c r="H146" s="16">
        <f t="shared" si="11"/>
        <v>1</v>
      </c>
      <c r="I146" s="145"/>
      <c r="J146" s="10">
        <f t="shared" si="9"/>
        <v>0.55000000000000004</v>
      </c>
      <c r="K146" s="19">
        <f t="shared" si="10"/>
        <v>1</v>
      </c>
    </row>
    <row r="147" spans="1:12" ht="20.45" customHeight="1" x14ac:dyDescent="0.4">
      <c r="A147" s="13" t="s">
        <v>2</v>
      </c>
      <c r="B147" s="13">
        <v>2595</v>
      </c>
      <c r="C147" s="14" t="s">
        <v>1343</v>
      </c>
      <c r="D147" s="133"/>
      <c r="E147" s="133"/>
      <c r="F147" s="136"/>
      <c r="G147" s="70" t="s">
        <v>1223</v>
      </c>
      <c r="H147" s="16">
        <f t="shared" si="11"/>
        <v>29</v>
      </c>
      <c r="I147" s="145" t="s">
        <v>6</v>
      </c>
      <c r="J147" s="10">
        <f t="shared" si="9"/>
        <v>28.6</v>
      </c>
      <c r="K147" s="19">
        <f t="shared" si="10"/>
        <v>29</v>
      </c>
    </row>
    <row r="148" spans="1:12" ht="20.45" customHeight="1" x14ac:dyDescent="0.4">
      <c r="A148" s="13" t="s">
        <v>2</v>
      </c>
      <c r="B148" s="13">
        <v>2596</v>
      </c>
      <c r="C148" s="14" t="s">
        <v>1342</v>
      </c>
      <c r="D148" s="133"/>
      <c r="E148" s="133"/>
      <c r="F148" s="136"/>
      <c r="G148" s="70" t="s">
        <v>1222</v>
      </c>
      <c r="H148" s="16">
        <f t="shared" si="11"/>
        <v>26</v>
      </c>
      <c r="I148" s="145"/>
      <c r="J148" s="10">
        <f t="shared" si="9"/>
        <v>25.74</v>
      </c>
      <c r="K148" s="19">
        <f t="shared" si="10"/>
        <v>26</v>
      </c>
    </row>
    <row r="149" spans="1:12" ht="20.25" customHeight="1" x14ac:dyDescent="0.4">
      <c r="A149" s="13" t="s">
        <v>2</v>
      </c>
      <c r="B149" s="13">
        <v>2597</v>
      </c>
      <c r="C149" s="14" t="s">
        <v>1341</v>
      </c>
      <c r="D149" s="133"/>
      <c r="E149" s="133"/>
      <c r="F149" s="136"/>
      <c r="G149" s="70" t="s">
        <v>1221</v>
      </c>
      <c r="H149" s="16">
        <f t="shared" si="11"/>
        <v>1</v>
      </c>
      <c r="I149" s="145" t="s">
        <v>3</v>
      </c>
      <c r="J149" s="10">
        <f t="shared" si="9"/>
        <v>0.93500000000000005</v>
      </c>
      <c r="K149" s="19">
        <f t="shared" si="10"/>
        <v>1</v>
      </c>
    </row>
    <row r="150" spans="1:12" s="18" customFormat="1" ht="20.45" customHeight="1" x14ac:dyDescent="0.4">
      <c r="A150" s="13" t="s">
        <v>2</v>
      </c>
      <c r="B150" s="13">
        <v>2598</v>
      </c>
      <c r="C150" s="14" t="s">
        <v>1340</v>
      </c>
      <c r="D150" s="133"/>
      <c r="E150" s="133"/>
      <c r="F150" s="136"/>
      <c r="G150" s="70" t="s">
        <v>1220</v>
      </c>
      <c r="H150" s="16">
        <f t="shared" si="11"/>
        <v>1</v>
      </c>
      <c r="I150" s="145"/>
      <c r="J150" s="10">
        <f t="shared" si="9"/>
        <v>0.82499999999999996</v>
      </c>
      <c r="K150" s="19">
        <f t="shared" si="10"/>
        <v>1</v>
      </c>
    </row>
    <row r="151" spans="1:12" ht="20.25" customHeight="1" x14ac:dyDescent="0.4">
      <c r="A151" s="13" t="s">
        <v>2</v>
      </c>
      <c r="B151" s="13">
        <v>2599</v>
      </c>
      <c r="C151" s="14" t="s">
        <v>1339</v>
      </c>
      <c r="D151" s="133"/>
      <c r="E151" s="133"/>
      <c r="F151" s="136" t="s">
        <v>1778</v>
      </c>
      <c r="G151" s="71" t="s">
        <v>1219</v>
      </c>
      <c r="H151" s="16">
        <f t="shared" si="11"/>
        <v>6</v>
      </c>
      <c r="I151" s="141" t="s">
        <v>6</v>
      </c>
      <c r="J151" s="10">
        <f t="shared" si="9"/>
        <v>5.9950000000000001</v>
      </c>
      <c r="K151" s="19">
        <f t="shared" si="10"/>
        <v>6</v>
      </c>
    </row>
    <row r="152" spans="1:12" ht="20.45" customHeight="1" x14ac:dyDescent="0.4">
      <c r="A152" s="13" t="s">
        <v>2</v>
      </c>
      <c r="B152" s="13">
        <v>2600</v>
      </c>
      <c r="C152" s="14" t="s">
        <v>1338</v>
      </c>
      <c r="D152" s="133"/>
      <c r="E152" s="133"/>
      <c r="F152" s="136"/>
      <c r="G152" s="71" t="s">
        <v>1218</v>
      </c>
      <c r="H152" s="16">
        <f t="shared" si="11"/>
        <v>5</v>
      </c>
      <c r="I152" s="150"/>
      <c r="J152" s="10">
        <f t="shared" si="9"/>
        <v>5.4450000000000003</v>
      </c>
      <c r="K152" s="19">
        <f t="shared" si="10"/>
        <v>5</v>
      </c>
    </row>
    <row r="153" spans="1:12" ht="20.25" customHeight="1" x14ac:dyDescent="0.4">
      <c r="A153" s="13" t="s">
        <v>2</v>
      </c>
      <c r="B153" s="13">
        <v>3358</v>
      </c>
      <c r="C153" s="14" t="s">
        <v>1337</v>
      </c>
      <c r="D153" s="133"/>
      <c r="E153" s="133"/>
      <c r="F153" s="136"/>
      <c r="G153" s="71" t="s">
        <v>1217</v>
      </c>
      <c r="H153" s="16">
        <v>1</v>
      </c>
      <c r="I153" s="150"/>
      <c r="J153" s="10">
        <f t="shared" si="9"/>
        <v>0.22</v>
      </c>
      <c r="K153" s="19">
        <f t="shared" si="10"/>
        <v>1</v>
      </c>
      <c r="L153" s="10" t="s">
        <v>0</v>
      </c>
    </row>
    <row r="154" spans="1:12" ht="20.45" customHeight="1" x14ac:dyDescent="0.4">
      <c r="A154" s="13" t="s">
        <v>2</v>
      </c>
      <c r="B154" s="13">
        <v>3359</v>
      </c>
      <c r="C154" s="14" t="s">
        <v>1336</v>
      </c>
      <c r="D154" s="133"/>
      <c r="E154" s="133"/>
      <c r="F154" s="136"/>
      <c r="G154" s="71" t="s">
        <v>1216</v>
      </c>
      <c r="H154" s="16">
        <v>1</v>
      </c>
      <c r="I154" s="150"/>
      <c r="J154" s="10">
        <f t="shared" si="9"/>
        <v>0.16500000000000001</v>
      </c>
      <c r="K154" s="19">
        <f t="shared" si="10"/>
        <v>1</v>
      </c>
      <c r="L154" s="10" t="s">
        <v>0</v>
      </c>
    </row>
    <row r="155" spans="1:12" ht="20.45" customHeight="1" x14ac:dyDescent="0.4">
      <c r="A155" s="13" t="s">
        <v>2</v>
      </c>
      <c r="B155" s="13">
        <v>2601</v>
      </c>
      <c r="C155" s="14" t="s">
        <v>1335</v>
      </c>
      <c r="D155" s="133"/>
      <c r="E155" s="133"/>
      <c r="F155" s="136"/>
      <c r="G155" s="70" t="s">
        <v>1215</v>
      </c>
      <c r="H155" s="16">
        <f>ROUND(J155,0)</f>
        <v>12</v>
      </c>
      <c r="I155" s="150"/>
      <c r="J155" s="10">
        <f t="shared" si="9"/>
        <v>12.045</v>
      </c>
      <c r="K155" s="19">
        <f t="shared" si="10"/>
        <v>12</v>
      </c>
    </row>
    <row r="156" spans="1:12" ht="20.45" customHeight="1" x14ac:dyDescent="0.4">
      <c r="A156" s="13" t="s">
        <v>2</v>
      </c>
      <c r="B156" s="13">
        <v>2602</v>
      </c>
      <c r="C156" s="14" t="s">
        <v>1334</v>
      </c>
      <c r="D156" s="133"/>
      <c r="E156" s="133"/>
      <c r="F156" s="136"/>
      <c r="G156" s="70" t="s">
        <v>1214</v>
      </c>
      <c r="H156" s="16">
        <f>ROUND(J156,0)</f>
        <v>11</v>
      </c>
      <c r="I156" s="150"/>
      <c r="J156" s="10">
        <f t="shared" si="9"/>
        <v>10.835000000000001</v>
      </c>
      <c r="K156" s="19">
        <f t="shared" si="10"/>
        <v>11</v>
      </c>
    </row>
    <row r="157" spans="1:12" ht="20.45" customHeight="1" x14ac:dyDescent="0.4">
      <c r="A157" s="13" t="s">
        <v>2</v>
      </c>
      <c r="B157" s="13">
        <v>3360</v>
      </c>
      <c r="C157" s="14" t="s">
        <v>1333</v>
      </c>
      <c r="D157" s="133"/>
      <c r="E157" s="133"/>
      <c r="F157" s="136"/>
      <c r="G157" s="70" t="s">
        <v>1213</v>
      </c>
      <c r="H157" s="16">
        <v>1</v>
      </c>
      <c r="I157" s="150"/>
      <c r="J157" s="10">
        <f t="shared" si="9"/>
        <v>0.38500000000000001</v>
      </c>
      <c r="K157" s="19">
        <f t="shared" si="10"/>
        <v>1</v>
      </c>
      <c r="L157" s="10" t="s">
        <v>0</v>
      </c>
    </row>
    <row r="158" spans="1:12" ht="20.45" customHeight="1" x14ac:dyDescent="0.4">
      <c r="A158" s="13" t="s">
        <v>2</v>
      </c>
      <c r="B158" s="13">
        <v>3361</v>
      </c>
      <c r="C158" s="14" t="s">
        <v>1332</v>
      </c>
      <c r="D158" s="133"/>
      <c r="E158" s="133"/>
      <c r="F158" s="136"/>
      <c r="G158" s="70" t="s">
        <v>1212</v>
      </c>
      <c r="H158" s="16">
        <v>1</v>
      </c>
      <c r="I158" s="150"/>
      <c r="J158" s="10">
        <f t="shared" si="9"/>
        <v>0.38500000000000001</v>
      </c>
      <c r="K158" s="19">
        <f t="shared" si="10"/>
        <v>1</v>
      </c>
      <c r="L158" s="10" t="s">
        <v>0</v>
      </c>
    </row>
    <row r="159" spans="1:12" ht="20.25" customHeight="1" x14ac:dyDescent="0.4">
      <c r="A159" s="13" t="s">
        <v>2</v>
      </c>
      <c r="B159" s="13">
        <v>2603</v>
      </c>
      <c r="C159" s="14" t="s">
        <v>1331</v>
      </c>
      <c r="D159" s="133"/>
      <c r="E159" s="133"/>
      <c r="F159" s="136"/>
      <c r="G159" s="70" t="s">
        <v>1211</v>
      </c>
      <c r="H159" s="16">
        <f t="shared" ref="H159:H165" si="12">ROUND(J159,0)</f>
        <v>19</v>
      </c>
      <c r="I159" s="150"/>
      <c r="J159" s="10">
        <f t="shared" si="9"/>
        <v>19.085000000000001</v>
      </c>
      <c r="K159" s="19">
        <f t="shared" si="10"/>
        <v>19</v>
      </c>
    </row>
    <row r="160" spans="1:12" ht="21" customHeight="1" x14ac:dyDescent="0.4">
      <c r="A160" s="13" t="s">
        <v>2</v>
      </c>
      <c r="B160" s="13">
        <v>2604</v>
      </c>
      <c r="C160" s="14" t="s">
        <v>1330</v>
      </c>
      <c r="D160" s="133"/>
      <c r="E160" s="133"/>
      <c r="F160" s="136"/>
      <c r="G160" s="70" t="s">
        <v>1210</v>
      </c>
      <c r="H160" s="16">
        <f t="shared" si="12"/>
        <v>17</v>
      </c>
      <c r="I160" s="142"/>
      <c r="J160" s="10">
        <f t="shared" si="9"/>
        <v>17.16</v>
      </c>
      <c r="K160" s="19">
        <f t="shared" si="10"/>
        <v>17</v>
      </c>
    </row>
    <row r="161" spans="1:11" ht="21" customHeight="1" x14ac:dyDescent="0.4">
      <c r="A161" s="13" t="s">
        <v>2</v>
      </c>
      <c r="B161" s="13">
        <v>2605</v>
      </c>
      <c r="C161" s="14" t="s">
        <v>1329</v>
      </c>
      <c r="D161" s="133"/>
      <c r="E161" s="133"/>
      <c r="F161" s="136"/>
      <c r="G161" s="70" t="s">
        <v>1209</v>
      </c>
      <c r="H161" s="16">
        <f t="shared" si="12"/>
        <v>1</v>
      </c>
      <c r="I161" s="145" t="s">
        <v>3</v>
      </c>
      <c r="J161" s="10">
        <f t="shared" si="9"/>
        <v>0.60499999999999998</v>
      </c>
      <c r="K161" s="19">
        <f t="shared" si="10"/>
        <v>1</v>
      </c>
    </row>
    <row r="162" spans="1:11" s="18" customFormat="1" ht="20.45" customHeight="1" x14ac:dyDescent="0.4">
      <c r="A162" s="13" t="s">
        <v>2</v>
      </c>
      <c r="B162" s="13">
        <v>2606</v>
      </c>
      <c r="C162" s="14" t="s">
        <v>1328</v>
      </c>
      <c r="D162" s="133"/>
      <c r="E162" s="133"/>
      <c r="F162" s="136"/>
      <c r="G162" s="70" t="s">
        <v>1208</v>
      </c>
      <c r="H162" s="16">
        <f t="shared" si="12"/>
        <v>1</v>
      </c>
      <c r="I162" s="145"/>
      <c r="J162" s="10">
        <f t="shared" si="9"/>
        <v>0.55000000000000004</v>
      </c>
      <c r="K162" s="19">
        <f t="shared" si="10"/>
        <v>1</v>
      </c>
    </row>
    <row r="163" spans="1:11" ht="20.45" customHeight="1" x14ac:dyDescent="0.4">
      <c r="A163" s="13" t="s">
        <v>2</v>
      </c>
      <c r="B163" s="13">
        <v>2607</v>
      </c>
      <c r="C163" s="14" t="s">
        <v>1327</v>
      </c>
      <c r="D163" s="133"/>
      <c r="E163" s="133"/>
      <c r="F163" s="73" t="s">
        <v>58</v>
      </c>
      <c r="G163" s="74" t="s">
        <v>1248</v>
      </c>
      <c r="H163" s="16">
        <f t="shared" si="12"/>
        <v>11</v>
      </c>
      <c r="I163" s="158" t="s">
        <v>6</v>
      </c>
      <c r="J163" s="10">
        <f t="shared" si="9"/>
        <v>11</v>
      </c>
      <c r="K163" s="19">
        <f t="shared" si="10"/>
        <v>11</v>
      </c>
    </row>
    <row r="164" spans="1:11" ht="20.25" customHeight="1" x14ac:dyDescent="0.4">
      <c r="A164" s="13" t="s">
        <v>2</v>
      </c>
      <c r="B164" s="13">
        <v>2608</v>
      </c>
      <c r="C164" s="27" t="s">
        <v>1326</v>
      </c>
      <c r="D164" s="133"/>
      <c r="E164" s="133"/>
      <c r="F164" s="112" t="s">
        <v>55</v>
      </c>
      <c r="G164" s="69" t="s">
        <v>1246</v>
      </c>
      <c r="H164" s="16">
        <f t="shared" si="12"/>
        <v>6</v>
      </c>
      <c r="I164" s="159"/>
      <c r="J164" s="10">
        <f t="shared" si="9"/>
        <v>5.5</v>
      </c>
      <c r="K164" s="19">
        <f t="shared" si="10"/>
        <v>6</v>
      </c>
    </row>
    <row r="165" spans="1:11" ht="20.25" customHeight="1" thickBot="1" x14ac:dyDescent="0.45">
      <c r="A165" s="13" t="s">
        <v>2</v>
      </c>
      <c r="B165" s="13">
        <v>2609</v>
      </c>
      <c r="C165" s="14" t="s">
        <v>1325</v>
      </c>
      <c r="D165" s="133"/>
      <c r="E165" s="133"/>
      <c r="F165" s="113"/>
      <c r="G165" s="69" t="s">
        <v>1244</v>
      </c>
      <c r="H165" s="16">
        <f t="shared" si="12"/>
        <v>11</v>
      </c>
      <c r="I165" s="160"/>
      <c r="J165" s="10">
        <f t="shared" si="9"/>
        <v>11</v>
      </c>
      <c r="K165" s="33">
        <f t="shared" si="10"/>
        <v>11</v>
      </c>
    </row>
    <row r="166" spans="1:11" ht="20.45" customHeight="1" x14ac:dyDescent="0.4">
      <c r="A166" s="13" t="s">
        <v>2</v>
      </c>
      <c r="B166" s="13">
        <v>2676</v>
      </c>
      <c r="C166" s="14" t="s">
        <v>1324</v>
      </c>
      <c r="D166" s="114" t="s">
        <v>135</v>
      </c>
      <c r="E166" s="115"/>
      <c r="F166" s="14" t="s">
        <v>1488</v>
      </c>
      <c r="G166" s="70" t="s">
        <v>1243</v>
      </c>
      <c r="H166" s="16">
        <f t="shared" ref="H166:H179" si="13">ROUND(J166,0)</f>
        <v>69</v>
      </c>
      <c r="I166" s="158" t="s">
        <v>6</v>
      </c>
      <c r="J166" s="10">
        <f t="shared" ref="J166:J204" si="14">K10*63/1000</f>
        <v>68.921999999999997</v>
      </c>
    </row>
    <row r="167" spans="1:11" ht="20.45" customHeight="1" x14ac:dyDescent="0.4">
      <c r="A167" s="13" t="s">
        <v>2</v>
      </c>
      <c r="B167" s="13">
        <v>2677</v>
      </c>
      <c r="C167" s="14" t="s">
        <v>1323</v>
      </c>
      <c r="D167" s="116"/>
      <c r="E167" s="117"/>
      <c r="F167" s="14" t="s">
        <v>1487</v>
      </c>
      <c r="G167" s="70" t="s">
        <v>1242</v>
      </c>
      <c r="H167" s="16">
        <f t="shared" si="13"/>
        <v>62</v>
      </c>
      <c r="I167" s="160"/>
      <c r="J167" s="10">
        <f t="shared" si="14"/>
        <v>62.055</v>
      </c>
    </row>
    <row r="168" spans="1:11" s="34" customFormat="1" ht="20.45" customHeight="1" x14ac:dyDescent="0.4">
      <c r="A168" s="13" t="s">
        <v>2</v>
      </c>
      <c r="B168" s="13">
        <v>2678</v>
      </c>
      <c r="C168" s="14" t="s">
        <v>1322</v>
      </c>
      <c r="D168" s="116"/>
      <c r="E168" s="117"/>
      <c r="F168" s="14" t="s">
        <v>1486</v>
      </c>
      <c r="G168" s="69" t="s">
        <v>1241</v>
      </c>
      <c r="H168" s="16">
        <f t="shared" si="13"/>
        <v>2</v>
      </c>
      <c r="I168" s="145" t="s">
        <v>3</v>
      </c>
      <c r="J168" s="10">
        <f t="shared" si="14"/>
        <v>2.2679999999999998</v>
      </c>
      <c r="K168" s="10"/>
    </row>
    <row r="169" spans="1:11" s="34" customFormat="1" ht="20.45" customHeight="1" x14ac:dyDescent="0.4">
      <c r="A169" s="13" t="s">
        <v>2</v>
      </c>
      <c r="B169" s="13">
        <v>2679</v>
      </c>
      <c r="C169" s="14" t="s">
        <v>1321</v>
      </c>
      <c r="D169" s="116"/>
      <c r="E169" s="117"/>
      <c r="F169" s="14" t="s">
        <v>1485</v>
      </c>
      <c r="G169" s="69" t="s">
        <v>1240</v>
      </c>
      <c r="H169" s="16">
        <f t="shared" si="13"/>
        <v>2</v>
      </c>
      <c r="I169" s="145"/>
      <c r="J169" s="10">
        <f t="shared" si="14"/>
        <v>2.016</v>
      </c>
      <c r="K169" s="10"/>
    </row>
    <row r="170" spans="1:11" s="34" customFormat="1" ht="20.45" customHeight="1" x14ac:dyDescent="0.4">
      <c r="A170" s="13" t="s">
        <v>2</v>
      </c>
      <c r="B170" s="13">
        <v>2680</v>
      </c>
      <c r="C170" s="14" t="s">
        <v>1320</v>
      </c>
      <c r="D170" s="116"/>
      <c r="E170" s="117"/>
      <c r="F170" s="14" t="s">
        <v>1833</v>
      </c>
      <c r="G170" s="70" t="s">
        <v>1239</v>
      </c>
      <c r="H170" s="16">
        <f t="shared" si="13"/>
        <v>138</v>
      </c>
      <c r="I170" s="145" t="s">
        <v>6</v>
      </c>
      <c r="J170" s="10">
        <f t="shared" si="14"/>
        <v>137.655</v>
      </c>
      <c r="K170" s="10"/>
    </row>
    <row r="171" spans="1:11" s="34" customFormat="1" ht="20.45" customHeight="1" x14ac:dyDescent="0.4">
      <c r="A171" s="13" t="s">
        <v>2</v>
      </c>
      <c r="B171" s="13">
        <v>2681</v>
      </c>
      <c r="C171" s="14" t="s">
        <v>1319</v>
      </c>
      <c r="D171" s="116"/>
      <c r="E171" s="117"/>
      <c r="F171" s="14" t="s">
        <v>1483</v>
      </c>
      <c r="G171" s="70" t="s">
        <v>1238</v>
      </c>
      <c r="H171" s="16">
        <f t="shared" si="13"/>
        <v>124</v>
      </c>
      <c r="I171" s="145"/>
      <c r="J171" s="10">
        <f t="shared" si="14"/>
        <v>123.92100000000001</v>
      </c>
      <c r="K171" s="10"/>
    </row>
    <row r="172" spans="1:11" s="34" customFormat="1" ht="20.45" customHeight="1" x14ac:dyDescent="0.4">
      <c r="A172" s="13" t="s">
        <v>2</v>
      </c>
      <c r="B172" s="13">
        <v>2682</v>
      </c>
      <c r="C172" s="14" t="s">
        <v>1318</v>
      </c>
      <c r="D172" s="116"/>
      <c r="E172" s="117"/>
      <c r="F172" s="14" t="s">
        <v>1482</v>
      </c>
      <c r="G172" s="69" t="s">
        <v>1237</v>
      </c>
      <c r="H172" s="16">
        <f t="shared" si="13"/>
        <v>5</v>
      </c>
      <c r="I172" s="145" t="s">
        <v>3</v>
      </c>
      <c r="J172" s="10">
        <f t="shared" si="14"/>
        <v>4.5359999999999996</v>
      </c>
      <c r="K172" s="10"/>
    </row>
    <row r="173" spans="1:11" s="34" customFormat="1" ht="20.45" customHeight="1" x14ac:dyDescent="0.4">
      <c r="A173" s="13" t="s">
        <v>2</v>
      </c>
      <c r="B173" s="13">
        <v>2683</v>
      </c>
      <c r="C173" s="14" t="s">
        <v>1317</v>
      </c>
      <c r="D173" s="116"/>
      <c r="E173" s="117"/>
      <c r="F173" s="14" t="s">
        <v>1481</v>
      </c>
      <c r="G173" s="69" t="s">
        <v>1236</v>
      </c>
      <c r="H173" s="16">
        <f t="shared" si="13"/>
        <v>4</v>
      </c>
      <c r="I173" s="145"/>
      <c r="J173" s="10">
        <f t="shared" si="14"/>
        <v>4.0949999999999998</v>
      </c>
      <c r="K173" s="10"/>
    </row>
    <row r="174" spans="1:11" s="34" customFormat="1" ht="20.45" customHeight="1" x14ac:dyDescent="0.4">
      <c r="A174" s="13" t="s">
        <v>2</v>
      </c>
      <c r="B174" s="13">
        <v>2684</v>
      </c>
      <c r="C174" s="14" t="s">
        <v>1316</v>
      </c>
      <c r="D174" s="116"/>
      <c r="E174" s="117"/>
      <c r="F174" s="14" t="s">
        <v>1834</v>
      </c>
      <c r="G174" s="70" t="s">
        <v>1235</v>
      </c>
      <c r="H174" s="16">
        <f t="shared" si="13"/>
        <v>218</v>
      </c>
      <c r="I174" s="145" t="s">
        <v>6</v>
      </c>
      <c r="J174" s="10">
        <f t="shared" si="14"/>
        <v>218.358</v>
      </c>
      <c r="K174" s="10"/>
    </row>
    <row r="175" spans="1:11" ht="20.45" customHeight="1" x14ac:dyDescent="0.4">
      <c r="A175" s="13" t="s">
        <v>2</v>
      </c>
      <c r="B175" s="13">
        <v>2685</v>
      </c>
      <c r="C175" s="14" t="s">
        <v>1315</v>
      </c>
      <c r="D175" s="116"/>
      <c r="E175" s="117"/>
      <c r="F175" s="14" t="s">
        <v>1479</v>
      </c>
      <c r="G175" s="70" t="s">
        <v>1234</v>
      </c>
      <c r="H175" s="16">
        <f t="shared" si="13"/>
        <v>196</v>
      </c>
      <c r="I175" s="145"/>
      <c r="J175" s="10">
        <f t="shared" si="14"/>
        <v>196.49700000000001</v>
      </c>
    </row>
    <row r="176" spans="1:11" ht="20.45" customHeight="1" x14ac:dyDescent="0.4">
      <c r="A176" s="13" t="s">
        <v>2</v>
      </c>
      <c r="B176" s="13">
        <v>2686</v>
      </c>
      <c r="C176" s="14" t="s">
        <v>1314</v>
      </c>
      <c r="D176" s="116"/>
      <c r="E176" s="117"/>
      <c r="F176" s="14" t="s">
        <v>1478</v>
      </c>
      <c r="G176" s="69" t="s">
        <v>1233</v>
      </c>
      <c r="H176" s="16">
        <f t="shared" si="13"/>
        <v>7</v>
      </c>
      <c r="I176" s="145" t="s">
        <v>3</v>
      </c>
      <c r="J176" s="10">
        <f t="shared" si="14"/>
        <v>7.1820000000000004</v>
      </c>
    </row>
    <row r="177" spans="1:11" ht="20.45" customHeight="1" x14ac:dyDescent="0.4">
      <c r="A177" s="13" t="s">
        <v>2</v>
      </c>
      <c r="B177" s="13">
        <v>2687</v>
      </c>
      <c r="C177" s="14" t="s">
        <v>1313</v>
      </c>
      <c r="D177" s="116"/>
      <c r="E177" s="117"/>
      <c r="F177" s="14" t="s">
        <v>1477</v>
      </c>
      <c r="G177" s="69" t="s">
        <v>1232</v>
      </c>
      <c r="H177" s="16">
        <f t="shared" si="13"/>
        <v>6</v>
      </c>
      <c r="I177" s="145"/>
      <c r="J177" s="10">
        <f t="shared" si="14"/>
        <v>6.4889999999999999</v>
      </c>
    </row>
    <row r="178" spans="1:11" ht="20.45" customHeight="1" x14ac:dyDescent="0.4">
      <c r="A178" s="13" t="s">
        <v>2</v>
      </c>
      <c r="B178" s="13">
        <v>2688</v>
      </c>
      <c r="C178" s="14" t="s">
        <v>1312</v>
      </c>
      <c r="D178" s="116"/>
      <c r="E178" s="117"/>
      <c r="F178" s="136" t="s">
        <v>1779</v>
      </c>
      <c r="G178" s="71" t="s">
        <v>1231</v>
      </c>
      <c r="H178" s="16">
        <f t="shared" si="13"/>
        <v>10</v>
      </c>
      <c r="I178" s="141" t="s">
        <v>6</v>
      </c>
      <c r="J178" s="10">
        <f t="shared" si="14"/>
        <v>10.332000000000001</v>
      </c>
    </row>
    <row r="179" spans="1:11" ht="20.45" customHeight="1" x14ac:dyDescent="0.4">
      <c r="A179" s="13" t="s">
        <v>2</v>
      </c>
      <c r="B179" s="13">
        <v>2689</v>
      </c>
      <c r="C179" s="14" t="s">
        <v>1311</v>
      </c>
      <c r="D179" s="116"/>
      <c r="E179" s="117"/>
      <c r="F179" s="136"/>
      <c r="G179" s="70" t="s">
        <v>1230</v>
      </c>
      <c r="H179" s="16">
        <f t="shared" si="13"/>
        <v>9</v>
      </c>
      <c r="I179" s="150"/>
      <c r="J179" s="10">
        <f t="shared" si="14"/>
        <v>9.3239999999999998</v>
      </c>
    </row>
    <row r="180" spans="1:11" ht="20.45" customHeight="1" x14ac:dyDescent="0.4">
      <c r="A180" s="13" t="s">
        <v>2</v>
      </c>
      <c r="B180" s="13">
        <v>3374</v>
      </c>
      <c r="C180" s="14" t="s">
        <v>1310</v>
      </c>
      <c r="D180" s="116"/>
      <c r="E180" s="117"/>
      <c r="F180" s="136"/>
      <c r="G180" s="69" t="s">
        <v>1229</v>
      </c>
      <c r="H180" s="16">
        <v>1</v>
      </c>
      <c r="I180" s="150"/>
      <c r="J180" s="10">
        <f t="shared" si="14"/>
        <v>0.315</v>
      </c>
      <c r="K180" s="10" t="s">
        <v>0</v>
      </c>
    </row>
    <row r="181" spans="1:11" ht="20.45" customHeight="1" x14ac:dyDescent="0.4">
      <c r="A181" s="13" t="s">
        <v>2</v>
      </c>
      <c r="B181" s="13">
        <v>3375</v>
      </c>
      <c r="C181" s="14" t="s">
        <v>1309</v>
      </c>
      <c r="D181" s="116"/>
      <c r="E181" s="117"/>
      <c r="F181" s="136"/>
      <c r="G181" s="69" t="s">
        <v>1228</v>
      </c>
      <c r="H181" s="16">
        <v>1</v>
      </c>
      <c r="I181" s="150"/>
      <c r="J181" s="10">
        <f t="shared" si="14"/>
        <v>0.315</v>
      </c>
      <c r="K181" s="10" t="s">
        <v>0</v>
      </c>
    </row>
    <row r="182" spans="1:11" ht="20.45" customHeight="1" x14ac:dyDescent="0.4">
      <c r="A182" s="13" t="s">
        <v>2</v>
      </c>
      <c r="B182" s="13">
        <v>2690</v>
      </c>
      <c r="C182" s="14" t="s">
        <v>1308</v>
      </c>
      <c r="D182" s="116"/>
      <c r="E182" s="117"/>
      <c r="F182" s="136"/>
      <c r="G182" s="70" t="s">
        <v>1227</v>
      </c>
      <c r="H182" s="16">
        <f t="shared" ref="H182:H191" si="15">ROUND(J182,0)</f>
        <v>21</v>
      </c>
      <c r="I182" s="150"/>
      <c r="J182" s="10">
        <f t="shared" si="14"/>
        <v>20.664000000000001</v>
      </c>
    </row>
    <row r="183" spans="1:11" ht="20.45" customHeight="1" x14ac:dyDescent="0.4">
      <c r="A183" s="13" t="s">
        <v>2</v>
      </c>
      <c r="B183" s="13">
        <v>2691</v>
      </c>
      <c r="C183" s="14" t="s">
        <v>1307</v>
      </c>
      <c r="D183" s="116"/>
      <c r="E183" s="117"/>
      <c r="F183" s="136"/>
      <c r="G183" s="70" t="s">
        <v>1226</v>
      </c>
      <c r="H183" s="16">
        <f t="shared" si="15"/>
        <v>19</v>
      </c>
      <c r="I183" s="142"/>
      <c r="J183" s="10">
        <f t="shared" si="14"/>
        <v>18.585000000000001</v>
      </c>
    </row>
    <row r="184" spans="1:11" ht="20.45" customHeight="1" x14ac:dyDescent="0.4">
      <c r="A184" s="13" t="s">
        <v>2</v>
      </c>
      <c r="B184" s="13">
        <v>2692</v>
      </c>
      <c r="C184" s="14" t="s">
        <v>1306</v>
      </c>
      <c r="D184" s="116"/>
      <c r="E184" s="117"/>
      <c r="F184" s="136"/>
      <c r="G184" s="70" t="s">
        <v>1225</v>
      </c>
      <c r="H184" s="16">
        <f t="shared" si="15"/>
        <v>1</v>
      </c>
      <c r="I184" s="145" t="s">
        <v>3</v>
      </c>
      <c r="J184" s="10">
        <f t="shared" si="14"/>
        <v>0.69299999999999995</v>
      </c>
    </row>
    <row r="185" spans="1:11" ht="20.45" customHeight="1" x14ac:dyDescent="0.4">
      <c r="A185" s="13" t="s">
        <v>2</v>
      </c>
      <c r="B185" s="13">
        <v>2693</v>
      </c>
      <c r="C185" s="14" t="s">
        <v>1305</v>
      </c>
      <c r="D185" s="116"/>
      <c r="E185" s="117"/>
      <c r="F185" s="136"/>
      <c r="G185" s="70" t="s">
        <v>1224</v>
      </c>
      <c r="H185" s="16">
        <f t="shared" si="15"/>
        <v>1</v>
      </c>
      <c r="I185" s="145"/>
      <c r="J185" s="10">
        <f t="shared" si="14"/>
        <v>0.63</v>
      </c>
    </row>
    <row r="186" spans="1:11" ht="20.45" customHeight="1" x14ac:dyDescent="0.4">
      <c r="A186" s="13" t="s">
        <v>2</v>
      </c>
      <c r="B186" s="13">
        <v>2694</v>
      </c>
      <c r="C186" s="14" t="s">
        <v>1304</v>
      </c>
      <c r="D186" s="116"/>
      <c r="E186" s="117"/>
      <c r="F186" s="136"/>
      <c r="G186" s="70" t="s">
        <v>1223</v>
      </c>
      <c r="H186" s="16">
        <f t="shared" si="15"/>
        <v>33</v>
      </c>
      <c r="I186" s="145" t="s">
        <v>6</v>
      </c>
      <c r="J186" s="10">
        <f t="shared" si="14"/>
        <v>32.76</v>
      </c>
    </row>
    <row r="187" spans="1:11" ht="20.45" customHeight="1" x14ac:dyDescent="0.4">
      <c r="A187" s="13" t="s">
        <v>2</v>
      </c>
      <c r="B187" s="13">
        <v>2695</v>
      </c>
      <c r="C187" s="14" t="s">
        <v>1303</v>
      </c>
      <c r="D187" s="116"/>
      <c r="E187" s="117"/>
      <c r="F187" s="136"/>
      <c r="G187" s="70" t="s">
        <v>1222</v>
      </c>
      <c r="H187" s="16">
        <f t="shared" si="15"/>
        <v>29</v>
      </c>
      <c r="I187" s="145"/>
      <c r="J187" s="10">
        <f t="shared" si="14"/>
        <v>29.484000000000002</v>
      </c>
    </row>
    <row r="188" spans="1:11" ht="20.45" customHeight="1" x14ac:dyDescent="0.4">
      <c r="A188" s="13" t="s">
        <v>2</v>
      </c>
      <c r="B188" s="13">
        <v>2696</v>
      </c>
      <c r="C188" s="14" t="s">
        <v>1302</v>
      </c>
      <c r="D188" s="116"/>
      <c r="E188" s="117"/>
      <c r="F188" s="136"/>
      <c r="G188" s="70" t="s">
        <v>1221</v>
      </c>
      <c r="H188" s="16">
        <f t="shared" si="15"/>
        <v>1</v>
      </c>
      <c r="I188" s="145" t="s">
        <v>3</v>
      </c>
      <c r="J188" s="10">
        <f t="shared" si="14"/>
        <v>1.071</v>
      </c>
    </row>
    <row r="189" spans="1:11" ht="20.45" customHeight="1" x14ac:dyDescent="0.4">
      <c r="A189" s="13" t="s">
        <v>2</v>
      </c>
      <c r="B189" s="13">
        <v>2697</v>
      </c>
      <c r="C189" s="14" t="s">
        <v>1301</v>
      </c>
      <c r="D189" s="116"/>
      <c r="E189" s="117"/>
      <c r="F189" s="136"/>
      <c r="G189" s="70" t="s">
        <v>1220</v>
      </c>
      <c r="H189" s="16">
        <f t="shared" si="15"/>
        <v>1</v>
      </c>
      <c r="I189" s="145"/>
      <c r="J189" s="10">
        <f t="shared" si="14"/>
        <v>0.94499999999999995</v>
      </c>
    </row>
    <row r="190" spans="1:11" ht="20.45" customHeight="1" x14ac:dyDescent="0.4">
      <c r="A190" s="13" t="s">
        <v>2</v>
      </c>
      <c r="B190" s="13">
        <v>2698</v>
      </c>
      <c r="C190" s="14" t="s">
        <v>1300</v>
      </c>
      <c r="D190" s="116"/>
      <c r="E190" s="117"/>
      <c r="F190" s="136" t="s">
        <v>1778</v>
      </c>
      <c r="G190" s="71" t="s">
        <v>1219</v>
      </c>
      <c r="H190" s="16">
        <f t="shared" si="15"/>
        <v>7</v>
      </c>
      <c r="I190" s="141" t="s">
        <v>6</v>
      </c>
      <c r="J190" s="10">
        <f t="shared" si="14"/>
        <v>6.867</v>
      </c>
    </row>
    <row r="191" spans="1:11" ht="20.45" customHeight="1" x14ac:dyDescent="0.4">
      <c r="A191" s="13" t="s">
        <v>2</v>
      </c>
      <c r="B191" s="13">
        <v>2699</v>
      </c>
      <c r="C191" s="14" t="s">
        <v>1299</v>
      </c>
      <c r="D191" s="116"/>
      <c r="E191" s="117"/>
      <c r="F191" s="136"/>
      <c r="G191" s="71" t="s">
        <v>1218</v>
      </c>
      <c r="H191" s="16">
        <f t="shared" si="15"/>
        <v>6</v>
      </c>
      <c r="I191" s="150"/>
      <c r="J191" s="10">
        <f t="shared" si="14"/>
        <v>6.2370000000000001</v>
      </c>
    </row>
    <row r="192" spans="1:11" ht="20.45" customHeight="1" x14ac:dyDescent="0.4">
      <c r="A192" s="13" t="s">
        <v>2</v>
      </c>
      <c r="B192" s="13">
        <v>3376</v>
      </c>
      <c r="C192" s="14" t="s">
        <v>1298</v>
      </c>
      <c r="D192" s="116"/>
      <c r="E192" s="117"/>
      <c r="F192" s="136"/>
      <c r="G192" s="71" t="s">
        <v>1217</v>
      </c>
      <c r="H192" s="16">
        <v>1</v>
      </c>
      <c r="I192" s="150"/>
      <c r="J192" s="10">
        <f t="shared" si="14"/>
        <v>0.252</v>
      </c>
      <c r="K192" s="10" t="s">
        <v>0</v>
      </c>
    </row>
    <row r="193" spans="1:11" ht="20.45" customHeight="1" x14ac:dyDescent="0.4">
      <c r="A193" s="13" t="s">
        <v>2</v>
      </c>
      <c r="B193" s="13">
        <v>3377</v>
      </c>
      <c r="C193" s="14" t="s">
        <v>1297</v>
      </c>
      <c r="D193" s="116"/>
      <c r="E193" s="117"/>
      <c r="F193" s="136"/>
      <c r="G193" s="71" t="s">
        <v>1216</v>
      </c>
      <c r="H193" s="16">
        <v>1</v>
      </c>
      <c r="I193" s="150"/>
      <c r="J193" s="10">
        <f t="shared" si="14"/>
        <v>0.189</v>
      </c>
      <c r="K193" s="10" t="s">
        <v>0</v>
      </c>
    </row>
    <row r="194" spans="1:11" ht="20.45" customHeight="1" x14ac:dyDescent="0.4">
      <c r="A194" s="13" t="s">
        <v>2</v>
      </c>
      <c r="B194" s="13">
        <v>2700</v>
      </c>
      <c r="C194" s="14" t="s">
        <v>1296</v>
      </c>
      <c r="D194" s="116"/>
      <c r="E194" s="117"/>
      <c r="F194" s="136"/>
      <c r="G194" s="70" t="s">
        <v>1215</v>
      </c>
      <c r="H194" s="16">
        <f>ROUND(J194,0)</f>
        <v>14</v>
      </c>
      <c r="I194" s="150"/>
      <c r="J194" s="10">
        <f t="shared" si="14"/>
        <v>13.797000000000001</v>
      </c>
    </row>
    <row r="195" spans="1:11" ht="20.45" customHeight="1" x14ac:dyDescent="0.4">
      <c r="A195" s="13" t="s">
        <v>2</v>
      </c>
      <c r="B195" s="13">
        <v>2701</v>
      </c>
      <c r="C195" s="14" t="s">
        <v>1295</v>
      </c>
      <c r="D195" s="116"/>
      <c r="E195" s="117"/>
      <c r="F195" s="136"/>
      <c r="G195" s="70" t="s">
        <v>1214</v>
      </c>
      <c r="H195" s="16">
        <f>ROUND(J195,0)</f>
        <v>12</v>
      </c>
      <c r="I195" s="150"/>
      <c r="J195" s="10">
        <f t="shared" si="14"/>
        <v>12.411</v>
      </c>
    </row>
    <row r="196" spans="1:11" ht="20.45" customHeight="1" x14ac:dyDescent="0.4">
      <c r="A196" s="13" t="s">
        <v>2</v>
      </c>
      <c r="B196" s="13">
        <v>3378</v>
      </c>
      <c r="C196" s="14" t="s">
        <v>1294</v>
      </c>
      <c r="D196" s="116"/>
      <c r="E196" s="117"/>
      <c r="F196" s="136"/>
      <c r="G196" s="70" t="s">
        <v>1213</v>
      </c>
      <c r="H196" s="16">
        <v>1</v>
      </c>
      <c r="I196" s="150"/>
      <c r="J196" s="10">
        <f t="shared" si="14"/>
        <v>0.441</v>
      </c>
      <c r="K196" s="10" t="s">
        <v>0</v>
      </c>
    </row>
    <row r="197" spans="1:11" ht="20.45" customHeight="1" x14ac:dyDescent="0.4">
      <c r="A197" s="13" t="s">
        <v>2</v>
      </c>
      <c r="B197" s="13">
        <v>3379</v>
      </c>
      <c r="C197" s="14" t="s">
        <v>1293</v>
      </c>
      <c r="D197" s="116"/>
      <c r="E197" s="117"/>
      <c r="F197" s="136"/>
      <c r="G197" s="70" t="s">
        <v>1212</v>
      </c>
      <c r="H197" s="16">
        <v>1</v>
      </c>
      <c r="I197" s="150"/>
      <c r="J197" s="10">
        <f t="shared" si="14"/>
        <v>0.441</v>
      </c>
      <c r="K197" s="10" t="s">
        <v>0</v>
      </c>
    </row>
    <row r="198" spans="1:11" ht="20.45" customHeight="1" x14ac:dyDescent="0.4">
      <c r="A198" s="13" t="s">
        <v>2</v>
      </c>
      <c r="B198" s="13">
        <v>2702</v>
      </c>
      <c r="C198" s="14" t="s">
        <v>1292</v>
      </c>
      <c r="D198" s="116"/>
      <c r="E198" s="117"/>
      <c r="F198" s="136"/>
      <c r="G198" s="70" t="s">
        <v>1211</v>
      </c>
      <c r="H198" s="16">
        <f t="shared" ref="H198:H218" si="16">ROUND(J198,0)</f>
        <v>22</v>
      </c>
      <c r="I198" s="150"/>
      <c r="J198" s="10">
        <f t="shared" si="14"/>
        <v>21.861000000000001</v>
      </c>
    </row>
    <row r="199" spans="1:11" ht="20.45" customHeight="1" x14ac:dyDescent="0.4">
      <c r="A199" s="13" t="s">
        <v>2</v>
      </c>
      <c r="B199" s="13">
        <v>2703</v>
      </c>
      <c r="C199" s="14" t="s">
        <v>1291</v>
      </c>
      <c r="D199" s="116"/>
      <c r="E199" s="117"/>
      <c r="F199" s="136"/>
      <c r="G199" s="70" t="s">
        <v>1210</v>
      </c>
      <c r="H199" s="16">
        <f t="shared" si="16"/>
        <v>20</v>
      </c>
      <c r="I199" s="142"/>
      <c r="J199" s="10">
        <f t="shared" si="14"/>
        <v>19.655999999999999</v>
      </c>
    </row>
    <row r="200" spans="1:11" ht="20.45" customHeight="1" x14ac:dyDescent="0.4">
      <c r="A200" s="13" t="s">
        <v>2</v>
      </c>
      <c r="B200" s="13">
        <v>2704</v>
      </c>
      <c r="C200" s="14" t="s">
        <v>1290</v>
      </c>
      <c r="D200" s="116"/>
      <c r="E200" s="117"/>
      <c r="F200" s="136"/>
      <c r="G200" s="70" t="s">
        <v>1209</v>
      </c>
      <c r="H200" s="16">
        <f t="shared" si="16"/>
        <v>1</v>
      </c>
      <c r="I200" s="145" t="s">
        <v>3</v>
      </c>
      <c r="J200" s="10">
        <f t="shared" si="14"/>
        <v>0.69299999999999995</v>
      </c>
    </row>
    <row r="201" spans="1:11" ht="20.45" customHeight="1" x14ac:dyDescent="0.4">
      <c r="A201" s="13" t="s">
        <v>2</v>
      </c>
      <c r="B201" s="13">
        <v>2705</v>
      </c>
      <c r="C201" s="14" t="s">
        <v>1289</v>
      </c>
      <c r="D201" s="116"/>
      <c r="E201" s="117"/>
      <c r="F201" s="136"/>
      <c r="G201" s="70" t="s">
        <v>1208</v>
      </c>
      <c r="H201" s="16">
        <f t="shared" si="16"/>
        <v>1</v>
      </c>
      <c r="I201" s="145"/>
      <c r="J201" s="10">
        <f t="shared" si="14"/>
        <v>0.63</v>
      </c>
    </row>
    <row r="202" spans="1:11" ht="20.45" customHeight="1" x14ac:dyDescent="0.4">
      <c r="A202" s="13" t="s">
        <v>2</v>
      </c>
      <c r="B202" s="13">
        <v>2706</v>
      </c>
      <c r="C202" s="14" t="s">
        <v>1288</v>
      </c>
      <c r="D202" s="116"/>
      <c r="E202" s="117"/>
      <c r="F202" s="73" t="s">
        <v>58</v>
      </c>
      <c r="G202" s="74" t="s">
        <v>1248</v>
      </c>
      <c r="H202" s="16">
        <f t="shared" si="16"/>
        <v>13</v>
      </c>
      <c r="I202" s="141" t="s">
        <v>6</v>
      </c>
      <c r="J202" s="10">
        <f t="shared" si="14"/>
        <v>12.6</v>
      </c>
    </row>
    <row r="203" spans="1:11" ht="20.45" customHeight="1" x14ac:dyDescent="0.4">
      <c r="A203" s="13" t="s">
        <v>2</v>
      </c>
      <c r="B203" s="13">
        <v>2707</v>
      </c>
      <c r="C203" s="14" t="s">
        <v>1287</v>
      </c>
      <c r="D203" s="116"/>
      <c r="E203" s="117"/>
      <c r="F203" s="112" t="s">
        <v>55</v>
      </c>
      <c r="G203" s="69" t="s">
        <v>1246</v>
      </c>
      <c r="H203" s="16">
        <f t="shared" si="16"/>
        <v>6</v>
      </c>
      <c r="I203" s="150"/>
      <c r="J203" s="10">
        <f t="shared" si="14"/>
        <v>6.3</v>
      </c>
    </row>
    <row r="204" spans="1:11" ht="20.45" customHeight="1" x14ac:dyDescent="0.4">
      <c r="A204" s="13" t="s">
        <v>2</v>
      </c>
      <c r="B204" s="13">
        <v>2708</v>
      </c>
      <c r="C204" s="14" t="s">
        <v>1286</v>
      </c>
      <c r="D204" s="118"/>
      <c r="E204" s="119"/>
      <c r="F204" s="113"/>
      <c r="G204" s="69" t="s">
        <v>1244</v>
      </c>
      <c r="H204" s="16">
        <f t="shared" si="16"/>
        <v>13</v>
      </c>
      <c r="I204" s="150"/>
      <c r="J204" s="10">
        <f t="shared" si="14"/>
        <v>12.6</v>
      </c>
    </row>
    <row r="205" spans="1:11" ht="20.45" customHeight="1" x14ac:dyDescent="0.4">
      <c r="A205" s="13" t="s">
        <v>2</v>
      </c>
      <c r="B205" s="13">
        <v>2709</v>
      </c>
      <c r="C205" s="14" t="s">
        <v>1285</v>
      </c>
      <c r="D205" s="114" t="s">
        <v>95</v>
      </c>
      <c r="E205" s="115"/>
      <c r="F205" s="14" t="s">
        <v>1488</v>
      </c>
      <c r="G205" s="70" t="s">
        <v>1243</v>
      </c>
      <c r="H205" s="16">
        <f t="shared" si="16"/>
        <v>46</v>
      </c>
      <c r="I205" s="150"/>
      <c r="J205" s="10">
        <f t="shared" ref="J205:J243" si="17">K10*42/1000</f>
        <v>45.948</v>
      </c>
    </row>
    <row r="206" spans="1:11" ht="20.45" customHeight="1" x14ac:dyDescent="0.4">
      <c r="A206" s="13" t="s">
        <v>2</v>
      </c>
      <c r="B206" s="13">
        <v>2710</v>
      </c>
      <c r="C206" s="14" t="s">
        <v>1284</v>
      </c>
      <c r="D206" s="116"/>
      <c r="E206" s="117"/>
      <c r="F206" s="14" t="s">
        <v>1487</v>
      </c>
      <c r="G206" s="70" t="s">
        <v>1242</v>
      </c>
      <c r="H206" s="16">
        <f t="shared" si="16"/>
        <v>41</v>
      </c>
      <c r="I206" s="142"/>
      <c r="J206" s="10">
        <f t="shared" si="17"/>
        <v>41.37</v>
      </c>
    </row>
    <row r="207" spans="1:11" ht="20.45" customHeight="1" x14ac:dyDescent="0.4">
      <c r="A207" s="13" t="s">
        <v>2</v>
      </c>
      <c r="B207" s="13">
        <v>2711</v>
      </c>
      <c r="C207" s="14" t="s">
        <v>1283</v>
      </c>
      <c r="D207" s="116"/>
      <c r="E207" s="117"/>
      <c r="F207" s="14" t="s">
        <v>1486</v>
      </c>
      <c r="G207" s="69" t="s">
        <v>1241</v>
      </c>
      <c r="H207" s="16">
        <f t="shared" si="16"/>
        <v>2</v>
      </c>
      <c r="I207" s="145" t="s">
        <v>3</v>
      </c>
      <c r="J207" s="10">
        <f t="shared" si="17"/>
        <v>1.512</v>
      </c>
    </row>
    <row r="208" spans="1:11" ht="20.45" customHeight="1" x14ac:dyDescent="0.4">
      <c r="A208" s="13" t="s">
        <v>2</v>
      </c>
      <c r="B208" s="13">
        <v>2712</v>
      </c>
      <c r="C208" s="14" t="s">
        <v>1282</v>
      </c>
      <c r="D208" s="116"/>
      <c r="E208" s="117"/>
      <c r="F208" s="14" t="s">
        <v>1485</v>
      </c>
      <c r="G208" s="69" t="s">
        <v>1240</v>
      </c>
      <c r="H208" s="16">
        <f t="shared" si="16"/>
        <v>1</v>
      </c>
      <c r="I208" s="145"/>
      <c r="J208" s="10">
        <f t="shared" si="17"/>
        <v>1.3440000000000001</v>
      </c>
    </row>
    <row r="209" spans="1:11" ht="20.45" customHeight="1" x14ac:dyDescent="0.4">
      <c r="A209" s="13" t="s">
        <v>2</v>
      </c>
      <c r="B209" s="13">
        <v>2713</v>
      </c>
      <c r="C209" s="14" t="s">
        <v>1281</v>
      </c>
      <c r="D209" s="116"/>
      <c r="E209" s="117"/>
      <c r="F209" s="14" t="s">
        <v>1833</v>
      </c>
      <c r="G209" s="70" t="s">
        <v>1239</v>
      </c>
      <c r="H209" s="16">
        <f t="shared" si="16"/>
        <v>92</v>
      </c>
      <c r="I209" s="145" t="s">
        <v>6</v>
      </c>
      <c r="J209" s="10">
        <f t="shared" si="17"/>
        <v>91.77</v>
      </c>
    </row>
    <row r="210" spans="1:11" ht="20.45" customHeight="1" x14ac:dyDescent="0.4">
      <c r="A210" s="13" t="s">
        <v>2</v>
      </c>
      <c r="B210" s="13">
        <v>2714</v>
      </c>
      <c r="C210" s="14" t="s">
        <v>1280</v>
      </c>
      <c r="D210" s="116"/>
      <c r="E210" s="117"/>
      <c r="F210" s="14" t="s">
        <v>1483</v>
      </c>
      <c r="G210" s="70" t="s">
        <v>1238</v>
      </c>
      <c r="H210" s="16">
        <f t="shared" si="16"/>
        <v>83</v>
      </c>
      <c r="I210" s="145"/>
      <c r="J210" s="10">
        <f t="shared" si="17"/>
        <v>82.614000000000004</v>
      </c>
    </row>
    <row r="211" spans="1:11" ht="20.45" customHeight="1" x14ac:dyDescent="0.4">
      <c r="A211" s="13" t="s">
        <v>2</v>
      </c>
      <c r="B211" s="13">
        <v>2715</v>
      </c>
      <c r="C211" s="14" t="s">
        <v>1279</v>
      </c>
      <c r="D211" s="116"/>
      <c r="E211" s="117"/>
      <c r="F211" s="14" t="s">
        <v>1482</v>
      </c>
      <c r="G211" s="69" t="s">
        <v>1237</v>
      </c>
      <c r="H211" s="16">
        <f t="shared" si="16"/>
        <v>3</v>
      </c>
      <c r="I211" s="145" t="s">
        <v>3</v>
      </c>
      <c r="J211" s="10">
        <f t="shared" si="17"/>
        <v>3.024</v>
      </c>
    </row>
    <row r="212" spans="1:11" ht="20.45" customHeight="1" x14ac:dyDescent="0.4">
      <c r="A212" s="13" t="s">
        <v>2</v>
      </c>
      <c r="B212" s="13">
        <v>2716</v>
      </c>
      <c r="C212" s="14" t="s">
        <v>1278</v>
      </c>
      <c r="D212" s="116"/>
      <c r="E212" s="117"/>
      <c r="F212" s="14" t="s">
        <v>1481</v>
      </c>
      <c r="G212" s="69" t="s">
        <v>1236</v>
      </c>
      <c r="H212" s="16">
        <f t="shared" si="16"/>
        <v>3</v>
      </c>
      <c r="I212" s="145"/>
      <c r="J212" s="10">
        <f t="shared" si="17"/>
        <v>2.73</v>
      </c>
    </row>
    <row r="213" spans="1:11" ht="20.45" customHeight="1" x14ac:dyDescent="0.4">
      <c r="A213" s="13" t="s">
        <v>2</v>
      </c>
      <c r="B213" s="13">
        <v>2717</v>
      </c>
      <c r="C213" s="14" t="s">
        <v>1277</v>
      </c>
      <c r="D213" s="116"/>
      <c r="E213" s="117"/>
      <c r="F213" s="14" t="s">
        <v>1834</v>
      </c>
      <c r="G213" s="70" t="s">
        <v>1235</v>
      </c>
      <c r="H213" s="16">
        <f t="shared" si="16"/>
        <v>146</v>
      </c>
      <c r="I213" s="145" t="s">
        <v>6</v>
      </c>
      <c r="J213" s="10">
        <f t="shared" si="17"/>
        <v>145.572</v>
      </c>
    </row>
    <row r="214" spans="1:11" ht="20.45" customHeight="1" x14ac:dyDescent="0.4">
      <c r="A214" s="13" t="s">
        <v>2</v>
      </c>
      <c r="B214" s="13">
        <v>2718</v>
      </c>
      <c r="C214" s="14" t="s">
        <v>1276</v>
      </c>
      <c r="D214" s="116"/>
      <c r="E214" s="117"/>
      <c r="F214" s="14" t="s">
        <v>1479</v>
      </c>
      <c r="G214" s="70" t="s">
        <v>1234</v>
      </c>
      <c r="H214" s="16">
        <f t="shared" si="16"/>
        <v>131</v>
      </c>
      <c r="I214" s="145"/>
      <c r="J214" s="10">
        <f t="shared" si="17"/>
        <v>130.99799999999999</v>
      </c>
    </row>
    <row r="215" spans="1:11" ht="20.45" customHeight="1" x14ac:dyDescent="0.4">
      <c r="A215" s="13" t="s">
        <v>2</v>
      </c>
      <c r="B215" s="13">
        <v>2719</v>
      </c>
      <c r="C215" s="14" t="s">
        <v>1275</v>
      </c>
      <c r="D215" s="116"/>
      <c r="E215" s="117"/>
      <c r="F215" s="14" t="s">
        <v>1478</v>
      </c>
      <c r="G215" s="69" t="s">
        <v>1233</v>
      </c>
      <c r="H215" s="16">
        <f t="shared" si="16"/>
        <v>5</v>
      </c>
      <c r="I215" s="145" t="s">
        <v>3</v>
      </c>
      <c r="J215" s="10">
        <f t="shared" si="17"/>
        <v>4.7880000000000003</v>
      </c>
    </row>
    <row r="216" spans="1:11" ht="20.45" customHeight="1" x14ac:dyDescent="0.4">
      <c r="A216" s="13" t="s">
        <v>2</v>
      </c>
      <c r="B216" s="13">
        <v>2720</v>
      </c>
      <c r="C216" s="14" t="s">
        <v>1274</v>
      </c>
      <c r="D216" s="116"/>
      <c r="E216" s="117"/>
      <c r="F216" s="14" t="s">
        <v>1477</v>
      </c>
      <c r="G216" s="69" t="s">
        <v>1232</v>
      </c>
      <c r="H216" s="16">
        <f t="shared" si="16"/>
        <v>4</v>
      </c>
      <c r="I216" s="145"/>
      <c r="J216" s="10">
        <f t="shared" si="17"/>
        <v>4.3259999999999996</v>
      </c>
    </row>
    <row r="217" spans="1:11" ht="20.45" customHeight="1" x14ac:dyDescent="0.4">
      <c r="A217" s="13" t="s">
        <v>2</v>
      </c>
      <c r="B217" s="13">
        <v>2721</v>
      </c>
      <c r="C217" s="14" t="s">
        <v>1273</v>
      </c>
      <c r="D217" s="116"/>
      <c r="E217" s="117"/>
      <c r="F217" s="136" t="s">
        <v>1779</v>
      </c>
      <c r="G217" s="71" t="s">
        <v>1231</v>
      </c>
      <c r="H217" s="16">
        <f t="shared" si="16"/>
        <v>7</v>
      </c>
      <c r="I217" s="141" t="s">
        <v>6</v>
      </c>
      <c r="J217" s="10">
        <f t="shared" si="17"/>
        <v>6.8879999999999999</v>
      </c>
    </row>
    <row r="218" spans="1:11" ht="20.45" customHeight="1" x14ac:dyDescent="0.4">
      <c r="A218" s="13" t="s">
        <v>2</v>
      </c>
      <c r="B218" s="13">
        <v>2722</v>
      </c>
      <c r="C218" s="14" t="s">
        <v>1272</v>
      </c>
      <c r="D218" s="116"/>
      <c r="E218" s="117"/>
      <c r="F218" s="136"/>
      <c r="G218" s="70" t="s">
        <v>1230</v>
      </c>
      <c r="H218" s="16">
        <f t="shared" si="16"/>
        <v>6</v>
      </c>
      <c r="I218" s="150"/>
      <c r="J218" s="10">
        <f t="shared" si="17"/>
        <v>6.2160000000000002</v>
      </c>
    </row>
    <row r="219" spans="1:11" ht="20.45" customHeight="1" x14ac:dyDescent="0.4">
      <c r="A219" s="13" t="s">
        <v>2</v>
      </c>
      <c r="B219" s="13">
        <v>3380</v>
      </c>
      <c r="C219" s="14" t="s">
        <v>1271</v>
      </c>
      <c r="D219" s="116"/>
      <c r="E219" s="117"/>
      <c r="F219" s="136"/>
      <c r="G219" s="69" t="s">
        <v>1229</v>
      </c>
      <c r="H219" s="16">
        <v>1</v>
      </c>
      <c r="I219" s="150"/>
      <c r="J219" s="10">
        <f t="shared" si="17"/>
        <v>0.21</v>
      </c>
      <c r="K219" s="10" t="s">
        <v>0</v>
      </c>
    </row>
    <row r="220" spans="1:11" ht="20.45" customHeight="1" x14ac:dyDescent="0.4">
      <c r="A220" s="13" t="s">
        <v>2</v>
      </c>
      <c r="B220" s="13">
        <v>3381</v>
      </c>
      <c r="C220" s="14" t="s">
        <v>1270</v>
      </c>
      <c r="D220" s="116"/>
      <c r="E220" s="117"/>
      <c r="F220" s="136"/>
      <c r="G220" s="69" t="s">
        <v>1228</v>
      </c>
      <c r="H220" s="16">
        <v>1</v>
      </c>
      <c r="I220" s="150"/>
      <c r="J220" s="10">
        <f t="shared" si="17"/>
        <v>0.21</v>
      </c>
      <c r="K220" s="10" t="s">
        <v>0</v>
      </c>
    </row>
    <row r="221" spans="1:11" ht="20.45" customHeight="1" x14ac:dyDescent="0.4">
      <c r="A221" s="13" t="s">
        <v>2</v>
      </c>
      <c r="B221" s="13">
        <v>2723</v>
      </c>
      <c r="C221" s="14" t="s">
        <v>1269</v>
      </c>
      <c r="D221" s="116"/>
      <c r="E221" s="117"/>
      <c r="F221" s="136"/>
      <c r="G221" s="70" t="s">
        <v>1227</v>
      </c>
      <c r="H221" s="16">
        <f>ROUND(J221,0)</f>
        <v>14</v>
      </c>
      <c r="I221" s="150"/>
      <c r="J221" s="10">
        <f t="shared" si="17"/>
        <v>13.776</v>
      </c>
    </row>
    <row r="222" spans="1:11" ht="20.45" customHeight="1" x14ac:dyDescent="0.4">
      <c r="A222" s="13" t="s">
        <v>2</v>
      </c>
      <c r="B222" s="13">
        <v>2724</v>
      </c>
      <c r="C222" s="14" t="s">
        <v>1268</v>
      </c>
      <c r="D222" s="116"/>
      <c r="E222" s="117"/>
      <c r="F222" s="136"/>
      <c r="G222" s="70" t="s">
        <v>1226</v>
      </c>
      <c r="H222" s="16">
        <f>ROUND(J222,0)</f>
        <v>12</v>
      </c>
      <c r="I222" s="150"/>
      <c r="J222" s="10">
        <f t="shared" si="17"/>
        <v>12.39</v>
      </c>
    </row>
    <row r="223" spans="1:11" ht="20.25" customHeight="1" x14ac:dyDescent="0.4">
      <c r="A223" s="13" t="s">
        <v>2</v>
      </c>
      <c r="B223" s="13">
        <v>3382</v>
      </c>
      <c r="C223" s="14" t="s">
        <v>1267</v>
      </c>
      <c r="D223" s="116"/>
      <c r="E223" s="117"/>
      <c r="F223" s="136"/>
      <c r="G223" s="70" t="s">
        <v>1225</v>
      </c>
      <c r="H223" s="16">
        <v>1</v>
      </c>
      <c r="I223" s="150"/>
      <c r="J223" s="10">
        <f t="shared" si="17"/>
        <v>0.46200000000000002</v>
      </c>
      <c r="K223" s="10" t="s">
        <v>0</v>
      </c>
    </row>
    <row r="224" spans="1:11" ht="20.45" customHeight="1" x14ac:dyDescent="0.4">
      <c r="A224" s="13" t="s">
        <v>2</v>
      </c>
      <c r="B224" s="13">
        <v>3383</v>
      </c>
      <c r="C224" s="14" t="s">
        <v>1266</v>
      </c>
      <c r="D224" s="116"/>
      <c r="E224" s="117"/>
      <c r="F224" s="136"/>
      <c r="G224" s="70" t="s">
        <v>1224</v>
      </c>
      <c r="H224" s="16">
        <v>1</v>
      </c>
      <c r="I224" s="150"/>
      <c r="J224" s="10">
        <f t="shared" si="17"/>
        <v>0.42</v>
      </c>
      <c r="K224" s="10" t="s">
        <v>0</v>
      </c>
    </row>
    <row r="225" spans="1:11" ht="20.45" customHeight="1" x14ac:dyDescent="0.4">
      <c r="A225" s="13" t="s">
        <v>2</v>
      </c>
      <c r="B225" s="13">
        <v>2725</v>
      </c>
      <c r="C225" s="14" t="s">
        <v>1265</v>
      </c>
      <c r="D225" s="116"/>
      <c r="E225" s="117"/>
      <c r="F225" s="136"/>
      <c r="G225" s="70" t="s">
        <v>1223</v>
      </c>
      <c r="H225" s="16">
        <f t="shared" ref="H225:H230" si="18">ROUND(J225,0)</f>
        <v>22</v>
      </c>
      <c r="I225" s="150"/>
      <c r="J225" s="10">
        <f t="shared" si="17"/>
        <v>21.84</v>
      </c>
    </row>
    <row r="226" spans="1:11" ht="20.45" customHeight="1" x14ac:dyDescent="0.4">
      <c r="A226" s="13" t="s">
        <v>2</v>
      </c>
      <c r="B226" s="13">
        <v>2726</v>
      </c>
      <c r="C226" s="14" t="s">
        <v>1264</v>
      </c>
      <c r="D226" s="116"/>
      <c r="E226" s="117"/>
      <c r="F226" s="136"/>
      <c r="G226" s="70" t="s">
        <v>1222</v>
      </c>
      <c r="H226" s="16">
        <f t="shared" si="18"/>
        <v>20</v>
      </c>
      <c r="I226" s="142"/>
      <c r="J226" s="10">
        <f t="shared" si="17"/>
        <v>19.655999999999999</v>
      </c>
    </row>
    <row r="227" spans="1:11" ht="20.45" customHeight="1" x14ac:dyDescent="0.4">
      <c r="A227" s="13" t="s">
        <v>2</v>
      </c>
      <c r="B227" s="13">
        <v>2727</v>
      </c>
      <c r="C227" s="14" t="s">
        <v>1263</v>
      </c>
      <c r="D227" s="116"/>
      <c r="E227" s="117"/>
      <c r="F227" s="136"/>
      <c r="G227" s="70" t="s">
        <v>1221</v>
      </c>
      <c r="H227" s="16">
        <f t="shared" si="18"/>
        <v>1</v>
      </c>
      <c r="I227" s="145" t="s">
        <v>3</v>
      </c>
      <c r="J227" s="10">
        <f t="shared" si="17"/>
        <v>0.71399999999999997</v>
      </c>
    </row>
    <row r="228" spans="1:11" ht="20.45" customHeight="1" x14ac:dyDescent="0.4">
      <c r="A228" s="13" t="s">
        <v>2</v>
      </c>
      <c r="B228" s="13">
        <v>2728</v>
      </c>
      <c r="C228" s="14" t="s">
        <v>1262</v>
      </c>
      <c r="D228" s="116"/>
      <c r="E228" s="117"/>
      <c r="F228" s="136"/>
      <c r="G228" s="70" t="s">
        <v>1220</v>
      </c>
      <c r="H228" s="16">
        <f t="shared" si="18"/>
        <v>1</v>
      </c>
      <c r="I228" s="145"/>
      <c r="J228" s="10">
        <f t="shared" si="17"/>
        <v>0.63</v>
      </c>
    </row>
    <row r="229" spans="1:11" ht="20.45" customHeight="1" x14ac:dyDescent="0.4">
      <c r="A229" s="13" t="s">
        <v>2</v>
      </c>
      <c r="B229" s="13">
        <v>2729</v>
      </c>
      <c r="C229" s="14" t="s">
        <v>1261</v>
      </c>
      <c r="D229" s="116"/>
      <c r="E229" s="117"/>
      <c r="F229" s="136" t="s">
        <v>1778</v>
      </c>
      <c r="G229" s="71" t="s">
        <v>1219</v>
      </c>
      <c r="H229" s="16">
        <f t="shared" si="18"/>
        <v>5</v>
      </c>
      <c r="I229" s="141" t="s">
        <v>6</v>
      </c>
      <c r="J229" s="10">
        <f t="shared" si="17"/>
        <v>4.5780000000000003</v>
      </c>
    </row>
    <row r="230" spans="1:11" ht="20.45" customHeight="1" x14ac:dyDescent="0.4">
      <c r="A230" s="13" t="s">
        <v>2</v>
      </c>
      <c r="B230" s="13">
        <v>2730</v>
      </c>
      <c r="C230" s="14" t="s">
        <v>1260</v>
      </c>
      <c r="D230" s="116"/>
      <c r="E230" s="117"/>
      <c r="F230" s="136"/>
      <c r="G230" s="71" t="s">
        <v>1218</v>
      </c>
      <c r="H230" s="16">
        <f t="shared" si="18"/>
        <v>4</v>
      </c>
      <c r="I230" s="150"/>
      <c r="J230" s="10">
        <f t="shared" si="17"/>
        <v>4.1580000000000004</v>
      </c>
    </row>
    <row r="231" spans="1:11" ht="20.45" customHeight="1" x14ac:dyDescent="0.4">
      <c r="A231" s="13" t="s">
        <v>2</v>
      </c>
      <c r="B231" s="13">
        <v>3384</v>
      </c>
      <c r="C231" s="14" t="s">
        <v>1259</v>
      </c>
      <c r="D231" s="116"/>
      <c r="E231" s="117"/>
      <c r="F231" s="136"/>
      <c r="G231" s="71" t="s">
        <v>1217</v>
      </c>
      <c r="H231" s="16">
        <v>1</v>
      </c>
      <c r="I231" s="150"/>
      <c r="J231" s="10">
        <f t="shared" si="17"/>
        <v>0.16800000000000001</v>
      </c>
      <c r="K231" s="10" t="s">
        <v>0</v>
      </c>
    </row>
    <row r="232" spans="1:11" ht="20.45" customHeight="1" x14ac:dyDescent="0.4">
      <c r="A232" s="13" t="s">
        <v>2</v>
      </c>
      <c r="B232" s="13">
        <v>3385</v>
      </c>
      <c r="C232" s="14" t="s">
        <v>1258</v>
      </c>
      <c r="D232" s="116"/>
      <c r="E232" s="117"/>
      <c r="F232" s="136"/>
      <c r="G232" s="71" t="s">
        <v>1216</v>
      </c>
      <c r="H232" s="16">
        <v>1</v>
      </c>
      <c r="I232" s="150"/>
      <c r="J232" s="10">
        <f t="shared" si="17"/>
        <v>0.126</v>
      </c>
      <c r="K232" s="10" t="s">
        <v>0</v>
      </c>
    </row>
    <row r="233" spans="1:11" ht="20.45" customHeight="1" x14ac:dyDescent="0.4">
      <c r="A233" s="13" t="s">
        <v>2</v>
      </c>
      <c r="B233" s="13">
        <v>2731</v>
      </c>
      <c r="C233" s="14" t="s">
        <v>1257</v>
      </c>
      <c r="D233" s="116"/>
      <c r="E233" s="117"/>
      <c r="F233" s="136"/>
      <c r="G233" s="70" t="s">
        <v>1215</v>
      </c>
      <c r="H233" s="16">
        <f>ROUND(J233,0)</f>
        <v>9</v>
      </c>
      <c r="I233" s="150"/>
      <c r="J233" s="10">
        <f t="shared" si="17"/>
        <v>9.1980000000000004</v>
      </c>
    </row>
    <row r="234" spans="1:11" ht="20.45" customHeight="1" x14ac:dyDescent="0.4">
      <c r="A234" s="13" t="s">
        <v>2</v>
      </c>
      <c r="B234" s="13">
        <v>2732</v>
      </c>
      <c r="C234" s="14" t="s">
        <v>1256</v>
      </c>
      <c r="D234" s="116"/>
      <c r="E234" s="117"/>
      <c r="F234" s="136"/>
      <c r="G234" s="70" t="s">
        <v>1214</v>
      </c>
      <c r="H234" s="16">
        <f>ROUND(J234,0)</f>
        <v>8</v>
      </c>
      <c r="I234" s="150"/>
      <c r="J234" s="10">
        <f t="shared" si="17"/>
        <v>8.2739999999999991</v>
      </c>
    </row>
    <row r="235" spans="1:11" ht="20.45" customHeight="1" x14ac:dyDescent="0.4">
      <c r="A235" s="13" t="s">
        <v>2</v>
      </c>
      <c r="B235" s="13">
        <v>3386</v>
      </c>
      <c r="C235" s="14" t="s">
        <v>1255</v>
      </c>
      <c r="D235" s="116"/>
      <c r="E235" s="117"/>
      <c r="F235" s="136"/>
      <c r="G235" s="70" t="s">
        <v>1213</v>
      </c>
      <c r="H235" s="16">
        <v>1</v>
      </c>
      <c r="I235" s="150"/>
      <c r="J235" s="10">
        <f t="shared" si="17"/>
        <v>0.29399999999999998</v>
      </c>
      <c r="K235" s="10" t="s">
        <v>0</v>
      </c>
    </row>
    <row r="236" spans="1:11" ht="20.45" customHeight="1" x14ac:dyDescent="0.4">
      <c r="A236" s="13" t="s">
        <v>2</v>
      </c>
      <c r="B236" s="13">
        <v>3387</v>
      </c>
      <c r="C236" s="14" t="s">
        <v>1254</v>
      </c>
      <c r="D236" s="116"/>
      <c r="E236" s="117"/>
      <c r="F236" s="136"/>
      <c r="G236" s="70" t="s">
        <v>1212</v>
      </c>
      <c r="H236" s="16">
        <v>1</v>
      </c>
      <c r="I236" s="150"/>
      <c r="J236" s="10">
        <f t="shared" si="17"/>
        <v>0.29399999999999998</v>
      </c>
      <c r="K236" s="10" t="s">
        <v>0</v>
      </c>
    </row>
    <row r="237" spans="1:11" ht="20.45" customHeight="1" x14ac:dyDescent="0.4">
      <c r="A237" s="13" t="s">
        <v>2</v>
      </c>
      <c r="B237" s="13">
        <v>2733</v>
      </c>
      <c r="C237" s="14" t="s">
        <v>1253</v>
      </c>
      <c r="D237" s="116"/>
      <c r="E237" s="117"/>
      <c r="F237" s="136"/>
      <c r="G237" s="70" t="s">
        <v>1211</v>
      </c>
      <c r="H237" s="16">
        <f>ROUND(J237,0)</f>
        <v>15</v>
      </c>
      <c r="I237" s="150"/>
      <c r="J237" s="10">
        <f t="shared" si="17"/>
        <v>14.574</v>
      </c>
    </row>
    <row r="238" spans="1:11" ht="20.45" customHeight="1" x14ac:dyDescent="0.4">
      <c r="A238" s="13" t="s">
        <v>2</v>
      </c>
      <c r="B238" s="13">
        <v>2734</v>
      </c>
      <c r="C238" s="14" t="s">
        <v>1252</v>
      </c>
      <c r="D238" s="116"/>
      <c r="E238" s="117"/>
      <c r="F238" s="136"/>
      <c r="G238" s="70" t="s">
        <v>1210</v>
      </c>
      <c r="H238" s="16">
        <f>ROUND(J238,0)</f>
        <v>13</v>
      </c>
      <c r="I238" s="150"/>
      <c r="J238" s="10">
        <f t="shared" si="17"/>
        <v>13.103999999999999</v>
      </c>
    </row>
    <row r="239" spans="1:11" ht="20.25" customHeight="1" x14ac:dyDescent="0.4">
      <c r="A239" s="13" t="s">
        <v>2</v>
      </c>
      <c r="B239" s="13">
        <v>3388</v>
      </c>
      <c r="C239" s="14" t="s">
        <v>1251</v>
      </c>
      <c r="D239" s="116"/>
      <c r="E239" s="117"/>
      <c r="F239" s="136"/>
      <c r="G239" s="70" t="s">
        <v>1209</v>
      </c>
      <c r="H239" s="16">
        <v>1</v>
      </c>
      <c r="I239" s="150"/>
      <c r="J239" s="10">
        <f t="shared" si="17"/>
        <v>0.46200000000000002</v>
      </c>
      <c r="K239" s="10" t="s">
        <v>0</v>
      </c>
    </row>
    <row r="240" spans="1:11" ht="20.45" customHeight="1" x14ac:dyDescent="0.4">
      <c r="A240" s="13" t="s">
        <v>2</v>
      </c>
      <c r="B240" s="13">
        <v>3389</v>
      </c>
      <c r="C240" s="14" t="s">
        <v>1250</v>
      </c>
      <c r="D240" s="116"/>
      <c r="E240" s="117"/>
      <c r="F240" s="136"/>
      <c r="G240" s="70" t="s">
        <v>1208</v>
      </c>
      <c r="H240" s="16">
        <v>1</v>
      </c>
      <c r="I240" s="150"/>
      <c r="J240" s="10">
        <f t="shared" si="17"/>
        <v>0.42</v>
      </c>
      <c r="K240" s="10" t="s">
        <v>0</v>
      </c>
    </row>
    <row r="241" spans="1:10" ht="20.45" customHeight="1" x14ac:dyDescent="0.4">
      <c r="A241" s="13" t="s">
        <v>2</v>
      </c>
      <c r="B241" s="13">
        <v>2735</v>
      </c>
      <c r="C241" s="14" t="s">
        <v>1249</v>
      </c>
      <c r="D241" s="116"/>
      <c r="E241" s="117"/>
      <c r="F241" s="73" t="s">
        <v>58</v>
      </c>
      <c r="G241" s="74" t="s">
        <v>1248</v>
      </c>
      <c r="H241" s="16">
        <f>ROUND(J241,0)</f>
        <v>8</v>
      </c>
      <c r="I241" s="150"/>
      <c r="J241" s="10">
        <f t="shared" si="17"/>
        <v>8.4</v>
      </c>
    </row>
    <row r="242" spans="1:10" ht="20.45" customHeight="1" x14ac:dyDescent="0.4">
      <c r="A242" s="13" t="s">
        <v>2</v>
      </c>
      <c r="B242" s="13">
        <v>2736</v>
      </c>
      <c r="C242" s="14" t="s">
        <v>1247</v>
      </c>
      <c r="D242" s="116"/>
      <c r="E242" s="117"/>
      <c r="F242" s="112" t="s">
        <v>55</v>
      </c>
      <c r="G242" s="69" t="s">
        <v>1246</v>
      </c>
      <c r="H242" s="16">
        <f>ROUND(J242,0)</f>
        <v>4</v>
      </c>
      <c r="I242" s="150"/>
      <c r="J242" s="10">
        <f t="shared" si="17"/>
        <v>4.2</v>
      </c>
    </row>
    <row r="243" spans="1:10" ht="20.45" customHeight="1" x14ac:dyDescent="0.4">
      <c r="A243" s="13" t="s">
        <v>2</v>
      </c>
      <c r="B243" s="13">
        <v>2737</v>
      </c>
      <c r="C243" s="14" t="s">
        <v>1245</v>
      </c>
      <c r="D243" s="118"/>
      <c r="E243" s="119"/>
      <c r="F243" s="113"/>
      <c r="G243" s="69" t="s">
        <v>1244</v>
      </c>
      <c r="H243" s="16">
        <f>ROUND(J243,0)</f>
        <v>8</v>
      </c>
      <c r="I243" s="142"/>
      <c r="J243" s="10">
        <f t="shared" si="17"/>
        <v>8.4</v>
      </c>
    </row>
    <row r="244" spans="1:10" ht="20.45" customHeight="1" x14ac:dyDescent="0.4">
      <c r="A244" s="86" t="s">
        <v>2</v>
      </c>
      <c r="B244" s="86">
        <v>3655</v>
      </c>
      <c r="C244" s="87" t="s">
        <v>2009</v>
      </c>
      <c r="D244" s="99" t="s">
        <v>1888</v>
      </c>
      <c r="E244" s="100"/>
      <c r="F244" s="87" t="s">
        <v>1488</v>
      </c>
      <c r="G244" s="88" t="s">
        <v>1243</v>
      </c>
      <c r="H244" s="89">
        <f t="shared" ref="H244:H282" si="19">ROUND(J244,0)</f>
        <v>26</v>
      </c>
      <c r="I244" s="105" t="s">
        <v>6</v>
      </c>
      <c r="J244" s="10">
        <f>K10*24/1000</f>
        <v>26.256</v>
      </c>
    </row>
    <row r="245" spans="1:10" ht="20.45" customHeight="1" x14ac:dyDescent="0.4">
      <c r="A245" s="86" t="s">
        <v>2</v>
      </c>
      <c r="B245" s="86">
        <v>3656</v>
      </c>
      <c r="C245" s="87" t="s">
        <v>2010</v>
      </c>
      <c r="D245" s="101"/>
      <c r="E245" s="102"/>
      <c r="F245" s="87" t="s">
        <v>1487</v>
      </c>
      <c r="G245" s="88" t="s">
        <v>1242</v>
      </c>
      <c r="H245" s="89">
        <f t="shared" si="19"/>
        <v>24</v>
      </c>
      <c r="I245" s="105"/>
      <c r="J245" s="10">
        <f t="shared" ref="J245:J282" si="20">K11*24/1000</f>
        <v>23.64</v>
      </c>
    </row>
    <row r="246" spans="1:10" ht="20.45" customHeight="1" x14ac:dyDescent="0.4">
      <c r="A246" s="86" t="s">
        <v>2</v>
      </c>
      <c r="B246" s="86">
        <v>3657</v>
      </c>
      <c r="C246" s="87" t="s">
        <v>2011</v>
      </c>
      <c r="D246" s="101"/>
      <c r="E246" s="102"/>
      <c r="F246" s="87" t="s">
        <v>1486</v>
      </c>
      <c r="G246" s="90" t="s">
        <v>1241</v>
      </c>
      <c r="H246" s="89">
        <f t="shared" si="19"/>
        <v>1</v>
      </c>
      <c r="I246" s="105" t="s">
        <v>3</v>
      </c>
      <c r="J246" s="10">
        <f t="shared" si="20"/>
        <v>0.86399999999999999</v>
      </c>
    </row>
    <row r="247" spans="1:10" ht="20.45" customHeight="1" x14ac:dyDescent="0.4">
      <c r="A247" s="86" t="s">
        <v>2</v>
      </c>
      <c r="B247" s="86">
        <v>3658</v>
      </c>
      <c r="C247" s="87" t="s">
        <v>2012</v>
      </c>
      <c r="D247" s="101"/>
      <c r="E247" s="102"/>
      <c r="F247" s="87" t="s">
        <v>1485</v>
      </c>
      <c r="G247" s="90" t="s">
        <v>1240</v>
      </c>
      <c r="H247" s="89">
        <f t="shared" si="19"/>
        <v>1</v>
      </c>
      <c r="I247" s="105"/>
      <c r="J247" s="10">
        <f t="shared" si="20"/>
        <v>0.76800000000000002</v>
      </c>
    </row>
    <row r="248" spans="1:10" ht="20.45" customHeight="1" x14ac:dyDescent="0.4">
      <c r="A248" s="86" t="s">
        <v>2</v>
      </c>
      <c r="B248" s="86">
        <v>3659</v>
      </c>
      <c r="C248" s="87" t="s">
        <v>2013</v>
      </c>
      <c r="D248" s="101"/>
      <c r="E248" s="102"/>
      <c r="F248" s="87" t="s">
        <v>1833</v>
      </c>
      <c r="G248" s="88" t="s">
        <v>1239</v>
      </c>
      <c r="H248" s="89">
        <f t="shared" si="19"/>
        <v>52</v>
      </c>
      <c r="I248" s="105" t="s">
        <v>6</v>
      </c>
      <c r="J248" s="10">
        <f t="shared" si="20"/>
        <v>52.44</v>
      </c>
    </row>
    <row r="249" spans="1:10" ht="20.45" customHeight="1" x14ac:dyDescent="0.4">
      <c r="A249" s="86" t="s">
        <v>2</v>
      </c>
      <c r="B249" s="86">
        <v>3660</v>
      </c>
      <c r="C249" s="87" t="s">
        <v>2014</v>
      </c>
      <c r="D249" s="101"/>
      <c r="E249" s="102"/>
      <c r="F249" s="87" t="s">
        <v>1483</v>
      </c>
      <c r="G249" s="88" t="s">
        <v>1238</v>
      </c>
      <c r="H249" s="89">
        <f t="shared" si="19"/>
        <v>47</v>
      </c>
      <c r="I249" s="105"/>
      <c r="J249" s="10">
        <f t="shared" si="20"/>
        <v>47.207999999999998</v>
      </c>
    </row>
    <row r="250" spans="1:10" ht="20.45" customHeight="1" x14ac:dyDescent="0.4">
      <c r="A250" s="86" t="s">
        <v>2</v>
      </c>
      <c r="B250" s="86">
        <v>3661</v>
      </c>
      <c r="C250" s="87" t="s">
        <v>2015</v>
      </c>
      <c r="D250" s="101"/>
      <c r="E250" s="102"/>
      <c r="F250" s="87" t="s">
        <v>1482</v>
      </c>
      <c r="G250" s="90" t="s">
        <v>1237</v>
      </c>
      <c r="H250" s="89">
        <f t="shared" si="19"/>
        <v>2</v>
      </c>
      <c r="I250" s="105" t="s">
        <v>3</v>
      </c>
      <c r="J250" s="10">
        <f t="shared" si="20"/>
        <v>1.728</v>
      </c>
    </row>
    <row r="251" spans="1:10" ht="20.45" customHeight="1" x14ac:dyDescent="0.4">
      <c r="A251" s="86" t="s">
        <v>2</v>
      </c>
      <c r="B251" s="86">
        <v>3662</v>
      </c>
      <c r="C251" s="87" t="s">
        <v>2016</v>
      </c>
      <c r="D251" s="101"/>
      <c r="E251" s="102"/>
      <c r="F251" s="87" t="s">
        <v>1481</v>
      </c>
      <c r="G251" s="90" t="s">
        <v>1236</v>
      </c>
      <c r="H251" s="89">
        <f t="shared" si="19"/>
        <v>2</v>
      </c>
      <c r="I251" s="105"/>
      <c r="J251" s="10">
        <f t="shared" si="20"/>
        <v>1.56</v>
      </c>
    </row>
    <row r="252" spans="1:10" ht="20.45" customHeight="1" x14ac:dyDescent="0.4">
      <c r="A252" s="86" t="s">
        <v>2</v>
      </c>
      <c r="B252" s="86">
        <v>3663</v>
      </c>
      <c r="C252" s="87" t="s">
        <v>2017</v>
      </c>
      <c r="D252" s="101"/>
      <c r="E252" s="102"/>
      <c r="F252" s="87" t="s">
        <v>1834</v>
      </c>
      <c r="G252" s="88" t="s">
        <v>1235</v>
      </c>
      <c r="H252" s="89">
        <f t="shared" si="19"/>
        <v>83</v>
      </c>
      <c r="I252" s="105" t="s">
        <v>6</v>
      </c>
      <c r="J252" s="10">
        <f t="shared" si="20"/>
        <v>83.183999999999997</v>
      </c>
    </row>
    <row r="253" spans="1:10" ht="20.45" customHeight="1" x14ac:dyDescent="0.4">
      <c r="A253" s="86" t="s">
        <v>2</v>
      </c>
      <c r="B253" s="86">
        <v>3664</v>
      </c>
      <c r="C253" s="87" t="s">
        <v>2018</v>
      </c>
      <c r="D253" s="101"/>
      <c r="E253" s="102"/>
      <c r="F253" s="87" t="s">
        <v>1479</v>
      </c>
      <c r="G253" s="88" t="s">
        <v>1234</v>
      </c>
      <c r="H253" s="89">
        <f t="shared" si="19"/>
        <v>75</v>
      </c>
      <c r="I253" s="105"/>
      <c r="J253" s="10">
        <f t="shared" si="20"/>
        <v>74.855999999999995</v>
      </c>
    </row>
    <row r="254" spans="1:10" ht="20.45" customHeight="1" x14ac:dyDescent="0.4">
      <c r="A254" s="86" t="s">
        <v>2</v>
      </c>
      <c r="B254" s="86">
        <v>3665</v>
      </c>
      <c r="C254" s="87" t="s">
        <v>2019</v>
      </c>
      <c r="D254" s="101"/>
      <c r="E254" s="102"/>
      <c r="F254" s="87" t="s">
        <v>1478</v>
      </c>
      <c r="G254" s="90" t="s">
        <v>1233</v>
      </c>
      <c r="H254" s="89">
        <f t="shared" si="19"/>
        <v>3</v>
      </c>
      <c r="I254" s="105" t="s">
        <v>3</v>
      </c>
      <c r="J254" s="10">
        <f t="shared" si="20"/>
        <v>2.7360000000000002</v>
      </c>
    </row>
    <row r="255" spans="1:10" ht="20.45" customHeight="1" x14ac:dyDescent="0.4">
      <c r="A255" s="86" t="s">
        <v>2</v>
      </c>
      <c r="B255" s="86">
        <v>3666</v>
      </c>
      <c r="C255" s="87" t="s">
        <v>2020</v>
      </c>
      <c r="D255" s="101"/>
      <c r="E255" s="102"/>
      <c r="F255" s="87" t="s">
        <v>1477</v>
      </c>
      <c r="G255" s="90" t="s">
        <v>1232</v>
      </c>
      <c r="H255" s="89">
        <f t="shared" si="19"/>
        <v>2</v>
      </c>
      <c r="I255" s="105"/>
      <c r="J255" s="10">
        <f t="shared" si="20"/>
        <v>2.472</v>
      </c>
    </row>
    <row r="256" spans="1:10" ht="20.45" customHeight="1" x14ac:dyDescent="0.4">
      <c r="A256" s="86" t="s">
        <v>2</v>
      </c>
      <c r="B256" s="86">
        <v>3667</v>
      </c>
      <c r="C256" s="87" t="s">
        <v>2021</v>
      </c>
      <c r="D256" s="101"/>
      <c r="E256" s="102"/>
      <c r="F256" s="106" t="s">
        <v>1779</v>
      </c>
      <c r="G256" s="91" t="s">
        <v>1231</v>
      </c>
      <c r="H256" s="89">
        <f t="shared" si="19"/>
        <v>4</v>
      </c>
      <c r="I256" s="105" t="s">
        <v>6</v>
      </c>
      <c r="J256" s="10">
        <f t="shared" si="20"/>
        <v>3.9359999999999999</v>
      </c>
    </row>
    <row r="257" spans="1:11" ht="20.45" customHeight="1" x14ac:dyDescent="0.4">
      <c r="A257" s="86" t="s">
        <v>2</v>
      </c>
      <c r="B257" s="86">
        <v>3668</v>
      </c>
      <c r="C257" s="87" t="s">
        <v>2022</v>
      </c>
      <c r="D257" s="101"/>
      <c r="E257" s="102"/>
      <c r="F257" s="106"/>
      <c r="G257" s="88" t="s">
        <v>1230</v>
      </c>
      <c r="H257" s="89">
        <f t="shared" si="19"/>
        <v>4</v>
      </c>
      <c r="I257" s="105"/>
      <c r="J257" s="10">
        <f t="shared" si="20"/>
        <v>3.552</v>
      </c>
    </row>
    <row r="258" spans="1:11" ht="20.45" customHeight="1" x14ac:dyDescent="0.4">
      <c r="A258" s="86" t="s">
        <v>2</v>
      </c>
      <c r="B258" s="86">
        <v>3669</v>
      </c>
      <c r="C258" s="87" t="s">
        <v>2023</v>
      </c>
      <c r="D258" s="101"/>
      <c r="E258" s="102"/>
      <c r="F258" s="106"/>
      <c r="G258" s="90" t="s">
        <v>1229</v>
      </c>
      <c r="H258" s="89">
        <v>1</v>
      </c>
      <c r="I258" s="105" t="s">
        <v>3</v>
      </c>
      <c r="J258" s="10">
        <f t="shared" si="20"/>
        <v>0.12</v>
      </c>
      <c r="K258" s="10" t="s">
        <v>0</v>
      </c>
    </row>
    <row r="259" spans="1:11" ht="20.45" customHeight="1" x14ac:dyDescent="0.4">
      <c r="A259" s="86" t="s">
        <v>2</v>
      </c>
      <c r="B259" s="86">
        <v>3670</v>
      </c>
      <c r="C259" s="87" t="s">
        <v>2024</v>
      </c>
      <c r="D259" s="101"/>
      <c r="E259" s="102"/>
      <c r="F259" s="106"/>
      <c r="G259" s="90" t="s">
        <v>1228</v>
      </c>
      <c r="H259" s="89">
        <v>1</v>
      </c>
      <c r="I259" s="105"/>
      <c r="J259" s="10">
        <f t="shared" si="20"/>
        <v>0.12</v>
      </c>
      <c r="K259" s="10" t="s">
        <v>0</v>
      </c>
    </row>
    <row r="260" spans="1:11" ht="20.45" customHeight="1" x14ac:dyDescent="0.4">
      <c r="A260" s="86" t="s">
        <v>2</v>
      </c>
      <c r="B260" s="86">
        <v>3671</v>
      </c>
      <c r="C260" s="87" t="s">
        <v>2025</v>
      </c>
      <c r="D260" s="101"/>
      <c r="E260" s="102"/>
      <c r="F260" s="106"/>
      <c r="G260" s="88" t="s">
        <v>1227</v>
      </c>
      <c r="H260" s="89">
        <f t="shared" si="19"/>
        <v>8</v>
      </c>
      <c r="I260" s="105" t="s">
        <v>6</v>
      </c>
      <c r="J260" s="10">
        <f t="shared" si="20"/>
        <v>7.8719999999999999</v>
      </c>
    </row>
    <row r="261" spans="1:11" ht="20.45" customHeight="1" x14ac:dyDescent="0.4">
      <c r="A261" s="86" t="s">
        <v>2</v>
      </c>
      <c r="B261" s="86">
        <v>3672</v>
      </c>
      <c r="C261" s="87" t="s">
        <v>2026</v>
      </c>
      <c r="D261" s="101"/>
      <c r="E261" s="102"/>
      <c r="F261" s="106"/>
      <c r="G261" s="88" t="s">
        <v>1226</v>
      </c>
      <c r="H261" s="89">
        <f t="shared" si="19"/>
        <v>7</v>
      </c>
      <c r="I261" s="105"/>
      <c r="J261" s="10">
        <f t="shared" si="20"/>
        <v>7.08</v>
      </c>
    </row>
    <row r="262" spans="1:11" ht="20.45" customHeight="1" x14ac:dyDescent="0.4">
      <c r="A262" s="86" t="s">
        <v>2</v>
      </c>
      <c r="B262" s="86">
        <v>3673</v>
      </c>
      <c r="C262" s="87" t="s">
        <v>2027</v>
      </c>
      <c r="D262" s="101"/>
      <c r="E262" s="102"/>
      <c r="F262" s="106"/>
      <c r="G262" s="88" t="s">
        <v>1225</v>
      </c>
      <c r="H262" s="89">
        <v>1</v>
      </c>
      <c r="I262" s="105" t="s">
        <v>3</v>
      </c>
      <c r="J262" s="10">
        <f t="shared" si="20"/>
        <v>0.26400000000000001</v>
      </c>
      <c r="K262" s="10" t="s">
        <v>0</v>
      </c>
    </row>
    <row r="263" spans="1:11" ht="20.45" customHeight="1" x14ac:dyDescent="0.4">
      <c r="A263" s="86" t="s">
        <v>2</v>
      </c>
      <c r="B263" s="86">
        <v>3674</v>
      </c>
      <c r="C263" s="87" t="s">
        <v>2028</v>
      </c>
      <c r="D263" s="101"/>
      <c r="E263" s="102"/>
      <c r="F263" s="106"/>
      <c r="G263" s="88" t="s">
        <v>1224</v>
      </c>
      <c r="H263" s="89">
        <v>1</v>
      </c>
      <c r="I263" s="105"/>
      <c r="J263" s="10">
        <f t="shared" si="20"/>
        <v>0.24</v>
      </c>
      <c r="K263" s="10" t="s">
        <v>0</v>
      </c>
    </row>
    <row r="264" spans="1:11" ht="20.45" customHeight="1" x14ac:dyDescent="0.4">
      <c r="A264" s="86" t="s">
        <v>2</v>
      </c>
      <c r="B264" s="86">
        <v>3675</v>
      </c>
      <c r="C264" s="87" t="s">
        <v>2029</v>
      </c>
      <c r="D264" s="101"/>
      <c r="E264" s="102"/>
      <c r="F264" s="106"/>
      <c r="G264" s="88" t="s">
        <v>1223</v>
      </c>
      <c r="H264" s="89">
        <f t="shared" si="19"/>
        <v>12</v>
      </c>
      <c r="I264" s="105" t="s">
        <v>6</v>
      </c>
      <c r="J264" s="10">
        <f t="shared" si="20"/>
        <v>12.48</v>
      </c>
    </row>
    <row r="265" spans="1:11" ht="20.45" customHeight="1" x14ac:dyDescent="0.4">
      <c r="A265" s="86" t="s">
        <v>2</v>
      </c>
      <c r="B265" s="86">
        <v>3676</v>
      </c>
      <c r="C265" s="87" t="s">
        <v>2030</v>
      </c>
      <c r="D265" s="101"/>
      <c r="E265" s="102"/>
      <c r="F265" s="106"/>
      <c r="G265" s="88" t="s">
        <v>1222</v>
      </c>
      <c r="H265" s="89">
        <f t="shared" si="19"/>
        <v>11</v>
      </c>
      <c r="I265" s="105"/>
      <c r="J265" s="10">
        <f t="shared" si="20"/>
        <v>11.231999999999999</v>
      </c>
    </row>
    <row r="266" spans="1:11" ht="20.45" customHeight="1" x14ac:dyDescent="0.4">
      <c r="A266" s="86" t="s">
        <v>2</v>
      </c>
      <c r="B266" s="86">
        <v>3677</v>
      </c>
      <c r="C266" s="87" t="s">
        <v>2031</v>
      </c>
      <c r="D266" s="101"/>
      <c r="E266" s="102"/>
      <c r="F266" s="106"/>
      <c r="G266" s="88" t="s">
        <v>1221</v>
      </c>
      <c r="H266" s="89">
        <v>1</v>
      </c>
      <c r="I266" s="105" t="s">
        <v>3</v>
      </c>
      <c r="J266" s="10">
        <f t="shared" si="20"/>
        <v>0.40799999999999997</v>
      </c>
      <c r="K266" s="10" t="s">
        <v>0</v>
      </c>
    </row>
    <row r="267" spans="1:11" ht="20.45" customHeight="1" x14ac:dyDescent="0.4">
      <c r="A267" s="86" t="s">
        <v>2</v>
      </c>
      <c r="B267" s="86">
        <v>3678</v>
      </c>
      <c r="C267" s="87" t="s">
        <v>2032</v>
      </c>
      <c r="D267" s="101"/>
      <c r="E267" s="102"/>
      <c r="F267" s="106"/>
      <c r="G267" s="88" t="s">
        <v>1220</v>
      </c>
      <c r="H267" s="89">
        <v>1</v>
      </c>
      <c r="I267" s="105"/>
      <c r="J267" s="10">
        <f t="shared" si="20"/>
        <v>0.36</v>
      </c>
      <c r="K267" s="10" t="s">
        <v>0</v>
      </c>
    </row>
    <row r="268" spans="1:11" ht="20.45" customHeight="1" x14ac:dyDescent="0.4">
      <c r="A268" s="86" t="s">
        <v>2</v>
      </c>
      <c r="B268" s="86">
        <v>3679</v>
      </c>
      <c r="C268" s="87" t="s">
        <v>2033</v>
      </c>
      <c r="D268" s="101"/>
      <c r="E268" s="102"/>
      <c r="F268" s="106" t="s">
        <v>1778</v>
      </c>
      <c r="G268" s="91" t="s">
        <v>1219</v>
      </c>
      <c r="H268" s="89">
        <f t="shared" si="19"/>
        <v>3</v>
      </c>
      <c r="I268" s="105" t="s">
        <v>6</v>
      </c>
      <c r="J268" s="10">
        <f t="shared" si="20"/>
        <v>2.6160000000000001</v>
      </c>
    </row>
    <row r="269" spans="1:11" ht="20.45" customHeight="1" x14ac:dyDescent="0.4">
      <c r="A269" s="86" t="s">
        <v>2</v>
      </c>
      <c r="B269" s="86">
        <v>3680</v>
      </c>
      <c r="C269" s="87" t="s">
        <v>2034</v>
      </c>
      <c r="D269" s="101"/>
      <c r="E269" s="102"/>
      <c r="F269" s="106"/>
      <c r="G269" s="91" t="s">
        <v>1218</v>
      </c>
      <c r="H269" s="89">
        <f t="shared" si="19"/>
        <v>2</v>
      </c>
      <c r="I269" s="105"/>
      <c r="J269" s="10">
        <f t="shared" si="20"/>
        <v>2.3759999999999999</v>
      </c>
    </row>
    <row r="270" spans="1:11" ht="20.45" customHeight="1" x14ac:dyDescent="0.4">
      <c r="A270" s="86" t="s">
        <v>2</v>
      </c>
      <c r="B270" s="86">
        <v>3681</v>
      </c>
      <c r="C270" s="87" t="s">
        <v>2035</v>
      </c>
      <c r="D270" s="101"/>
      <c r="E270" s="102"/>
      <c r="F270" s="106"/>
      <c r="G270" s="91" t="s">
        <v>1217</v>
      </c>
      <c r="H270" s="89">
        <v>1</v>
      </c>
      <c r="I270" s="105" t="s">
        <v>3</v>
      </c>
      <c r="J270" s="10">
        <f t="shared" si="20"/>
        <v>9.6000000000000002E-2</v>
      </c>
      <c r="K270" s="10" t="s">
        <v>0</v>
      </c>
    </row>
    <row r="271" spans="1:11" ht="20.45" customHeight="1" x14ac:dyDescent="0.4">
      <c r="A271" s="86" t="s">
        <v>2</v>
      </c>
      <c r="B271" s="86">
        <v>3682</v>
      </c>
      <c r="C271" s="87" t="s">
        <v>2036</v>
      </c>
      <c r="D271" s="101"/>
      <c r="E271" s="102"/>
      <c r="F271" s="106"/>
      <c r="G271" s="91" t="s">
        <v>1216</v>
      </c>
      <c r="H271" s="89">
        <v>1</v>
      </c>
      <c r="I271" s="105"/>
      <c r="J271" s="10">
        <f t="shared" si="20"/>
        <v>7.1999999999999995E-2</v>
      </c>
      <c r="K271" s="10" t="s">
        <v>0</v>
      </c>
    </row>
    <row r="272" spans="1:11" ht="20.45" customHeight="1" x14ac:dyDescent="0.4">
      <c r="A272" s="86" t="s">
        <v>2</v>
      </c>
      <c r="B272" s="86">
        <v>3683</v>
      </c>
      <c r="C272" s="87" t="s">
        <v>2037</v>
      </c>
      <c r="D272" s="101"/>
      <c r="E272" s="102"/>
      <c r="F272" s="106"/>
      <c r="G272" s="88" t="s">
        <v>1215</v>
      </c>
      <c r="H272" s="89">
        <f t="shared" si="19"/>
        <v>5</v>
      </c>
      <c r="I272" s="105" t="s">
        <v>6</v>
      </c>
      <c r="J272" s="10">
        <f t="shared" si="20"/>
        <v>5.2560000000000002</v>
      </c>
    </row>
    <row r="273" spans="1:11" ht="20.45" customHeight="1" x14ac:dyDescent="0.4">
      <c r="A273" s="86" t="s">
        <v>2</v>
      </c>
      <c r="B273" s="86">
        <v>3684</v>
      </c>
      <c r="C273" s="87" t="s">
        <v>2038</v>
      </c>
      <c r="D273" s="101"/>
      <c r="E273" s="102"/>
      <c r="F273" s="106"/>
      <c r="G273" s="88" t="s">
        <v>1214</v>
      </c>
      <c r="H273" s="89">
        <f t="shared" si="19"/>
        <v>5</v>
      </c>
      <c r="I273" s="105"/>
      <c r="J273" s="10">
        <f t="shared" si="20"/>
        <v>4.7279999999999998</v>
      </c>
    </row>
    <row r="274" spans="1:11" ht="20.45" customHeight="1" x14ac:dyDescent="0.4">
      <c r="A274" s="86" t="s">
        <v>2</v>
      </c>
      <c r="B274" s="86">
        <v>3685</v>
      </c>
      <c r="C274" s="87" t="s">
        <v>2039</v>
      </c>
      <c r="D274" s="101"/>
      <c r="E274" s="102"/>
      <c r="F274" s="106"/>
      <c r="G274" s="88" t="s">
        <v>1213</v>
      </c>
      <c r="H274" s="89">
        <v>1</v>
      </c>
      <c r="I274" s="105" t="s">
        <v>3</v>
      </c>
      <c r="J274" s="10">
        <f t="shared" si="20"/>
        <v>0.16800000000000001</v>
      </c>
      <c r="K274" s="10" t="s">
        <v>0</v>
      </c>
    </row>
    <row r="275" spans="1:11" ht="20.45" customHeight="1" x14ac:dyDescent="0.4">
      <c r="A275" s="86" t="s">
        <v>2</v>
      </c>
      <c r="B275" s="86">
        <v>3686</v>
      </c>
      <c r="C275" s="87" t="s">
        <v>2040</v>
      </c>
      <c r="D275" s="101"/>
      <c r="E275" s="102"/>
      <c r="F275" s="106"/>
      <c r="G275" s="88" t="s">
        <v>1212</v>
      </c>
      <c r="H275" s="89">
        <v>1</v>
      </c>
      <c r="I275" s="105"/>
      <c r="J275" s="10">
        <f t="shared" si="20"/>
        <v>0.16800000000000001</v>
      </c>
      <c r="K275" s="10" t="s">
        <v>0</v>
      </c>
    </row>
    <row r="276" spans="1:11" ht="20.45" customHeight="1" x14ac:dyDescent="0.4">
      <c r="A276" s="86" t="s">
        <v>2</v>
      </c>
      <c r="B276" s="86">
        <v>3687</v>
      </c>
      <c r="C276" s="87" t="s">
        <v>2041</v>
      </c>
      <c r="D276" s="101"/>
      <c r="E276" s="102"/>
      <c r="F276" s="106"/>
      <c r="G276" s="88" t="s">
        <v>1211</v>
      </c>
      <c r="H276" s="89">
        <f t="shared" si="19"/>
        <v>8</v>
      </c>
      <c r="I276" s="105" t="s">
        <v>6</v>
      </c>
      <c r="J276" s="10">
        <f t="shared" si="20"/>
        <v>8.3279999999999994</v>
      </c>
    </row>
    <row r="277" spans="1:11" ht="20.45" customHeight="1" x14ac:dyDescent="0.4">
      <c r="A277" s="86" t="s">
        <v>2</v>
      </c>
      <c r="B277" s="86">
        <v>3688</v>
      </c>
      <c r="C277" s="87" t="s">
        <v>2042</v>
      </c>
      <c r="D277" s="101"/>
      <c r="E277" s="102"/>
      <c r="F277" s="106"/>
      <c r="G277" s="88" t="s">
        <v>1210</v>
      </c>
      <c r="H277" s="89">
        <f t="shared" si="19"/>
        <v>7</v>
      </c>
      <c r="I277" s="105"/>
      <c r="J277" s="10">
        <f t="shared" si="20"/>
        <v>7.4880000000000004</v>
      </c>
    </row>
    <row r="278" spans="1:11" ht="20.45" customHeight="1" x14ac:dyDescent="0.4">
      <c r="A278" s="86" t="s">
        <v>2</v>
      </c>
      <c r="B278" s="86">
        <v>3689</v>
      </c>
      <c r="C278" s="87" t="s">
        <v>2043</v>
      </c>
      <c r="D278" s="101"/>
      <c r="E278" s="102"/>
      <c r="F278" s="106"/>
      <c r="G278" s="88" t="s">
        <v>1209</v>
      </c>
      <c r="H278" s="89">
        <v>1</v>
      </c>
      <c r="I278" s="105" t="s">
        <v>3</v>
      </c>
      <c r="J278" s="10">
        <f t="shared" si="20"/>
        <v>0.26400000000000001</v>
      </c>
      <c r="K278" s="10" t="s">
        <v>0</v>
      </c>
    </row>
    <row r="279" spans="1:11" ht="20.45" customHeight="1" x14ac:dyDescent="0.4">
      <c r="A279" s="86" t="s">
        <v>2</v>
      </c>
      <c r="B279" s="86">
        <v>3690</v>
      </c>
      <c r="C279" s="87" t="s">
        <v>2044</v>
      </c>
      <c r="D279" s="101"/>
      <c r="E279" s="102"/>
      <c r="F279" s="106"/>
      <c r="G279" s="88" t="s">
        <v>1208</v>
      </c>
      <c r="H279" s="89">
        <v>1</v>
      </c>
      <c r="I279" s="105"/>
      <c r="J279" s="10">
        <f t="shared" si="20"/>
        <v>0.24</v>
      </c>
      <c r="K279" s="10" t="s">
        <v>0</v>
      </c>
    </row>
    <row r="280" spans="1:11" ht="20.45" customHeight="1" x14ac:dyDescent="0.4">
      <c r="A280" s="86" t="s">
        <v>2</v>
      </c>
      <c r="B280" s="86">
        <v>3691</v>
      </c>
      <c r="C280" s="87" t="s">
        <v>2045</v>
      </c>
      <c r="D280" s="101"/>
      <c r="E280" s="102"/>
      <c r="F280" s="92" t="s">
        <v>58</v>
      </c>
      <c r="G280" s="93" t="s">
        <v>1248</v>
      </c>
      <c r="H280" s="89">
        <f t="shared" si="19"/>
        <v>5</v>
      </c>
      <c r="I280" s="107" t="s">
        <v>6</v>
      </c>
      <c r="J280" s="10">
        <f t="shared" si="20"/>
        <v>4.8</v>
      </c>
    </row>
    <row r="281" spans="1:11" ht="20.45" customHeight="1" x14ac:dyDescent="0.4">
      <c r="A281" s="86" t="s">
        <v>2</v>
      </c>
      <c r="B281" s="86">
        <v>3692</v>
      </c>
      <c r="C281" s="87" t="s">
        <v>2046</v>
      </c>
      <c r="D281" s="101"/>
      <c r="E281" s="102"/>
      <c r="F281" s="110" t="s">
        <v>55</v>
      </c>
      <c r="G281" s="90" t="s">
        <v>1246</v>
      </c>
      <c r="H281" s="89">
        <f t="shared" si="19"/>
        <v>2</v>
      </c>
      <c r="I281" s="108"/>
      <c r="J281" s="10">
        <f t="shared" si="20"/>
        <v>2.4</v>
      </c>
    </row>
    <row r="282" spans="1:11" ht="20.45" customHeight="1" x14ac:dyDescent="0.4">
      <c r="A282" s="86" t="s">
        <v>2</v>
      </c>
      <c r="B282" s="86">
        <v>3693</v>
      </c>
      <c r="C282" s="87" t="s">
        <v>2047</v>
      </c>
      <c r="D282" s="103"/>
      <c r="E282" s="104"/>
      <c r="F282" s="111"/>
      <c r="G282" s="90" t="s">
        <v>1244</v>
      </c>
      <c r="H282" s="89">
        <f t="shared" si="19"/>
        <v>5</v>
      </c>
      <c r="I282" s="109"/>
      <c r="J282" s="10">
        <f t="shared" si="20"/>
        <v>4.8</v>
      </c>
    </row>
    <row r="284" spans="1:11" ht="20.45" customHeight="1" x14ac:dyDescent="0.4">
      <c r="B284" s="85" t="s">
        <v>1847</v>
      </c>
      <c r="C284" s="98" t="s">
        <v>1848</v>
      </c>
      <c r="D284" s="98"/>
    </row>
  </sheetData>
  <mergeCells count="186">
    <mergeCell ref="I174:I175"/>
    <mergeCell ref="I176:I177"/>
    <mergeCell ref="F178:F189"/>
    <mergeCell ref="F190:F201"/>
    <mergeCell ref="I178:I183"/>
    <mergeCell ref="I163:I165"/>
    <mergeCell ref="D205:E243"/>
    <mergeCell ref="I207:I208"/>
    <mergeCell ref="I209:I210"/>
    <mergeCell ref="I211:I212"/>
    <mergeCell ref="I213:I214"/>
    <mergeCell ref="I215:I216"/>
    <mergeCell ref="F217:F228"/>
    <mergeCell ref="F242:F243"/>
    <mergeCell ref="F229:F240"/>
    <mergeCell ref="I227:I228"/>
    <mergeCell ref="I184:I185"/>
    <mergeCell ref="I186:I187"/>
    <mergeCell ref="I188:I189"/>
    <mergeCell ref="F203:F204"/>
    <mergeCell ref="I200:I201"/>
    <mergeCell ref="I166:I167"/>
    <mergeCell ref="I190:I199"/>
    <mergeCell ref="I202:I206"/>
    <mergeCell ref="F125:F126"/>
    <mergeCell ref="D127:E165"/>
    <mergeCell ref="I129:I130"/>
    <mergeCell ref="I131:I132"/>
    <mergeCell ref="I133:I134"/>
    <mergeCell ref="I135:I136"/>
    <mergeCell ref="I137:I138"/>
    <mergeCell ref="F139:F150"/>
    <mergeCell ref="F151:F162"/>
    <mergeCell ref="D88:E126"/>
    <mergeCell ref="I139:I144"/>
    <mergeCell ref="I151:I160"/>
    <mergeCell ref="I161:I162"/>
    <mergeCell ref="I145:I146"/>
    <mergeCell ref="I147:I148"/>
    <mergeCell ref="I149:I150"/>
    <mergeCell ref="F164:F165"/>
    <mergeCell ref="I120:I121"/>
    <mergeCell ref="I122:I123"/>
    <mergeCell ref="I100:I101"/>
    <mergeCell ref="I102:I103"/>
    <mergeCell ref="I104:I105"/>
    <mergeCell ref="I106:I107"/>
    <mergeCell ref="I108:I109"/>
    <mergeCell ref="I110:I111"/>
    <mergeCell ref="F86:F87"/>
    <mergeCell ref="I90:I91"/>
    <mergeCell ref="I92:I93"/>
    <mergeCell ref="I94:I95"/>
    <mergeCell ref="I96:I97"/>
    <mergeCell ref="I98:I99"/>
    <mergeCell ref="F100:F111"/>
    <mergeCell ref="F112:F123"/>
    <mergeCell ref="I118:I119"/>
    <mergeCell ref="D46:E46"/>
    <mergeCell ref="F46:G46"/>
    <mergeCell ref="D47:E48"/>
    <mergeCell ref="D49:E87"/>
    <mergeCell ref="I51:I52"/>
    <mergeCell ref="I53:I54"/>
    <mergeCell ref="I55:I56"/>
    <mergeCell ref="I57:I58"/>
    <mergeCell ref="F73:F84"/>
    <mergeCell ref="I73:I74"/>
    <mergeCell ref="I83:I84"/>
    <mergeCell ref="I59:I60"/>
    <mergeCell ref="F61:F72"/>
    <mergeCell ref="I61:I62"/>
    <mergeCell ref="I63:I64"/>
    <mergeCell ref="I65:I66"/>
    <mergeCell ref="I67:I68"/>
    <mergeCell ref="I69:I70"/>
    <mergeCell ref="I71:I72"/>
    <mergeCell ref="F38:G38"/>
    <mergeCell ref="I38:I39"/>
    <mergeCell ref="F39:G39"/>
    <mergeCell ref="F40:G40"/>
    <mergeCell ref="I40:I41"/>
    <mergeCell ref="F41:G41"/>
    <mergeCell ref="F42:G42"/>
    <mergeCell ref="I42:I43"/>
    <mergeCell ref="F43:G43"/>
    <mergeCell ref="F44:G44"/>
    <mergeCell ref="I44:I45"/>
    <mergeCell ref="F45:G45"/>
    <mergeCell ref="F32:G32"/>
    <mergeCell ref="I32:I33"/>
    <mergeCell ref="F33:G33"/>
    <mergeCell ref="D34:E45"/>
    <mergeCell ref="F34:G34"/>
    <mergeCell ref="I34:I35"/>
    <mergeCell ref="F35:G35"/>
    <mergeCell ref="F36:G36"/>
    <mergeCell ref="I36:I37"/>
    <mergeCell ref="F37:G37"/>
    <mergeCell ref="D22:E33"/>
    <mergeCell ref="F22:G22"/>
    <mergeCell ref="I22:I23"/>
    <mergeCell ref="F23:G23"/>
    <mergeCell ref="F24:G24"/>
    <mergeCell ref="I24:I25"/>
    <mergeCell ref="F25:G25"/>
    <mergeCell ref="F26:G26"/>
    <mergeCell ref="I26:I27"/>
    <mergeCell ref="F27:G27"/>
    <mergeCell ref="F28:G28"/>
    <mergeCell ref="I28:I29"/>
    <mergeCell ref="F29:G29"/>
    <mergeCell ref="F30:G30"/>
    <mergeCell ref="I30:I31"/>
    <mergeCell ref="F31:G31"/>
    <mergeCell ref="D18:D21"/>
    <mergeCell ref="E18:E19"/>
    <mergeCell ref="F18:G18"/>
    <mergeCell ref="I18:I19"/>
    <mergeCell ref="F19:G19"/>
    <mergeCell ref="E20:E21"/>
    <mergeCell ref="F20:G20"/>
    <mergeCell ref="I20:I21"/>
    <mergeCell ref="F21:G21"/>
    <mergeCell ref="F11:G11"/>
    <mergeCell ref="E12:E13"/>
    <mergeCell ref="F12:G12"/>
    <mergeCell ref="I12:I13"/>
    <mergeCell ref="F13:G13"/>
    <mergeCell ref="D14:D17"/>
    <mergeCell ref="E14:E15"/>
    <mergeCell ref="F14:G14"/>
    <mergeCell ref="I14:I15"/>
    <mergeCell ref="F15:G15"/>
    <mergeCell ref="E16:E17"/>
    <mergeCell ref="F16:G16"/>
    <mergeCell ref="I16:I17"/>
    <mergeCell ref="F17:G17"/>
    <mergeCell ref="I264:I265"/>
    <mergeCell ref="I266:I267"/>
    <mergeCell ref="F268:F279"/>
    <mergeCell ref="I268:I269"/>
    <mergeCell ref="I280:I282"/>
    <mergeCell ref="F281:F282"/>
    <mergeCell ref="A1:H1"/>
    <mergeCell ref="A8:B8"/>
    <mergeCell ref="C8:C9"/>
    <mergeCell ref="D8:G9"/>
    <mergeCell ref="H8:H9"/>
    <mergeCell ref="I46:I50"/>
    <mergeCell ref="I85:I89"/>
    <mergeCell ref="I112:I117"/>
    <mergeCell ref="I124:I128"/>
    <mergeCell ref="I75:I76"/>
    <mergeCell ref="I77:I78"/>
    <mergeCell ref="I79:I80"/>
    <mergeCell ref="I81:I82"/>
    <mergeCell ref="I8:I9"/>
    <mergeCell ref="D10:D13"/>
    <mergeCell ref="E10:E11"/>
    <mergeCell ref="F10:G10"/>
    <mergeCell ref="I10:I11"/>
    <mergeCell ref="C284:D284"/>
    <mergeCell ref="I217:I226"/>
    <mergeCell ref="I229:I243"/>
    <mergeCell ref="D166:E204"/>
    <mergeCell ref="I168:I169"/>
    <mergeCell ref="I170:I171"/>
    <mergeCell ref="I172:I173"/>
    <mergeCell ref="I270:I271"/>
    <mergeCell ref="I272:I273"/>
    <mergeCell ref="I274:I275"/>
    <mergeCell ref="I276:I277"/>
    <mergeCell ref="I278:I279"/>
    <mergeCell ref="D244:E282"/>
    <mergeCell ref="I244:I245"/>
    <mergeCell ref="I246:I247"/>
    <mergeCell ref="I248:I249"/>
    <mergeCell ref="I250:I251"/>
    <mergeCell ref="I252:I253"/>
    <mergeCell ref="I254:I255"/>
    <mergeCell ref="F256:F267"/>
    <mergeCell ref="I256:I257"/>
    <mergeCell ref="I258:I259"/>
    <mergeCell ref="I260:I261"/>
    <mergeCell ref="I262:I263"/>
  </mergeCells>
  <phoneticPr fontId="2"/>
  <pageMargins left="0.51181102362204722" right="0.51181102362204722" top="0.51181102362204722" bottom="0.39370078740157483" header="0.31496062992125984" footer="0.31496062992125984"/>
  <pageSetup paperSize="8" scale="7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4"/>
  <sheetViews>
    <sheetView view="pageBreakPreview" zoomScale="85" zoomScaleNormal="85" zoomScaleSheetLayoutView="85" workbookViewId="0">
      <selection activeCell="G283" sqref="G283"/>
    </sheetView>
  </sheetViews>
  <sheetFormatPr defaultRowHeight="20.45" customHeight="1" x14ac:dyDescent="0.4"/>
  <cols>
    <col min="1" max="1" width="5.625" style="35" customWidth="1"/>
    <col min="2" max="2" width="6" style="67" hidden="1" customWidth="1"/>
    <col min="3" max="3" width="5.625" style="38" customWidth="1"/>
    <col min="4" max="4" width="31.25" style="63" customWidth="1"/>
    <col min="5" max="5" width="19.875" style="37" customWidth="1"/>
    <col min="6" max="6" width="17" style="10" customWidth="1"/>
    <col min="7" max="7" width="37.5" style="10" customWidth="1"/>
    <col min="8" max="8" width="30.75" style="10" customWidth="1"/>
    <col min="9" max="9" width="8.375" style="35" customWidth="1"/>
    <col min="10" max="10" width="10.625" style="34" customWidth="1"/>
    <col min="11" max="11" width="9" style="10" hidden="1" customWidth="1"/>
    <col min="12" max="12" width="31" style="10" hidden="1" customWidth="1"/>
    <col min="13" max="13" width="9" style="10" hidden="1" customWidth="1"/>
    <col min="14" max="16384" width="9" style="10"/>
  </cols>
  <sheetData>
    <row r="1" spans="1:12" s="35" customFormat="1" ht="20.45" customHeight="1" x14ac:dyDescent="0.4">
      <c r="A1" s="120" t="s">
        <v>2008</v>
      </c>
      <c r="B1" s="120"/>
      <c r="C1" s="120"/>
      <c r="D1" s="120"/>
      <c r="E1" s="120"/>
      <c r="F1" s="120"/>
      <c r="G1" s="120"/>
      <c r="H1" s="120"/>
      <c r="I1" s="120"/>
      <c r="J1" s="38" t="s">
        <v>308</v>
      </c>
    </row>
    <row r="2" spans="1:12" s="35" customFormat="1" ht="20.45" customHeight="1" x14ac:dyDescent="0.4">
      <c r="A2" s="72" t="s">
        <v>1777</v>
      </c>
      <c r="B2" s="65"/>
      <c r="D2" s="72"/>
      <c r="E2" s="72"/>
      <c r="F2" s="72"/>
      <c r="G2" s="72"/>
      <c r="H2" s="72"/>
      <c r="I2" s="72"/>
      <c r="J2" s="38"/>
    </row>
    <row r="3" spans="1:12" s="35" customFormat="1" ht="20.45" customHeight="1" x14ac:dyDescent="0.4">
      <c r="A3" s="3" t="s">
        <v>307</v>
      </c>
      <c r="B3" s="66"/>
      <c r="C3" s="3"/>
      <c r="D3" s="3"/>
      <c r="E3" s="3"/>
      <c r="F3" s="3"/>
      <c r="G3" s="3"/>
      <c r="H3" s="3"/>
      <c r="I3" s="3"/>
      <c r="J3" s="38"/>
    </row>
    <row r="4" spans="1:12" s="7" customFormat="1" ht="20.45" customHeight="1" x14ac:dyDescent="0.4">
      <c r="A4" s="4" t="s">
        <v>1845</v>
      </c>
      <c r="B4" s="5"/>
      <c r="C4" s="6"/>
      <c r="D4" s="6"/>
      <c r="E4" s="6"/>
      <c r="F4" s="6"/>
      <c r="G4" s="6"/>
      <c r="H4" s="6"/>
      <c r="I4" s="6"/>
      <c r="J4" s="6"/>
    </row>
    <row r="5" spans="1:12" s="2" customFormat="1" ht="20.45" customHeight="1" x14ac:dyDescent="0.4">
      <c r="A5" s="4" t="s">
        <v>1846</v>
      </c>
      <c r="B5" s="6"/>
      <c r="C5" s="6"/>
      <c r="D5" s="6"/>
      <c r="E5" s="6"/>
      <c r="F5" s="6"/>
      <c r="G5" s="6"/>
      <c r="H5" s="6"/>
      <c r="I5" s="8"/>
    </row>
    <row r="6" spans="1:12" s="35" customFormat="1" ht="20.45" customHeight="1" x14ac:dyDescent="0.4">
      <c r="A6" s="4" t="s">
        <v>589</v>
      </c>
      <c r="B6" s="5"/>
      <c r="C6" s="6"/>
      <c r="D6" s="6"/>
      <c r="E6" s="6"/>
      <c r="F6" s="6"/>
      <c r="G6" s="6"/>
      <c r="H6" s="6"/>
      <c r="I6" s="6"/>
      <c r="J6" s="6"/>
    </row>
    <row r="7" spans="1:12" s="35" customFormat="1" ht="20.45" customHeight="1" x14ac:dyDescent="0.4">
      <c r="A7" s="4"/>
      <c r="B7" s="5"/>
      <c r="C7" s="6"/>
      <c r="D7" s="6"/>
      <c r="E7" s="6"/>
      <c r="F7" s="6"/>
      <c r="G7" s="6"/>
      <c r="H7" s="6"/>
      <c r="I7" s="6"/>
      <c r="J7" s="58" t="s">
        <v>1489</v>
      </c>
    </row>
    <row r="8" spans="1:12" ht="20.45" customHeight="1" x14ac:dyDescent="0.4">
      <c r="A8" s="164" t="s">
        <v>305</v>
      </c>
      <c r="B8" s="189"/>
      <c r="C8" s="165"/>
      <c r="D8" s="166" t="s">
        <v>304</v>
      </c>
      <c r="E8" s="172" t="s">
        <v>303</v>
      </c>
      <c r="F8" s="173"/>
      <c r="G8" s="173"/>
      <c r="H8" s="174"/>
      <c r="I8" s="131" t="s">
        <v>302</v>
      </c>
      <c r="J8" s="141" t="s">
        <v>301</v>
      </c>
      <c r="K8" s="10" t="s">
        <v>903</v>
      </c>
    </row>
    <row r="9" spans="1:12" ht="20.45" customHeight="1" thickBot="1" x14ac:dyDescent="0.45">
      <c r="A9" s="60" t="s">
        <v>299</v>
      </c>
      <c r="B9" s="61">
        <v>0.7</v>
      </c>
      <c r="C9" s="60" t="s">
        <v>587</v>
      </c>
      <c r="D9" s="167"/>
      <c r="E9" s="175"/>
      <c r="F9" s="176"/>
      <c r="G9" s="176"/>
      <c r="H9" s="177"/>
      <c r="I9" s="132"/>
      <c r="J9" s="142"/>
      <c r="L9" s="41" t="s">
        <v>297</v>
      </c>
    </row>
    <row r="10" spans="1:12" ht="20.45" customHeight="1" x14ac:dyDescent="0.4">
      <c r="A10" s="13" t="s">
        <v>2</v>
      </c>
      <c r="B10" s="42">
        <v>2463</v>
      </c>
      <c r="C10" s="13">
        <v>2738</v>
      </c>
      <c r="D10" s="62" t="s">
        <v>1776</v>
      </c>
      <c r="E10" s="133" t="s">
        <v>1837</v>
      </c>
      <c r="F10" s="134" t="s">
        <v>1825</v>
      </c>
      <c r="G10" s="143"/>
      <c r="H10" s="144"/>
      <c r="I10" s="16">
        <v>1094</v>
      </c>
      <c r="J10" s="145" t="s">
        <v>6</v>
      </c>
      <c r="L10" s="43">
        <f t="shared" ref="L10:L48" si="0">I10</f>
        <v>1094</v>
      </c>
    </row>
    <row r="11" spans="1:12" ht="20.45" customHeight="1" x14ac:dyDescent="0.4">
      <c r="A11" s="13" t="s">
        <v>2</v>
      </c>
      <c r="B11" s="42">
        <v>2464</v>
      </c>
      <c r="C11" s="13">
        <v>2739</v>
      </c>
      <c r="D11" s="62" t="s">
        <v>1775</v>
      </c>
      <c r="E11" s="133"/>
      <c r="F11" s="134"/>
      <c r="G11" s="146" t="s">
        <v>585</v>
      </c>
      <c r="H11" s="147"/>
      <c r="I11" s="16">
        <f>ROUND(K11,0)</f>
        <v>985</v>
      </c>
      <c r="J11" s="145"/>
      <c r="K11" s="10">
        <f>L10*0.9</f>
        <v>984.6</v>
      </c>
      <c r="L11" s="15">
        <f t="shared" si="0"/>
        <v>985</v>
      </c>
    </row>
    <row r="12" spans="1:12" ht="20.45" customHeight="1" x14ac:dyDescent="0.4">
      <c r="A12" s="13" t="s">
        <v>2</v>
      </c>
      <c r="B12" s="42">
        <v>2465</v>
      </c>
      <c r="C12" s="13">
        <v>2740</v>
      </c>
      <c r="D12" s="62" t="s">
        <v>1774</v>
      </c>
      <c r="E12" s="133"/>
      <c r="F12" s="134" t="s">
        <v>1826</v>
      </c>
      <c r="G12" s="161"/>
      <c r="H12" s="161"/>
      <c r="I12" s="16">
        <v>36</v>
      </c>
      <c r="J12" s="145" t="s">
        <v>3</v>
      </c>
      <c r="L12" s="15">
        <f t="shared" si="0"/>
        <v>36</v>
      </c>
    </row>
    <row r="13" spans="1:12" ht="20.45" customHeight="1" x14ac:dyDescent="0.4">
      <c r="A13" s="13" t="s">
        <v>2</v>
      </c>
      <c r="B13" s="42">
        <v>2466</v>
      </c>
      <c r="C13" s="13">
        <v>2741</v>
      </c>
      <c r="D13" s="62" t="s">
        <v>1773</v>
      </c>
      <c r="E13" s="133"/>
      <c r="F13" s="134"/>
      <c r="G13" s="146" t="s">
        <v>582</v>
      </c>
      <c r="H13" s="147"/>
      <c r="I13" s="16">
        <f>ROUND(K13,0)</f>
        <v>32</v>
      </c>
      <c r="J13" s="145"/>
      <c r="K13" s="10">
        <f>L12*0.9</f>
        <v>32.4</v>
      </c>
      <c r="L13" s="15">
        <f t="shared" si="0"/>
        <v>32</v>
      </c>
    </row>
    <row r="14" spans="1:12" ht="20.45" customHeight="1" x14ac:dyDescent="0.4">
      <c r="A14" s="13" t="s">
        <v>2</v>
      </c>
      <c r="B14" s="42">
        <v>2467</v>
      </c>
      <c r="C14" s="13">
        <v>2742</v>
      </c>
      <c r="D14" s="62" t="s">
        <v>1772</v>
      </c>
      <c r="E14" s="133" t="s">
        <v>1838</v>
      </c>
      <c r="F14" s="134" t="s">
        <v>1827</v>
      </c>
      <c r="G14" s="161"/>
      <c r="H14" s="161"/>
      <c r="I14" s="16">
        <v>2185</v>
      </c>
      <c r="J14" s="145" t="s">
        <v>6</v>
      </c>
      <c r="L14" s="15">
        <f t="shared" si="0"/>
        <v>2185</v>
      </c>
    </row>
    <row r="15" spans="1:12" ht="20.45" customHeight="1" x14ac:dyDescent="0.4">
      <c r="A15" s="13" t="s">
        <v>2</v>
      </c>
      <c r="B15" s="42">
        <v>2468</v>
      </c>
      <c r="C15" s="13">
        <v>2743</v>
      </c>
      <c r="D15" s="62" t="s">
        <v>1771</v>
      </c>
      <c r="E15" s="133"/>
      <c r="F15" s="134"/>
      <c r="G15" s="146" t="s">
        <v>582</v>
      </c>
      <c r="H15" s="147"/>
      <c r="I15" s="16">
        <f>ROUND(K15,0)</f>
        <v>1967</v>
      </c>
      <c r="J15" s="145"/>
      <c r="K15" s="10">
        <f>L14*0.9</f>
        <v>1966.5</v>
      </c>
      <c r="L15" s="15">
        <f t="shared" si="0"/>
        <v>1967</v>
      </c>
    </row>
    <row r="16" spans="1:12" ht="20.45" customHeight="1" x14ac:dyDescent="0.4">
      <c r="A16" s="13" t="s">
        <v>2</v>
      </c>
      <c r="B16" s="42">
        <v>2469</v>
      </c>
      <c r="C16" s="13">
        <v>2744</v>
      </c>
      <c r="D16" s="62" t="s">
        <v>1770</v>
      </c>
      <c r="E16" s="133"/>
      <c r="F16" s="134" t="s">
        <v>1828</v>
      </c>
      <c r="G16" s="161"/>
      <c r="H16" s="161"/>
      <c r="I16" s="16">
        <v>72</v>
      </c>
      <c r="J16" s="145" t="s">
        <v>3</v>
      </c>
      <c r="L16" s="15">
        <f t="shared" si="0"/>
        <v>72</v>
      </c>
    </row>
    <row r="17" spans="1:12" ht="20.45" customHeight="1" x14ac:dyDescent="0.4">
      <c r="A17" s="13" t="s">
        <v>2</v>
      </c>
      <c r="B17" s="42">
        <v>2470</v>
      </c>
      <c r="C17" s="13">
        <v>2745</v>
      </c>
      <c r="D17" s="62" t="s">
        <v>1769</v>
      </c>
      <c r="E17" s="133"/>
      <c r="F17" s="134"/>
      <c r="G17" s="146" t="s">
        <v>582</v>
      </c>
      <c r="H17" s="147"/>
      <c r="I17" s="16">
        <f>ROUND(K17,0)</f>
        <v>65</v>
      </c>
      <c r="J17" s="145"/>
      <c r="K17" s="10">
        <f>L16*0.9</f>
        <v>64.8</v>
      </c>
      <c r="L17" s="15">
        <f t="shared" si="0"/>
        <v>65</v>
      </c>
    </row>
    <row r="18" spans="1:12" ht="20.45" customHeight="1" x14ac:dyDescent="0.4">
      <c r="A18" s="13" t="s">
        <v>2</v>
      </c>
      <c r="B18" s="42">
        <v>2471</v>
      </c>
      <c r="C18" s="13">
        <v>2746</v>
      </c>
      <c r="D18" s="62" t="s">
        <v>1768</v>
      </c>
      <c r="E18" s="133" t="s">
        <v>1839</v>
      </c>
      <c r="F18" s="134" t="s">
        <v>1829</v>
      </c>
      <c r="G18" s="161"/>
      <c r="H18" s="161"/>
      <c r="I18" s="16">
        <v>3466</v>
      </c>
      <c r="J18" s="145" t="s">
        <v>6</v>
      </c>
      <c r="L18" s="15">
        <f t="shared" si="0"/>
        <v>3466</v>
      </c>
    </row>
    <row r="19" spans="1:12" ht="20.45" customHeight="1" x14ac:dyDescent="0.4">
      <c r="A19" s="13" t="s">
        <v>2</v>
      </c>
      <c r="B19" s="42">
        <v>2472</v>
      </c>
      <c r="C19" s="13">
        <v>2747</v>
      </c>
      <c r="D19" s="62" t="s">
        <v>1767</v>
      </c>
      <c r="E19" s="133"/>
      <c r="F19" s="134"/>
      <c r="G19" s="146" t="s">
        <v>582</v>
      </c>
      <c r="H19" s="147"/>
      <c r="I19" s="16">
        <f>ROUND(K19,0)</f>
        <v>3119</v>
      </c>
      <c r="J19" s="145"/>
      <c r="K19" s="10">
        <f>L18*0.9</f>
        <v>3119.4</v>
      </c>
      <c r="L19" s="15">
        <f t="shared" si="0"/>
        <v>3119</v>
      </c>
    </row>
    <row r="20" spans="1:12" ht="20.45" customHeight="1" x14ac:dyDescent="0.4">
      <c r="A20" s="13" t="s">
        <v>2</v>
      </c>
      <c r="B20" s="42">
        <v>2473</v>
      </c>
      <c r="C20" s="13">
        <v>2748</v>
      </c>
      <c r="D20" s="62" t="s">
        <v>1766</v>
      </c>
      <c r="E20" s="133"/>
      <c r="F20" s="134" t="s">
        <v>1830</v>
      </c>
      <c r="G20" s="161"/>
      <c r="H20" s="161"/>
      <c r="I20" s="16">
        <v>114</v>
      </c>
      <c r="J20" s="145" t="s">
        <v>3</v>
      </c>
      <c r="L20" s="15">
        <f t="shared" si="0"/>
        <v>114</v>
      </c>
    </row>
    <row r="21" spans="1:12" s="18" customFormat="1" ht="20.45" customHeight="1" x14ac:dyDescent="0.4">
      <c r="A21" s="13" t="s">
        <v>2</v>
      </c>
      <c r="B21" s="42">
        <v>2474</v>
      </c>
      <c r="C21" s="13">
        <v>2749</v>
      </c>
      <c r="D21" s="62" t="s">
        <v>1765</v>
      </c>
      <c r="E21" s="133"/>
      <c r="F21" s="134"/>
      <c r="G21" s="146" t="s">
        <v>582</v>
      </c>
      <c r="H21" s="147"/>
      <c r="I21" s="21">
        <f t="shared" ref="I21:I45" si="1">ROUND(K21,0)</f>
        <v>103</v>
      </c>
      <c r="J21" s="145"/>
      <c r="K21" s="18">
        <f>L20*0.9</f>
        <v>102.60000000000001</v>
      </c>
      <c r="L21" s="15">
        <f t="shared" si="0"/>
        <v>103</v>
      </c>
    </row>
    <row r="22" spans="1:12" ht="20.45" customHeight="1" x14ac:dyDescent="0.4">
      <c r="A22" s="13" t="s">
        <v>2</v>
      </c>
      <c r="B22" s="42">
        <v>2475</v>
      </c>
      <c r="C22" s="13">
        <v>2750</v>
      </c>
      <c r="D22" s="62" t="s">
        <v>1764</v>
      </c>
      <c r="E22" s="136" t="s">
        <v>1779</v>
      </c>
      <c r="F22" s="136"/>
      <c r="G22" s="137" t="s">
        <v>1751</v>
      </c>
      <c r="H22" s="137"/>
      <c r="I22" s="16">
        <f t="shared" si="1"/>
        <v>164</v>
      </c>
      <c r="J22" s="145" t="s">
        <v>6</v>
      </c>
      <c r="K22" s="10">
        <f t="shared" ref="K22:K33" si="2">L10*0.15</f>
        <v>164.1</v>
      </c>
      <c r="L22" s="15">
        <f t="shared" si="0"/>
        <v>164</v>
      </c>
    </row>
    <row r="23" spans="1:12" ht="20.45" customHeight="1" x14ac:dyDescent="0.4">
      <c r="A23" s="13" t="s">
        <v>2</v>
      </c>
      <c r="B23" s="42">
        <v>2476</v>
      </c>
      <c r="C23" s="13">
        <v>2751</v>
      </c>
      <c r="D23" s="62" t="s">
        <v>1763</v>
      </c>
      <c r="E23" s="136"/>
      <c r="F23" s="136"/>
      <c r="G23" s="148" t="s">
        <v>1749</v>
      </c>
      <c r="H23" s="148"/>
      <c r="I23" s="16">
        <f t="shared" si="1"/>
        <v>148</v>
      </c>
      <c r="J23" s="145"/>
      <c r="K23" s="10">
        <f t="shared" si="2"/>
        <v>147.75</v>
      </c>
      <c r="L23" s="15">
        <f t="shared" si="0"/>
        <v>148</v>
      </c>
    </row>
    <row r="24" spans="1:12" ht="20.45" customHeight="1" x14ac:dyDescent="0.4">
      <c r="A24" s="13" t="s">
        <v>2</v>
      </c>
      <c r="B24" s="42">
        <v>2477</v>
      </c>
      <c r="C24" s="13">
        <v>2752</v>
      </c>
      <c r="D24" s="62" t="s">
        <v>1762</v>
      </c>
      <c r="E24" s="136"/>
      <c r="F24" s="136"/>
      <c r="G24" s="137" t="s">
        <v>1747</v>
      </c>
      <c r="H24" s="137"/>
      <c r="I24" s="16">
        <f t="shared" si="1"/>
        <v>5</v>
      </c>
      <c r="J24" s="145" t="s">
        <v>3</v>
      </c>
      <c r="K24" s="10">
        <f t="shared" si="2"/>
        <v>5.3999999999999995</v>
      </c>
      <c r="L24" s="15">
        <f t="shared" si="0"/>
        <v>5</v>
      </c>
    </row>
    <row r="25" spans="1:12" ht="20.45" customHeight="1" x14ac:dyDescent="0.4">
      <c r="A25" s="13" t="s">
        <v>2</v>
      </c>
      <c r="B25" s="42">
        <v>2478</v>
      </c>
      <c r="C25" s="13">
        <v>2753</v>
      </c>
      <c r="D25" s="62" t="s">
        <v>1761</v>
      </c>
      <c r="E25" s="136"/>
      <c r="F25" s="136"/>
      <c r="G25" s="148" t="s">
        <v>1745</v>
      </c>
      <c r="H25" s="148"/>
      <c r="I25" s="16">
        <f t="shared" si="1"/>
        <v>5</v>
      </c>
      <c r="J25" s="145"/>
      <c r="K25" s="10">
        <f t="shared" si="2"/>
        <v>4.8</v>
      </c>
      <c r="L25" s="15">
        <f t="shared" si="0"/>
        <v>5</v>
      </c>
    </row>
    <row r="26" spans="1:12" ht="20.45" customHeight="1" x14ac:dyDescent="0.4">
      <c r="A26" s="13" t="s">
        <v>2</v>
      </c>
      <c r="B26" s="42">
        <v>2479</v>
      </c>
      <c r="C26" s="13">
        <v>2754</v>
      </c>
      <c r="D26" s="62" t="s">
        <v>1760</v>
      </c>
      <c r="E26" s="136"/>
      <c r="F26" s="136"/>
      <c r="G26" s="137" t="s">
        <v>1743</v>
      </c>
      <c r="H26" s="137"/>
      <c r="I26" s="16">
        <f t="shared" si="1"/>
        <v>328</v>
      </c>
      <c r="J26" s="145" t="s">
        <v>6</v>
      </c>
      <c r="K26" s="10">
        <f t="shared" si="2"/>
        <v>327.75</v>
      </c>
      <c r="L26" s="15">
        <f t="shared" si="0"/>
        <v>328</v>
      </c>
    </row>
    <row r="27" spans="1:12" ht="20.45" customHeight="1" x14ac:dyDescent="0.4">
      <c r="A27" s="13" t="s">
        <v>2</v>
      </c>
      <c r="B27" s="42">
        <v>2480</v>
      </c>
      <c r="C27" s="13">
        <v>2755</v>
      </c>
      <c r="D27" s="62" t="s">
        <v>1759</v>
      </c>
      <c r="E27" s="136"/>
      <c r="F27" s="136"/>
      <c r="G27" s="148" t="s">
        <v>1741</v>
      </c>
      <c r="H27" s="148"/>
      <c r="I27" s="16">
        <f t="shared" si="1"/>
        <v>295</v>
      </c>
      <c r="J27" s="145"/>
      <c r="K27" s="10">
        <f t="shared" si="2"/>
        <v>295.05</v>
      </c>
      <c r="L27" s="15">
        <f t="shared" si="0"/>
        <v>295</v>
      </c>
    </row>
    <row r="28" spans="1:12" ht="20.45" customHeight="1" x14ac:dyDescent="0.4">
      <c r="A28" s="13" t="s">
        <v>2</v>
      </c>
      <c r="B28" s="42">
        <v>2481</v>
      </c>
      <c r="C28" s="13">
        <v>2756</v>
      </c>
      <c r="D28" s="62" t="s">
        <v>1758</v>
      </c>
      <c r="E28" s="136"/>
      <c r="F28" s="136"/>
      <c r="G28" s="137" t="s">
        <v>1739</v>
      </c>
      <c r="H28" s="137"/>
      <c r="I28" s="20">
        <f t="shared" si="1"/>
        <v>11</v>
      </c>
      <c r="J28" s="145" t="s">
        <v>3</v>
      </c>
      <c r="K28" s="10">
        <f t="shared" si="2"/>
        <v>10.799999999999999</v>
      </c>
      <c r="L28" s="15">
        <f t="shared" si="0"/>
        <v>11</v>
      </c>
    </row>
    <row r="29" spans="1:12" ht="20.45" customHeight="1" x14ac:dyDescent="0.4">
      <c r="A29" s="13" t="s">
        <v>2</v>
      </c>
      <c r="B29" s="42">
        <v>2482</v>
      </c>
      <c r="C29" s="13">
        <v>2757</v>
      </c>
      <c r="D29" s="62" t="s">
        <v>1757</v>
      </c>
      <c r="E29" s="136"/>
      <c r="F29" s="136"/>
      <c r="G29" s="148" t="s">
        <v>1737</v>
      </c>
      <c r="H29" s="148"/>
      <c r="I29" s="16">
        <f t="shared" si="1"/>
        <v>10</v>
      </c>
      <c r="J29" s="145"/>
      <c r="K29" s="10">
        <f t="shared" si="2"/>
        <v>9.75</v>
      </c>
      <c r="L29" s="15">
        <f t="shared" si="0"/>
        <v>10</v>
      </c>
    </row>
    <row r="30" spans="1:12" ht="20.45" customHeight="1" x14ac:dyDescent="0.4">
      <c r="A30" s="13" t="s">
        <v>2</v>
      </c>
      <c r="B30" s="42">
        <v>2483</v>
      </c>
      <c r="C30" s="13">
        <v>2758</v>
      </c>
      <c r="D30" s="62" t="s">
        <v>1756</v>
      </c>
      <c r="E30" s="136"/>
      <c r="F30" s="136"/>
      <c r="G30" s="137" t="s">
        <v>1735</v>
      </c>
      <c r="H30" s="137"/>
      <c r="I30" s="16">
        <f t="shared" si="1"/>
        <v>520</v>
      </c>
      <c r="J30" s="145" t="s">
        <v>6</v>
      </c>
      <c r="K30" s="10">
        <f t="shared" si="2"/>
        <v>519.9</v>
      </c>
      <c r="L30" s="15">
        <f t="shared" si="0"/>
        <v>520</v>
      </c>
    </row>
    <row r="31" spans="1:12" ht="20.45" customHeight="1" x14ac:dyDescent="0.4">
      <c r="A31" s="13" t="s">
        <v>2</v>
      </c>
      <c r="B31" s="42">
        <v>2484</v>
      </c>
      <c r="C31" s="13">
        <v>2759</v>
      </c>
      <c r="D31" s="62" t="s">
        <v>1755</v>
      </c>
      <c r="E31" s="136"/>
      <c r="F31" s="136"/>
      <c r="G31" s="148" t="s">
        <v>1733</v>
      </c>
      <c r="H31" s="148"/>
      <c r="I31" s="16">
        <f t="shared" si="1"/>
        <v>468</v>
      </c>
      <c r="J31" s="145"/>
      <c r="K31" s="10">
        <f t="shared" si="2"/>
        <v>467.84999999999997</v>
      </c>
      <c r="L31" s="15">
        <f t="shared" si="0"/>
        <v>468</v>
      </c>
    </row>
    <row r="32" spans="1:12" ht="20.45" customHeight="1" x14ac:dyDescent="0.4">
      <c r="A32" s="13" t="s">
        <v>2</v>
      </c>
      <c r="B32" s="42">
        <v>2485</v>
      </c>
      <c r="C32" s="13">
        <v>2760</v>
      </c>
      <c r="D32" s="62" t="s">
        <v>1754</v>
      </c>
      <c r="E32" s="136"/>
      <c r="F32" s="136"/>
      <c r="G32" s="137" t="s">
        <v>1731</v>
      </c>
      <c r="H32" s="137"/>
      <c r="I32" s="20">
        <f t="shared" si="1"/>
        <v>17</v>
      </c>
      <c r="J32" s="145" t="s">
        <v>3</v>
      </c>
      <c r="K32" s="10">
        <f t="shared" si="2"/>
        <v>17.099999999999998</v>
      </c>
      <c r="L32" s="15">
        <f t="shared" si="0"/>
        <v>17</v>
      </c>
    </row>
    <row r="33" spans="1:12" s="18" customFormat="1" ht="20.45" customHeight="1" x14ac:dyDescent="0.4">
      <c r="A33" s="13" t="s">
        <v>2</v>
      </c>
      <c r="B33" s="42">
        <v>2486</v>
      </c>
      <c r="C33" s="13">
        <v>2761</v>
      </c>
      <c r="D33" s="62" t="s">
        <v>1753</v>
      </c>
      <c r="E33" s="136"/>
      <c r="F33" s="136"/>
      <c r="G33" s="148" t="s">
        <v>1729</v>
      </c>
      <c r="H33" s="148"/>
      <c r="I33" s="21">
        <f t="shared" si="1"/>
        <v>15</v>
      </c>
      <c r="J33" s="145"/>
      <c r="K33" s="10">
        <f t="shared" si="2"/>
        <v>15.45</v>
      </c>
      <c r="L33" s="15">
        <f t="shared" si="0"/>
        <v>15</v>
      </c>
    </row>
    <row r="34" spans="1:12" ht="20.45" customHeight="1" x14ac:dyDescent="0.4">
      <c r="A34" s="13" t="s">
        <v>2</v>
      </c>
      <c r="B34" s="42">
        <v>2487</v>
      </c>
      <c r="C34" s="13">
        <v>2762</v>
      </c>
      <c r="D34" s="62" t="s">
        <v>1752</v>
      </c>
      <c r="E34" s="136" t="s">
        <v>1778</v>
      </c>
      <c r="F34" s="136"/>
      <c r="G34" s="137" t="s">
        <v>1751</v>
      </c>
      <c r="H34" s="137"/>
      <c r="I34" s="16">
        <f t="shared" si="1"/>
        <v>109</v>
      </c>
      <c r="J34" s="145" t="s">
        <v>6</v>
      </c>
      <c r="K34" s="10">
        <f t="shared" ref="K34:K45" si="3">L10*0.1</f>
        <v>109.4</v>
      </c>
      <c r="L34" s="15">
        <f t="shared" si="0"/>
        <v>109</v>
      </c>
    </row>
    <row r="35" spans="1:12" ht="20.45" customHeight="1" x14ac:dyDescent="0.4">
      <c r="A35" s="13" t="s">
        <v>2</v>
      </c>
      <c r="B35" s="42">
        <v>2488</v>
      </c>
      <c r="C35" s="13">
        <v>2763</v>
      </c>
      <c r="D35" s="62" t="s">
        <v>1750</v>
      </c>
      <c r="E35" s="136"/>
      <c r="F35" s="136"/>
      <c r="G35" s="148" t="s">
        <v>1749</v>
      </c>
      <c r="H35" s="148"/>
      <c r="I35" s="16">
        <f t="shared" si="1"/>
        <v>99</v>
      </c>
      <c r="J35" s="145"/>
      <c r="K35" s="10">
        <f t="shared" si="3"/>
        <v>98.5</v>
      </c>
      <c r="L35" s="15">
        <f t="shared" si="0"/>
        <v>99</v>
      </c>
    </row>
    <row r="36" spans="1:12" ht="20.45" customHeight="1" x14ac:dyDescent="0.4">
      <c r="A36" s="13" t="s">
        <v>2</v>
      </c>
      <c r="B36" s="42">
        <v>2489</v>
      </c>
      <c r="C36" s="13">
        <v>2764</v>
      </c>
      <c r="D36" s="62" t="s">
        <v>1748</v>
      </c>
      <c r="E36" s="136"/>
      <c r="F36" s="136"/>
      <c r="G36" s="137" t="s">
        <v>1747</v>
      </c>
      <c r="H36" s="137"/>
      <c r="I36" s="16">
        <f t="shared" si="1"/>
        <v>4</v>
      </c>
      <c r="J36" s="145" t="s">
        <v>3</v>
      </c>
      <c r="K36" s="10">
        <f t="shared" si="3"/>
        <v>3.6</v>
      </c>
      <c r="L36" s="15">
        <f t="shared" si="0"/>
        <v>4</v>
      </c>
    </row>
    <row r="37" spans="1:12" ht="20.45" customHeight="1" x14ac:dyDescent="0.4">
      <c r="A37" s="13" t="s">
        <v>2</v>
      </c>
      <c r="B37" s="42">
        <v>2490</v>
      </c>
      <c r="C37" s="13">
        <v>2765</v>
      </c>
      <c r="D37" s="62" t="s">
        <v>1746</v>
      </c>
      <c r="E37" s="136"/>
      <c r="F37" s="136"/>
      <c r="G37" s="148" t="s">
        <v>1745</v>
      </c>
      <c r="H37" s="148"/>
      <c r="I37" s="16">
        <f t="shared" si="1"/>
        <v>3</v>
      </c>
      <c r="J37" s="145"/>
      <c r="K37" s="10">
        <f t="shared" si="3"/>
        <v>3.2</v>
      </c>
      <c r="L37" s="15">
        <f t="shared" si="0"/>
        <v>3</v>
      </c>
    </row>
    <row r="38" spans="1:12" ht="20.45" customHeight="1" x14ac:dyDescent="0.4">
      <c r="A38" s="13" t="s">
        <v>2</v>
      </c>
      <c r="B38" s="42">
        <v>2491</v>
      </c>
      <c r="C38" s="13">
        <v>2766</v>
      </c>
      <c r="D38" s="62" t="s">
        <v>1744</v>
      </c>
      <c r="E38" s="136"/>
      <c r="F38" s="136"/>
      <c r="G38" s="137" t="s">
        <v>1743</v>
      </c>
      <c r="H38" s="137"/>
      <c r="I38" s="16">
        <f t="shared" si="1"/>
        <v>219</v>
      </c>
      <c r="J38" s="145" t="s">
        <v>6</v>
      </c>
      <c r="K38" s="10">
        <f t="shared" si="3"/>
        <v>218.5</v>
      </c>
      <c r="L38" s="15">
        <f t="shared" si="0"/>
        <v>219</v>
      </c>
    </row>
    <row r="39" spans="1:12" ht="20.45" customHeight="1" x14ac:dyDescent="0.4">
      <c r="A39" s="13" t="s">
        <v>2</v>
      </c>
      <c r="B39" s="42">
        <v>2492</v>
      </c>
      <c r="C39" s="13">
        <v>2767</v>
      </c>
      <c r="D39" s="62" t="s">
        <v>1742</v>
      </c>
      <c r="E39" s="136"/>
      <c r="F39" s="136"/>
      <c r="G39" s="148" t="s">
        <v>1741</v>
      </c>
      <c r="H39" s="148"/>
      <c r="I39" s="16">
        <f t="shared" si="1"/>
        <v>197</v>
      </c>
      <c r="J39" s="145"/>
      <c r="K39" s="10">
        <f t="shared" si="3"/>
        <v>196.70000000000002</v>
      </c>
      <c r="L39" s="15">
        <f t="shared" si="0"/>
        <v>197</v>
      </c>
    </row>
    <row r="40" spans="1:12" ht="20.45" customHeight="1" x14ac:dyDescent="0.4">
      <c r="A40" s="13" t="s">
        <v>2</v>
      </c>
      <c r="B40" s="42">
        <v>2493</v>
      </c>
      <c r="C40" s="13">
        <v>2768</v>
      </c>
      <c r="D40" s="62" t="s">
        <v>1740</v>
      </c>
      <c r="E40" s="136"/>
      <c r="F40" s="136"/>
      <c r="G40" s="137" t="s">
        <v>1739</v>
      </c>
      <c r="H40" s="137"/>
      <c r="I40" s="16">
        <f t="shared" si="1"/>
        <v>7</v>
      </c>
      <c r="J40" s="145" t="s">
        <v>3</v>
      </c>
      <c r="K40" s="10">
        <f t="shared" si="3"/>
        <v>7.2</v>
      </c>
      <c r="L40" s="15">
        <f t="shared" si="0"/>
        <v>7</v>
      </c>
    </row>
    <row r="41" spans="1:12" ht="20.45" customHeight="1" x14ac:dyDescent="0.4">
      <c r="A41" s="13" t="s">
        <v>2</v>
      </c>
      <c r="B41" s="42">
        <v>2494</v>
      </c>
      <c r="C41" s="13">
        <v>2769</v>
      </c>
      <c r="D41" s="62" t="s">
        <v>1738</v>
      </c>
      <c r="E41" s="136"/>
      <c r="F41" s="136"/>
      <c r="G41" s="148" t="s">
        <v>1737</v>
      </c>
      <c r="H41" s="148"/>
      <c r="I41" s="16">
        <f t="shared" si="1"/>
        <v>7</v>
      </c>
      <c r="J41" s="145"/>
      <c r="K41" s="10">
        <f t="shared" si="3"/>
        <v>6.5</v>
      </c>
      <c r="L41" s="15">
        <f t="shared" si="0"/>
        <v>7</v>
      </c>
    </row>
    <row r="42" spans="1:12" ht="20.45" customHeight="1" x14ac:dyDescent="0.4">
      <c r="A42" s="13" t="s">
        <v>2</v>
      </c>
      <c r="B42" s="42">
        <v>2495</v>
      </c>
      <c r="C42" s="13">
        <v>2770</v>
      </c>
      <c r="D42" s="62" t="s">
        <v>1736</v>
      </c>
      <c r="E42" s="136"/>
      <c r="F42" s="136"/>
      <c r="G42" s="137" t="s">
        <v>1735</v>
      </c>
      <c r="H42" s="137"/>
      <c r="I42" s="16">
        <f t="shared" si="1"/>
        <v>347</v>
      </c>
      <c r="J42" s="145" t="s">
        <v>6</v>
      </c>
      <c r="K42" s="10">
        <f t="shared" si="3"/>
        <v>346.6</v>
      </c>
      <c r="L42" s="15">
        <f t="shared" si="0"/>
        <v>347</v>
      </c>
    </row>
    <row r="43" spans="1:12" ht="20.45" customHeight="1" x14ac:dyDescent="0.4">
      <c r="A43" s="13" t="s">
        <v>2</v>
      </c>
      <c r="B43" s="42">
        <v>2496</v>
      </c>
      <c r="C43" s="13">
        <v>2771</v>
      </c>
      <c r="D43" s="62" t="s">
        <v>1734</v>
      </c>
      <c r="E43" s="136"/>
      <c r="F43" s="136"/>
      <c r="G43" s="148" t="s">
        <v>1733</v>
      </c>
      <c r="H43" s="148"/>
      <c r="I43" s="16">
        <f t="shared" si="1"/>
        <v>312</v>
      </c>
      <c r="J43" s="145"/>
      <c r="K43" s="10">
        <f t="shared" si="3"/>
        <v>311.90000000000003</v>
      </c>
      <c r="L43" s="15">
        <f t="shared" si="0"/>
        <v>312</v>
      </c>
    </row>
    <row r="44" spans="1:12" ht="20.45" customHeight="1" x14ac:dyDescent="0.4">
      <c r="A44" s="13" t="s">
        <v>2</v>
      </c>
      <c r="B44" s="42">
        <v>2497</v>
      </c>
      <c r="C44" s="13">
        <v>2772</v>
      </c>
      <c r="D44" s="62" t="s">
        <v>1732</v>
      </c>
      <c r="E44" s="136"/>
      <c r="F44" s="136"/>
      <c r="G44" s="137" t="s">
        <v>1731</v>
      </c>
      <c r="H44" s="137"/>
      <c r="I44" s="16">
        <f t="shared" si="1"/>
        <v>11</v>
      </c>
      <c r="J44" s="145" t="s">
        <v>3</v>
      </c>
      <c r="K44" s="10">
        <f t="shared" si="3"/>
        <v>11.4</v>
      </c>
      <c r="L44" s="15">
        <f t="shared" si="0"/>
        <v>11</v>
      </c>
    </row>
    <row r="45" spans="1:12" s="18" customFormat="1" ht="20.45" customHeight="1" thickBot="1" x14ac:dyDescent="0.45">
      <c r="A45" s="13" t="s">
        <v>2</v>
      </c>
      <c r="B45" s="42">
        <v>2498</v>
      </c>
      <c r="C45" s="13">
        <v>2773</v>
      </c>
      <c r="D45" s="62" t="s">
        <v>1730</v>
      </c>
      <c r="E45" s="136"/>
      <c r="F45" s="136"/>
      <c r="G45" s="148" t="s">
        <v>1729</v>
      </c>
      <c r="H45" s="148"/>
      <c r="I45" s="21">
        <f t="shared" si="1"/>
        <v>10</v>
      </c>
      <c r="J45" s="145"/>
      <c r="K45" s="10">
        <f t="shared" si="3"/>
        <v>10.3</v>
      </c>
      <c r="L45" s="15">
        <f t="shared" si="0"/>
        <v>10</v>
      </c>
    </row>
    <row r="46" spans="1:12" ht="20.45" customHeight="1" thickBot="1" x14ac:dyDescent="0.45">
      <c r="A46" s="13" t="s">
        <v>2</v>
      </c>
      <c r="B46" s="42">
        <v>2499</v>
      </c>
      <c r="C46" s="13">
        <v>2774</v>
      </c>
      <c r="D46" s="62" t="s">
        <v>1728</v>
      </c>
      <c r="E46" s="138" t="s">
        <v>58</v>
      </c>
      <c r="F46" s="138"/>
      <c r="G46" s="139" t="s">
        <v>268</v>
      </c>
      <c r="H46" s="139"/>
      <c r="I46" s="25">
        <v>200</v>
      </c>
      <c r="J46" s="141" t="s">
        <v>6</v>
      </c>
      <c r="L46" s="26">
        <f t="shared" si="0"/>
        <v>200</v>
      </c>
    </row>
    <row r="47" spans="1:12" ht="20.45" customHeight="1" thickBot="1" x14ac:dyDescent="0.45">
      <c r="A47" s="13" t="s">
        <v>2</v>
      </c>
      <c r="B47" s="42">
        <v>2500</v>
      </c>
      <c r="C47" s="13">
        <v>2775</v>
      </c>
      <c r="D47" s="62" t="s">
        <v>1727</v>
      </c>
      <c r="E47" s="151" t="s">
        <v>55</v>
      </c>
      <c r="F47" s="152"/>
      <c r="G47" s="45" t="s">
        <v>551</v>
      </c>
      <c r="H47" s="46" t="s">
        <v>550</v>
      </c>
      <c r="I47" s="30">
        <v>100</v>
      </c>
      <c r="J47" s="150"/>
      <c r="L47" s="26">
        <f t="shared" si="0"/>
        <v>100</v>
      </c>
    </row>
    <row r="48" spans="1:12" ht="20.45" customHeight="1" thickBot="1" x14ac:dyDescent="0.45">
      <c r="A48" s="13" t="s">
        <v>2</v>
      </c>
      <c r="B48" s="42">
        <v>2501</v>
      </c>
      <c r="C48" s="13">
        <v>2776</v>
      </c>
      <c r="D48" s="62" t="s">
        <v>1726</v>
      </c>
      <c r="E48" s="153"/>
      <c r="F48" s="154"/>
      <c r="G48" s="45" t="s">
        <v>548</v>
      </c>
      <c r="H48" s="46" t="s">
        <v>547</v>
      </c>
      <c r="I48" s="25">
        <v>200</v>
      </c>
      <c r="J48" s="150"/>
      <c r="L48" s="26">
        <f t="shared" si="0"/>
        <v>200</v>
      </c>
    </row>
    <row r="49" spans="1:11" ht="20.45" customHeight="1" x14ac:dyDescent="0.4">
      <c r="A49" s="13" t="s">
        <v>2</v>
      </c>
      <c r="B49" s="42">
        <v>2502</v>
      </c>
      <c r="C49" s="13">
        <v>2777</v>
      </c>
      <c r="D49" s="62" t="s">
        <v>1725</v>
      </c>
      <c r="E49" s="133" t="s">
        <v>259</v>
      </c>
      <c r="F49" s="133"/>
      <c r="G49" s="48" t="s">
        <v>1776</v>
      </c>
      <c r="H49" s="70" t="s">
        <v>1526</v>
      </c>
      <c r="I49" s="20">
        <f t="shared" ref="I49:I75" si="4">ROUND(K49,0)</f>
        <v>150</v>
      </c>
      <c r="J49" s="150"/>
      <c r="K49" s="10">
        <f t="shared" ref="K49:K87" si="5">L10*137/1000</f>
        <v>149.87799999999999</v>
      </c>
    </row>
    <row r="50" spans="1:11" ht="20.45" customHeight="1" x14ac:dyDescent="0.4">
      <c r="A50" s="13" t="s">
        <v>2</v>
      </c>
      <c r="B50" s="42">
        <v>2503</v>
      </c>
      <c r="C50" s="13">
        <v>2778</v>
      </c>
      <c r="D50" s="62" t="s">
        <v>1724</v>
      </c>
      <c r="E50" s="133"/>
      <c r="F50" s="133"/>
      <c r="G50" s="48" t="s">
        <v>1775</v>
      </c>
      <c r="H50" s="70" t="s">
        <v>1525</v>
      </c>
      <c r="I50" s="20">
        <f t="shared" si="4"/>
        <v>135</v>
      </c>
      <c r="J50" s="142"/>
      <c r="K50" s="10">
        <f t="shared" si="5"/>
        <v>134.94499999999999</v>
      </c>
    </row>
    <row r="51" spans="1:11" ht="20.45" customHeight="1" x14ac:dyDescent="0.4">
      <c r="A51" s="13" t="s">
        <v>2</v>
      </c>
      <c r="B51" s="42">
        <v>2504</v>
      </c>
      <c r="C51" s="13">
        <v>2779</v>
      </c>
      <c r="D51" s="62" t="s">
        <v>1723</v>
      </c>
      <c r="E51" s="133"/>
      <c r="F51" s="133"/>
      <c r="G51" s="14" t="s">
        <v>1774</v>
      </c>
      <c r="H51" s="70" t="s">
        <v>1524</v>
      </c>
      <c r="I51" s="16">
        <f t="shared" si="4"/>
        <v>5</v>
      </c>
      <c r="J51" s="145" t="s">
        <v>3</v>
      </c>
      <c r="K51" s="10">
        <f t="shared" si="5"/>
        <v>4.9320000000000004</v>
      </c>
    </row>
    <row r="52" spans="1:11" ht="20.45" customHeight="1" x14ac:dyDescent="0.4">
      <c r="A52" s="13" t="s">
        <v>2</v>
      </c>
      <c r="B52" s="42">
        <v>2505</v>
      </c>
      <c r="C52" s="13">
        <v>2780</v>
      </c>
      <c r="D52" s="62" t="s">
        <v>1722</v>
      </c>
      <c r="E52" s="133"/>
      <c r="F52" s="133"/>
      <c r="G52" s="14" t="s">
        <v>1773</v>
      </c>
      <c r="H52" s="70" t="s">
        <v>1523</v>
      </c>
      <c r="I52" s="16">
        <f t="shared" si="4"/>
        <v>4</v>
      </c>
      <c r="J52" s="145"/>
      <c r="K52" s="10">
        <f t="shared" si="5"/>
        <v>4.3840000000000003</v>
      </c>
    </row>
    <row r="53" spans="1:11" ht="20.45" customHeight="1" x14ac:dyDescent="0.4">
      <c r="A53" s="13" t="s">
        <v>2</v>
      </c>
      <c r="B53" s="42">
        <v>2506</v>
      </c>
      <c r="C53" s="13">
        <v>2781</v>
      </c>
      <c r="D53" s="62" t="s">
        <v>1721</v>
      </c>
      <c r="E53" s="133"/>
      <c r="F53" s="133"/>
      <c r="G53" s="48" t="s">
        <v>1835</v>
      </c>
      <c r="H53" s="70" t="s">
        <v>1522</v>
      </c>
      <c r="I53" s="20">
        <f t="shared" si="4"/>
        <v>299</v>
      </c>
      <c r="J53" s="145" t="s">
        <v>6</v>
      </c>
      <c r="K53" s="10">
        <f t="shared" si="5"/>
        <v>299.34500000000003</v>
      </c>
    </row>
    <row r="54" spans="1:11" ht="20.45" customHeight="1" x14ac:dyDescent="0.4">
      <c r="A54" s="13" t="s">
        <v>2</v>
      </c>
      <c r="B54" s="42">
        <v>2507</v>
      </c>
      <c r="C54" s="13">
        <v>2782</v>
      </c>
      <c r="D54" s="62" t="s">
        <v>1720</v>
      </c>
      <c r="E54" s="133"/>
      <c r="F54" s="133"/>
      <c r="G54" s="48" t="s">
        <v>1771</v>
      </c>
      <c r="H54" s="70" t="s">
        <v>1521</v>
      </c>
      <c r="I54" s="20">
        <f t="shared" si="4"/>
        <v>269</v>
      </c>
      <c r="J54" s="145"/>
      <c r="K54" s="10">
        <f t="shared" si="5"/>
        <v>269.47899999999998</v>
      </c>
    </row>
    <row r="55" spans="1:11" ht="20.45" customHeight="1" x14ac:dyDescent="0.4">
      <c r="A55" s="13" t="s">
        <v>2</v>
      </c>
      <c r="B55" s="42">
        <v>2508</v>
      </c>
      <c r="C55" s="13">
        <v>2783</v>
      </c>
      <c r="D55" s="62" t="s">
        <v>1719</v>
      </c>
      <c r="E55" s="133"/>
      <c r="F55" s="133"/>
      <c r="G55" s="14" t="s">
        <v>1770</v>
      </c>
      <c r="H55" s="70" t="s">
        <v>1520</v>
      </c>
      <c r="I55" s="16">
        <f t="shared" si="4"/>
        <v>10</v>
      </c>
      <c r="J55" s="145" t="s">
        <v>3</v>
      </c>
      <c r="K55" s="10">
        <f t="shared" si="5"/>
        <v>9.8640000000000008</v>
      </c>
    </row>
    <row r="56" spans="1:11" ht="20.45" customHeight="1" x14ac:dyDescent="0.4">
      <c r="A56" s="13" t="s">
        <v>2</v>
      </c>
      <c r="B56" s="42">
        <v>2509</v>
      </c>
      <c r="C56" s="13">
        <v>2784</v>
      </c>
      <c r="D56" s="62" t="s">
        <v>1718</v>
      </c>
      <c r="E56" s="133"/>
      <c r="F56" s="133"/>
      <c r="G56" s="14" t="s">
        <v>1769</v>
      </c>
      <c r="H56" s="70" t="s">
        <v>1519</v>
      </c>
      <c r="I56" s="16">
        <f t="shared" si="4"/>
        <v>9</v>
      </c>
      <c r="J56" s="145"/>
      <c r="K56" s="10">
        <f t="shared" si="5"/>
        <v>8.9049999999999994</v>
      </c>
    </row>
    <row r="57" spans="1:11" ht="20.45" customHeight="1" x14ac:dyDescent="0.4">
      <c r="A57" s="13" t="s">
        <v>2</v>
      </c>
      <c r="B57" s="42">
        <v>2510</v>
      </c>
      <c r="C57" s="13">
        <v>2785</v>
      </c>
      <c r="D57" s="62" t="s">
        <v>1717</v>
      </c>
      <c r="E57" s="133"/>
      <c r="F57" s="133"/>
      <c r="G57" s="48" t="s">
        <v>1836</v>
      </c>
      <c r="H57" s="70" t="s">
        <v>1518</v>
      </c>
      <c r="I57" s="20">
        <f t="shared" si="4"/>
        <v>475</v>
      </c>
      <c r="J57" s="145" t="s">
        <v>6</v>
      </c>
      <c r="K57" s="10">
        <f t="shared" si="5"/>
        <v>474.84199999999998</v>
      </c>
    </row>
    <row r="58" spans="1:11" ht="20.45" customHeight="1" x14ac:dyDescent="0.4">
      <c r="A58" s="13" t="s">
        <v>2</v>
      </c>
      <c r="B58" s="42">
        <v>2511</v>
      </c>
      <c r="C58" s="13">
        <v>2786</v>
      </c>
      <c r="D58" s="62" t="s">
        <v>1716</v>
      </c>
      <c r="E58" s="133"/>
      <c r="F58" s="133"/>
      <c r="G58" s="48" t="s">
        <v>1767</v>
      </c>
      <c r="H58" s="70" t="s">
        <v>1517</v>
      </c>
      <c r="I58" s="20">
        <f t="shared" si="4"/>
        <v>427</v>
      </c>
      <c r="J58" s="145"/>
      <c r="K58" s="10">
        <f t="shared" si="5"/>
        <v>427.303</v>
      </c>
    </row>
    <row r="59" spans="1:11" ht="20.45" customHeight="1" x14ac:dyDescent="0.4">
      <c r="A59" s="13" t="s">
        <v>2</v>
      </c>
      <c r="B59" s="42">
        <v>2512</v>
      </c>
      <c r="C59" s="13">
        <v>2787</v>
      </c>
      <c r="D59" s="62" t="s">
        <v>1715</v>
      </c>
      <c r="E59" s="133"/>
      <c r="F59" s="133"/>
      <c r="G59" s="14" t="s">
        <v>1766</v>
      </c>
      <c r="H59" s="70" t="s">
        <v>1516</v>
      </c>
      <c r="I59" s="16">
        <f t="shared" si="4"/>
        <v>16</v>
      </c>
      <c r="J59" s="145" t="s">
        <v>3</v>
      </c>
      <c r="K59" s="10">
        <f t="shared" si="5"/>
        <v>15.618</v>
      </c>
    </row>
    <row r="60" spans="1:11" ht="20.45" customHeight="1" x14ac:dyDescent="0.4">
      <c r="A60" s="13" t="s">
        <v>2</v>
      </c>
      <c r="B60" s="42">
        <v>2513</v>
      </c>
      <c r="C60" s="13">
        <v>2788</v>
      </c>
      <c r="D60" s="62" t="s">
        <v>1714</v>
      </c>
      <c r="E60" s="133"/>
      <c r="F60" s="133"/>
      <c r="G60" s="14" t="s">
        <v>1765</v>
      </c>
      <c r="H60" s="70" t="s">
        <v>1515</v>
      </c>
      <c r="I60" s="21">
        <f t="shared" si="4"/>
        <v>14</v>
      </c>
      <c r="J60" s="145"/>
      <c r="K60" s="10">
        <f t="shared" si="5"/>
        <v>14.111000000000001</v>
      </c>
    </row>
    <row r="61" spans="1:11" ht="20.45" customHeight="1" x14ac:dyDescent="0.4">
      <c r="A61" s="13" t="s">
        <v>2</v>
      </c>
      <c r="B61" s="42">
        <v>2514</v>
      </c>
      <c r="C61" s="13">
        <v>2789</v>
      </c>
      <c r="D61" s="62" t="s">
        <v>1713</v>
      </c>
      <c r="E61" s="133"/>
      <c r="F61" s="133"/>
      <c r="G61" s="136" t="s">
        <v>1779</v>
      </c>
      <c r="H61" s="70" t="s">
        <v>1514</v>
      </c>
      <c r="I61" s="16">
        <f t="shared" si="4"/>
        <v>22</v>
      </c>
      <c r="J61" s="145" t="s">
        <v>6</v>
      </c>
      <c r="K61" s="10">
        <f t="shared" si="5"/>
        <v>22.468</v>
      </c>
    </row>
    <row r="62" spans="1:11" ht="20.45" customHeight="1" x14ac:dyDescent="0.4">
      <c r="A62" s="13" t="s">
        <v>2</v>
      </c>
      <c r="B62" s="42">
        <v>2515</v>
      </c>
      <c r="C62" s="13">
        <v>2790</v>
      </c>
      <c r="D62" s="62" t="s">
        <v>1712</v>
      </c>
      <c r="E62" s="133"/>
      <c r="F62" s="133"/>
      <c r="G62" s="136"/>
      <c r="H62" s="70" t="s">
        <v>1513</v>
      </c>
      <c r="I62" s="16">
        <f t="shared" si="4"/>
        <v>20</v>
      </c>
      <c r="J62" s="145"/>
      <c r="K62" s="10">
        <f t="shared" si="5"/>
        <v>20.276</v>
      </c>
    </row>
    <row r="63" spans="1:11" ht="20.45" customHeight="1" x14ac:dyDescent="0.4">
      <c r="A63" s="13" t="s">
        <v>2</v>
      </c>
      <c r="B63" s="42">
        <v>2516</v>
      </c>
      <c r="C63" s="13">
        <v>2791</v>
      </c>
      <c r="D63" s="62" t="s">
        <v>1711</v>
      </c>
      <c r="E63" s="133"/>
      <c r="F63" s="133"/>
      <c r="G63" s="136"/>
      <c r="H63" s="70" t="s">
        <v>1512</v>
      </c>
      <c r="I63" s="16">
        <f t="shared" si="4"/>
        <v>1</v>
      </c>
      <c r="J63" s="145" t="s">
        <v>3</v>
      </c>
      <c r="K63" s="10">
        <f t="shared" si="5"/>
        <v>0.68500000000000005</v>
      </c>
    </row>
    <row r="64" spans="1:11" ht="20.45" customHeight="1" x14ac:dyDescent="0.4">
      <c r="A64" s="13" t="s">
        <v>2</v>
      </c>
      <c r="B64" s="42">
        <v>2517</v>
      </c>
      <c r="C64" s="13">
        <v>2792</v>
      </c>
      <c r="D64" s="62" t="s">
        <v>1710</v>
      </c>
      <c r="E64" s="133"/>
      <c r="F64" s="133"/>
      <c r="G64" s="136"/>
      <c r="H64" s="70" t="s">
        <v>1511</v>
      </c>
      <c r="I64" s="16">
        <f t="shared" si="4"/>
        <v>1</v>
      </c>
      <c r="J64" s="145"/>
      <c r="K64" s="10">
        <f t="shared" si="5"/>
        <v>0.68500000000000005</v>
      </c>
    </row>
    <row r="65" spans="1:12" ht="20.45" customHeight="1" x14ac:dyDescent="0.4">
      <c r="A65" s="13" t="s">
        <v>2</v>
      </c>
      <c r="B65" s="42">
        <v>2518</v>
      </c>
      <c r="C65" s="13">
        <v>2793</v>
      </c>
      <c r="D65" s="62" t="s">
        <v>1709</v>
      </c>
      <c r="E65" s="133"/>
      <c r="F65" s="133"/>
      <c r="G65" s="136"/>
      <c r="H65" s="70" t="s">
        <v>1510</v>
      </c>
      <c r="I65" s="16">
        <f t="shared" si="4"/>
        <v>45</v>
      </c>
      <c r="J65" s="145" t="s">
        <v>6</v>
      </c>
      <c r="K65" s="10">
        <f t="shared" si="5"/>
        <v>44.936</v>
      </c>
    </row>
    <row r="66" spans="1:12" ht="20.45" customHeight="1" x14ac:dyDescent="0.4">
      <c r="A66" s="13" t="s">
        <v>2</v>
      </c>
      <c r="B66" s="42">
        <v>2519</v>
      </c>
      <c r="C66" s="13">
        <v>2794</v>
      </c>
      <c r="D66" s="62" t="s">
        <v>1708</v>
      </c>
      <c r="E66" s="133"/>
      <c r="F66" s="133"/>
      <c r="G66" s="136"/>
      <c r="H66" s="70" t="s">
        <v>1509</v>
      </c>
      <c r="I66" s="16">
        <f t="shared" si="4"/>
        <v>40</v>
      </c>
      <c r="J66" s="145"/>
      <c r="K66" s="10">
        <f t="shared" si="5"/>
        <v>40.414999999999999</v>
      </c>
    </row>
    <row r="67" spans="1:12" ht="20.45" customHeight="1" x14ac:dyDescent="0.4">
      <c r="A67" s="13" t="s">
        <v>2</v>
      </c>
      <c r="B67" s="42">
        <v>2520</v>
      </c>
      <c r="C67" s="13">
        <v>2795</v>
      </c>
      <c r="D67" s="62" t="s">
        <v>1707</v>
      </c>
      <c r="E67" s="133"/>
      <c r="F67" s="133"/>
      <c r="G67" s="136"/>
      <c r="H67" s="70" t="s">
        <v>1508</v>
      </c>
      <c r="I67" s="16">
        <f t="shared" si="4"/>
        <v>2</v>
      </c>
      <c r="J67" s="145" t="s">
        <v>3</v>
      </c>
      <c r="K67" s="10">
        <f t="shared" si="5"/>
        <v>1.5069999999999999</v>
      </c>
    </row>
    <row r="68" spans="1:12" ht="20.45" customHeight="1" x14ac:dyDescent="0.4">
      <c r="A68" s="13" t="s">
        <v>2</v>
      </c>
      <c r="B68" s="42">
        <v>2521</v>
      </c>
      <c r="C68" s="13">
        <v>2796</v>
      </c>
      <c r="D68" s="62" t="s">
        <v>1706</v>
      </c>
      <c r="E68" s="133"/>
      <c r="F68" s="133"/>
      <c r="G68" s="136"/>
      <c r="H68" s="70" t="s">
        <v>1507</v>
      </c>
      <c r="I68" s="16">
        <f t="shared" si="4"/>
        <v>1</v>
      </c>
      <c r="J68" s="145"/>
      <c r="K68" s="10">
        <f t="shared" si="5"/>
        <v>1.37</v>
      </c>
    </row>
    <row r="69" spans="1:12" ht="20.45" customHeight="1" x14ac:dyDescent="0.4">
      <c r="A69" s="13" t="s">
        <v>2</v>
      </c>
      <c r="B69" s="42">
        <v>2522</v>
      </c>
      <c r="C69" s="13">
        <v>2797</v>
      </c>
      <c r="D69" s="62" t="s">
        <v>1705</v>
      </c>
      <c r="E69" s="133"/>
      <c r="F69" s="133"/>
      <c r="G69" s="136"/>
      <c r="H69" s="70" t="s">
        <v>1506</v>
      </c>
      <c r="I69" s="16">
        <f t="shared" si="4"/>
        <v>71</v>
      </c>
      <c r="J69" s="145" t="s">
        <v>6</v>
      </c>
      <c r="K69" s="10">
        <f t="shared" si="5"/>
        <v>71.239999999999995</v>
      </c>
    </row>
    <row r="70" spans="1:12" ht="20.45" customHeight="1" x14ac:dyDescent="0.4">
      <c r="A70" s="13" t="s">
        <v>2</v>
      </c>
      <c r="B70" s="42">
        <v>2523</v>
      </c>
      <c r="C70" s="13">
        <v>2798</v>
      </c>
      <c r="D70" s="62" t="s">
        <v>1704</v>
      </c>
      <c r="E70" s="133"/>
      <c r="F70" s="133"/>
      <c r="G70" s="136"/>
      <c r="H70" s="70" t="s">
        <v>1505</v>
      </c>
      <c r="I70" s="16">
        <f t="shared" si="4"/>
        <v>64</v>
      </c>
      <c r="J70" s="145"/>
      <c r="K70" s="10">
        <f t="shared" si="5"/>
        <v>64.116</v>
      </c>
    </row>
    <row r="71" spans="1:12" ht="20.45" customHeight="1" x14ac:dyDescent="0.4">
      <c r="A71" s="13" t="s">
        <v>2</v>
      </c>
      <c r="B71" s="42">
        <v>2524</v>
      </c>
      <c r="C71" s="13">
        <v>2799</v>
      </c>
      <c r="D71" s="62" t="s">
        <v>1703</v>
      </c>
      <c r="E71" s="133"/>
      <c r="F71" s="133"/>
      <c r="G71" s="136"/>
      <c r="H71" s="70" t="s">
        <v>1504</v>
      </c>
      <c r="I71" s="16">
        <f t="shared" si="4"/>
        <v>2</v>
      </c>
      <c r="J71" s="145" t="s">
        <v>3</v>
      </c>
      <c r="K71" s="10">
        <f t="shared" si="5"/>
        <v>2.3290000000000002</v>
      </c>
    </row>
    <row r="72" spans="1:12" s="18" customFormat="1" ht="20.45" customHeight="1" x14ac:dyDescent="0.4">
      <c r="A72" s="13" t="s">
        <v>2</v>
      </c>
      <c r="B72" s="42">
        <v>2525</v>
      </c>
      <c r="C72" s="13">
        <v>2800</v>
      </c>
      <c r="D72" s="62" t="s">
        <v>1702</v>
      </c>
      <c r="E72" s="133"/>
      <c r="F72" s="133"/>
      <c r="G72" s="136"/>
      <c r="H72" s="70" t="s">
        <v>1503</v>
      </c>
      <c r="I72" s="16">
        <f t="shared" si="4"/>
        <v>2</v>
      </c>
      <c r="J72" s="145"/>
      <c r="K72" s="10">
        <f t="shared" si="5"/>
        <v>2.0550000000000002</v>
      </c>
    </row>
    <row r="73" spans="1:12" ht="20.45" customHeight="1" x14ac:dyDescent="0.4">
      <c r="A73" s="13" t="s">
        <v>2</v>
      </c>
      <c r="B73" s="42">
        <v>2526</v>
      </c>
      <c r="C73" s="13">
        <v>2801</v>
      </c>
      <c r="D73" s="62" t="s">
        <v>1701</v>
      </c>
      <c r="E73" s="133"/>
      <c r="F73" s="133"/>
      <c r="G73" s="136" t="s">
        <v>1778</v>
      </c>
      <c r="H73" s="70" t="s">
        <v>1502</v>
      </c>
      <c r="I73" s="16">
        <f t="shared" si="4"/>
        <v>15</v>
      </c>
      <c r="J73" s="145" t="s">
        <v>6</v>
      </c>
      <c r="K73" s="10">
        <f t="shared" si="5"/>
        <v>14.933</v>
      </c>
    </row>
    <row r="74" spans="1:12" ht="20.45" customHeight="1" x14ac:dyDescent="0.4">
      <c r="A74" s="13" t="s">
        <v>2</v>
      </c>
      <c r="B74" s="42">
        <v>2527</v>
      </c>
      <c r="C74" s="13">
        <v>2802</v>
      </c>
      <c r="D74" s="62" t="s">
        <v>1700</v>
      </c>
      <c r="E74" s="133"/>
      <c r="F74" s="133"/>
      <c r="G74" s="136"/>
      <c r="H74" s="70" t="s">
        <v>1501</v>
      </c>
      <c r="I74" s="16">
        <f t="shared" si="4"/>
        <v>14</v>
      </c>
      <c r="J74" s="145"/>
      <c r="K74" s="10">
        <f t="shared" si="5"/>
        <v>13.563000000000001</v>
      </c>
    </row>
    <row r="75" spans="1:12" ht="20.45" customHeight="1" x14ac:dyDescent="0.4">
      <c r="A75" s="13" t="s">
        <v>2</v>
      </c>
      <c r="B75" s="42">
        <v>2528</v>
      </c>
      <c r="C75" s="13">
        <v>2803</v>
      </c>
      <c r="D75" s="62" t="s">
        <v>1699</v>
      </c>
      <c r="E75" s="133"/>
      <c r="F75" s="133"/>
      <c r="G75" s="136"/>
      <c r="H75" s="70" t="s">
        <v>1500</v>
      </c>
      <c r="I75" s="16">
        <f t="shared" si="4"/>
        <v>1</v>
      </c>
      <c r="J75" s="145" t="s">
        <v>3</v>
      </c>
      <c r="K75" s="10">
        <f t="shared" si="5"/>
        <v>0.54800000000000004</v>
      </c>
    </row>
    <row r="76" spans="1:12" ht="20.45" customHeight="1" x14ac:dyDescent="0.4">
      <c r="A76" s="13" t="s">
        <v>2</v>
      </c>
      <c r="B76" s="42">
        <v>3353</v>
      </c>
      <c r="C76" s="13">
        <v>3426</v>
      </c>
      <c r="D76" s="84" t="s">
        <v>1698</v>
      </c>
      <c r="E76" s="133"/>
      <c r="F76" s="133"/>
      <c r="G76" s="136"/>
      <c r="H76" s="70" t="s">
        <v>1499</v>
      </c>
      <c r="I76" s="16">
        <v>1</v>
      </c>
      <c r="J76" s="145"/>
      <c r="K76" s="10">
        <f t="shared" si="5"/>
        <v>0.41099999999999998</v>
      </c>
      <c r="L76" s="10" t="s">
        <v>0</v>
      </c>
    </row>
    <row r="77" spans="1:12" ht="20.45" customHeight="1" x14ac:dyDescent="0.4">
      <c r="A77" s="13" t="s">
        <v>2</v>
      </c>
      <c r="B77" s="42">
        <v>2529</v>
      </c>
      <c r="C77" s="13">
        <v>2804</v>
      </c>
      <c r="D77" s="62" t="s">
        <v>1697</v>
      </c>
      <c r="E77" s="133"/>
      <c r="F77" s="133"/>
      <c r="G77" s="136"/>
      <c r="H77" s="70" t="s">
        <v>1498</v>
      </c>
      <c r="I77" s="16">
        <f t="shared" ref="I77:I113" si="6">ROUND(K77,0)</f>
        <v>30</v>
      </c>
      <c r="J77" s="145" t="s">
        <v>6</v>
      </c>
      <c r="K77" s="10">
        <f t="shared" si="5"/>
        <v>30.003</v>
      </c>
    </row>
    <row r="78" spans="1:12" ht="20.45" customHeight="1" x14ac:dyDescent="0.4">
      <c r="A78" s="13" t="s">
        <v>2</v>
      </c>
      <c r="B78" s="42">
        <v>2530</v>
      </c>
      <c r="C78" s="13">
        <v>2805</v>
      </c>
      <c r="D78" s="62" t="s">
        <v>1696</v>
      </c>
      <c r="E78" s="133"/>
      <c r="F78" s="133"/>
      <c r="G78" s="136"/>
      <c r="H78" s="70" t="s">
        <v>1497</v>
      </c>
      <c r="I78" s="16">
        <f t="shared" si="6"/>
        <v>27</v>
      </c>
      <c r="J78" s="145"/>
      <c r="K78" s="10">
        <f t="shared" si="5"/>
        <v>26.989000000000001</v>
      </c>
    </row>
    <row r="79" spans="1:12" ht="20.45" customHeight="1" x14ac:dyDescent="0.4">
      <c r="A79" s="13" t="s">
        <v>2</v>
      </c>
      <c r="B79" s="42">
        <v>2531</v>
      </c>
      <c r="C79" s="13">
        <v>2806</v>
      </c>
      <c r="D79" s="62" t="s">
        <v>1695</v>
      </c>
      <c r="E79" s="133"/>
      <c r="F79" s="133"/>
      <c r="G79" s="136"/>
      <c r="H79" s="70" t="s">
        <v>1496</v>
      </c>
      <c r="I79" s="16">
        <f t="shared" si="6"/>
        <v>1</v>
      </c>
      <c r="J79" s="145" t="s">
        <v>3</v>
      </c>
      <c r="K79" s="10">
        <f t="shared" si="5"/>
        <v>0.95899999999999996</v>
      </c>
    </row>
    <row r="80" spans="1:12" ht="20.45" customHeight="1" x14ac:dyDescent="0.4">
      <c r="A80" s="13" t="s">
        <v>2</v>
      </c>
      <c r="B80" s="42">
        <v>2532</v>
      </c>
      <c r="C80" s="13">
        <v>2807</v>
      </c>
      <c r="D80" s="62" t="s">
        <v>1694</v>
      </c>
      <c r="E80" s="133"/>
      <c r="F80" s="133"/>
      <c r="G80" s="136"/>
      <c r="H80" s="70" t="s">
        <v>1495</v>
      </c>
      <c r="I80" s="16">
        <f t="shared" si="6"/>
        <v>1</v>
      </c>
      <c r="J80" s="145"/>
      <c r="K80" s="10">
        <f t="shared" si="5"/>
        <v>0.95899999999999996</v>
      </c>
    </row>
    <row r="81" spans="1:11" ht="20.45" customHeight="1" x14ac:dyDescent="0.4">
      <c r="A81" s="13" t="s">
        <v>2</v>
      </c>
      <c r="B81" s="42">
        <v>2533</v>
      </c>
      <c r="C81" s="13">
        <v>2808</v>
      </c>
      <c r="D81" s="62" t="s">
        <v>1693</v>
      </c>
      <c r="E81" s="133"/>
      <c r="F81" s="133"/>
      <c r="G81" s="136"/>
      <c r="H81" s="70" t="s">
        <v>1494</v>
      </c>
      <c r="I81" s="16">
        <f t="shared" si="6"/>
        <v>48</v>
      </c>
      <c r="J81" s="145" t="s">
        <v>6</v>
      </c>
      <c r="K81" s="10">
        <f t="shared" si="5"/>
        <v>47.539000000000001</v>
      </c>
    </row>
    <row r="82" spans="1:11" ht="20.45" customHeight="1" x14ac:dyDescent="0.4">
      <c r="A82" s="13" t="s">
        <v>2</v>
      </c>
      <c r="B82" s="42">
        <v>2534</v>
      </c>
      <c r="C82" s="13">
        <v>2809</v>
      </c>
      <c r="D82" s="62" t="s">
        <v>1692</v>
      </c>
      <c r="E82" s="133"/>
      <c r="F82" s="133"/>
      <c r="G82" s="136"/>
      <c r="H82" s="70" t="s">
        <v>1493</v>
      </c>
      <c r="I82" s="16">
        <f t="shared" si="6"/>
        <v>43</v>
      </c>
      <c r="J82" s="145"/>
      <c r="K82" s="10">
        <f t="shared" si="5"/>
        <v>42.744</v>
      </c>
    </row>
    <row r="83" spans="1:11" ht="20.45" customHeight="1" x14ac:dyDescent="0.4">
      <c r="A83" s="13" t="s">
        <v>2</v>
      </c>
      <c r="B83" s="42">
        <v>2535</v>
      </c>
      <c r="C83" s="13">
        <v>2810</v>
      </c>
      <c r="D83" s="62" t="s">
        <v>1691</v>
      </c>
      <c r="E83" s="133"/>
      <c r="F83" s="133"/>
      <c r="G83" s="136"/>
      <c r="H83" s="70" t="s">
        <v>1492</v>
      </c>
      <c r="I83" s="16">
        <f t="shared" si="6"/>
        <v>2</v>
      </c>
      <c r="J83" s="145" t="s">
        <v>3</v>
      </c>
      <c r="K83" s="10">
        <f t="shared" si="5"/>
        <v>1.5069999999999999</v>
      </c>
    </row>
    <row r="84" spans="1:11" s="18" customFormat="1" ht="20.45" customHeight="1" x14ac:dyDescent="0.4">
      <c r="A84" s="13" t="s">
        <v>2</v>
      </c>
      <c r="B84" s="42">
        <v>2536</v>
      </c>
      <c r="C84" s="13">
        <v>2811</v>
      </c>
      <c r="D84" s="62" t="s">
        <v>1690</v>
      </c>
      <c r="E84" s="133"/>
      <c r="F84" s="133"/>
      <c r="G84" s="136"/>
      <c r="H84" s="70" t="s">
        <v>1491</v>
      </c>
      <c r="I84" s="16">
        <f t="shared" si="6"/>
        <v>1</v>
      </c>
      <c r="J84" s="145"/>
      <c r="K84" s="10">
        <f t="shared" si="5"/>
        <v>1.37</v>
      </c>
    </row>
    <row r="85" spans="1:11" ht="20.45" customHeight="1" x14ac:dyDescent="0.4">
      <c r="A85" s="13" t="s">
        <v>2</v>
      </c>
      <c r="B85" s="42">
        <v>2537</v>
      </c>
      <c r="C85" s="13">
        <v>2812</v>
      </c>
      <c r="D85" s="62" t="s">
        <v>1689</v>
      </c>
      <c r="E85" s="133"/>
      <c r="F85" s="133"/>
      <c r="G85" s="49" t="s">
        <v>58</v>
      </c>
      <c r="H85" s="70" t="s">
        <v>1531</v>
      </c>
      <c r="I85" s="16">
        <f t="shared" si="6"/>
        <v>27</v>
      </c>
      <c r="J85" s="158" t="s">
        <v>6</v>
      </c>
      <c r="K85" s="10">
        <f t="shared" si="5"/>
        <v>27.4</v>
      </c>
    </row>
    <row r="86" spans="1:11" ht="20.45" customHeight="1" x14ac:dyDescent="0.4">
      <c r="A86" s="13" t="s">
        <v>2</v>
      </c>
      <c r="B86" s="42">
        <v>2538</v>
      </c>
      <c r="C86" s="13">
        <v>2813</v>
      </c>
      <c r="D86" s="62" t="s">
        <v>1688</v>
      </c>
      <c r="E86" s="133"/>
      <c r="F86" s="133"/>
      <c r="G86" s="157" t="s">
        <v>55</v>
      </c>
      <c r="H86" s="70" t="s">
        <v>1529</v>
      </c>
      <c r="I86" s="16">
        <f t="shared" si="6"/>
        <v>14</v>
      </c>
      <c r="J86" s="159"/>
      <c r="K86" s="10">
        <f t="shared" si="5"/>
        <v>13.7</v>
      </c>
    </row>
    <row r="87" spans="1:11" ht="20.45" customHeight="1" x14ac:dyDescent="0.4">
      <c r="A87" s="13" t="s">
        <v>2</v>
      </c>
      <c r="B87" s="42">
        <v>2539</v>
      </c>
      <c r="C87" s="13">
        <v>2814</v>
      </c>
      <c r="D87" s="62" t="s">
        <v>1687</v>
      </c>
      <c r="E87" s="133"/>
      <c r="F87" s="133"/>
      <c r="G87" s="113"/>
      <c r="H87" s="70" t="s">
        <v>1527</v>
      </c>
      <c r="I87" s="16">
        <f t="shared" si="6"/>
        <v>27</v>
      </c>
      <c r="J87" s="159"/>
      <c r="K87" s="10">
        <f t="shared" si="5"/>
        <v>27.4</v>
      </c>
    </row>
    <row r="88" spans="1:11" ht="20.45" customHeight="1" x14ac:dyDescent="0.4">
      <c r="A88" s="13" t="s">
        <v>2</v>
      </c>
      <c r="B88" s="42">
        <v>2540</v>
      </c>
      <c r="C88" s="13">
        <v>2815</v>
      </c>
      <c r="D88" s="62" t="s">
        <v>1686</v>
      </c>
      <c r="E88" s="133" t="s">
        <v>219</v>
      </c>
      <c r="F88" s="133"/>
      <c r="G88" s="48" t="s">
        <v>1776</v>
      </c>
      <c r="H88" s="70" t="s">
        <v>1526</v>
      </c>
      <c r="I88" s="16">
        <f t="shared" si="6"/>
        <v>109</v>
      </c>
      <c r="J88" s="159"/>
      <c r="K88" s="10">
        <f t="shared" ref="K88:K126" si="7">L10*100/1000</f>
        <v>109.4</v>
      </c>
    </row>
    <row r="89" spans="1:11" ht="20.45" customHeight="1" x14ac:dyDescent="0.4">
      <c r="A89" s="13" t="s">
        <v>2</v>
      </c>
      <c r="B89" s="42">
        <v>2541</v>
      </c>
      <c r="C89" s="13">
        <v>2816</v>
      </c>
      <c r="D89" s="62" t="s">
        <v>1685</v>
      </c>
      <c r="E89" s="133"/>
      <c r="F89" s="133"/>
      <c r="G89" s="48" t="s">
        <v>1775</v>
      </c>
      <c r="H89" s="70" t="s">
        <v>1525</v>
      </c>
      <c r="I89" s="16">
        <f t="shared" si="6"/>
        <v>99</v>
      </c>
      <c r="J89" s="160"/>
      <c r="K89" s="10">
        <f t="shared" si="7"/>
        <v>98.5</v>
      </c>
    </row>
    <row r="90" spans="1:11" ht="20.45" customHeight="1" x14ac:dyDescent="0.4">
      <c r="A90" s="13" t="s">
        <v>2</v>
      </c>
      <c r="B90" s="42">
        <v>2542</v>
      </c>
      <c r="C90" s="13">
        <v>2817</v>
      </c>
      <c r="D90" s="62" t="s">
        <v>1684</v>
      </c>
      <c r="E90" s="133"/>
      <c r="F90" s="133"/>
      <c r="G90" s="14" t="s">
        <v>1774</v>
      </c>
      <c r="H90" s="70" t="s">
        <v>1524</v>
      </c>
      <c r="I90" s="16">
        <f t="shared" si="6"/>
        <v>4</v>
      </c>
      <c r="J90" s="145" t="s">
        <v>3</v>
      </c>
      <c r="K90" s="10">
        <f t="shared" si="7"/>
        <v>3.6</v>
      </c>
    </row>
    <row r="91" spans="1:11" ht="20.45" customHeight="1" x14ac:dyDescent="0.4">
      <c r="A91" s="13" t="s">
        <v>2</v>
      </c>
      <c r="B91" s="42">
        <v>2543</v>
      </c>
      <c r="C91" s="13">
        <v>2818</v>
      </c>
      <c r="D91" s="62" t="s">
        <v>1683</v>
      </c>
      <c r="E91" s="133"/>
      <c r="F91" s="133"/>
      <c r="G91" s="14" t="s">
        <v>1773</v>
      </c>
      <c r="H91" s="70" t="s">
        <v>1523</v>
      </c>
      <c r="I91" s="16">
        <f t="shared" si="6"/>
        <v>3</v>
      </c>
      <c r="J91" s="145"/>
      <c r="K91" s="10">
        <f t="shared" si="7"/>
        <v>3.2</v>
      </c>
    </row>
    <row r="92" spans="1:11" ht="20.45" customHeight="1" x14ac:dyDescent="0.4">
      <c r="A92" s="13" t="s">
        <v>2</v>
      </c>
      <c r="B92" s="42">
        <v>2544</v>
      </c>
      <c r="C92" s="13">
        <v>2819</v>
      </c>
      <c r="D92" s="62" t="s">
        <v>1682</v>
      </c>
      <c r="E92" s="133"/>
      <c r="F92" s="133"/>
      <c r="G92" s="48" t="s">
        <v>1835</v>
      </c>
      <c r="H92" s="70" t="s">
        <v>1522</v>
      </c>
      <c r="I92" s="16">
        <f t="shared" si="6"/>
        <v>219</v>
      </c>
      <c r="J92" s="145" t="s">
        <v>6</v>
      </c>
      <c r="K92" s="10">
        <f t="shared" si="7"/>
        <v>218.5</v>
      </c>
    </row>
    <row r="93" spans="1:11" ht="20.45" customHeight="1" x14ac:dyDescent="0.4">
      <c r="A93" s="13" t="s">
        <v>2</v>
      </c>
      <c r="B93" s="42">
        <v>2545</v>
      </c>
      <c r="C93" s="13">
        <v>2820</v>
      </c>
      <c r="D93" s="62" t="s">
        <v>1681</v>
      </c>
      <c r="E93" s="133"/>
      <c r="F93" s="133"/>
      <c r="G93" s="48" t="s">
        <v>1771</v>
      </c>
      <c r="H93" s="70" t="s">
        <v>1521</v>
      </c>
      <c r="I93" s="16">
        <f t="shared" si="6"/>
        <v>197</v>
      </c>
      <c r="J93" s="145"/>
      <c r="K93" s="10">
        <f t="shared" si="7"/>
        <v>196.7</v>
      </c>
    </row>
    <row r="94" spans="1:11" ht="20.45" customHeight="1" x14ac:dyDescent="0.4">
      <c r="A94" s="13" t="s">
        <v>2</v>
      </c>
      <c r="B94" s="42">
        <v>2546</v>
      </c>
      <c r="C94" s="13">
        <v>2821</v>
      </c>
      <c r="D94" s="62" t="s">
        <v>1680</v>
      </c>
      <c r="E94" s="133"/>
      <c r="F94" s="133"/>
      <c r="G94" s="14" t="s">
        <v>1770</v>
      </c>
      <c r="H94" s="70" t="s">
        <v>1520</v>
      </c>
      <c r="I94" s="16">
        <f t="shared" si="6"/>
        <v>7</v>
      </c>
      <c r="J94" s="145" t="s">
        <v>3</v>
      </c>
      <c r="K94" s="10">
        <f t="shared" si="7"/>
        <v>7.2</v>
      </c>
    </row>
    <row r="95" spans="1:11" ht="20.45" customHeight="1" x14ac:dyDescent="0.4">
      <c r="A95" s="13" t="s">
        <v>2</v>
      </c>
      <c r="B95" s="42">
        <v>2547</v>
      </c>
      <c r="C95" s="13">
        <v>2822</v>
      </c>
      <c r="D95" s="62" t="s">
        <v>1679</v>
      </c>
      <c r="E95" s="133"/>
      <c r="F95" s="133"/>
      <c r="G95" s="14" t="s">
        <v>1769</v>
      </c>
      <c r="H95" s="70" t="s">
        <v>1519</v>
      </c>
      <c r="I95" s="16">
        <f t="shared" si="6"/>
        <v>7</v>
      </c>
      <c r="J95" s="145"/>
      <c r="K95" s="10">
        <f t="shared" si="7"/>
        <v>6.5</v>
      </c>
    </row>
    <row r="96" spans="1:11" ht="20.45" customHeight="1" x14ac:dyDescent="0.4">
      <c r="A96" s="13" t="s">
        <v>2</v>
      </c>
      <c r="B96" s="42">
        <v>2548</v>
      </c>
      <c r="C96" s="13">
        <v>2823</v>
      </c>
      <c r="D96" s="62" t="s">
        <v>1678</v>
      </c>
      <c r="E96" s="133"/>
      <c r="F96" s="133"/>
      <c r="G96" s="48" t="s">
        <v>1836</v>
      </c>
      <c r="H96" s="70" t="s">
        <v>1518</v>
      </c>
      <c r="I96" s="16">
        <f t="shared" si="6"/>
        <v>347</v>
      </c>
      <c r="J96" s="145" t="s">
        <v>6</v>
      </c>
      <c r="K96" s="10">
        <f t="shared" si="7"/>
        <v>346.6</v>
      </c>
    </row>
    <row r="97" spans="1:11" ht="20.45" customHeight="1" x14ac:dyDescent="0.4">
      <c r="A97" s="13" t="s">
        <v>2</v>
      </c>
      <c r="B97" s="42">
        <v>2549</v>
      </c>
      <c r="C97" s="13">
        <v>2824</v>
      </c>
      <c r="D97" s="62" t="s">
        <v>1677</v>
      </c>
      <c r="E97" s="133"/>
      <c r="F97" s="133"/>
      <c r="G97" s="48" t="s">
        <v>1767</v>
      </c>
      <c r="H97" s="70" t="s">
        <v>1517</v>
      </c>
      <c r="I97" s="16">
        <f t="shared" si="6"/>
        <v>312</v>
      </c>
      <c r="J97" s="145"/>
      <c r="K97" s="10">
        <f t="shared" si="7"/>
        <v>311.89999999999998</v>
      </c>
    </row>
    <row r="98" spans="1:11" ht="20.45" customHeight="1" x14ac:dyDescent="0.4">
      <c r="A98" s="13" t="s">
        <v>2</v>
      </c>
      <c r="B98" s="42">
        <v>2550</v>
      </c>
      <c r="C98" s="13">
        <v>2825</v>
      </c>
      <c r="D98" s="62" t="s">
        <v>1676</v>
      </c>
      <c r="E98" s="133"/>
      <c r="F98" s="133"/>
      <c r="G98" s="14" t="s">
        <v>1766</v>
      </c>
      <c r="H98" s="70" t="s">
        <v>1516</v>
      </c>
      <c r="I98" s="16">
        <f t="shared" si="6"/>
        <v>11</v>
      </c>
      <c r="J98" s="145" t="s">
        <v>3</v>
      </c>
      <c r="K98" s="10">
        <f t="shared" si="7"/>
        <v>11.4</v>
      </c>
    </row>
    <row r="99" spans="1:11" ht="20.45" customHeight="1" x14ac:dyDescent="0.4">
      <c r="A99" s="13" t="s">
        <v>2</v>
      </c>
      <c r="B99" s="42">
        <v>2551</v>
      </c>
      <c r="C99" s="13">
        <v>2826</v>
      </c>
      <c r="D99" s="62" t="s">
        <v>1675</v>
      </c>
      <c r="E99" s="133"/>
      <c r="F99" s="133"/>
      <c r="G99" s="14" t="s">
        <v>1765</v>
      </c>
      <c r="H99" s="70" t="s">
        <v>1515</v>
      </c>
      <c r="I99" s="16">
        <f t="shared" si="6"/>
        <v>10</v>
      </c>
      <c r="J99" s="145"/>
      <c r="K99" s="10">
        <f t="shared" si="7"/>
        <v>10.3</v>
      </c>
    </row>
    <row r="100" spans="1:11" ht="20.45" customHeight="1" x14ac:dyDescent="0.4">
      <c r="A100" s="13" t="s">
        <v>2</v>
      </c>
      <c r="B100" s="42">
        <v>2552</v>
      </c>
      <c r="C100" s="13">
        <v>2827</v>
      </c>
      <c r="D100" s="62" t="s">
        <v>1674</v>
      </c>
      <c r="E100" s="133"/>
      <c r="F100" s="133"/>
      <c r="G100" s="136" t="s">
        <v>1779</v>
      </c>
      <c r="H100" s="70" t="s">
        <v>1514</v>
      </c>
      <c r="I100" s="16">
        <f t="shared" si="6"/>
        <v>16</v>
      </c>
      <c r="J100" s="145" t="s">
        <v>6</v>
      </c>
      <c r="K100" s="10">
        <f t="shared" si="7"/>
        <v>16.399999999999999</v>
      </c>
    </row>
    <row r="101" spans="1:11" ht="20.45" customHeight="1" x14ac:dyDescent="0.4">
      <c r="A101" s="13" t="s">
        <v>2</v>
      </c>
      <c r="B101" s="42">
        <v>2553</v>
      </c>
      <c r="C101" s="13">
        <v>2828</v>
      </c>
      <c r="D101" s="62" t="s">
        <v>1673</v>
      </c>
      <c r="E101" s="133"/>
      <c r="F101" s="133"/>
      <c r="G101" s="136"/>
      <c r="H101" s="70" t="s">
        <v>1513</v>
      </c>
      <c r="I101" s="16">
        <f t="shared" si="6"/>
        <v>15</v>
      </c>
      <c r="J101" s="145"/>
      <c r="K101" s="10">
        <f t="shared" si="7"/>
        <v>14.8</v>
      </c>
    </row>
    <row r="102" spans="1:11" ht="20.45" customHeight="1" x14ac:dyDescent="0.4">
      <c r="A102" s="13" t="s">
        <v>2</v>
      </c>
      <c r="B102" s="42">
        <v>2554</v>
      </c>
      <c r="C102" s="13">
        <v>2829</v>
      </c>
      <c r="D102" s="62" t="s">
        <v>1672</v>
      </c>
      <c r="E102" s="133"/>
      <c r="F102" s="133"/>
      <c r="G102" s="136"/>
      <c r="H102" s="70" t="s">
        <v>1512</v>
      </c>
      <c r="I102" s="16">
        <f t="shared" si="6"/>
        <v>1</v>
      </c>
      <c r="J102" s="145" t="s">
        <v>3</v>
      </c>
      <c r="K102" s="10">
        <f t="shared" si="7"/>
        <v>0.5</v>
      </c>
    </row>
    <row r="103" spans="1:11" ht="20.45" customHeight="1" x14ac:dyDescent="0.4">
      <c r="A103" s="13" t="s">
        <v>2</v>
      </c>
      <c r="B103" s="42">
        <v>2555</v>
      </c>
      <c r="C103" s="13">
        <v>2830</v>
      </c>
      <c r="D103" s="62" t="s">
        <v>1671</v>
      </c>
      <c r="E103" s="133"/>
      <c r="F103" s="133"/>
      <c r="G103" s="136"/>
      <c r="H103" s="70" t="s">
        <v>1511</v>
      </c>
      <c r="I103" s="16">
        <f t="shared" si="6"/>
        <v>1</v>
      </c>
      <c r="J103" s="145"/>
      <c r="K103" s="10">
        <f t="shared" si="7"/>
        <v>0.5</v>
      </c>
    </row>
    <row r="104" spans="1:11" ht="20.45" customHeight="1" x14ac:dyDescent="0.4">
      <c r="A104" s="13" t="s">
        <v>2</v>
      </c>
      <c r="B104" s="42">
        <v>2556</v>
      </c>
      <c r="C104" s="13">
        <v>2831</v>
      </c>
      <c r="D104" s="62" t="s">
        <v>1670</v>
      </c>
      <c r="E104" s="133"/>
      <c r="F104" s="133"/>
      <c r="G104" s="136"/>
      <c r="H104" s="70" t="s">
        <v>1510</v>
      </c>
      <c r="I104" s="16">
        <f t="shared" si="6"/>
        <v>33</v>
      </c>
      <c r="J104" s="145" t="s">
        <v>6</v>
      </c>
      <c r="K104" s="10">
        <f t="shared" si="7"/>
        <v>32.799999999999997</v>
      </c>
    </row>
    <row r="105" spans="1:11" ht="20.45" customHeight="1" x14ac:dyDescent="0.4">
      <c r="A105" s="13" t="s">
        <v>2</v>
      </c>
      <c r="B105" s="42">
        <v>2557</v>
      </c>
      <c r="C105" s="13">
        <v>2832</v>
      </c>
      <c r="D105" s="62" t="s">
        <v>1669</v>
      </c>
      <c r="E105" s="133"/>
      <c r="F105" s="133"/>
      <c r="G105" s="136"/>
      <c r="H105" s="70" t="s">
        <v>1509</v>
      </c>
      <c r="I105" s="16">
        <f t="shared" si="6"/>
        <v>30</v>
      </c>
      <c r="J105" s="145"/>
      <c r="K105" s="10">
        <f t="shared" si="7"/>
        <v>29.5</v>
      </c>
    </row>
    <row r="106" spans="1:11" ht="20.45" customHeight="1" x14ac:dyDescent="0.4">
      <c r="A106" s="13" t="s">
        <v>2</v>
      </c>
      <c r="B106" s="42">
        <v>2558</v>
      </c>
      <c r="C106" s="13">
        <v>2833</v>
      </c>
      <c r="D106" s="62" t="s">
        <v>1668</v>
      </c>
      <c r="E106" s="133"/>
      <c r="F106" s="133"/>
      <c r="G106" s="136"/>
      <c r="H106" s="70" t="s">
        <v>1508</v>
      </c>
      <c r="I106" s="16">
        <f t="shared" si="6"/>
        <v>1</v>
      </c>
      <c r="J106" s="145" t="s">
        <v>3</v>
      </c>
      <c r="K106" s="10">
        <f t="shared" si="7"/>
        <v>1.1000000000000001</v>
      </c>
    </row>
    <row r="107" spans="1:11" ht="20.45" customHeight="1" x14ac:dyDescent="0.4">
      <c r="A107" s="13" t="s">
        <v>2</v>
      </c>
      <c r="B107" s="42">
        <v>2559</v>
      </c>
      <c r="C107" s="13">
        <v>2834</v>
      </c>
      <c r="D107" s="62" t="s">
        <v>1667</v>
      </c>
      <c r="E107" s="133"/>
      <c r="F107" s="133"/>
      <c r="G107" s="136"/>
      <c r="H107" s="70" t="s">
        <v>1507</v>
      </c>
      <c r="I107" s="16">
        <f t="shared" si="6"/>
        <v>1</v>
      </c>
      <c r="J107" s="145"/>
      <c r="K107" s="10">
        <f t="shared" si="7"/>
        <v>1</v>
      </c>
    </row>
    <row r="108" spans="1:11" ht="20.45" customHeight="1" x14ac:dyDescent="0.4">
      <c r="A108" s="13" t="s">
        <v>2</v>
      </c>
      <c r="B108" s="42">
        <v>2560</v>
      </c>
      <c r="C108" s="13">
        <v>2835</v>
      </c>
      <c r="D108" s="62" t="s">
        <v>1666</v>
      </c>
      <c r="E108" s="133"/>
      <c r="F108" s="133"/>
      <c r="G108" s="136"/>
      <c r="H108" s="70" t="s">
        <v>1506</v>
      </c>
      <c r="I108" s="16">
        <f t="shared" si="6"/>
        <v>52</v>
      </c>
      <c r="J108" s="145" t="s">
        <v>6</v>
      </c>
      <c r="K108" s="10">
        <f t="shared" si="7"/>
        <v>52</v>
      </c>
    </row>
    <row r="109" spans="1:11" ht="20.45" customHeight="1" x14ac:dyDescent="0.4">
      <c r="A109" s="13" t="s">
        <v>2</v>
      </c>
      <c r="B109" s="42">
        <v>2561</v>
      </c>
      <c r="C109" s="13">
        <v>2836</v>
      </c>
      <c r="D109" s="62" t="s">
        <v>1665</v>
      </c>
      <c r="E109" s="133"/>
      <c r="F109" s="133"/>
      <c r="G109" s="136"/>
      <c r="H109" s="70" t="s">
        <v>1505</v>
      </c>
      <c r="I109" s="16">
        <f t="shared" si="6"/>
        <v>47</v>
      </c>
      <c r="J109" s="145"/>
      <c r="K109" s="10">
        <f t="shared" si="7"/>
        <v>46.8</v>
      </c>
    </row>
    <row r="110" spans="1:11" ht="20.45" customHeight="1" x14ac:dyDescent="0.4">
      <c r="A110" s="13" t="s">
        <v>2</v>
      </c>
      <c r="B110" s="42">
        <v>2562</v>
      </c>
      <c r="C110" s="13">
        <v>2837</v>
      </c>
      <c r="D110" s="62" t="s">
        <v>1664</v>
      </c>
      <c r="E110" s="133"/>
      <c r="F110" s="133"/>
      <c r="G110" s="136"/>
      <c r="H110" s="70" t="s">
        <v>1504</v>
      </c>
      <c r="I110" s="16">
        <f t="shared" si="6"/>
        <v>2</v>
      </c>
      <c r="J110" s="145" t="s">
        <v>3</v>
      </c>
      <c r="K110" s="10">
        <f t="shared" si="7"/>
        <v>1.7</v>
      </c>
    </row>
    <row r="111" spans="1:11" s="18" customFormat="1" ht="20.45" customHeight="1" x14ac:dyDescent="0.4">
      <c r="A111" s="13" t="s">
        <v>2</v>
      </c>
      <c r="B111" s="42">
        <v>2563</v>
      </c>
      <c r="C111" s="13">
        <v>2838</v>
      </c>
      <c r="D111" s="62" t="s">
        <v>1663</v>
      </c>
      <c r="E111" s="133"/>
      <c r="F111" s="133"/>
      <c r="G111" s="136"/>
      <c r="H111" s="70" t="s">
        <v>1503</v>
      </c>
      <c r="I111" s="16">
        <f t="shared" si="6"/>
        <v>2</v>
      </c>
      <c r="J111" s="145"/>
      <c r="K111" s="10">
        <f t="shared" si="7"/>
        <v>1.5</v>
      </c>
    </row>
    <row r="112" spans="1:11" ht="20.45" customHeight="1" x14ac:dyDescent="0.4">
      <c r="A112" s="13" t="s">
        <v>2</v>
      </c>
      <c r="B112" s="42">
        <v>2564</v>
      </c>
      <c r="C112" s="13">
        <v>2839</v>
      </c>
      <c r="D112" s="62" t="s">
        <v>1662</v>
      </c>
      <c r="E112" s="133"/>
      <c r="F112" s="133"/>
      <c r="G112" s="136" t="s">
        <v>1778</v>
      </c>
      <c r="H112" s="70" t="s">
        <v>1502</v>
      </c>
      <c r="I112" s="16">
        <f t="shared" si="6"/>
        <v>11</v>
      </c>
      <c r="J112" s="141" t="s">
        <v>6</v>
      </c>
      <c r="K112" s="10">
        <f t="shared" si="7"/>
        <v>10.9</v>
      </c>
    </row>
    <row r="113" spans="1:12" ht="20.45" customHeight="1" x14ac:dyDescent="0.4">
      <c r="A113" s="13" t="s">
        <v>2</v>
      </c>
      <c r="B113" s="42">
        <v>2565</v>
      </c>
      <c r="C113" s="13">
        <v>2840</v>
      </c>
      <c r="D113" s="62" t="s">
        <v>1661</v>
      </c>
      <c r="E113" s="133"/>
      <c r="F113" s="133"/>
      <c r="G113" s="136"/>
      <c r="H113" s="70" t="s">
        <v>1501</v>
      </c>
      <c r="I113" s="16">
        <f t="shared" si="6"/>
        <v>10</v>
      </c>
      <c r="J113" s="150"/>
      <c r="K113" s="10">
        <f t="shared" si="7"/>
        <v>9.9</v>
      </c>
    </row>
    <row r="114" spans="1:12" ht="20.45" customHeight="1" x14ac:dyDescent="0.4">
      <c r="A114" s="13" t="s">
        <v>2</v>
      </c>
      <c r="B114" s="42">
        <v>3354</v>
      </c>
      <c r="C114" s="13">
        <v>3427</v>
      </c>
      <c r="D114" s="62" t="s">
        <v>1660</v>
      </c>
      <c r="E114" s="133"/>
      <c r="F114" s="133"/>
      <c r="G114" s="136"/>
      <c r="H114" s="70" t="s">
        <v>1500</v>
      </c>
      <c r="I114" s="16">
        <v>1</v>
      </c>
      <c r="J114" s="150"/>
      <c r="K114" s="10">
        <f t="shared" si="7"/>
        <v>0.4</v>
      </c>
      <c r="L114" s="10" t="s">
        <v>0</v>
      </c>
    </row>
    <row r="115" spans="1:12" ht="20.45" customHeight="1" x14ac:dyDescent="0.4">
      <c r="A115" s="13" t="s">
        <v>2</v>
      </c>
      <c r="B115" s="42">
        <v>3355</v>
      </c>
      <c r="C115" s="13">
        <v>3428</v>
      </c>
      <c r="D115" s="62" t="s">
        <v>1659</v>
      </c>
      <c r="E115" s="133"/>
      <c r="F115" s="133"/>
      <c r="G115" s="136"/>
      <c r="H115" s="70" t="s">
        <v>1499</v>
      </c>
      <c r="I115" s="16">
        <v>1</v>
      </c>
      <c r="J115" s="150"/>
      <c r="K115" s="10">
        <f t="shared" si="7"/>
        <v>0.3</v>
      </c>
      <c r="L115" s="10" t="s">
        <v>0</v>
      </c>
    </row>
    <row r="116" spans="1:12" ht="20.45" customHeight="1" x14ac:dyDescent="0.4">
      <c r="A116" s="13" t="s">
        <v>2</v>
      </c>
      <c r="B116" s="42">
        <v>2566</v>
      </c>
      <c r="C116" s="13">
        <v>2841</v>
      </c>
      <c r="D116" s="62" t="s">
        <v>1658</v>
      </c>
      <c r="E116" s="133"/>
      <c r="F116" s="133"/>
      <c r="G116" s="136"/>
      <c r="H116" s="70" t="s">
        <v>1498</v>
      </c>
      <c r="I116" s="16">
        <f t="shared" ref="I116:I140" si="8">ROUND(K116,0)</f>
        <v>22</v>
      </c>
      <c r="J116" s="150"/>
      <c r="K116" s="10">
        <f t="shared" si="7"/>
        <v>21.9</v>
      </c>
    </row>
    <row r="117" spans="1:12" ht="20.45" customHeight="1" x14ac:dyDescent="0.4">
      <c r="A117" s="13" t="s">
        <v>2</v>
      </c>
      <c r="B117" s="42">
        <v>2567</v>
      </c>
      <c r="C117" s="13">
        <v>2842</v>
      </c>
      <c r="D117" s="62" t="s">
        <v>1657</v>
      </c>
      <c r="E117" s="133"/>
      <c r="F117" s="133"/>
      <c r="G117" s="136"/>
      <c r="H117" s="70" t="s">
        <v>1497</v>
      </c>
      <c r="I117" s="16">
        <f t="shared" si="8"/>
        <v>20</v>
      </c>
      <c r="J117" s="142"/>
      <c r="K117" s="10">
        <f t="shared" si="7"/>
        <v>19.7</v>
      </c>
    </row>
    <row r="118" spans="1:12" ht="20.45" customHeight="1" x14ac:dyDescent="0.4">
      <c r="A118" s="13" t="s">
        <v>2</v>
      </c>
      <c r="B118" s="42">
        <v>2568</v>
      </c>
      <c r="C118" s="13">
        <v>2843</v>
      </c>
      <c r="D118" s="62" t="s">
        <v>1656</v>
      </c>
      <c r="E118" s="133"/>
      <c r="F118" s="133"/>
      <c r="G118" s="136"/>
      <c r="H118" s="70" t="s">
        <v>1496</v>
      </c>
      <c r="I118" s="16">
        <f t="shared" si="8"/>
        <v>1</v>
      </c>
      <c r="J118" s="145" t="s">
        <v>3</v>
      </c>
      <c r="K118" s="10">
        <f t="shared" si="7"/>
        <v>0.7</v>
      </c>
    </row>
    <row r="119" spans="1:12" ht="20.45" customHeight="1" x14ac:dyDescent="0.4">
      <c r="A119" s="13" t="s">
        <v>2</v>
      </c>
      <c r="B119" s="42">
        <v>2569</v>
      </c>
      <c r="C119" s="13">
        <v>2844</v>
      </c>
      <c r="D119" s="62" t="s">
        <v>1655</v>
      </c>
      <c r="E119" s="133"/>
      <c r="F119" s="133"/>
      <c r="G119" s="136"/>
      <c r="H119" s="70" t="s">
        <v>1495</v>
      </c>
      <c r="I119" s="16">
        <f t="shared" si="8"/>
        <v>1</v>
      </c>
      <c r="J119" s="145"/>
      <c r="K119" s="10">
        <f t="shared" si="7"/>
        <v>0.7</v>
      </c>
    </row>
    <row r="120" spans="1:12" ht="20.45" customHeight="1" x14ac:dyDescent="0.4">
      <c r="A120" s="13" t="s">
        <v>2</v>
      </c>
      <c r="B120" s="42">
        <v>2570</v>
      </c>
      <c r="C120" s="13">
        <v>2845</v>
      </c>
      <c r="D120" s="62" t="s">
        <v>1654</v>
      </c>
      <c r="E120" s="133"/>
      <c r="F120" s="133"/>
      <c r="G120" s="136"/>
      <c r="H120" s="70" t="s">
        <v>1494</v>
      </c>
      <c r="I120" s="16">
        <f t="shared" si="8"/>
        <v>35</v>
      </c>
      <c r="J120" s="145" t="s">
        <v>6</v>
      </c>
      <c r="K120" s="10">
        <f t="shared" si="7"/>
        <v>34.700000000000003</v>
      </c>
    </row>
    <row r="121" spans="1:12" ht="20.45" customHeight="1" x14ac:dyDescent="0.4">
      <c r="A121" s="13" t="s">
        <v>2</v>
      </c>
      <c r="B121" s="42">
        <v>2571</v>
      </c>
      <c r="C121" s="13">
        <v>2846</v>
      </c>
      <c r="D121" s="62" t="s">
        <v>1653</v>
      </c>
      <c r="E121" s="133"/>
      <c r="F121" s="133"/>
      <c r="G121" s="136"/>
      <c r="H121" s="70" t="s">
        <v>1493</v>
      </c>
      <c r="I121" s="16">
        <f t="shared" si="8"/>
        <v>31</v>
      </c>
      <c r="J121" s="145"/>
      <c r="K121" s="10">
        <f t="shared" si="7"/>
        <v>31.2</v>
      </c>
    </row>
    <row r="122" spans="1:12" ht="20.45" customHeight="1" x14ac:dyDescent="0.4">
      <c r="A122" s="13" t="s">
        <v>2</v>
      </c>
      <c r="B122" s="42">
        <v>2572</v>
      </c>
      <c r="C122" s="13">
        <v>2847</v>
      </c>
      <c r="D122" s="62" t="s">
        <v>1652</v>
      </c>
      <c r="E122" s="133"/>
      <c r="F122" s="133"/>
      <c r="G122" s="136"/>
      <c r="H122" s="70" t="s">
        <v>1492</v>
      </c>
      <c r="I122" s="16">
        <f t="shared" si="8"/>
        <v>1</v>
      </c>
      <c r="J122" s="145" t="s">
        <v>3</v>
      </c>
      <c r="K122" s="10">
        <f t="shared" si="7"/>
        <v>1.1000000000000001</v>
      </c>
    </row>
    <row r="123" spans="1:12" s="18" customFormat="1" ht="20.45" customHeight="1" x14ac:dyDescent="0.4">
      <c r="A123" s="13" t="s">
        <v>2</v>
      </c>
      <c r="B123" s="42">
        <v>2573</v>
      </c>
      <c r="C123" s="13">
        <v>2848</v>
      </c>
      <c r="D123" s="62" t="s">
        <v>1651</v>
      </c>
      <c r="E123" s="133"/>
      <c r="F123" s="133"/>
      <c r="G123" s="136"/>
      <c r="H123" s="70" t="s">
        <v>1491</v>
      </c>
      <c r="I123" s="16">
        <f t="shared" si="8"/>
        <v>1</v>
      </c>
      <c r="J123" s="145"/>
      <c r="K123" s="10">
        <f t="shared" si="7"/>
        <v>1</v>
      </c>
    </row>
    <row r="124" spans="1:12" ht="20.45" customHeight="1" x14ac:dyDescent="0.4">
      <c r="A124" s="13" t="s">
        <v>2</v>
      </c>
      <c r="B124" s="42">
        <v>2574</v>
      </c>
      <c r="C124" s="13">
        <v>2849</v>
      </c>
      <c r="D124" s="62" t="s">
        <v>1650</v>
      </c>
      <c r="E124" s="133"/>
      <c r="F124" s="133"/>
      <c r="G124" s="73" t="s">
        <v>58</v>
      </c>
      <c r="H124" s="70" t="s">
        <v>1531</v>
      </c>
      <c r="I124" s="16">
        <f t="shared" si="8"/>
        <v>20</v>
      </c>
      <c r="J124" s="158" t="s">
        <v>6</v>
      </c>
      <c r="K124" s="10">
        <f t="shared" si="7"/>
        <v>20</v>
      </c>
    </row>
    <row r="125" spans="1:12" ht="20.45" customHeight="1" x14ac:dyDescent="0.4">
      <c r="A125" s="13" t="s">
        <v>2</v>
      </c>
      <c r="B125" s="42">
        <v>2575</v>
      </c>
      <c r="C125" s="13">
        <v>2850</v>
      </c>
      <c r="D125" s="62" t="s">
        <v>1649</v>
      </c>
      <c r="E125" s="133"/>
      <c r="F125" s="133"/>
      <c r="G125" s="112" t="s">
        <v>55</v>
      </c>
      <c r="H125" s="70" t="s">
        <v>1529</v>
      </c>
      <c r="I125" s="16">
        <f t="shared" si="8"/>
        <v>10</v>
      </c>
      <c r="J125" s="159"/>
      <c r="K125" s="10">
        <f t="shared" si="7"/>
        <v>10</v>
      </c>
    </row>
    <row r="126" spans="1:12" ht="20.45" customHeight="1" thickBot="1" x14ac:dyDescent="0.45">
      <c r="A126" s="13" t="s">
        <v>2</v>
      </c>
      <c r="B126" s="42">
        <v>2576</v>
      </c>
      <c r="C126" s="13">
        <v>2851</v>
      </c>
      <c r="D126" s="62" t="s">
        <v>1648</v>
      </c>
      <c r="E126" s="133"/>
      <c r="F126" s="133"/>
      <c r="G126" s="113"/>
      <c r="H126" s="70" t="s">
        <v>1527</v>
      </c>
      <c r="I126" s="16">
        <f t="shared" si="8"/>
        <v>20</v>
      </c>
      <c r="J126" s="159"/>
      <c r="K126" s="10">
        <f t="shared" si="7"/>
        <v>20</v>
      </c>
      <c r="L126" s="10" t="s">
        <v>1647</v>
      </c>
    </row>
    <row r="127" spans="1:12" ht="20.45" customHeight="1" x14ac:dyDescent="0.4">
      <c r="A127" s="13" t="s">
        <v>2</v>
      </c>
      <c r="B127" s="42">
        <v>2577</v>
      </c>
      <c r="C127" s="13">
        <v>2852</v>
      </c>
      <c r="D127" s="62" t="s">
        <v>1646</v>
      </c>
      <c r="E127" s="133" t="s">
        <v>178</v>
      </c>
      <c r="F127" s="133"/>
      <c r="G127" s="48" t="s">
        <v>1776</v>
      </c>
      <c r="H127" s="70" t="s">
        <v>1526</v>
      </c>
      <c r="I127" s="16">
        <f t="shared" si="8"/>
        <v>60</v>
      </c>
      <c r="J127" s="159"/>
      <c r="K127" s="10">
        <f t="shared" ref="K127:K165" si="9">L10*55/1000</f>
        <v>60.17</v>
      </c>
      <c r="L127" s="31">
        <f t="shared" ref="L127:L165" si="10">I127</f>
        <v>60</v>
      </c>
    </row>
    <row r="128" spans="1:12" ht="20.45" customHeight="1" x14ac:dyDescent="0.4">
      <c r="A128" s="13" t="s">
        <v>2</v>
      </c>
      <c r="B128" s="42">
        <v>2578</v>
      </c>
      <c r="C128" s="13">
        <v>2853</v>
      </c>
      <c r="D128" s="62" t="s">
        <v>1645</v>
      </c>
      <c r="E128" s="133"/>
      <c r="F128" s="133"/>
      <c r="G128" s="48" t="s">
        <v>1775</v>
      </c>
      <c r="H128" s="70" t="s">
        <v>1525</v>
      </c>
      <c r="I128" s="16">
        <f t="shared" si="8"/>
        <v>54</v>
      </c>
      <c r="J128" s="160"/>
      <c r="K128" s="10">
        <f t="shared" si="9"/>
        <v>54.174999999999997</v>
      </c>
      <c r="L128" s="19">
        <f t="shared" si="10"/>
        <v>54</v>
      </c>
    </row>
    <row r="129" spans="1:13" ht="20.45" customHeight="1" x14ac:dyDescent="0.4">
      <c r="A129" s="13" t="s">
        <v>2</v>
      </c>
      <c r="B129" s="42">
        <v>2579</v>
      </c>
      <c r="C129" s="13">
        <v>2854</v>
      </c>
      <c r="D129" s="62" t="s">
        <v>1644</v>
      </c>
      <c r="E129" s="133"/>
      <c r="F129" s="133"/>
      <c r="G129" s="14" t="s">
        <v>1774</v>
      </c>
      <c r="H129" s="70" t="s">
        <v>1524</v>
      </c>
      <c r="I129" s="16">
        <f t="shared" si="8"/>
        <v>2</v>
      </c>
      <c r="J129" s="145" t="s">
        <v>3</v>
      </c>
      <c r="K129" s="10">
        <f t="shared" si="9"/>
        <v>1.98</v>
      </c>
      <c r="L129" s="19">
        <f t="shared" si="10"/>
        <v>2</v>
      </c>
    </row>
    <row r="130" spans="1:13" ht="20.45" customHeight="1" x14ac:dyDescent="0.4">
      <c r="A130" s="13" t="s">
        <v>2</v>
      </c>
      <c r="B130" s="42">
        <v>2580</v>
      </c>
      <c r="C130" s="13">
        <v>2855</v>
      </c>
      <c r="D130" s="62" t="s">
        <v>1643</v>
      </c>
      <c r="E130" s="133"/>
      <c r="F130" s="133"/>
      <c r="G130" s="14" t="s">
        <v>1773</v>
      </c>
      <c r="H130" s="70" t="s">
        <v>1523</v>
      </c>
      <c r="I130" s="16">
        <f t="shared" si="8"/>
        <v>2</v>
      </c>
      <c r="J130" s="145"/>
      <c r="K130" s="10">
        <f t="shared" si="9"/>
        <v>1.76</v>
      </c>
      <c r="L130" s="19">
        <f t="shared" si="10"/>
        <v>2</v>
      </c>
    </row>
    <row r="131" spans="1:13" ht="20.45" customHeight="1" x14ac:dyDescent="0.4">
      <c r="A131" s="13" t="s">
        <v>2</v>
      </c>
      <c r="B131" s="42">
        <v>2581</v>
      </c>
      <c r="C131" s="13">
        <v>2856</v>
      </c>
      <c r="D131" s="62" t="s">
        <v>1642</v>
      </c>
      <c r="E131" s="133"/>
      <c r="F131" s="133"/>
      <c r="G131" s="48" t="s">
        <v>1835</v>
      </c>
      <c r="H131" s="70" t="s">
        <v>1522</v>
      </c>
      <c r="I131" s="16">
        <f t="shared" si="8"/>
        <v>120</v>
      </c>
      <c r="J131" s="145" t="s">
        <v>6</v>
      </c>
      <c r="K131" s="10">
        <f t="shared" si="9"/>
        <v>120.175</v>
      </c>
      <c r="L131" s="19">
        <f t="shared" si="10"/>
        <v>120</v>
      </c>
    </row>
    <row r="132" spans="1:13" ht="20.45" customHeight="1" x14ac:dyDescent="0.4">
      <c r="A132" s="13" t="s">
        <v>2</v>
      </c>
      <c r="B132" s="42">
        <v>2582</v>
      </c>
      <c r="C132" s="13">
        <v>2857</v>
      </c>
      <c r="D132" s="62" t="s">
        <v>1641</v>
      </c>
      <c r="E132" s="133"/>
      <c r="F132" s="133"/>
      <c r="G132" s="48" t="s">
        <v>1771</v>
      </c>
      <c r="H132" s="70" t="s">
        <v>1521</v>
      </c>
      <c r="I132" s="16">
        <f t="shared" si="8"/>
        <v>108</v>
      </c>
      <c r="J132" s="145"/>
      <c r="K132" s="10">
        <f t="shared" si="9"/>
        <v>108.185</v>
      </c>
      <c r="L132" s="19">
        <f t="shared" si="10"/>
        <v>108</v>
      </c>
    </row>
    <row r="133" spans="1:13" ht="20.45" customHeight="1" x14ac:dyDescent="0.4">
      <c r="A133" s="13" t="s">
        <v>2</v>
      </c>
      <c r="B133" s="42">
        <v>2583</v>
      </c>
      <c r="C133" s="13">
        <v>2858</v>
      </c>
      <c r="D133" s="62" t="s">
        <v>1640</v>
      </c>
      <c r="E133" s="133"/>
      <c r="F133" s="133"/>
      <c r="G133" s="14" t="s">
        <v>1770</v>
      </c>
      <c r="H133" s="70" t="s">
        <v>1520</v>
      </c>
      <c r="I133" s="16">
        <f t="shared" si="8"/>
        <v>4</v>
      </c>
      <c r="J133" s="145" t="s">
        <v>3</v>
      </c>
      <c r="K133" s="10">
        <f t="shared" si="9"/>
        <v>3.96</v>
      </c>
      <c r="L133" s="19">
        <f t="shared" si="10"/>
        <v>4</v>
      </c>
    </row>
    <row r="134" spans="1:13" ht="20.45" customHeight="1" x14ac:dyDescent="0.4">
      <c r="A134" s="13" t="s">
        <v>2</v>
      </c>
      <c r="B134" s="42">
        <v>2584</v>
      </c>
      <c r="C134" s="13">
        <v>2859</v>
      </c>
      <c r="D134" s="62" t="s">
        <v>1639</v>
      </c>
      <c r="E134" s="133"/>
      <c r="F134" s="133"/>
      <c r="G134" s="14" t="s">
        <v>1769</v>
      </c>
      <c r="H134" s="70" t="s">
        <v>1519</v>
      </c>
      <c r="I134" s="16">
        <f t="shared" si="8"/>
        <v>4</v>
      </c>
      <c r="J134" s="145"/>
      <c r="K134" s="10">
        <f t="shared" si="9"/>
        <v>3.5750000000000002</v>
      </c>
      <c r="L134" s="19">
        <f t="shared" si="10"/>
        <v>4</v>
      </c>
    </row>
    <row r="135" spans="1:13" ht="20.45" customHeight="1" x14ac:dyDescent="0.4">
      <c r="A135" s="13" t="s">
        <v>2</v>
      </c>
      <c r="B135" s="42">
        <v>2585</v>
      </c>
      <c r="C135" s="13">
        <v>2860</v>
      </c>
      <c r="D135" s="62" t="s">
        <v>1638</v>
      </c>
      <c r="E135" s="133"/>
      <c r="F135" s="133"/>
      <c r="G135" s="48" t="s">
        <v>1836</v>
      </c>
      <c r="H135" s="70" t="s">
        <v>1518</v>
      </c>
      <c r="I135" s="16">
        <f t="shared" si="8"/>
        <v>191</v>
      </c>
      <c r="J135" s="145" t="s">
        <v>6</v>
      </c>
      <c r="K135" s="10">
        <f t="shared" si="9"/>
        <v>190.63</v>
      </c>
      <c r="L135" s="19">
        <f t="shared" si="10"/>
        <v>191</v>
      </c>
    </row>
    <row r="136" spans="1:13" ht="20.45" customHeight="1" x14ac:dyDescent="0.4">
      <c r="A136" s="13" t="s">
        <v>2</v>
      </c>
      <c r="B136" s="42">
        <v>2586</v>
      </c>
      <c r="C136" s="13">
        <v>2861</v>
      </c>
      <c r="D136" s="62" t="s">
        <v>1637</v>
      </c>
      <c r="E136" s="133"/>
      <c r="F136" s="133"/>
      <c r="G136" s="48" t="s">
        <v>1767</v>
      </c>
      <c r="H136" s="70" t="s">
        <v>1517</v>
      </c>
      <c r="I136" s="16">
        <f t="shared" si="8"/>
        <v>172</v>
      </c>
      <c r="J136" s="145"/>
      <c r="K136" s="10">
        <f t="shared" si="9"/>
        <v>171.54499999999999</v>
      </c>
      <c r="L136" s="19">
        <f t="shared" si="10"/>
        <v>172</v>
      </c>
    </row>
    <row r="137" spans="1:13" ht="20.45" customHeight="1" x14ac:dyDescent="0.4">
      <c r="A137" s="13" t="s">
        <v>2</v>
      </c>
      <c r="B137" s="42">
        <v>2587</v>
      </c>
      <c r="C137" s="13">
        <v>2862</v>
      </c>
      <c r="D137" s="62" t="s">
        <v>1636</v>
      </c>
      <c r="E137" s="133"/>
      <c r="F137" s="133"/>
      <c r="G137" s="14" t="s">
        <v>1766</v>
      </c>
      <c r="H137" s="70" t="s">
        <v>1516</v>
      </c>
      <c r="I137" s="16">
        <f t="shared" si="8"/>
        <v>6</v>
      </c>
      <c r="J137" s="145" t="s">
        <v>3</v>
      </c>
      <c r="K137" s="10">
        <f t="shared" si="9"/>
        <v>6.27</v>
      </c>
      <c r="L137" s="19">
        <f t="shared" si="10"/>
        <v>6</v>
      </c>
    </row>
    <row r="138" spans="1:13" ht="20.45" customHeight="1" x14ac:dyDescent="0.4">
      <c r="A138" s="13" t="s">
        <v>2</v>
      </c>
      <c r="B138" s="42">
        <v>2588</v>
      </c>
      <c r="C138" s="13">
        <v>2863</v>
      </c>
      <c r="D138" s="62" t="s">
        <v>1635</v>
      </c>
      <c r="E138" s="133"/>
      <c r="F138" s="133"/>
      <c r="G138" s="14" t="s">
        <v>1765</v>
      </c>
      <c r="H138" s="70" t="s">
        <v>1515</v>
      </c>
      <c r="I138" s="16">
        <f t="shared" si="8"/>
        <v>6</v>
      </c>
      <c r="J138" s="145"/>
      <c r="K138" s="10">
        <f t="shared" si="9"/>
        <v>5.665</v>
      </c>
      <c r="L138" s="19">
        <f t="shared" si="10"/>
        <v>6</v>
      </c>
    </row>
    <row r="139" spans="1:13" ht="20.45" customHeight="1" x14ac:dyDescent="0.4">
      <c r="A139" s="13" t="s">
        <v>2</v>
      </c>
      <c r="B139" s="42">
        <v>2589</v>
      </c>
      <c r="C139" s="13">
        <v>2864</v>
      </c>
      <c r="D139" s="62" t="s">
        <v>1634</v>
      </c>
      <c r="E139" s="133"/>
      <c r="F139" s="133"/>
      <c r="G139" s="136" t="s">
        <v>1779</v>
      </c>
      <c r="H139" s="70" t="s">
        <v>1514</v>
      </c>
      <c r="I139" s="16">
        <f t="shared" si="8"/>
        <v>9</v>
      </c>
      <c r="J139" s="141" t="s">
        <v>6</v>
      </c>
      <c r="K139" s="10">
        <f t="shared" si="9"/>
        <v>9.02</v>
      </c>
      <c r="L139" s="19">
        <f t="shared" si="10"/>
        <v>9</v>
      </c>
    </row>
    <row r="140" spans="1:13" ht="20.45" customHeight="1" x14ac:dyDescent="0.4">
      <c r="A140" s="13" t="s">
        <v>2</v>
      </c>
      <c r="B140" s="42">
        <v>2590</v>
      </c>
      <c r="C140" s="13">
        <v>2865</v>
      </c>
      <c r="D140" s="62" t="s">
        <v>1633</v>
      </c>
      <c r="E140" s="133"/>
      <c r="F140" s="133"/>
      <c r="G140" s="136"/>
      <c r="H140" s="70" t="s">
        <v>1513</v>
      </c>
      <c r="I140" s="16">
        <f t="shared" si="8"/>
        <v>8</v>
      </c>
      <c r="J140" s="150"/>
      <c r="K140" s="10">
        <f t="shared" si="9"/>
        <v>8.14</v>
      </c>
      <c r="L140" s="19">
        <f t="shared" si="10"/>
        <v>8</v>
      </c>
    </row>
    <row r="141" spans="1:13" ht="20.45" customHeight="1" x14ac:dyDescent="0.4">
      <c r="A141" s="13" t="s">
        <v>2</v>
      </c>
      <c r="B141" s="42">
        <v>3356</v>
      </c>
      <c r="C141" s="13">
        <v>3429</v>
      </c>
      <c r="D141" s="62" t="s">
        <v>1632</v>
      </c>
      <c r="E141" s="133"/>
      <c r="F141" s="133"/>
      <c r="G141" s="136"/>
      <c r="H141" s="70" t="s">
        <v>1512</v>
      </c>
      <c r="I141" s="16">
        <v>1</v>
      </c>
      <c r="J141" s="150"/>
      <c r="K141" s="10">
        <f t="shared" si="9"/>
        <v>0.27500000000000002</v>
      </c>
      <c r="L141" s="19">
        <f t="shared" si="10"/>
        <v>1</v>
      </c>
      <c r="M141" s="10" t="s">
        <v>0</v>
      </c>
    </row>
    <row r="142" spans="1:13" ht="20.45" customHeight="1" x14ac:dyDescent="0.4">
      <c r="A142" s="13" t="s">
        <v>2</v>
      </c>
      <c r="B142" s="42">
        <v>3357</v>
      </c>
      <c r="C142" s="13">
        <v>3430</v>
      </c>
      <c r="D142" s="62" t="s">
        <v>1631</v>
      </c>
      <c r="E142" s="133"/>
      <c r="F142" s="133"/>
      <c r="G142" s="136"/>
      <c r="H142" s="70" t="s">
        <v>1511</v>
      </c>
      <c r="I142" s="16">
        <v>1</v>
      </c>
      <c r="J142" s="150"/>
      <c r="K142" s="10">
        <f t="shared" si="9"/>
        <v>0.27500000000000002</v>
      </c>
      <c r="L142" s="19">
        <f t="shared" si="10"/>
        <v>1</v>
      </c>
      <c r="M142" s="10" t="s">
        <v>0</v>
      </c>
    </row>
    <row r="143" spans="1:13" ht="20.45" customHeight="1" x14ac:dyDescent="0.4">
      <c r="A143" s="13" t="s">
        <v>2</v>
      </c>
      <c r="B143" s="42">
        <v>2591</v>
      </c>
      <c r="C143" s="13">
        <v>2866</v>
      </c>
      <c r="D143" s="62" t="s">
        <v>1630</v>
      </c>
      <c r="E143" s="133"/>
      <c r="F143" s="133"/>
      <c r="G143" s="136"/>
      <c r="H143" s="70" t="s">
        <v>1510</v>
      </c>
      <c r="I143" s="16">
        <f t="shared" ref="I143:I152" si="11">ROUND(K143,0)</f>
        <v>18</v>
      </c>
      <c r="J143" s="150"/>
      <c r="K143" s="10">
        <f t="shared" si="9"/>
        <v>18.04</v>
      </c>
      <c r="L143" s="19">
        <f t="shared" si="10"/>
        <v>18</v>
      </c>
    </row>
    <row r="144" spans="1:13" ht="20.45" customHeight="1" x14ac:dyDescent="0.4">
      <c r="A144" s="13" t="s">
        <v>2</v>
      </c>
      <c r="B144" s="42">
        <v>2592</v>
      </c>
      <c r="C144" s="13">
        <v>2867</v>
      </c>
      <c r="D144" s="62" t="s">
        <v>1629</v>
      </c>
      <c r="E144" s="133"/>
      <c r="F144" s="133"/>
      <c r="G144" s="136"/>
      <c r="H144" s="70" t="s">
        <v>1509</v>
      </c>
      <c r="I144" s="16">
        <f t="shared" si="11"/>
        <v>16</v>
      </c>
      <c r="J144" s="142"/>
      <c r="K144" s="10">
        <f t="shared" si="9"/>
        <v>16.225000000000001</v>
      </c>
      <c r="L144" s="19">
        <f t="shared" si="10"/>
        <v>16</v>
      </c>
    </row>
    <row r="145" spans="1:13" ht="20.45" customHeight="1" x14ac:dyDescent="0.4">
      <c r="A145" s="13" t="s">
        <v>2</v>
      </c>
      <c r="B145" s="42">
        <v>2593</v>
      </c>
      <c r="C145" s="13">
        <v>2868</v>
      </c>
      <c r="D145" s="62" t="s">
        <v>1628</v>
      </c>
      <c r="E145" s="133"/>
      <c r="F145" s="133"/>
      <c r="G145" s="136"/>
      <c r="H145" s="70" t="s">
        <v>1508</v>
      </c>
      <c r="I145" s="16">
        <f t="shared" si="11"/>
        <v>1</v>
      </c>
      <c r="J145" s="145" t="s">
        <v>3</v>
      </c>
      <c r="K145" s="10">
        <f t="shared" si="9"/>
        <v>0.60499999999999998</v>
      </c>
      <c r="L145" s="19">
        <f t="shared" si="10"/>
        <v>1</v>
      </c>
    </row>
    <row r="146" spans="1:13" ht="20.45" customHeight="1" x14ac:dyDescent="0.4">
      <c r="A146" s="13" t="s">
        <v>2</v>
      </c>
      <c r="B146" s="42">
        <v>2594</v>
      </c>
      <c r="C146" s="13">
        <v>2869</v>
      </c>
      <c r="D146" s="62" t="s">
        <v>1627</v>
      </c>
      <c r="E146" s="133"/>
      <c r="F146" s="133"/>
      <c r="G146" s="136"/>
      <c r="H146" s="70" t="s">
        <v>1507</v>
      </c>
      <c r="I146" s="16">
        <f t="shared" si="11"/>
        <v>1</v>
      </c>
      <c r="J146" s="145"/>
      <c r="K146" s="10">
        <f t="shared" si="9"/>
        <v>0.55000000000000004</v>
      </c>
      <c r="L146" s="19">
        <f t="shared" si="10"/>
        <v>1</v>
      </c>
    </row>
    <row r="147" spans="1:13" ht="20.45" customHeight="1" x14ac:dyDescent="0.4">
      <c r="A147" s="13" t="s">
        <v>2</v>
      </c>
      <c r="B147" s="42">
        <v>2595</v>
      </c>
      <c r="C147" s="13">
        <v>2870</v>
      </c>
      <c r="D147" s="62" t="s">
        <v>1626</v>
      </c>
      <c r="E147" s="133"/>
      <c r="F147" s="133"/>
      <c r="G147" s="136"/>
      <c r="H147" s="70" t="s">
        <v>1506</v>
      </c>
      <c r="I147" s="16">
        <f t="shared" si="11"/>
        <v>29</v>
      </c>
      <c r="J147" s="145" t="s">
        <v>6</v>
      </c>
      <c r="K147" s="10">
        <f t="shared" si="9"/>
        <v>28.6</v>
      </c>
      <c r="L147" s="19">
        <f t="shared" si="10"/>
        <v>29</v>
      </c>
    </row>
    <row r="148" spans="1:13" ht="20.45" customHeight="1" x14ac:dyDescent="0.4">
      <c r="A148" s="13" t="s">
        <v>2</v>
      </c>
      <c r="B148" s="42">
        <v>2596</v>
      </c>
      <c r="C148" s="13">
        <v>2871</v>
      </c>
      <c r="D148" s="62" t="s">
        <v>1625</v>
      </c>
      <c r="E148" s="133"/>
      <c r="F148" s="133"/>
      <c r="G148" s="136"/>
      <c r="H148" s="70" t="s">
        <v>1505</v>
      </c>
      <c r="I148" s="16">
        <f t="shared" si="11"/>
        <v>26</v>
      </c>
      <c r="J148" s="145"/>
      <c r="K148" s="10">
        <f t="shared" si="9"/>
        <v>25.74</v>
      </c>
      <c r="L148" s="19">
        <f t="shared" si="10"/>
        <v>26</v>
      </c>
    </row>
    <row r="149" spans="1:13" ht="20.45" customHeight="1" x14ac:dyDescent="0.4">
      <c r="A149" s="13" t="s">
        <v>2</v>
      </c>
      <c r="B149" s="42">
        <v>2597</v>
      </c>
      <c r="C149" s="13">
        <v>2872</v>
      </c>
      <c r="D149" s="62" t="s">
        <v>1624</v>
      </c>
      <c r="E149" s="133"/>
      <c r="F149" s="133"/>
      <c r="G149" s="136"/>
      <c r="H149" s="70" t="s">
        <v>1504</v>
      </c>
      <c r="I149" s="16">
        <f t="shared" si="11"/>
        <v>1</v>
      </c>
      <c r="J149" s="145" t="s">
        <v>3</v>
      </c>
      <c r="K149" s="10">
        <f t="shared" si="9"/>
        <v>0.93500000000000005</v>
      </c>
      <c r="L149" s="19">
        <f t="shared" si="10"/>
        <v>1</v>
      </c>
    </row>
    <row r="150" spans="1:13" s="18" customFormat="1" ht="20.45" customHeight="1" x14ac:dyDescent="0.4">
      <c r="A150" s="13" t="s">
        <v>2</v>
      </c>
      <c r="B150" s="42">
        <v>2598</v>
      </c>
      <c r="C150" s="13">
        <v>2873</v>
      </c>
      <c r="D150" s="62" t="s">
        <v>1623</v>
      </c>
      <c r="E150" s="133"/>
      <c r="F150" s="133"/>
      <c r="G150" s="136"/>
      <c r="H150" s="70" t="s">
        <v>1503</v>
      </c>
      <c r="I150" s="16">
        <f t="shared" si="11"/>
        <v>1</v>
      </c>
      <c r="J150" s="145"/>
      <c r="K150" s="10">
        <f t="shared" si="9"/>
        <v>0.82499999999999996</v>
      </c>
      <c r="L150" s="19">
        <f t="shared" si="10"/>
        <v>1</v>
      </c>
    </row>
    <row r="151" spans="1:13" ht="20.45" customHeight="1" x14ac:dyDescent="0.4">
      <c r="A151" s="13" t="s">
        <v>2</v>
      </c>
      <c r="B151" s="42">
        <v>2599</v>
      </c>
      <c r="C151" s="13">
        <v>2874</v>
      </c>
      <c r="D151" s="62" t="s">
        <v>1622</v>
      </c>
      <c r="E151" s="133"/>
      <c r="F151" s="133"/>
      <c r="G151" s="136" t="s">
        <v>1778</v>
      </c>
      <c r="H151" s="70" t="s">
        <v>1502</v>
      </c>
      <c r="I151" s="16">
        <f t="shared" si="11"/>
        <v>6</v>
      </c>
      <c r="J151" s="141" t="s">
        <v>6</v>
      </c>
      <c r="K151" s="10">
        <f t="shared" si="9"/>
        <v>5.9950000000000001</v>
      </c>
      <c r="L151" s="19">
        <f t="shared" si="10"/>
        <v>6</v>
      </c>
    </row>
    <row r="152" spans="1:13" ht="20.45" customHeight="1" x14ac:dyDescent="0.4">
      <c r="A152" s="13" t="s">
        <v>2</v>
      </c>
      <c r="B152" s="42">
        <v>2600</v>
      </c>
      <c r="C152" s="13">
        <v>2875</v>
      </c>
      <c r="D152" s="62" t="s">
        <v>1621</v>
      </c>
      <c r="E152" s="133"/>
      <c r="F152" s="133"/>
      <c r="G152" s="136"/>
      <c r="H152" s="70" t="s">
        <v>1501</v>
      </c>
      <c r="I152" s="16">
        <f t="shared" si="11"/>
        <v>5</v>
      </c>
      <c r="J152" s="150"/>
      <c r="K152" s="10">
        <f t="shared" si="9"/>
        <v>5.4450000000000003</v>
      </c>
      <c r="L152" s="19">
        <f t="shared" si="10"/>
        <v>5</v>
      </c>
    </row>
    <row r="153" spans="1:13" ht="20.45" customHeight="1" x14ac:dyDescent="0.4">
      <c r="A153" s="13" t="s">
        <v>2</v>
      </c>
      <c r="B153" s="42">
        <v>3358</v>
      </c>
      <c r="C153" s="13">
        <v>3431</v>
      </c>
      <c r="D153" s="62" t="s">
        <v>1620</v>
      </c>
      <c r="E153" s="133"/>
      <c r="F153" s="133"/>
      <c r="G153" s="136"/>
      <c r="H153" s="70" t="s">
        <v>1500</v>
      </c>
      <c r="I153" s="16">
        <v>1</v>
      </c>
      <c r="J153" s="150"/>
      <c r="K153" s="10">
        <f t="shared" si="9"/>
        <v>0.22</v>
      </c>
      <c r="L153" s="19">
        <f t="shared" si="10"/>
        <v>1</v>
      </c>
      <c r="M153" s="10" t="s">
        <v>0</v>
      </c>
    </row>
    <row r="154" spans="1:13" ht="20.45" customHeight="1" x14ac:dyDescent="0.4">
      <c r="A154" s="13" t="s">
        <v>2</v>
      </c>
      <c r="B154" s="42">
        <v>3359</v>
      </c>
      <c r="C154" s="13">
        <v>3432</v>
      </c>
      <c r="D154" s="62" t="s">
        <v>1619</v>
      </c>
      <c r="E154" s="133"/>
      <c r="F154" s="133"/>
      <c r="G154" s="136"/>
      <c r="H154" s="70" t="s">
        <v>1499</v>
      </c>
      <c r="I154" s="16">
        <v>1</v>
      </c>
      <c r="J154" s="150"/>
      <c r="K154" s="10">
        <f t="shared" si="9"/>
        <v>0.16500000000000001</v>
      </c>
      <c r="L154" s="19">
        <f t="shared" si="10"/>
        <v>1</v>
      </c>
      <c r="M154" s="10" t="s">
        <v>0</v>
      </c>
    </row>
    <row r="155" spans="1:13" ht="20.45" customHeight="1" x14ac:dyDescent="0.4">
      <c r="A155" s="13" t="s">
        <v>2</v>
      </c>
      <c r="B155" s="42">
        <v>2601</v>
      </c>
      <c r="C155" s="13">
        <v>2876</v>
      </c>
      <c r="D155" s="62" t="s">
        <v>1618</v>
      </c>
      <c r="E155" s="133"/>
      <c r="F155" s="133"/>
      <c r="G155" s="136"/>
      <c r="H155" s="70" t="s">
        <v>1498</v>
      </c>
      <c r="I155" s="16">
        <f>ROUND(K155,0)</f>
        <v>12</v>
      </c>
      <c r="J155" s="150"/>
      <c r="K155" s="10">
        <f t="shared" si="9"/>
        <v>12.045</v>
      </c>
      <c r="L155" s="19">
        <f t="shared" si="10"/>
        <v>12</v>
      </c>
    </row>
    <row r="156" spans="1:13" ht="20.45" customHeight="1" x14ac:dyDescent="0.4">
      <c r="A156" s="13" t="s">
        <v>2</v>
      </c>
      <c r="B156" s="42">
        <v>2602</v>
      </c>
      <c r="C156" s="13">
        <v>2877</v>
      </c>
      <c r="D156" s="62" t="s">
        <v>1617</v>
      </c>
      <c r="E156" s="133"/>
      <c r="F156" s="133"/>
      <c r="G156" s="136"/>
      <c r="H156" s="70" t="s">
        <v>1497</v>
      </c>
      <c r="I156" s="16">
        <f>ROUND(K156,0)</f>
        <v>11</v>
      </c>
      <c r="J156" s="150"/>
      <c r="K156" s="10">
        <f t="shared" si="9"/>
        <v>10.835000000000001</v>
      </c>
      <c r="L156" s="19">
        <f t="shared" si="10"/>
        <v>11</v>
      </c>
    </row>
    <row r="157" spans="1:13" ht="20.25" customHeight="1" x14ac:dyDescent="0.4">
      <c r="A157" s="13" t="s">
        <v>2</v>
      </c>
      <c r="B157" s="42">
        <v>3360</v>
      </c>
      <c r="C157" s="13">
        <v>3433</v>
      </c>
      <c r="D157" s="62" t="s">
        <v>1616</v>
      </c>
      <c r="E157" s="133"/>
      <c r="F157" s="133"/>
      <c r="G157" s="136"/>
      <c r="H157" s="70" t="s">
        <v>1496</v>
      </c>
      <c r="I157" s="16">
        <v>1</v>
      </c>
      <c r="J157" s="150"/>
      <c r="K157" s="10">
        <f t="shared" si="9"/>
        <v>0.38500000000000001</v>
      </c>
      <c r="L157" s="19">
        <f t="shared" si="10"/>
        <v>1</v>
      </c>
      <c r="M157" s="10" t="s">
        <v>0</v>
      </c>
    </row>
    <row r="158" spans="1:13" ht="20.45" customHeight="1" x14ac:dyDescent="0.4">
      <c r="A158" s="13" t="s">
        <v>2</v>
      </c>
      <c r="B158" s="42">
        <v>3361</v>
      </c>
      <c r="C158" s="13">
        <v>3434</v>
      </c>
      <c r="D158" s="62" t="s">
        <v>1615</v>
      </c>
      <c r="E158" s="133"/>
      <c r="F158" s="133"/>
      <c r="G158" s="136"/>
      <c r="H158" s="70" t="s">
        <v>1495</v>
      </c>
      <c r="I158" s="16">
        <v>1</v>
      </c>
      <c r="J158" s="150"/>
      <c r="K158" s="10">
        <f t="shared" si="9"/>
        <v>0.38500000000000001</v>
      </c>
      <c r="L158" s="19">
        <f t="shared" si="10"/>
        <v>1</v>
      </c>
      <c r="M158" s="10" t="s">
        <v>0</v>
      </c>
    </row>
    <row r="159" spans="1:13" ht="20.45" customHeight="1" x14ac:dyDescent="0.4">
      <c r="A159" s="13" t="s">
        <v>2</v>
      </c>
      <c r="B159" s="42">
        <v>2603</v>
      </c>
      <c r="C159" s="13">
        <v>2878</v>
      </c>
      <c r="D159" s="62" t="s">
        <v>1614</v>
      </c>
      <c r="E159" s="133"/>
      <c r="F159" s="133"/>
      <c r="G159" s="136"/>
      <c r="H159" s="70" t="s">
        <v>1494</v>
      </c>
      <c r="I159" s="16">
        <f t="shared" ref="I159:I165" si="12">ROUND(K159,0)</f>
        <v>19</v>
      </c>
      <c r="J159" s="150"/>
      <c r="K159" s="10">
        <f t="shared" si="9"/>
        <v>19.085000000000001</v>
      </c>
      <c r="L159" s="19">
        <f t="shared" si="10"/>
        <v>19</v>
      </c>
    </row>
    <row r="160" spans="1:13" ht="20.45" customHeight="1" x14ac:dyDescent="0.4">
      <c r="A160" s="13" t="s">
        <v>2</v>
      </c>
      <c r="B160" s="42">
        <v>2604</v>
      </c>
      <c r="C160" s="13">
        <v>2879</v>
      </c>
      <c r="D160" s="62" t="s">
        <v>1613</v>
      </c>
      <c r="E160" s="133"/>
      <c r="F160" s="133"/>
      <c r="G160" s="136"/>
      <c r="H160" s="70" t="s">
        <v>1493</v>
      </c>
      <c r="I160" s="16">
        <f t="shared" si="12"/>
        <v>17</v>
      </c>
      <c r="J160" s="142"/>
      <c r="K160" s="10">
        <f t="shared" si="9"/>
        <v>17.16</v>
      </c>
      <c r="L160" s="19">
        <f t="shared" si="10"/>
        <v>17</v>
      </c>
    </row>
    <row r="161" spans="1:14" ht="20.45" customHeight="1" x14ac:dyDescent="0.4">
      <c r="A161" s="13" t="s">
        <v>2</v>
      </c>
      <c r="B161" s="42">
        <v>2605</v>
      </c>
      <c r="C161" s="13">
        <v>2880</v>
      </c>
      <c r="D161" s="62" t="s">
        <v>1612</v>
      </c>
      <c r="E161" s="133"/>
      <c r="F161" s="133"/>
      <c r="G161" s="136"/>
      <c r="H161" s="70" t="s">
        <v>1492</v>
      </c>
      <c r="I161" s="16">
        <f t="shared" si="12"/>
        <v>1</v>
      </c>
      <c r="J161" s="145" t="s">
        <v>3</v>
      </c>
      <c r="K161" s="10">
        <f t="shared" si="9"/>
        <v>0.60499999999999998</v>
      </c>
      <c r="L161" s="19">
        <f t="shared" si="10"/>
        <v>1</v>
      </c>
    </row>
    <row r="162" spans="1:14" s="18" customFormat="1" ht="20.45" customHeight="1" x14ac:dyDescent="0.4">
      <c r="A162" s="13" t="s">
        <v>2</v>
      </c>
      <c r="B162" s="42">
        <v>2606</v>
      </c>
      <c r="C162" s="13">
        <v>2881</v>
      </c>
      <c r="D162" s="62" t="s">
        <v>1611</v>
      </c>
      <c r="E162" s="133"/>
      <c r="F162" s="133"/>
      <c r="G162" s="136"/>
      <c r="H162" s="70" t="s">
        <v>1491</v>
      </c>
      <c r="I162" s="16">
        <f t="shared" si="12"/>
        <v>1</v>
      </c>
      <c r="J162" s="145"/>
      <c r="K162" s="10">
        <f t="shared" si="9"/>
        <v>0.55000000000000004</v>
      </c>
      <c r="L162" s="19">
        <f t="shared" si="10"/>
        <v>1</v>
      </c>
    </row>
    <row r="163" spans="1:14" ht="20.45" customHeight="1" x14ac:dyDescent="0.4">
      <c r="A163" s="13" t="s">
        <v>2</v>
      </c>
      <c r="B163" s="42">
        <v>2607</v>
      </c>
      <c r="C163" s="13">
        <v>2882</v>
      </c>
      <c r="D163" s="62" t="s">
        <v>1610</v>
      </c>
      <c r="E163" s="133"/>
      <c r="F163" s="133"/>
      <c r="G163" s="73" t="s">
        <v>58</v>
      </c>
      <c r="H163" s="70" t="s">
        <v>1531</v>
      </c>
      <c r="I163" s="16">
        <f t="shared" si="12"/>
        <v>11</v>
      </c>
      <c r="J163" s="158" t="s">
        <v>6</v>
      </c>
      <c r="K163" s="10">
        <f t="shared" si="9"/>
        <v>11</v>
      </c>
      <c r="L163" s="19">
        <f t="shared" si="10"/>
        <v>11</v>
      </c>
    </row>
    <row r="164" spans="1:14" ht="20.45" customHeight="1" x14ac:dyDescent="0.4">
      <c r="A164" s="13" t="s">
        <v>2</v>
      </c>
      <c r="B164" s="42">
        <v>2608</v>
      </c>
      <c r="C164" s="13">
        <v>2883</v>
      </c>
      <c r="D164" s="62" t="s">
        <v>1609</v>
      </c>
      <c r="E164" s="133"/>
      <c r="F164" s="133"/>
      <c r="G164" s="112" t="s">
        <v>55</v>
      </c>
      <c r="H164" s="70" t="s">
        <v>1529</v>
      </c>
      <c r="I164" s="16">
        <f t="shared" si="12"/>
        <v>6</v>
      </c>
      <c r="J164" s="159"/>
      <c r="K164" s="10">
        <f t="shared" si="9"/>
        <v>5.5</v>
      </c>
      <c r="L164" s="19">
        <f t="shared" si="10"/>
        <v>6</v>
      </c>
    </row>
    <row r="165" spans="1:14" ht="20.45" customHeight="1" thickBot="1" x14ac:dyDescent="0.45">
      <c r="A165" s="13" t="s">
        <v>2</v>
      </c>
      <c r="B165" s="42">
        <v>2609</v>
      </c>
      <c r="C165" s="13">
        <v>2884</v>
      </c>
      <c r="D165" s="62" t="s">
        <v>1608</v>
      </c>
      <c r="E165" s="133"/>
      <c r="F165" s="133"/>
      <c r="G165" s="113"/>
      <c r="H165" s="70" t="s">
        <v>1527</v>
      </c>
      <c r="I165" s="16">
        <f t="shared" si="12"/>
        <v>11</v>
      </c>
      <c r="J165" s="160"/>
      <c r="K165" s="10">
        <f t="shared" si="9"/>
        <v>11</v>
      </c>
      <c r="L165" s="33">
        <f t="shared" si="10"/>
        <v>11</v>
      </c>
    </row>
    <row r="166" spans="1:14" ht="20.45" customHeight="1" x14ac:dyDescent="0.4">
      <c r="A166" s="13" t="s">
        <v>2</v>
      </c>
      <c r="B166" s="42">
        <v>2676</v>
      </c>
      <c r="C166" s="13">
        <v>2951</v>
      </c>
      <c r="D166" s="62" t="s">
        <v>1607</v>
      </c>
      <c r="E166" s="114" t="s">
        <v>135</v>
      </c>
      <c r="F166" s="115"/>
      <c r="G166" s="48" t="s">
        <v>1776</v>
      </c>
      <c r="H166" s="70" t="s">
        <v>1526</v>
      </c>
      <c r="I166" s="16">
        <f t="shared" ref="I166:I179" si="13">ROUND(K166,0)</f>
        <v>69</v>
      </c>
      <c r="J166" s="158" t="s">
        <v>6</v>
      </c>
      <c r="K166" s="10">
        <f t="shared" ref="K166:K204" si="14">L10*63/1000</f>
        <v>68.921999999999997</v>
      </c>
    </row>
    <row r="167" spans="1:14" ht="20.45" customHeight="1" x14ac:dyDescent="0.4">
      <c r="A167" s="13" t="s">
        <v>2</v>
      </c>
      <c r="B167" s="42">
        <v>2677</v>
      </c>
      <c r="C167" s="13">
        <v>2952</v>
      </c>
      <c r="D167" s="62" t="s">
        <v>1606</v>
      </c>
      <c r="E167" s="116"/>
      <c r="F167" s="117"/>
      <c r="G167" s="48" t="s">
        <v>1775</v>
      </c>
      <c r="H167" s="70" t="s">
        <v>1525</v>
      </c>
      <c r="I167" s="16">
        <f t="shared" si="13"/>
        <v>62</v>
      </c>
      <c r="J167" s="160"/>
      <c r="K167" s="10">
        <f t="shared" si="14"/>
        <v>62.055</v>
      </c>
    </row>
    <row r="168" spans="1:14" s="34" customFormat="1" ht="20.45" customHeight="1" x14ac:dyDescent="0.4">
      <c r="A168" s="13" t="s">
        <v>2</v>
      </c>
      <c r="B168" s="42">
        <v>2678</v>
      </c>
      <c r="C168" s="13">
        <v>2953</v>
      </c>
      <c r="D168" s="62" t="s">
        <v>1605</v>
      </c>
      <c r="E168" s="116"/>
      <c r="F168" s="117"/>
      <c r="G168" s="14" t="s">
        <v>1774</v>
      </c>
      <c r="H168" s="70" t="s">
        <v>1524</v>
      </c>
      <c r="I168" s="16">
        <f t="shared" si="13"/>
        <v>2</v>
      </c>
      <c r="J168" s="145" t="s">
        <v>3</v>
      </c>
      <c r="K168" s="10">
        <f t="shared" si="14"/>
        <v>2.2679999999999998</v>
      </c>
      <c r="L168" s="10"/>
    </row>
    <row r="169" spans="1:14" s="34" customFormat="1" ht="20.45" customHeight="1" x14ac:dyDescent="0.4">
      <c r="A169" s="13" t="s">
        <v>2</v>
      </c>
      <c r="B169" s="42">
        <v>2679</v>
      </c>
      <c r="C169" s="13">
        <v>2954</v>
      </c>
      <c r="D169" s="62" t="s">
        <v>1604</v>
      </c>
      <c r="E169" s="116"/>
      <c r="F169" s="117"/>
      <c r="G169" s="14" t="s">
        <v>1773</v>
      </c>
      <c r="H169" s="70" t="s">
        <v>1523</v>
      </c>
      <c r="I169" s="16">
        <f t="shared" si="13"/>
        <v>2</v>
      </c>
      <c r="J169" s="145"/>
      <c r="K169" s="10">
        <f t="shared" si="14"/>
        <v>2.016</v>
      </c>
      <c r="L169" s="10"/>
    </row>
    <row r="170" spans="1:14" s="34" customFormat="1" ht="20.45" customHeight="1" x14ac:dyDescent="0.4">
      <c r="A170" s="13" t="s">
        <v>2</v>
      </c>
      <c r="B170" s="42">
        <v>2680</v>
      </c>
      <c r="C170" s="13">
        <v>2955</v>
      </c>
      <c r="D170" s="62" t="s">
        <v>1603</v>
      </c>
      <c r="E170" s="116"/>
      <c r="F170" s="117"/>
      <c r="G170" s="48" t="s">
        <v>1835</v>
      </c>
      <c r="H170" s="70" t="s">
        <v>1522</v>
      </c>
      <c r="I170" s="16">
        <f t="shared" si="13"/>
        <v>138</v>
      </c>
      <c r="J170" s="145" t="s">
        <v>6</v>
      </c>
      <c r="K170" s="10">
        <f t="shared" si="14"/>
        <v>137.655</v>
      </c>
      <c r="L170" s="10"/>
    </row>
    <row r="171" spans="1:14" s="34" customFormat="1" ht="20.45" customHeight="1" x14ac:dyDescent="0.4">
      <c r="A171" s="13" t="s">
        <v>2</v>
      </c>
      <c r="B171" s="42">
        <v>2681</v>
      </c>
      <c r="C171" s="13">
        <v>2956</v>
      </c>
      <c r="D171" s="62" t="s">
        <v>1602</v>
      </c>
      <c r="E171" s="116"/>
      <c r="F171" s="117"/>
      <c r="G171" s="48" t="s">
        <v>1771</v>
      </c>
      <c r="H171" s="70" t="s">
        <v>1521</v>
      </c>
      <c r="I171" s="16">
        <f t="shared" si="13"/>
        <v>124</v>
      </c>
      <c r="J171" s="145"/>
      <c r="K171" s="10">
        <f t="shared" si="14"/>
        <v>123.92100000000001</v>
      </c>
      <c r="L171" s="10"/>
    </row>
    <row r="172" spans="1:14" s="34" customFormat="1" ht="20.45" customHeight="1" x14ac:dyDescent="0.4">
      <c r="A172" s="13" t="s">
        <v>2</v>
      </c>
      <c r="B172" s="42">
        <v>2682</v>
      </c>
      <c r="C172" s="13">
        <v>2957</v>
      </c>
      <c r="D172" s="62" t="s">
        <v>1601</v>
      </c>
      <c r="E172" s="116"/>
      <c r="F172" s="117"/>
      <c r="G172" s="14" t="s">
        <v>1770</v>
      </c>
      <c r="H172" s="70" t="s">
        <v>1520</v>
      </c>
      <c r="I172" s="16">
        <f t="shared" si="13"/>
        <v>5</v>
      </c>
      <c r="J172" s="145" t="s">
        <v>3</v>
      </c>
      <c r="K172" s="10">
        <f t="shared" si="14"/>
        <v>4.5359999999999996</v>
      </c>
      <c r="L172" s="10"/>
      <c r="N172" s="10"/>
    </row>
    <row r="173" spans="1:14" s="34" customFormat="1" ht="20.45" customHeight="1" x14ac:dyDescent="0.4">
      <c r="A173" s="13" t="s">
        <v>2</v>
      </c>
      <c r="B173" s="42">
        <v>2683</v>
      </c>
      <c r="C173" s="13">
        <v>2958</v>
      </c>
      <c r="D173" s="62" t="s">
        <v>1600</v>
      </c>
      <c r="E173" s="116"/>
      <c r="F173" s="117"/>
      <c r="G173" s="14" t="s">
        <v>1769</v>
      </c>
      <c r="H173" s="70" t="s">
        <v>1519</v>
      </c>
      <c r="I173" s="16">
        <f t="shared" si="13"/>
        <v>4</v>
      </c>
      <c r="J173" s="145"/>
      <c r="K173" s="10">
        <f t="shared" si="14"/>
        <v>4.0949999999999998</v>
      </c>
      <c r="L173" s="10"/>
      <c r="N173" s="10"/>
    </row>
    <row r="174" spans="1:14" s="34" customFormat="1" ht="20.45" customHeight="1" x14ac:dyDescent="0.4">
      <c r="A174" s="13" t="s">
        <v>2</v>
      </c>
      <c r="B174" s="42">
        <v>2684</v>
      </c>
      <c r="C174" s="13">
        <v>2959</v>
      </c>
      <c r="D174" s="62" t="s">
        <v>1599</v>
      </c>
      <c r="E174" s="116"/>
      <c r="F174" s="117"/>
      <c r="G174" s="48" t="s">
        <v>1836</v>
      </c>
      <c r="H174" s="70" t="s">
        <v>1518</v>
      </c>
      <c r="I174" s="16">
        <f t="shared" si="13"/>
        <v>218</v>
      </c>
      <c r="J174" s="145" t="s">
        <v>6</v>
      </c>
      <c r="K174" s="10">
        <f t="shared" si="14"/>
        <v>218.358</v>
      </c>
      <c r="L174" s="10"/>
      <c r="N174" s="10"/>
    </row>
    <row r="175" spans="1:14" ht="20.45" customHeight="1" x14ac:dyDescent="0.4">
      <c r="A175" s="13" t="s">
        <v>2</v>
      </c>
      <c r="B175" s="42">
        <v>2685</v>
      </c>
      <c r="C175" s="13">
        <v>2960</v>
      </c>
      <c r="D175" s="62" t="s">
        <v>1598</v>
      </c>
      <c r="E175" s="116"/>
      <c r="F175" s="117"/>
      <c r="G175" s="48" t="s">
        <v>1767</v>
      </c>
      <c r="H175" s="70" t="s">
        <v>1517</v>
      </c>
      <c r="I175" s="16">
        <f t="shared" si="13"/>
        <v>196</v>
      </c>
      <c r="J175" s="145"/>
      <c r="K175" s="10">
        <f t="shared" si="14"/>
        <v>196.49700000000001</v>
      </c>
    </row>
    <row r="176" spans="1:14" ht="20.45" customHeight="1" x14ac:dyDescent="0.4">
      <c r="A176" s="13" t="s">
        <v>2</v>
      </c>
      <c r="B176" s="42">
        <v>2686</v>
      </c>
      <c r="C176" s="13">
        <v>2961</v>
      </c>
      <c r="D176" s="62" t="s">
        <v>1597</v>
      </c>
      <c r="E176" s="116"/>
      <c r="F176" s="117"/>
      <c r="G176" s="14" t="s">
        <v>1766</v>
      </c>
      <c r="H176" s="70" t="s">
        <v>1516</v>
      </c>
      <c r="I176" s="16">
        <f t="shared" si="13"/>
        <v>7</v>
      </c>
      <c r="J176" s="145" t="s">
        <v>3</v>
      </c>
      <c r="K176" s="10">
        <f t="shared" si="14"/>
        <v>7.1820000000000004</v>
      </c>
    </row>
    <row r="177" spans="1:12" ht="20.45" customHeight="1" x14ac:dyDescent="0.4">
      <c r="A177" s="13" t="s">
        <v>2</v>
      </c>
      <c r="B177" s="42">
        <v>2687</v>
      </c>
      <c r="C177" s="13">
        <v>2962</v>
      </c>
      <c r="D177" s="62" t="s">
        <v>1596</v>
      </c>
      <c r="E177" s="116"/>
      <c r="F177" s="117"/>
      <c r="G177" s="14" t="s">
        <v>1765</v>
      </c>
      <c r="H177" s="70" t="s">
        <v>1515</v>
      </c>
      <c r="I177" s="16">
        <f t="shared" si="13"/>
        <v>6</v>
      </c>
      <c r="J177" s="145"/>
      <c r="K177" s="10">
        <f t="shared" si="14"/>
        <v>6.4889999999999999</v>
      </c>
    </row>
    <row r="178" spans="1:12" ht="20.45" customHeight="1" x14ac:dyDescent="0.4">
      <c r="A178" s="13" t="s">
        <v>2</v>
      </c>
      <c r="B178" s="42">
        <v>2688</v>
      </c>
      <c r="C178" s="13">
        <v>2963</v>
      </c>
      <c r="D178" s="62" t="s">
        <v>1595</v>
      </c>
      <c r="E178" s="116"/>
      <c r="F178" s="117"/>
      <c r="G178" s="136" t="s">
        <v>1779</v>
      </c>
      <c r="H178" s="70" t="s">
        <v>1514</v>
      </c>
      <c r="I178" s="16">
        <f t="shared" si="13"/>
        <v>10</v>
      </c>
      <c r="J178" s="141" t="s">
        <v>6</v>
      </c>
      <c r="K178" s="10">
        <f t="shared" si="14"/>
        <v>10.332000000000001</v>
      </c>
    </row>
    <row r="179" spans="1:12" ht="20.45" customHeight="1" x14ac:dyDescent="0.4">
      <c r="A179" s="13" t="s">
        <v>2</v>
      </c>
      <c r="B179" s="42">
        <v>2689</v>
      </c>
      <c r="C179" s="13">
        <v>2964</v>
      </c>
      <c r="D179" s="62" t="s">
        <v>1594</v>
      </c>
      <c r="E179" s="116"/>
      <c r="F179" s="117"/>
      <c r="G179" s="136"/>
      <c r="H179" s="70" t="s">
        <v>1513</v>
      </c>
      <c r="I179" s="16">
        <f t="shared" si="13"/>
        <v>9</v>
      </c>
      <c r="J179" s="150"/>
      <c r="K179" s="10">
        <f t="shared" si="14"/>
        <v>9.3239999999999998</v>
      </c>
    </row>
    <row r="180" spans="1:12" ht="20.25" customHeight="1" x14ac:dyDescent="0.4">
      <c r="A180" s="13" t="s">
        <v>2</v>
      </c>
      <c r="B180" s="42">
        <v>3374</v>
      </c>
      <c r="C180" s="13">
        <v>3447</v>
      </c>
      <c r="D180" s="62" t="s">
        <v>1593</v>
      </c>
      <c r="E180" s="116"/>
      <c r="F180" s="117"/>
      <c r="G180" s="136"/>
      <c r="H180" s="70" t="s">
        <v>1512</v>
      </c>
      <c r="I180" s="16">
        <v>1</v>
      </c>
      <c r="J180" s="150"/>
      <c r="K180" s="10">
        <f t="shared" si="14"/>
        <v>0.315</v>
      </c>
      <c r="L180" s="10" t="s">
        <v>0</v>
      </c>
    </row>
    <row r="181" spans="1:12" ht="20.25" customHeight="1" x14ac:dyDescent="0.4">
      <c r="A181" s="13" t="s">
        <v>2</v>
      </c>
      <c r="B181" s="42">
        <v>3375</v>
      </c>
      <c r="C181" s="13">
        <v>3448</v>
      </c>
      <c r="D181" s="62" t="s">
        <v>1592</v>
      </c>
      <c r="E181" s="116"/>
      <c r="F181" s="117"/>
      <c r="G181" s="136"/>
      <c r="H181" s="70" t="s">
        <v>1511</v>
      </c>
      <c r="I181" s="16">
        <v>1</v>
      </c>
      <c r="J181" s="150"/>
      <c r="K181" s="10">
        <f t="shared" si="14"/>
        <v>0.315</v>
      </c>
      <c r="L181" s="10" t="s">
        <v>0</v>
      </c>
    </row>
    <row r="182" spans="1:12" ht="20.45" customHeight="1" x14ac:dyDescent="0.4">
      <c r="A182" s="13" t="s">
        <v>2</v>
      </c>
      <c r="B182" s="42">
        <v>2690</v>
      </c>
      <c r="C182" s="13">
        <v>2965</v>
      </c>
      <c r="D182" s="62" t="s">
        <v>1591</v>
      </c>
      <c r="E182" s="116"/>
      <c r="F182" s="117"/>
      <c r="G182" s="136"/>
      <c r="H182" s="70" t="s">
        <v>1510</v>
      </c>
      <c r="I182" s="16">
        <f t="shared" ref="I182:I191" si="15">ROUND(K182,0)</f>
        <v>21</v>
      </c>
      <c r="J182" s="150"/>
      <c r="K182" s="10">
        <f t="shared" si="14"/>
        <v>20.664000000000001</v>
      </c>
    </row>
    <row r="183" spans="1:12" ht="20.25" customHeight="1" x14ac:dyDescent="0.4">
      <c r="A183" s="13" t="s">
        <v>2</v>
      </c>
      <c r="B183" s="42">
        <v>2691</v>
      </c>
      <c r="C183" s="13">
        <v>2966</v>
      </c>
      <c r="D183" s="62" t="s">
        <v>1590</v>
      </c>
      <c r="E183" s="116"/>
      <c r="F183" s="117"/>
      <c r="G183" s="136"/>
      <c r="H183" s="70" t="s">
        <v>1509</v>
      </c>
      <c r="I183" s="16">
        <f t="shared" si="15"/>
        <v>19</v>
      </c>
      <c r="J183" s="142"/>
      <c r="K183" s="10">
        <f t="shared" si="14"/>
        <v>18.585000000000001</v>
      </c>
    </row>
    <row r="184" spans="1:12" ht="20.25" customHeight="1" x14ac:dyDescent="0.4">
      <c r="A184" s="13" t="s">
        <v>2</v>
      </c>
      <c r="B184" s="42">
        <v>2692</v>
      </c>
      <c r="C184" s="13">
        <v>2967</v>
      </c>
      <c r="D184" s="62" t="s">
        <v>1589</v>
      </c>
      <c r="E184" s="116"/>
      <c r="F184" s="117"/>
      <c r="G184" s="136"/>
      <c r="H184" s="70" t="s">
        <v>1508</v>
      </c>
      <c r="I184" s="16">
        <f t="shared" si="15"/>
        <v>1</v>
      </c>
      <c r="J184" s="145" t="s">
        <v>3</v>
      </c>
      <c r="K184" s="10">
        <f t="shared" si="14"/>
        <v>0.69299999999999995</v>
      </c>
    </row>
    <row r="185" spans="1:12" ht="20.25" customHeight="1" x14ac:dyDescent="0.4">
      <c r="A185" s="13" t="s">
        <v>2</v>
      </c>
      <c r="B185" s="42">
        <v>2693</v>
      </c>
      <c r="C185" s="13">
        <v>2968</v>
      </c>
      <c r="D185" s="62" t="s">
        <v>1588</v>
      </c>
      <c r="E185" s="116"/>
      <c r="F185" s="117"/>
      <c r="G185" s="136"/>
      <c r="H185" s="70" t="s">
        <v>1507</v>
      </c>
      <c r="I185" s="16">
        <f t="shared" si="15"/>
        <v>1</v>
      </c>
      <c r="J185" s="145"/>
      <c r="K185" s="10">
        <f t="shared" si="14"/>
        <v>0.63</v>
      </c>
    </row>
    <row r="186" spans="1:12" ht="20.25" customHeight="1" x14ac:dyDescent="0.4">
      <c r="A186" s="13" t="s">
        <v>2</v>
      </c>
      <c r="B186" s="42">
        <v>2694</v>
      </c>
      <c r="C186" s="13">
        <v>2969</v>
      </c>
      <c r="D186" s="62" t="s">
        <v>1587</v>
      </c>
      <c r="E186" s="116"/>
      <c r="F186" s="117"/>
      <c r="G186" s="136"/>
      <c r="H186" s="70" t="s">
        <v>1506</v>
      </c>
      <c r="I186" s="16">
        <f t="shared" si="15"/>
        <v>33</v>
      </c>
      <c r="J186" s="145" t="s">
        <v>6</v>
      </c>
      <c r="K186" s="10">
        <f t="shared" si="14"/>
        <v>32.76</v>
      </c>
    </row>
    <row r="187" spans="1:12" ht="20.25" customHeight="1" x14ac:dyDescent="0.4">
      <c r="A187" s="13" t="s">
        <v>2</v>
      </c>
      <c r="B187" s="42">
        <v>2695</v>
      </c>
      <c r="C187" s="13">
        <v>2970</v>
      </c>
      <c r="D187" s="62" t="s">
        <v>1586</v>
      </c>
      <c r="E187" s="116"/>
      <c r="F187" s="117"/>
      <c r="G187" s="136"/>
      <c r="H187" s="70" t="s">
        <v>1505</v>
      </c>
      <c r="I187" s="16">
        <f t="shared" si="15"/>
        <v>29</v>
      </c>
      <c r="J187" s="145"/>
      <c r="K187" s="10">
        <f t="shared" si="14"/>
        <v>29.484000000000002</v>
      </c>
    </row>
    <row r="188" spans="1:12" ht="20.25" customHeight="1" x14ac:dyDescent="0.4">
      <c r="A188" s="13" t="s">
        <v>2</v>
      </c>
      <c r="B188" s="42">
        <v>2696</v>
      </c>
      <c r="C188" s="13">
        <v>2971</v>
      </c>
      <c r="D188" s="62" t="s">
        <v>1585</v>
      </c>
      <c r="E188" s="116"/>
      <c r="F188" s="117"/>
      <c r="G188" s="136"/>
      <c r="H188" s="70" t="s">
        <v>1504</v>
      </c>
      <c r="I188" s="16">
        <f t="shared" si="15"/>
        <v>1</v>
      </c>
      <c r="J188" s="145" t="s">
        <v>3</v>
      </c>
      <c r="K188" s="10">
        <f t="shared" si="14"/>
        <v>1.071</v>
      </c>
    </row>
    <row r="189" spans="1:12" ht="20.25" customHeight="1" x14ac:dyDescent="0.4">
      <c r="A189" s="13" t="s">
        <v>2</v>
      </c>
      <c r="B189" s="42">
        <v>2697</v>
      </c>
      <c r="C189" s="13">
        <v>2972</v>
      </c>
      <c r="D189" s="62" t="s">
        <v>1584</v>
      </c>
      <c r="E189" s="116"/>
      <c r="F189" s="117"/>
      <c r="G189" s="136"/>
      <c r="H189" s="70" t="s">
        <v>1503</v>
      </c>
      <c r="I189" s="16">
        <f t="shared" si="15"/>
        <v>1</v>
      </c>
      <c r="J189" s="145"/>
      <c r="K189" s="10">
        <f t="shared" si="14"/>
        <v>0.94499999999999995</v>
      </c>
    </row>
    <row r="190" spans="1:12" ht="20.25" customHeight="1" x14ac:dyDescent="0.4">
      <c r="A190" s="13" t="s">
        <v>2</v>
      </c>
      <c r="B190" s="42">
        <v>2698</v>
      </c>
      <c r="C190" s="13">
        <v>2973</v>
      </c>
      <c r="D190" s="62" t="s">
        <v>1583</v>
      </c>
      <c r="E190" s="116"/>
      <c r="F190" s="117"/>
      <c r="G190" s="136" t="s">
        <v>1778</v>
      </c>
      <c r="H190" s="70" t="s">
        <v>1502</v>
      </c>
      <c r="I190" s="16">
        <f t="shared" si="15"/>
        <v>7</v>
      </c>
      <c r="J190" s="141" t="s">
        <v>6</v>
      </c>
      <c r="K190" s="10">
        <f t="shared" si="14"/>
        <v>6.867</v>
      </c>
    </row>
    <row r="191" spans="1:12" ht="20.45" customHeight="1" x14ac:dyDescent="0.4">
      <c r="A191" s="13" t="s">
        <v>2</v>
      </c>
      <c r="B191" s="42">
        <v>2699</v>
      </c>
      <c r="C191" s="13">
        <v>2974</v>
      </c>
      <c r="D191" s="62" t="s">
        <v>1582</v>
      </c>
      <c r="E191" s="116"/>
      <c r="F191" s="117"/>
      <c r="G191" s="136"/>
      <c r="H191" s="70" t="s">
        <v>1501</v>
      </c>
      <c r="I191" s="16">
        <f t="shared" si="15"/>
        <v>6</v>
      </c>
      <c r="J191" s="150"/>
      <c r="K191" s="10">
        <f t="shared" si="14"/>
        <v>6.2370000000000001</v>
      </c>
    </row>
    <row r="192" spans="1:12" ht="20.45" customHeight="1" x14ac:dyDescent="0.4">
      <c r="A192" s="13" t="s">
        <v>2</v>
      </c>
      <c r="B192" s="42">
        <v>3376</v>
      </c>
      <c r="C192" s="13">
        <v>3449</v>
      </c>
      <c r="D192" s="62" t="s">
        <v>1581</v>
      </c>
      <c r="E192" s="116"/>
      <c r="F192" s="117"/>
      <c r="G192" s="136"/>
      <c r="H192" s="70" t="s">
        <v>1500</v>
      </c>
      <c r="I192" s="16">
        <v>1</v>
      </c>
      <c r="J192" s="150"/>
      <c r="K192" s="10">
        <f t="shared" si="14"/>
        <v>0.252</v>
      </c>
      <c r="L192" s="10" t="s">
        <v>0</v>
      </c>
    </row>
    <row r="193" spans="1:12" ht="20.45" customHeight="1" x14ac:dyDescent="0.4">
      <c r="A193" s="13" t="s">
        <v>2</v>
      </c>
      <c r="B193" s="42">
        <v>3377</v>
      </c>
      <c r="C193" s="13">
        <v>3450</v>
      </c>
      <c r="D193" s="62" t="s">
        <v>1580</v>
      </c>
      <c r="E193" s="116"/>
      <c r="F193" s="117"/>
      <c r="G193" s="136"/>
      <c r="H193" s="70" t="s">
        <v>1499</v>
      </c>
      <c r="I193" s="16">
        <v>1</v>
      </c>
      <c r="J193" s="150"/>
      <c r="K193" s="10">
        <f t="shared" si="14"/>
        <v>0.189</v>
      </c>
      <c r="L193" s="10" t="s">
        <v>0</v>
      </c>
    </row>
    <row r="194" spans="1:12" ht="20.45" customHeight="1" x14ac:dyDescent="0.4">
      <c r="A194" s="13" t="s">
        <v>2</v>
      </c>
      <c r="B194" s="42">
        <v>2700</v>
      </c>
      <c r="C194" s="13">
        <v>2975</v>
      </c>
      <c r="D194" s="62" t="s">
        <v>1579</v>
      </c>
      <c r="E194" s="116"/>
      <c r="F194" s="117"/>
      <c r="G194" s="136"/>
      <c r="H194" s="70" t="s">
        <v>1498</v>
      </c>
      <c r="I194" s="16">
        <f>ROUND(K194,0)</f>
        <v>14</v>
      </c>
      <c r="J194" s="150"/>
      <c r="K194" s="10">
        <f t="shared" si="14"/>
        <v>13.797000000000001</v>
      </c>
    </row>
    <row r="195" spans="1:12" ht="20.45" customHeight="1" x14ac:dyDescent="0.4">
      <c r="A195" s="13" t="s">
        <v>2</v>
      </c>
      <c r="B195" s="42">
        <v>2701</v>
      </c>
      <c r="C195" s="13">
        <v>2976</v>
      </c>
      <c r="D195" s="62" t="s">
        <v>1578</v>
      </c>
      <c r="E195" s="116"/>
      <c r="F195" s="117"/>
      <c r="G195" s="136"/>
      <c r="H195" s="70" t="s">
        <v>1497</v>
      </c>
      <c r="I195" s="16">
        <f>ROUND(K195,0)</f>
        <v>12</v>
      </c>
      <c r="J195" s="150"/>
      <c r="K195" s="10">
        <f t="shared" si="14"/>
        <v>12.411</v>
      </c>
    </row>
    <row r="196" spans="1:12" ht="20.25" customHeight="1" x14ac:dyDescent="0.4">
      <c r="A196" s="13" t="s">
        <v>2</v>
      </c>
      <c r="B196" s="42">
        <v>3378</v>
      </c>
      <c r="C196" s="13">
        <v>3451</v>
      </c>
      <c r="D196" s="62" t="s">
        <v>1577</v>
      </c>
      <c r="E196" s="116"/>
      <c r="F196" s="117"/>
      <c r="G196" s="136"/>
      <c r="H196" s="70" t="s">
        <v>1496</v>
      </c>
      <c r="I196" s="16">
        <v>1</v>
      </c>
      <c r="J196" s="150"/>
      <c r="K196" s="10">
        <f t="shared" si="14"/>
        <v>0.441</v>
      </c>
      <c r="L196" s="10" t="s">
        <v>0</v>
      </c>
    </row>
    <row r="197" spans="1:12" ht="20.45" customHeight="1" x14ac:dyDescent="0.4">
      <c r="A197" s="13" t="s">
        <v>2</v>
      </c>
      <c r="B197" s="42">
        <v>3379</v>
      </c>
      <c r="C197" s="13">
        <v>3452</v>
      </c>
      <c r="D197" s="62" t="s">
        <v>1576</v>
      </c>
      <c r="E197" s="116"/>
      <c r="F197" s="117"/>
      <c r="G197" s="136"/>
      <c r="H197" s="70" t="s">
        <v>1495</v>
      </c>
      <c r="I197" s="16">
        <v>1</v>
      </c>
      <c r="J197" s="150"/>
      <c r="K197" s="10">
        <f t="shared" si="14"/>
        <v>0.441</v>
      </c>
      <c r="L197" s="10" t="s">
        <v>0</v>
      </c>
    </row>
    <row r="198" spans="1:12" ht="20.45" customHeight="1" x14ac:dyDescent="0.4">
      <c r="A198" s="13" t="s">
        <v>2</v>
      </c>
      <c r="B198" s="42">
        <v>2702</v>
      </c>
      <c r="C198" s="13">
        <v>2977</v>
      </c>
      <c r="D198" s="62" t="s">
        <v>1575</v>
      </c>
      <c r="E198" s="116"/>
      <c r="F198" s="117"/>
      <c r="G198" s="136"/>
      <c r="H198" s="70" t="s">
        <v>1494</v>
      </c>
      <c r="I198" s="16">
        <f t="shared" ref="I198:I218" si="16">ROUND(K198,0)</f>
        <v>22</v>
      </c>
      <c r="J198" s="150"/>
      <c r="K198" s="10">
        <f t="shared" si="14"/>
        <v>21.861000000000001</v>
      </c>
    </row>
    <row r="199" spans="1:12" ht="20.45" customHeight="1" x14ac:dyDescent="0.4">
      <c r="A199" s="13" t="s">
        <v>2</v>
      </c>
      <c r="B199" s="42">
        <v>2703</v>
      </c>
      <c r="C199" s="13">
        <v>2978</v>
      </c>
      <c r="D199" s="62" t="s">
        <v>1574</v>
      </c>
      <c r="E199" s="116"/>
      <c r="F199" s="117"/>
      <c r="G199" s="136"/>
      <c r="H199" s="70" t="s">
        <v>1493</v>
      </c>
      <c r="I199" s="16">
        <f t="shared" si="16"/>
        <v>20</v>
      </c>
      <c r="J199" s="142"/>
      <c r="K199" s="10">
        <f t="shared" si="14"/>
        <v>19.655999999999999</v>
      </c>
    </row>
    <row r="200" spans="1:12" ht="20.25" customHeight="1" x14ac:dyDescent="0.4">
      <c r="A200" s="13" t="s">
        <v>2</v>
      </c>
      <c r="B200" s="42">
        <v>2704</v>
      </c>
      <c r="C200" s="13">
        <v>2979</v>
      </c>
      <c r="D200" s="62" t="s">
        <v>1573</v>
      </c>
      <c r="E200" s="116"/>
      <c r="F200" s="117"/>
      <c r="G200" s="136"/>
      <c r="H200" s="70" t="s">
        <v>1492</v>
      </c>
      <c r="I200" s="16">
        <f t="shared" si="16"/>
        <v>1</v>
      </c>
      <c r="J200" s="145" t="s">
        <v>3</v>
      </c>
      <c r="K200" s="10">
        <f t="shared" si="14"/>
        <v>0.69299999999999995</v>
      </c>
    </row>
    <row r="201" spans="1:12" ht="20.45" customHeight="1" x14ac:dyDescent="0.4">
      <c r="A201" s="13" t="s">
        <v>2</v>
      </c>
      <c r="B201" s="42">
        <v>2705</v>
      </c>
      <c r="C201" s="13">
        <v>2980</v>
      </c>
      <c r="D201" s="62" t="s">
        <v>1572</v>
      </c>
      <c r="E201" s="116"/>
      <c r="F201" s="117"/>
      <c r="G201" s="136"/>
      <c r="H201" s="70" t="s">
        <v>1491</v>
      </c>
      <c r="I201" s="16">
        <f t="shared" si="16"/>
        <v>1</v>
      </c>
      <c r="J201" s="145"/>
      <c r="K201" s="10">
        <f t="shared" si="14"/>
        <v>0.63</v>
      </c>
    </row>
    <row r="202" spans="1:12" ht="20.45" customHeight="1" x14ac:dyDescent="0.4">
      <c r="A202" s="13" t="s">
        <v>2</v>
      </c>
      <c r="B202" s="42">
        <v>2706</v>
      </c>
      <c r="C202" s="13">
        <v>2981</v>
      </c>
      <c r="D202" s="62" t="s">
        <v>1571</v>
      </c>
      <c r="E202" s="116"/>
      <c r="F202" s="117"/>
      <c r="G202" s="49" t="s">
        <v>58</v>
      </c>
      <c r="H202" s="70" t="s">
        <v>1531</v>
      </c>
      <c r="I202" s="16">
        <f t="shared" si="16"/>
        <v>13</v>
      </c>
      <c r="J202" s="141" t="s">
        <v>6</v>
      </c>
      <c r="K202" s="10">
        <f t="shared" si="14"/>
        <v>12.6</v>
      </c>
    </row>
    <row r="203" spans="1:12" ht="20.45" customHeight="1" x14ac:dyDescent="0.4">
      <c r="A203" s="13" t="s">
        <v>2</v>
      </c>
      <c r="B203" s="42">
        <v>2707</v>
      </c>
      <c r="C203" s="13">
        <v>2982</v>
      </c>
      <c r="D203" s="62" t="s">
        <v>1570</v>
      </c>
      <c r="E203" s="116"/>
      <c r="F203" s="117"/>
      <c r="G203" s="157" t="s">
        <v>55</v>
      </c>
      <c r="H203" s="70" t="s">
        <v>1529</v>
      </c>
      <c r="I203" s="16">
        <f t="shared" si="16"/>
        <v>6</v>
      </c>
      <c r="J203" s="150"/>
      <c r="K203" s="10">
        <f t="shared" si="14"/>
        <v>6.3</v>
      </c>
    </row>
    <row r="204" spans="1:12" ht="20.45" customHeight="1" x14ac:dyDescent="0.4">
      <c r="A204" s="13" t="s">
        <v>2</v>
      </c>
      <c r="B204" s="42">
        <v>2708</v>
      </c>
      <c r="C204" s="13">
        <v>2983</v>
      </c>
      <c r="D204" s="62" t="s">
        <v>1569</v>
      </c>
      <c r="E204" s="116"/>
      <c r="F204" s="117"/>
      <c r="G204" s="113"/>
      <c r="H204" s="70" t="s">
        <v>1527</v>
      </c>
      <c r="I204" s="16">
        <f t="shared" si="16"/>
        <v>13</v>
      </c>
      <c r="J204" s="150"/>
      <c r="K204" s="10">
        <f t="shared" si="14"/>
        <v>12.6</v>
      </c>
    </row>
    <row r="205" spans="1:12" ht="20.45" customHeight="1" x14ac:dyDescent="0.4">
      <c r="A205" s="13" t="s">
        <v>2</v>
      </c>
      <c r="B205" s="42">
        <v>2709</v>
      </c>
      <c r="C205" s="13">
        <v>2984</v>
      </c>
      <c r="D205" s="62" t="s">
        <v>1568</v>
      </c>
      <c r="E205" s="114" t="s">
        <v>95</v>
      </c>
      <c r="F205" s="115"/>
      <c r="G205" s="48" t="s">
        <v>1776</v>
      </c>
      <c r="H205" s="70" t="s">
        <v>1526</v>
      </c>
      <c r="I205" s="16">
        <f t="shared" si="16"/>
        <v>46</v>
      </c>
      <c r="J205" s="150"/>
      <c r="K205" s="10">
        <f t="shared" ref="K205:K243" si="17">L10*42/1000</f>
        <v>45.948</v>
      </c>
    </row>
    <row r="206" spans="1:12" ht="20.45" customHeight="1" x14ac:dyDescent="0.4">
      <c r="A206" s="13" t="s">
        <v>2</v>
      </c>
      <c r="B206" s="42">
        <v>2710</v>
      </c>
      <c r="C206" s="13">
        <v>2985</v>
      </c>
      <c r="D206" s="62" t="s">
        <v>1567</v>
      </c>
      <c r="E206" s="116"/>
      <c r="F206" s="117"/>
      <c r="G206" s="48" t="s">
        <v>1775</v>
      </c>
      <c r="H206" s="70" t="s">
        <v>1525</v>
      </c>
      <c r="I206" s="16">
        <f t="shared" si="16"/>
        <v>41</v>
      </c>
      <c r="J206" s="142"/>
      <c r="K206" s="10">
        <f t="shared" si="17"/>
        <v>41.37</v>
      </c>
    </row>
    <row r="207" spans="1:12" ht="20.45" customHeight="1" x14ac:dyDescent="0.4">
      <c r="A207" s="13" t="s">
        <v>2</v>
      </c>
      <c r="B207" s="42">
        <v>2711</v>
      </c>
      <c r="C207" s="13">
        <v>2986</v>
      </c>
      <c r="D207" s="62" t="s">
        <v>1566</v>
      </c>
      <c r="E207" s="116"/>
      <c r="F207" s="117"/>
      <c r="G207" s="14" t="s">
        <v>1774</v>
      </c>
      <c r="H207" s="70" t="s">
        <v>1524</v>
      </c>
      <c r="I207" s="16">
        <f t="shared" si="16"/>
        <v>2</v>
      </c>
      <c r="J207" s="145" t="s">
        <v>3</v>
      </c>
      <c r="K207" s="10">
        <f t="shared" si="17"/>
        <v>1.512</v>
      </c>
    </row>
    <row r="208" spans="1:12" ht="20.45" customHeight="1" x14ac:dyDescent="0.4">
      <c r="A208" s="13" t="s">
        <v>2</v>
      </c>
      <c r="B208" s="42">
        <v>2712</v>
      </c>
      <c r="C208" s="13">
        <v>2987</v>
      </c>
      <c r="D208" s="62" t="s">
        <v>1565</v>
      </c>
      <c r="E208" s="116"/>
      <c r="F208" s="117"/>
      <c r="G208" s="14" t="s">
        <v>1773</v>
      </c>
      <c r="H208" s="70" t="s">
        <v>1523</v>
      </c>
      <c r="I208" s="16">
        <f t="shared" si="16"/>
        <v>1</v>
      </c>
      <c r="J208" s="145"/>
      <c r="K208" s="10">
        <f t="shared" si="17"/>
        <v>1.3440000000000001</v>
      </c>
    </row>
    <row r="209" spans="1:12" ht="20.45" customHeight="1" x14ac:dyDescent="0.4">
      <c r="A209" s="13" t="s">
        <v>2</v>
      </c>
      <c r="B209" s="42">
        <v>2713</v>
      </c>
      <c r="C209" s="13">
        <v>2988</v>
      </c>
      <c r="D209" s="62" t="s">
        <v>1564</v>
      </c>
      <c r="E209" s="116"/>
      <c r="F209" s="117"/>
      <c r="G209" s="48" t="s">
        <v>1835</v>
      </c>
      <c r="H209" s="70" t="s">
        <v>1522</v>
      </c>
      <c r="I209" s="16">
        <f t="shared" si="16"/>
        <v>92</v>
      </c>
      <c r="J209" s="145" t="s">
        <v>6</v>
      </c>
      <c r="K209" s="10">
        <f t="shared" si="17"/>
        <v>91.77</v>
      </c>
    </row>
    <row r="210" spans="1:12" ht="20.45" customHeight="1" x14ac:dyDescent="0.4">
      <c r="A210" s="13" t="s">
        <v>2</v>
      </c>
      <c r="B210" s="42">
        <v>2714</v>
      </c>
      <c r="C210" s="13">
        <v>2989</v>
      </c>
      <c r="D210" s="62" t="s">
        <v>1563</v>
      </c>
      <c r="E210" s="116"/>
      <c r="F210" s="117"/>
      <c r="G210" s="48" t="s">
        <v>1771</v>
      </c>
      <c r="H210" s="70" t="s">
        <v>1521</v>
      </c>
      <c r="I210" s="16">
        <f t="shared" si="16"/>
        <v>83</v>
      </c>
      <c r="J210" s="145"/>
      <c r="K210" s="10">
        <f t="shared" si="17"/>
        <v>82.614000000000004</v>
      </c>
    </row>
    <row r="211" spans="1:12" ht="20.45" customHeight="1" x14ac:dyDescent="0.4">
      <c r="A211" s="13" t="s">
        <v>2</v>
      </c>
      <c r="B211" s="42">
        <v>2715</v>
      </c>
      <c r="C211" s="13">
        <v>2990</v>
      </c>
      <c r="D211" s="62" t="s">
        <v>1562</v>
      </c>
      <c r="E211" s="116"/>
      <c r="F211" s="117"/>
      <c r="G211" s="14" t="s">
        <v>1770</v>
      </c>
      <c r="H211" s="70" t="s">
        <v>1520</v>
      </c>
      <c r="I211" s="16">
        <f t="shared" si="16"/>
        <v>3</v>
      </c>
      <c r="J211" s="145" t="s">
        <v>3</v>
      </c>
      <c r="K211" s="10">
        <f t="shared" si="17"/>
        <v>3.024</v>
      </c>
    </row>
    <row r="212" spans="1:12" ht="20.25" customHeight="1" x14ac:dyDescent="0.4">
      <c r="A212" s="13" t="s">
        <v>2</v>
      </c>
      <c r="B212" s="42">
        <v>2716</v>
      </c>
      <c r="C212" s="13">
        <v>2991</v>
      </c>
      <c r="D212" s="62" t="s">
        <v>1561</v>
      </c>
      <c r="E212" s="116"/>
      <c r="F212" s="117"/>
      <c r="G212" s="14" t="s">
        <v>1769</v>
      </c>
      <c r="H212" s="70" t="s">
        <v>1519</v>
      </c>
      <c r="I212" s="16">
        <f t="shared" si="16"/>
        <v>3</v>
      </c>
      <c r="J212" s="145"/>
      <c r="K212" s="10">
        <f t="shared" si="17"/>
        <v>2.73</v>
      </c>
    </row>
    <row r="213" spans="1:12" ht="20.45" customHeight="1" x14ac:dyDescent="0.4">
      <c r="A213" s="13" t="s">
        <v>2</v>
      </c>
      <c r="B213" s="42">
        <v>2717</v>
      </c>
      <c r="C213" s="13">
        <v>2992</v>
      </c>
      <c r="D213" s="62" t="s">
        <v>1560</v>
      </c>
      <c r="E213" s="116"/>
      <c r="F213" s="117"/>
      <c r="G213" s="48" t="s">
        <v>1836</v>
      </c>
      <c r="H213" s="70" t="s">
        <v>1518</v>
      </c>
      <c r="I213" s="16">
        <f t="shared" si="16"/>
        <v>146</v>
      </c>
      <c r="J213" s="145" t="s">
        <v>6</v>
      </c>
      <c r="K213" s="10">
        <f t="shared" si="17"/>
        <v>145.572</v>
      </c>
    </row>
    <row r="214" spans="1:12" ht="20.45" customHeight="1" x14ac:dyDescent="0.4">
      <c r="A214" s="13" t="s">
        <v>2</v>
      </c>
      <c r="B214" s="42">
        <v>2718</v>
      </c>
      <c r="C214" s="13">
        <v>2993</v>
      </c>
      <c r="D214" s="62" t="s">
        <v>1559</v>
      </c>
      <c r="E214" s="116"/>
      <c r="F214" s="117"/>
      <c r="G214" s="48" t="s">
        <v>1767</v>
      </c>
      <c r="H214" s="70" t="s">
        <v>1517</v>
      </c>
      <c r="I214" s="16">
        <f t="shared" si="16"/>
        <v>131</v>
      </c>
      <c r="J214" s="145"/>
      <c r="K214" s="10">
        <f t="shared" si="17"/>
        <v>130.99799999999999</v>
      </c>
    </row>
    <row r="215" spans="1:12" ht="20.45" customHeight="1" x14ac:dyDescent="0.4">
      <c r="A215" s="13" t="s">
        <v>2</v>
      </c>
      <c r="B215" s="42">
        <v>2719</v>
      </c>
      <c r="C215" s="13">
        <v>2994</v>
      </c>
      <c r="D215" s="62" t="s">
        <v>1558</v>
      </c>
      <c r="E215" s="116"/>
      <c r="F215" s="117"/>
      <c r="G215" s="14" t="s">
        <v>1766</v>
      </c>
      <c r="H215" s="70" t="s">
        <v>1516</v>
      </c>
      <c r="I215" s="16">
        <f t="shared" si="16"/>
        <v>5</v>
      </c>
      <c r="J215" s="145" t="s">
        <v>3</v>
      </c>
      <c r="K215" s="10">
        <f t="shared" si="17"/>
        <v>4.7880000000000003</v>
      </c>
    </row>
    <row r="216" spans="1:12" ht="20.45" customHeight="1" x14ac:dyDescent="0.4">
      <c r="A216" s="13" t="s">
        <v>2</v>
      </c>
      <c r="B216" s="42">
        <v>2720</v>
      </c>
      <c r="C216" s="13">
        <v>2995</v>
      </c>
      <c r="D216" s="62" t="s">
        <v>1557</v>
      </c>
      <c r="E216" s="116"/>
      <c r="F216" s="117"/>
      <c r="G216" s="14" t="s">
        <v>1765</v>
      </c>
      <c r="H216" s="70" t="s">
        <v>1515</v>
      </c>
      <c r="I216" s="16">
        <f t="shared" si="16"/>
        <v>4</v>
      </c>
      <c r="J216" s="145"/>
      <c r="K216" s="10">
        <f t="shared" si="17"/>
        <v>4.3259999999999996</v>
      </c>
    </row>
    <row r="217" spans="1:12" ht="20.45" customHeight="1" x14ac:dyDescent="0.4">
      <c r="A217" s="13" t="s">
        <v>2</v>
      </c>
      <c r="B217" s="42">
        <v>2721</v>
      </c>
      <c r="C217" s="13">
        <v>2996</v>
      </c>
      <c r="D217" s="62" t="s">
        <v>1556</v>
      </c>
      <c r="E217" s="116"/>
      <c r="F217" s="117"/>
      <c r="G217" s="136" t="s">
        <v>1779</v>
      </c>
      <c r="H217" s="70" t="s">
        <v>1514</v>
      </c>
      <c r="I217" s="16">
        <f t="shared" si="16"/>
        <v>7</v>
      </c>
      <c r="J217" s="141" t="s">
        <v>6</v>
      </c>
      <c r="K217" s="10">
        <f t="shared" si="17"/>
        <v>6.8879999999999999</v>
      </c>
    </row>
    <row r="218" spans="1:12" ht="20.45" customHeight="1" x14ac:dyDescent="0.4">
      <c r="A218" s="13" t="s">
        <v>2</v>
      </c>
      <c r="B218" s="42">
        <v>2722</v>
      </c>
      <c r="C218" s="13">
        <v>2997</v>
      </c>
      <c r="D218" s="62" t="s">
        <v>1555</v>
      </c>
      <c r="E218" s="116"/>
      <c r="F218" s="117"/>
      <c r="G218" s="136"/>
      <c r="H218" s="70" t="s">
        <v>1513</v>
      </c>
      <c r="I218" s="16">
        <f t="shared" si="16"/>
        <v>6</v>
      </c>
      <c r="J218" s="150"/>
      <c r="K218" s="10">
        <f t="shared" si="17"/>
        <v>6.2160000000000002</v>
      </c>
    </row>
    <row r="219" spans="1:12" ht="20.25" customHeight="1" x14ac:dyDescent="0.4">
      <c r="A219" s="13" t="s">
        <v>344</v>
      </c>
      <c r="B219" s="42">
        <v>3380</v>
      </c>
      <c r="C219" s="13">
        <v>3453</v>
      </c>
      <c r="D219" s="62" t="s">
        <v>1554</v>
      </c>
      <c r="E219" s="116"/>
      <c r="F219" s="117"/>
      <c r="G219" s="136"/>
      <c r="H219" s="70" t="s">
        <v>1512</v>
      </c>
      <c r="I219" s="16">
        <v>1</v>
      </c>
      <c r="J219" s="150"/>
      <c r="K219" s="10">
        <f t="shared" si="17"/>
        <v>0.21</v>
      </c>
      <c r="L219" s="10" t="s">
        <v>0</v>
      </c>
    </row>
    <row r="220" spans="1:12" ht="20.45" customHeight="1" x14ac:dyDescent="0.4">
      <c r="A220" s="13" t="s">
        <v>2</v>
      </c>
      <c r="B220" s="42">
        <v>3381</v>
      </c>
      <c r="C220" s="13">
        <v>3454</v>
      </c>
      <c r="D220" s="62" t="s">
        <v>1553</v>
      </c>
      <c r="E220" s="116"/>
      <c r="F220" s="117"/>
      <c r="G220" s="136"/>
      <c r="H220" s="70" t="s">
        <v>1511</v>
      </c>
      <c r="I220" s="16">
        <v>1</v>
      </c>
      <c r="J220" s="150"/>
      <c r="K220" s="10">
        <f t="shared" si="17"/>
        <v>0.21</v>
      </c>
      <c r="L220" s="10" t="s">
        <v>0</v>
      </c>
    </row>
    <row r="221" spans="1:12" ht="20.45" customHeight="1" x14ac:dyDescent="0.4">
      <c r="A221" s="13" t="s">
        <v>2</v>
      </c>
      <c r="B221" s="42">
        <v>2723</v>
      </c>
      <c r="C221" s="13">
        <v>2998</v>
      </c>
      <c r="D221" s="62" t="s">
        <v>1552</v>
      </c>
      <c r="E221" s="116"/>
      <c r="F221" s="117"/>
      <c r="G221" s="136"/>
      <c r="H221" s="70" t="s">
        <v>1510</v>
      </c>
      <c r="I221" s="16">
        <f>ROUND(K221,0)</f>
        <v>14</v>
      </c>
      <c r="J221" s="150"/>
      <c r="K221" s="10">
        <f t="shared" si="17"/>
        <v>13.776</v>
      </c>
    </row>
    <row r="222" spans="1:12" ht="20.45" customHeight="1" x14ac:dyDescent="0.4">
      <c r="A222" s="13" t="s">
        <v>2</v>
      </c>
      <c r="B222" s="42">
        <v>2724</v>
      </c>
      <c r="C222" s="13">
        <v>2999</v>
      </c>
      <c r="D222" s="62" t="s">
        <v>1551</v>
      </c>
      <c r="E222" s="116"/>
      <c r="F222" s="117"/>
      <c r="G222" s="136"/>
      <c r="H222" s="70" t="s">
        <v>1509</v>
      </c>
      <c r="I222" s="16">
        <f>ROUND(K222,0)</f>
        <v>12</v>
      </c>
      <c r="J222" s="150"/>
      <c r="K222" s="10">
        <f t="shared" si="17"/>
        <v>12.39</v>
      </c>
    </row>
    <row r="223" spans="1:12" ht="20.25" customHeight="1" x14ac:dyDescent="0.4">
      <c r="A223" s="13" t="s">
        <v>2</v>
      </c>
      <c r="B223" s="42">
        <v>3382</v>
      </c>
      <c r="C223" s="13">
        <v>3455</v>
      </c>
      <c r="D223" s="62" t="s">
        <v>1550</v>
      </c>
      <c r="E223" s="116"/>
      <c r="F223" s="117"/>
      <c r="G223" s="136"/>
      <c r="H223" s="70" t="s">
        <v>1508</v>
      </c>
      <c r="I223" s="16">
        <v>1</v>
      </c>
      <c r="J223" s="150"/>
      <c r="K223" s="10">
        <f t="shared" si="17"/>
        <v>0.46200000000000002</v>
      </c>
      <c r="L223" s="10" t="s">
        <v>0</v>
      </c>
    </row>
    <row r="224" spans="1:12" ht="20.45" customHeight="1" x14ac:dyDescent="0.4">
      <c r="A224" s="13" t="s">
        <v>2</v>
      </c>
      <c r="B224" s="42">
        <v>3383</v>
      </c>
      <c r="C224" s="13">
        <v>3456</v>
      </c>
      <c r="D224" s="62" t="s">
        <v>1549</v>
      </c>
      <c r="E224" s="116"/>
      <c r="F224" s="117"/>
      <c r="G224" s="136"/>
      <c r="H224" s="70" t="s">
        <v>1507</v>
      </c>
      <c r="I224" s="16">
        <v>1</v>
      </c>
      <c r="J224" s="150"/>
      <c r="K224" s="10">
        <f t="shared" si="17"/>
        <v>0.42</v>
      </c>
      <c r="L224" s="10" t="s">
        <v>0</v>
      </c>
    </row>
    <row r="225" spans="1:12" ht="20.45" customHeight="1" x14ac:dyDescent="0.4">
      <c r="A225" s="13" t="s">
        <v>2</v>
      </c>
      <c r="B225" s="42">
        <v>2725</v>
      </c>
      <c r="C225" s="13">
        <v>3000</v>
      </c>
      <c r="D225" s="62" t="s">
        <v>1548</v>
      </c>
      <c r="E225" s="116"/>
      <c r="F225" s="117"/>
      <c r="G225" s="136"/>
      <c r="H225" s="70" t="s">
        <v>1506</v>
      </c>
      <c r="I225" s="16">
        <f t="shared" ref="I225:I230" si="18">ROUND(K225,0)</f>
        <v>22</v>
      </c>
      <c r="J225" s="150"/>
      <c r="K225" s="10">
        <f t="shared" si="17"/>
        <v>21.84</v>
      </c>
    </row>
    <row r="226" spans="1:12" ht="20.45" customHeight="1" x14ac:dyDescent="0.4">
      <c r="A226" s="13" t="s">
        <v>2</v>
      </c>
      <c r="B226" s="42">
        <v>2726</v>
      </c>
      <c r="C226" s="13">
        <v>3001</v>
      </c>
      <c r="D226" s="62" t="s">
        <v>1547</v>
      </c>
      <c r="E226" s="116"/>
      <c r="F226" s="117"/>
      <c r="G226" s="136"/>
      <c r="H226" s="70" t="s">
        <v>1505</v>
      </c>
      <c r="I226" s="16">
        <f t="shared" si="18"/>
        <v>20</v>
      </c>
      <c r="J226" s="142"/>
      <c r="K226" s="10">
        <f t="shared" si="17"/>
        <v>19.655999999999999</v>
      </c>
    </row>
    <row r="227" spans="1:12" ht="20.45" customHeight="1" x14ac:dyDescent="0.4">
      <c r="A227" s="13" t="s">
        <v>2</v>
      </c>
      <c r="B227" s="42">
        <v>2727</v>
      </c>
      <c r="C227" s="13">
        <v>3002</v>
      </c>
      <c r="D227" s="62" t="s">
        <v>1546</v>
      </c>
      <c r="E227" s="116"/>
      <c r="F227" s="117"/>
      <c r="G227" s="136"/>
      <c r="H227" s="70" t="s">
        <v>1504</v>
      </c>
      <c r="I227" s="16">
        <f t="shared" si="18"/>
        <v>1</v>
      </c>
      <c r="J227" s="145" t="s">
        <v>3</v>
      </c>
      <c r="K227" s="10">
        <f t="shared" si="17"/>
        <v>0.71399999999999997</v>
      </c>
    </row>
    <row r="228" spans="1:12" ht="20.45" customHeight="1" x14ac:dyDescent="0.4">
      <c r="A228" s="13" t="s">
        <v>2</v>
      </c>
      <c r="B228" s="42">
        <v>2728</v>
      </c>
      <c r="C228" s="13">
        <v>3003</v>
      </c>
      <c r="D228" s="62" t="s">
        <v>1545</v>
      </c>
      <c r="E228" s="116"/>
      <c r="F228" s="117"/>
      <c r="G228" s="136"/>
      <c r="H228" s="70" t="s">
        <v>1503</v>
      </c>
      <c r="I228" s="16">
        <f t="shared" si="18"/>
        <v>1</v>
      </c>
      <c r="J228" s="145"/>
      <c r="K228" s="10">
        <f t="shared" si="17"/>
        <v>0.63</v>
      </c>
    </row>
    <row r="229" spans="1:12" ht="20.45" customHeight="1" x14ac:dyDescent="0.4">
      <c r="A229" s="13" t="s">
        <v>2</v>
      </c>
      <c r="B229" s="42">
        <v>2729</v>
      </c>
      <c r="C229" s="13">
        <v>3004</v>
      </c>
      <c r="D229" s="62" t="s">
        <v>1544</v>
      </c>
      <c r="E229" s="116"/>
      <c r="F229" s="117"/>
      <c r="G229" s="136" t="s">
        <v>1778</v>
      </c>
      <c r="H229" s="70" t="s">
        <v>1502</v>
      </c>
      <c r="I229" s="16">
        <f t="shared" si="18"/>
        <v>5</v>
      </c>
      <c r="J229" s="141" t="s">
        <v>6</v>
      </c>
      <c r="K229" s="10">
        <f t="shared" si="17"/>
        <v>4.5780000000000003</v>
      </c>
    </row>
    <row r="230" spans="1:12" ht="20.45" customHeight="1" x14ac:dyDescent="0.4">
      <c r="A230" s="13" t="s">
        <v>2</v>
      </c>
      <c r="B230" s="42">
        <v>2730</v>
      </c>
      <c r="C230" s="13">
        <v>3005</v>
      </c>
      <c r="D230" s="62" t="s">
        <v>1543</v>
      </c>
      <c r="E230" s="116"/>
      <c r="F230" s="117"/>
      <c r="G230" s="136"/>
      <c r="H230" s="70" t="s">
        <v>1501</v>
      </c>
      <c r="I230" s="16">
        <f t="shared" si="18"/>
        <v>4</v>
      </c>
      <c r="J230" s="150"/>
      <c r="K230" s="10">
        <f t="shared" si="17"/>
        <v>4.1580000000000004</v>
      </c>
    </row>
    <row r="231" spans="1:12" ht="20.45" customHeight="1" x14ac:dyDescent="0.4">
      <c r="A231" s="13" t="s">
        <v>2</v>
      </c>
      <c r="B231" s="42">
        <v>3384</v>
      </c>
      <c r="C231" s="13">
        <v>3457</v>
      </c>
      <c r="D231" s="62" t="s">
        <v>1542</v>
      </c>
      <c r="E231" s="116"/>
      <c r="F231" s="117"/>
      <c r="G231" s="136"/>
      <c r="H231" s="70" t="s">
        <v>1500</v>
      </c>
      <c r="I231" s="16">
        <v>1</v>
      </c>
      <c r="J231" s="150"/>
      <c r="K231" s="10">
        <f t="shared" si="17"/>
        <v>0.16800000000000001</v>
      </c>
      <c r="L231" s="10" t="s">
        <v>0</v>
      </c>
    </row>
    <row r="232" spans="1:12" ht="20.45" customHeight="1" x14ac:dyDescent="0.4">
      <c r="A232" s="13" t="s">
        <v>2</v>
      </c>
      <c r="B232" s="42">
        <v>3385</v>
      </c>
      <c r="C232" s="13">
        <v>3458</v>
      </c>
      <c r="D232" s="62" t="s">
        <v>1541</v>
      </c>
      <c r="E232" s="116"/>
      <c r="F232" s="117"/>
      <c r="G232" s="136"/>
      <c r="H232" s="70" t="s">
        <v>1499</v>
      </c>
      <c r="I232" s="16">
        <v>1</v>
      </c>
      <c r="J232" s="150"/>
      <c r="K232" s="10">
        <f t="shared" si="17"/>
        <v>0.126</v>
      </c>
      <c r="L232" s="10" t="s">
        <v>0</v>
      </c>
    </row>
    <row r="233" spans="1:12" ht="20.45" customHeight="1" x14ac:dyDescent="0.4">
      <c r="A233" s="13" t="s">
        <v>2</v>
      </c>
      <c r="B233" s="42">
        <v>2731</v>
      </c>
      <c r="C233" s="13">
        <v>3006</v>
      </c>
      <c r="D233" s="62" t="s">
        <v>1540</v>
      </c>
      <c r="E233" s="116"/>
      <c r="F233" s="117"/>
      <c r="G233" s="136"/>
      <c r="H233" s="70" t="s">
        <v>1498</v>
      </c>
      <c r="I233" s="16">
        <f>ROUND(K233,0)</f>
        <v>9</v>
      </c>
      <c r="J233" s="150"/>
      <c r="K233" s="10">
        <f t="shared" si="17"/>
        <v>9.1980000000000004</v>
      </c>
    </row>
    <row r="234" spans="1:12" ht="20.45" customHeight="1" x14ac:dyDescent="0.4">
      <c r="A234" s="13" t="s">
        <v>2</v>
      </c>
      <c r="B234" s="42">
        <v>2732</v>
      </c>
      <c r="C234" s="13">
        <v>3007</v>
      </c>
      <c r="D234" s="62" t="s">
        <v>1539</v>
      </c>
      <c r="E234" s="116"/>
      <c r="F234" s="117"/>
      <c r="G234" s="136"/>
      <c r="H234" s="70" t="s">
        <v>1497</v>
      </c>
      <c r="I234" s="16">
        <f>ROUND(K234,0)</f>
        <v>8</v>
      </c>
      <c r="J234" s="150"/>
      <c r="K234" s="10">
        <f t="shared" si="17"/>
        <v>8.2739999999999991</v>
      </c>
    </row>
    <row r="235" spans="1:12" ht="20.45" customHeight="1" x14ac:dyDescent="0.4">
      <c r="A235" s="13" t="s">
        <v>2</v>
      </c>
      <c r="B235" s="42">
        <v>3386</v>
      </c>
      <c r="C235" s="13">
        <v>3459</v>
      </c>
      <c r="D235" s="62" t="s">
        <v>1538</v>
      </c>
      <c r="E235" s="116"/>
      <c r="F235" s="117"/>
      <c r="G235" s="136"/>
      <c r="H235" s="70" t="s">
        <v>1496</v>
      </c>
      <c r="I235" s="16">
        <v>1</v>
      </c>
      <c r="J235" s="150"/>
      <c r="K235" s="10">
        <f t="shared" si="17"/>
        <v>0.29399999999999998</v>
      </c>
      <c r="L235" s="10" t="s">
        <v>0</v>
      </c>
    </row>
    <row r="236" spans="1:12" ht="20.45" customHeight="1" x14ac:dyDescent="0.4">
      <c r="A236" s="13" t="s">
        <v>2</v>
      </c>
      <c r="B236" s="42">
        <v>3387</v>
      </c>
      <c r="C236" s="13">
        <v>3460</v>
      </c>
      <c r="D236" s="62" t="s">
        <v>1537</v>
      </c>
      <c r="E236" s="116"/>
      <c r="F236" s="117"/>
      <c r="G236" s="136"/>
      <c r="H236" s="70" t="s">
        <v>1495</v>
      </c>
      <c r="I236" s="16">
        <v>1</v>
      </c>
      <c r="J236" s="150"/>
      <c r="K236" s="10">
        <f t="shared" si="17"/>
        <v>0.29399999999999998</v>
      </c>
      <c r="L236" s="10" t="s">
        <v>0</v>
      </c>
    </row>
    <row r="237" spans="1:12" ht="20.45" customHeight="1" x14ac:dyDescent="0.4">
      <c r="A237" s="13" t="s">
        <v>2</v>
      </c>
      <c r="B237" s="42">
        <v>2733</v>
      </c>
      <c r="C237" s="13">
        <v>3008</v>
      </c>
      <c r="D237" s="62" t="s">
        <v>1536</v>
      </c>
      <c r="E237" s="116"/>
      <c r="F237" s="117"/>
      <c r="G237" s="136"/>
      <c r="H237" s="70" t="s">
        <v>1494</v>
      </c>
      <c r="I237" s="16">
        <f>ROUND(K237,0)</f>
        <v>15</v>
      </c>
      <c r="J237" s="150"/>
      <c r="K237" s="10">
        <f t="shared" si="17"/>
        <v>14.574</v>
      </c>
    </row>
    <row r="238" spans="1:12" ht="20.45" customHeight="1" x14ac:dyDescent="0.4">
      <c r="A238" s="13" t="s">
        <v>2</v>
      </c>
      <c r="B238" s="42">
        <v>2734</v>
      </c>
      <c r="C238" s="13">
        <v>3009</v>
      </c>
      <c r="D238" s="62" t="s">
        <v>1535</v>
      </c>
      <c r="E238" s="116"/>
      <c r="F238" s="117"/>
      <c r="G238" s="136"/>
      <c r="H238" s="70" t="s">
        <v>1493</v>
      </c>
      <c r="I238" s="16">
        <f>ROUND(K238,0)</f>
        <v>13</v>
      </c>
      <c r="J238" s="150"/>
      <c r="K238" s="10">
        <f t="shared" si="17"/>
        <v>13.103999999999999</v>
      </c>
    </row>
    <row r="239" spans="1:12" ht="20.25" customHeight="1" x14ac:dyDescent="0.4">
      <c r="A239" s="13" t="s">
        <v>2</v>
      </c>
      <c r="B239" s="42">
        <v>3388</v>
      </c>
      <c r="C239" s="13">
        <v>3461</v>
      </c>
      <c r="D239" s="62" t="s">
        <v>1534</v>
      </c>
      <c r="E239" s="116"/>
      <c r="F239" s="117"/>
      <c r="G239" s="136"/>
      <c r="H239" s="70" t="s">
        <v>1492</v>
      </c>
      <c r="I239" s="16">
        <v>1</v>
      </c>
      <c r="J239" s="150"/>
      <c r="K239" s="10">
        <f t="shared" si="17"/>
        <v>0.46200000000000002</v>
      </c>
      <c r="L239" s="10" t="s">
        <v>0</v>
      </c>
    </row>
    <row r="240" spans="1:12" ht="20.45" customHeight="1" x14ac:dyDescent="0.4">
      <c r="A240" s="13" t="s">
        <v>2</v>
      </c>
      <c r="B240" s="42">
        <v>3389</v>
      </c>
      <c r="C240" s="13">
        <v>3462</v>
      </c>
      <c r="D240" s="62" t="s">
        <v>1533</v>
      </c>
      <c r="E240" s="116"/>
      <c r="F240" s="117"/>
      <c r="G240" s="136"/>
      <c r="H240" s="70" t="s">
        <v>1491</v>
      </c>
      <c r="I240" s="16">
        <v>1</v>
      </c>
      <c r="J240" s="150"/>
      <c r="K240" s="10">
        <f t="shared" si="17"/>
        <v>0.42</v>
      </c>
      <c r="L240" s="10" t="s">
        <v>0</v>
      </c>
    </row>
    <row r="241" spans="1:11" ht="20.45" customHeight="1" x14ac:dyDescent="0.4">
      <c r="A241" s="13" t="s">
        <v>2</v>
      </c>
      <c r="B241" s="42">
        <v>2735</v>
      </c>
      <c r="C241" s="13">
        <v>3010</v>
      </c>
      <c r="D241" s="62" t="s">
        <v>1532</v>
      </c>
      <c r="E241" s="116"/>
      <c r="F241" s="117"/>
      <c r="G241" s="49" t="s">
        <v>58</v>
      </c>
      <c r="H241" s="70" t="s">
        <v>1531</v>
      </c>
      <c r="I241" s="16">
        <f>ROUND(K241,0)</f>
        <v>8</v>
      </c>
      <c r="J241" s="150"/>
      <c r="K241" s="10">
        <f t="shared" si="17"/>
        <v>8.4</v>
      </c>
    </row>
    <row r="242" spans="1:11" ht="20.45" customHeight="1" x14ac:dyDescent="0.4">
      <c r="A242" s="13" t="s">
        <v>2</v>
      </c>
      <c r="B242" s="42">
        <v>2736</v>
      </c>
      <c r="C242" s="13">
        <v>3011</v>
      </c>
      <c r="D242" s="62" t="s">
        <v>1530</v>
      </c>
      <c r="E242" s="116"/>
      <c r="F242" s="117"/>
      <c r="G242" s="157" t="s">
        <v>55</v>
      </c>
      <c r="H242" s="70" t="s">
        <v>1529</v>
      </c>
      <c r="I242" s="16">
        <f>ROUND(K242,0)</f>
        <v>4</v>
      </c>
      <c r="J242" s="150"/>
      <c r="K242" s="10">
        <f t="shared" si="17"/>
        <v>4.2</v>
      </c>
    </row>
    <row r="243" spans="1:11" ht="20.45" customHeight="1" x14ac:dyDescent="0.4">
      <c r="A243" s="13" t="s">
        <v>2</v>
      </c>
      <c r="B243" s="42">
        <v>2737</v>
      </c>
      <c r="C243" s="13">
        <v>3012</v>
      </c>
      <c r="D243" s="62" t="s">
        <v>1528</v>
      </c>
      <c r="E243" s="118"/>
      <c r="F243" s="119"/>
      <c r="G243" s="113"/>
      <c r="H243" s="70" t="s">
        <v>1527</v>
      </c>
      <c r="I243" s="16">
        <f>ROUND(K243,0)</f>
        <v>8</v>
      </c>
      <c r="J243" s="142"/>
      <c r="K243" s="10">
        <f t="shared" si="17"/>
        <v>8.4</v>
      </c>
    </row>
    <row r="244" spans="1:11" ht="20.45" customHeight="1" x14ac:dyDescent="0.4">
      <c r="A244" s="86" t="s">
        <v>2</v>
      </c>
      <c r="B244" s="95">
        <v>3655</v>
      </c>
      <c r="C244" s="86">
        <v>3694</v>
      </c>
      <c r="D244" s="87" t="s">
        <v>2048</v>
      </c>
      <c r="E244" s="99" t="s">
        <v>1888</v>
      </c>
      <c r="F244" s="100"/>
      <c r="G244" s="96" t="s">
        <v>1776</v>
      </c>
      <c r="H244" s="88" t="s">
        <v>1526</v>
      </c>
      <c r="I244" s="89">
        <f t="shared" ref="I244:I282" si="19">ROUND(K244,0)</f>
        <v>26</v>
      </c>
      <c r="J244" s="105" t="s">
        <v>6</v>
      </c>
      <c r="K244" s="10">
        <f>L10*24/1000</f>
        <v>26.256</v>
      </c>
    </row>
    <row r="245" spans="1:11" ht="20.45" customHeight="1" x14ac:dyDescent="0.4">
      <c r="A245" s="86" t="s">
        <v>2</v>
      </c>
      <c r="B245" s="95">
        <v>3656</v>
      </c>
      <c r="C245" s="86">
        <v>3695</v>
      </c>
      <c r="D245" s="87" t="s">
        <v>2049</v>
      </c>
      <c r="E245" s="101"/>
      <c r="F245" s="102"/>
      <c r="G245" s="96" t="s">
        <v>1775</v>
      </c>
      <c r="H245" s="88" t="s">
        <v>1525</v>
      </c>
      <c r="I245" s="89">
        <f t="shared" si="19"/>
        <v>24</v>
      </c>
      <c r="J245" s="105"/>
      <c r="K245" s="10">
        <f>L11*24/1000</f>
        <v>23.64</v>
      </c>
    </row>
    <row r="246" spans="1:11" ht="20.45" customHeight="1" x14ac:dyDescent="0.4">
      <c r="A246" s="86" t="s">
        <v>2</v>
      </c>
      <c r="B246" s="95">
        <v>3657</v>
      </c>
      <c r="C246" s="86">
        <v>3696</v>
      </c>
      <c r="D246" s="87" t="s">
        <v>2050</v>
      </c>
      <c r="E246" s="101"/>
      <c r="F246" s="102"/>
      <c r="G246" s="87" t="s">
        <v>1774</v>
      </c>
      <c r="H246" s="88" t="s">
        <v>1524</v>
      </c>
      <c r="I246" s="89">
        <f t="shared" si="19"/>
        <v>1</v>
      </c>
      <c r="J246" s="105" t="s">
        <v>3</v>
      </c>
      <c r="K246" s="10">
        <f t="shared" ref="K246:K282" si="20">L12*24/1000</f>
        <v>0.86399999999999999</v>
      </c>
    </row>
    <row r="247" spans="1:11" ht="20.45" customHeight="1" x14ac:dyDescent="0.4">
      <c r="A247" s="86" t="s">
        <v>2</v>
      </c>
      <c r="B247" s="95">
        <v>3658</v>
      </c>
      <c r="C247" s="86">
        <v>3697</v>
      </c>
      <c r="D247" s="87" t="s">
        <v>2051</v>
      </c>
      <c r="E247" s="101"/>
      <c r="F247" s="102"/>
      <c r="G247" s="87" t="s">
        <v>1773</v>
      </c>
      <c r="H247" s="88" t="s">
        <v>1523</v>
      </c>
      <c r="I247" s="89">
        <f t="shared" si="19"/>
        <v>1</v>
      </c>
      <c r="J247" s="105"/>
      <c r="K247" s="10">
        <f t="shared" si="20"/>
        <v>0.76800000000000002</v>
      </c>
    </row>
    <row r="248" spans="1:11" ht="20.45" customHeight="1" x14ac:dyDescent="0.4">
      <c r="A248" s="86" t="s">
        <v>2</v>
      </c>
      <c r="B248" s="95">
        <v>3659</v>
      </c>
      <c r="C248" s="86">
        <v>3698</v>
      </c>
      <c r="D248" s="87" t="s">
        <v>2052</v>
      </c>
      <c r="E248" s="101"/>
      <c r="F248" s="102"/>
      <c r="G248" s="96" t="s">
        <v>1835</v>
      </c>
      <c r="H248" s="88" t="s">
        <v>1522</v>
      </c>
      <c r="I248" s="89">
        <f t="shared" si="19"/>
        <v>52</v>
      </c>
      <c r="J248" s="105" t="s">
        <v>6</v>
      </c>
      <c r="K248" s="10">
        <f t="shared" si="20"/>
        <v>52.44</v>
      </c>
    </row>
    <row r="249" spans="1:11" ht="20.45" customHeight="1" x14ac:dyDescent="0.4">
      <c r="A249" s="86" t="s">
        <v>2</v>
      </c>
      <c r="B249" s="95">
        <v>3660</v>
      </c>
      <c r="C249" s="86">
        <v>3699</v>
      </c>
      <c r="D249" s="87" t="s">
        <v>2053</v>
      </c>
      <c r="E249" s="101"/>
      <c r="F249" s="102"/>
      <c r="G249" s="96" t="s">
        <v>1771</v>
      </c>
      <c r="H249" s="88" t="s">
        <v>1521</v>
      </c>
      <c r="I249" s="89">
        <f t="shared" si="19"/>
        <v>47</v>
      </c>
      <c r="J249" s="105"/>
      <c r="K249" s="10">
        <f t="shared" si="20"/>
        <v>47.207999999999998</v>
      </c>
    </row>
    <row r="250" spans="1:11" ht="20.45" customHeight="1" x14ac:dyDescent="0.4">
      <c r="A250" s="86" t="s">
        <v>2</v>
      </c>
      <c r="B250" s="95">
        <v>3661</v>
      </c>
      <c r="C250" s="86">
        <v>3700</v>
      </c>
      <c r="D250" s="87" t="s">
        <v>2054</v>
      </c>
      <c r="E250" s="101"/>
      <c r="F250" s="102"/>
      <c r="G250" s="87" t="s">
        <v>1770</v>
      </c>
      <c r="H250" s="88" t="s">
        <v>1520</v>
      </c>
      <c r="I250" s="89">
        <f t="shared" si="19"/>
        <v>2</v>
      </c>
      <c r="J250" s="105" t="s">
        <v>3</v>
      </c>
      <c r="K250" s="10">
        <f t="shared" si="20"/>
        <v>1.728</v>
      </c>
    </row>
    <row r="251" spans="1:11" ht="20.45" customHeight="1" x14ac:dyDescent="0.4">
      <c r="A251" s="86" t="s">
        <v>2</v>
      </c>
      <c r="B251" s="95">
        <v>3662</v>
      </c>
      <c r="C251" s="86">
        <v>3701</v>
      </c>
      <c r="D251" s="87" t="s">
        <v>2055</v>
      </c>
      <c r="E251" s="101"/>
      <c r="F251" s="102"/>
      <c r="G251" s="87" t="s">
        <v>1769</v>
      </c>
      <c r="H251" s="88" t="s">
        <v>1519</v>
      </c>
      <c r="I251" s="89">
        <f t="shared" si="19"/>
        <v>2</v>
      </c>
      <c r="J251" s="105"/>
      <c r="K251" s="10">
        <f t="shared" si="20"/>
        <v>1.56</v>
      </c>
    </row>
    <row r="252" spans="1:11" ht="20.45" customHeight="1" x14ac:dyDescent="0.4">
      <c r="A252" s="86" t="s">
        <v>2</v>
      </c>
      <c r="B252" s="95">
        <v>3663</v>
      </c>
      <c r="C252" s="86">
        <v>3702</v>
      </c>
      <c r="D252" s="87" t="s">
        <v>2056</v>
      </c>
      <c r="E252" s="101"/>
      <c r="F252" s="102"/>
      <c r="G252" s="96" t="s">
        <v>1836</v>
      </c>
      <c r="H252" s="88" t="s">
        <v>1518</v>
      </c>
      <c r="I252" s="89">
        <f t="shared" si="19"/>
        <v>83</v>
      </c>
      <c r="J252" s="105" t="s">
        <v>6</v>
      </c>
      <c r="K252" s="10">
        <f t="shared" si="20"/>
        <v>83.183999999999997</v>
      </c>
    </row>
    <row r="253" spans="1:11" ht="20.45" customHeight="1" x14ac:dyDescent="0.4">
      <c r="A253" s="86" t="s">
        <v>2</v>
      </c>
      <c r="B253" s="95">
        <v>3664</v>
      </c>
      <c r="C253" s="86">
        <v>3703</v>
      </c>
      <c r="D253" s="87" t="s">
        <v>2057</v>
      </c>
      <c r="E253" s="101"/>
      <c r="F253" s="102"/>
      <c r="G253" s="96" t="s">
        <v>1767</v>
      </c>
      <c r="H253" s="88" t="s">
        <v>1517</v>
      </c>
      <c r="I253" s="89">
        <f t="shared" si="19"/>
        <v>75</v>
      </c>
      <c r="J253" s="105"/>
      <c r="K253" s="10">
        <f t="shared" si="20"/>
        <v>74.855999999999995</v>
      </c>
    </row>
    <row r="254" spans="1:11" ht="20.45" customHeight="1" x14ac:dyDescent="0.4">
      <c r="A254" s="86" t="s">
        <v>2</v>
      </c>
      <c r="B254" s="95">
        <v>3665</v>
      </c>
      <c r="C254" s="86">
        <v>3704</v>
      </c>
      <c r="D254" s="87" t="s">
        <v>2058</v>
      </c>
      <c r="E254" s="101"/>
      <c r="F254" s="102"/>
      <c r="G254" s="87" t="s">
        <v>1766</v>
      </c>
      <c r="H254" s="88" t="s">
        <v>1516</v>
      </c>
      <c r="I254" s="89">
        <f t="shared" si="19"/>
        <v>3</v>
      </c>
      <c r="J254" s="105" t="s">
        <v>3</v>
      </c>
      <c r="K254" s="10">
        <f t="shared" si="20"/>
        <v>2.7360000000000002</v>
      </c>
    </row>
    <row r="255" spans="1:11" ht="20.45" customHeight="1" x14ac:dyDescent="0.4">
      <c r="A255" s="86" t="s">
        <v>2</v>
      </c>
      <c r="B255" s="95">
        <v>3666</v>
      </c>
      <c r="C255" s="86">
        <v>3705</v>
      </c>
      <c r="D255" s="87" t="s">
        <v>2059</v>
      </c>
      <c r="E255" s="101"/>
      <c r="F255" s="102"/>
      <c r="G255" s="87" t="s">
        <v>1765</v>
      </c>
      <c r="H255" s="88" t="s">
        <v>1515</v>
      </c>
      <c r="I255" s="89">
        <f t="shared" si="19"/>
        <v>2</v>
      </c>
      <c r="J255" s="105"/>
      <c r="K255" s="10">
        <f t="shared" si="20"/>
        <v>2.472</v>
      </c>
    </row>
    <row r="256" spans="1:11" ht="20.45" customHeight="1" x14ac:dyDescent="0.4">
      <c r="A256" s="86" t="s">
        <v>2</v>
      </c>
      <c r="B256" s="95">
        <v>3667</v>
      </c>
      <c r="C256" s="86">
        <v>3706</v>
      </c>
      <c r="D256" s="87" t="s">
        <v>2060</v>
      </c>
      <c r="E256" s="101"/>
      <c r="F256" s="102"/>
      <c r="G256" s="106" t="s">
        <v>1779</v>
      </c>
      <c r="H256" s="88" t="s">
        <v>1514</v>
      </c>
      <c r="I256" s="89">
        <f t="shared" si="19"/>
        <v>4</v>
      </c>
      <c r="J256" s="105" t="s">
        <v>6</v>
      </c>
      <c r="K256" s="10">
        <f t="shared" si="20"/>
        <v>3.9359999999999999</v>
      </c>
    </row>
    <row r="257" spans="1:12" ht="20.45" customHeight="1" x14ac:dyDescent="0.4">
      <c r="A257" s="86" t="s">
        <v>2</v>
      </c>
      <c r="B257" s="95">
        <v>3668</v>
      </c>
      <c r="C257" s="86">
        <v>3707</v>
      </c>
      <c r="D257" s="87" t="s">
        <v>2061</v>
      </c>
      <c r="E257" s="101"/>
      <c r="F257" s="102"/>
      <c r="G257" s="106"/>
      <c r="H257" s="88" t="s">
        <v>1513</v>
      </c>
      <c r="I257" s="89">
        <f t="shared" si="19"/>
        <v>4</v>
      </c>
      <c r="J257" s="105"/>
      <c r="K257" s="10">
        <f t="shared" si="20"/>
        <v>3.552</v>
      </c>
    </row>
    <row r="258" spans="1:12" ht="20.45" customHeight="1" x14ac:dyDescent="0.4">
      <c r="A258" s="86" t="s">
        <v>2</v>
      </c>
      <c r="B258" s="95">
        <v>3669</v>
      </c>
      <c r="C258" s="86">
        <v>3708</v>
      </c>
      <c r="D258" s="87" t="s">
        <v>2062</v>
      </c>
      <c r="E258" s="101"/>
      <c r="F258" s="102"/>
      <c r="G258" s="106"/>
      <c r="H258" s="88" t="s">
        <v>1512</v>
      </c>
      <c r="I258" s="89">
        <v>1</v>
      </c>
      <c r="J258" s="105" t="s">
        <v>3</v>
      </c>
      <c r="K258" s="10">
        <f t="shared" si="20"/>
        <v>0.12</v>
      </c>
      <c r="L258" s="10" t="s">
        <v>0</v>
      </c>
    </row>
    <row r="259" spans="1:12" ht="20.45" customHeight="1" x14ac:dyDescent="0.4">
      <c r="A259" s="86" t="s">
        <v>2</v>
      </c>
      <c r="B259" s="95">
        <v>3670</v>
      </c>
      <c r="C259" s="86">
        <v>3709</v>
      </c>
      <c r="D259" s="87" t="s">
        <v>2063</v>
      </c>
      <c r="E259" s="101"/>
      <c r="F259" s="102"/>
      <c r="G259" s="106"/>
      <c r="H259" s="88" t="s">
        <v>1511</v>
      </c>
      <c r="I259" s="89">
        <v>1</v>
      </c>
      <c r="J259" s="105"/>
      <c r="K259" s="10">
        <f t="shared" si="20"/>
        <v>0.12</v>
      </c>
      <c r="L259" s="10" t="s">
        <v>0</v>
      </c>
    </row>
    <row r="260" spans="1:12" ht="20.45" customHeight="1" x14ac:dyDescent="0.4">
      <c r="A260" s="86" t="s">
        <v>2</v>
      </c>
      <c r="B260" s="95">
        <v>3671</v>
      </c>
      <c r="C260" s="86">
        <v>3710</v>
      </c>
      <c r="D260" s="87" t="s">
        <v>2064</v>
      </c>
      <c r="E260" s="101"/>
      <c r="F260" s="102"/>
      <c r="G260" s="106"/>
      <c r="H260" s="88" t="s">
        <v>1510</v>
      </c>
      <c r="I260" s="89">
        <f t="shared" si="19"/>
        <v>8</v>
      </c>
      <c r="J260" s="105" t="s">
        <v>6</v>
      </c>
      <c r="K260" s="10">
        <f t="shared" si="20"/>
        <v>7.8719999999999999</v>
      </c>
    </row>
    <row r="261" spans="1:12" ht="20.45" customHeight="1" x14ac:dyDescent="0.4">
      <c r="A261" s="86" t="s">
        <v>2</v>
      </c>
      <c r="B261" s="95">
        <v>3672</v>
      </c>
      <c r="C261" s="86">
        <v>3711</v>
      </c>
      <c r="D261" s="87" t="s">
        <v>2065</v>
      </c>
      <c r="E261" s="101"/>
      <c r="F261" s="102"/>
      <c r="G261" s="106"/>
      <c r="H261" s="88" t="s">
        <v>1509</v>
      </c>
      <c r="I261" s="89">
        <f t="shared" si="19"/>
        <v>7</v>
      </c>
      <c r="J261" s="105"/>
      <c r="K261" s="10">
        <f t="shared" si="20"/>
        <v>7.08</v>
      </c>
    </row>
    <row r="262" spans="1:12" ht="20.45" customHeight="1" x14ac:dyDescent="0.4">
      <c r="A262" s="86" t="s">
        <v>2</v>
      </c>
      <c r="B262" s="95">
        <v>3673</v>
      </c>
      <c r="C262" s="86">
        <v>3712</v>
      </c>
      <c r="D262" s="87" t="s">
        <v>2066</v>
      </c>
      <c r="E262" s="101"/>
      <c r="F262" s="102"/>
      <c r="G262" s="106"/>
      <c r="H262" s="88" t="s">
        <v>1508</v>
      </c>
      <c r="I262" s="89">
        <v>1</v>
      </c>
      <c r="J262" s="105" t="s">
        <v>3</v>
      </c>
      <c r="K262" s="10">
        <f t="shared" si="20"/>
        <v>0.26400000000000001</v>
      </c>
      <c r="L262" s="10" t="s">
        <v>0</v>
      </c>
    </row>
    <row r="263" spans="1:12" ht="20.45" customHeight="1" x14ac:dyDescent="0.4">
      <c r="A263" s="86" t="s">
        <v>2</v>
      </c>
      <c r="B263" s="95">
        <v>3674</v>
      </c>
      <c r="C263" s="86">
        <v>3713</v>
      </c>
      <c r="D263" s="87" t="s">
        <v>2067</v>
      </c>
      <c r="E263" s="101"/>
      <c r="F263" s="102"/>
      <c r="G263" s="106"/>
      <c r="H263" s="88" t="s">
        <v>1507</v>
      </c>
      <c r="I263" s="89">
        <v>1</v>
      </c>
      <c r="J263" s="105"/>
      <c r="K263" s="10">
        <f t="shared" si="20"/>
        <v>0.24</v>
      </c>
      <c r="L263" s="10" t="s">
        <v>0</v>
      </c>
    </row>
    <row r="264" spans="1:12" ht="20.45" customHeight="1" x14ac:dyDescent="0.4">
      <c r="A264" s="86" t="s">
        <v>2</v>
      </c>
      <c r="B264" s="95">
        <v>3675</v>
      </c>
      <c r="C264" s="86">
        <v>3714</v>
      </c>
      <c r="D264" s="87" t="s">
        <v>2068</v>
      </c>
      <c r="E264" s="101"/>
      <c r="F264" s="102"/>
      <c r="G264" s="106"/>
      <c r="H264" s="88" t="s">
        <v>1506</v>
      </c>
      <c r="I264" s="89">
        <f t="shared" si="19"/>
        <v>12</v>
      </c>
      <c r="J264" s="105" t="s">
        <v>6</v>
      </c>
      <c r="K264" s="10">
        <f t="shared" si="20"/>
        <v>12.48</v>
      </c>
    </row>
    <row r="265" spans="1:12" ht="20.45" customHeight="1" x14ac:dyDescent="0.4">
      <c r="A265" s="86" t="s">
        <v>2</v>
      </c>
      <c r="B265" s="95">
        <v>3676</v>
      </c>
      <c r="C265" s="86">
        <v>3715</v>
      </c>
      <c r="D265" s="87" t="s">
        <v>2069</v>
      </c>
      <c r="E265" s="101"/>
      <c r="F265" s="102"/>
      <c r="G265" s="106"/>
      <c r="H265" s="88" t="s">
        <v>1505</v>
      </c>
      <c r="I265" s="89">
        <f t="shared" si="19"/>
        <v>11</v>
      </c>
      <c r="J265" s="105"/>
      <c r="K265" s="10">
        <f t="shared" si="20"/>
        <v>11.231999999999999</v>
      </c>
    </row>
    <row r="266" spans="1:12" ht="20.45" customHeight="1" x14ac:dyDescent="0.4">
      <c r="A266" s="86" t="s">
        <v>2</v>
      </c>
      <c r="B266" s="95">
        <v>3677</v>
      </c>
      <c r="C266" s="86">
        <v>3716</v>
      </c>
      <c r="D266" s="87" t="s">
        <v>2070</v>
      </c>
      <c r="E266" s="101"/>
      <c r="F266" s="102"/>
      <c r="G266" s="106"/>
      <c r="H266" s="88" t="s">
        <v>1504</v>
      </c>
      <c r="I266" s="89">
        <v>1</v>
      </c>
      <c r="J266" s="105" t="s">
        <v>3</v>
      </c>
      <c r="K266" s="10">
        <f t="shared" si="20"/>
        <v>0.40799999999999997</v>
      </c>
      <c r="L266" s="10" t="s">
        <v>0</v>
      </c>
    </row>
    <row r="267" spans="1:12" ht="20.45" customHeight="1" x14ac:dyDescent="0.4">
      <c r="A267" s="86" t="s">
        <v>2</v>
      </c>
      <c r="B267" s="95">
        <v>3678</v>
      </c>
      <c r="C267" s="86">
        <v>3717</v>
      </c>
      <c r="D267" s="87" t="s">
        <v>2071</v>
      </c>
      <c r="E267" s="101"/>
      <c r="F267" s="102"/>
      <c r="G267" s="106"/>
      <c r="H267" s="88" t="s">
        <v>1503</v>
      </c>
      <c r="I267" s="89">
        <v>1</v>
      </c>
      <c r="J267" s="105"/>
      <c r="K267" s="10">
        <f t="shared" si="20"/>
        <v>0.36</v>
      </c>
      <c r="L267" s="10" t="s">
        <v>0</v>
      </c>
    </row>
    <row r="268" spans="1:12" ht="20.45" customHeight="1" x14ac:dyDescent="0.4">
      <c r="A268" s="86" t="s">
        <v>2</v>
      </c>
      <c r="B268" s="95">
        <v>3679</v>
      </c>
      <c r="C268" s="86">
        <v>3718</v>
      </c>
      <c r="D268" s="87" t="s">
        <v>2072</v>
      </c>
      <c r="E268" s="101"/>
      <c r="F268" s="102"/>
      <c r="G268" s="106" t="s">
        <v>1778</v>
      </c>
      <c r="H268" s="88" t="s">
        <v>1502</v>
      </c>
      <c r="I268" s="89">
        <f t="shared" si="19"/>
        <v>3</v>
      </c>
      <c r="J268" s="105" t="s">
        <v>6</v>
      </c>
      <c r="K268" s="10">
        <f t="shared" si="20"/>
        <v>2.6160000000000001</v>
      </c>
    </row>
    <row r="269" spans="1:12" ht="20.45" customHeight="1" x14ac:dyDescent="0.4">
      <c r="A269" s="86" t="s">
        <v>2</v>
      </c>
      <c r="B269" s="95">
        <v>3680</v>
      </c>
      <c r="C269" s="86">
        <v>3719</v>
      </c>
      <c r="D269" s="87" t="s">
        <v>2073</v>
      </c>
      <c r="E269" s="101"/>
      <c r="F269" s="102"/>
      <c r="G269" s="106"/>
      <c r="H269" s="88" t="s">
        <v>1501</v>
      </c>
      <c r="I269" s="89">
        <f t="shared" si="19"/>
        <v>2</v>
      </c>
      <c r="J269" s="105"/>
      <c r="K269" s="10">
        <f t="shared" si="20"/>
        <v>2.3759999999999999</v>
      </c>
    </row>
    <row r="270" spans="1:12" ht="20.45" customHeight="1" x14ac:dyDescent="0.4">
      <c r="A270" s="86" t="s">
        <v>2</v>
      </c>
      <c r="B270" s="95">
        <v>3681</v>
      </c>
      <c r="C270" s="86">
        <v>3720</v>
      </c>
      <c r="D270" s="87" t="s">
        <v>2074</v>
      </c>
      <c r="E270" s="101"/>
      <c r="F270" s="102"/>
      <c r="G270" s="106"/>
      <c r="H270" s="88" t="s">
        <v>1500</v>
      </c>
      <c r="I270" s="89">
        <v>1</v>
      </c>
      <c r="J270" s="105" t="s">
        <v>3</v>
      </c>
      <c r="K270" s="10">
        <f t="shared" si="20"/>
        <v>9.6000000000000002E-2</v>
      </c>
      <c r="L270" s="10" t="s">
        <v>0</v>
      </c>
    </row>
    <row r="271" spans="1:12" ht="20.45" customHeight="1" x14ac:dyDescent="0.4">
      <c r="A271" s="86" t="s">
        <v>2</v>
      </c>
      <c r="B271" s="95">
        <v>3682</v>
      </c>
      <c r="C271" s="86">
        <v>3721</v>
      </c>
      <c r="D271" s="87" t="s">
        <v>2075</v>
      </c>
      <c r="E271" s="101"/>
      <c r="F271" s="102"/>
      <c r="G271" s="106"/>
      <c r="H271" s="88" t="s">
        <v>1499</v>
      </c>
      <c r="I271" s="89">
        <v>1</v>
      </c>
      <c r="J271" s="105"/>
      <c r="K271" s="10">
        <f t="shared" si="20"/>
        <v>7.1999999999999995E-2</v>
      </c>
      <c r="L271" s="10" t="s">
        <v>0</v>
      </c>
    </row>
    <row r="272" spans="1:12" ht="20.45" customHeight="1" x14ac:dyDescent="0.4">
      <c r="A272" s="86" t="s">
        <v>2</v>
      </c>
      <c r="B272" s="95">
        <v>3683</v>
      </c>
      <c r="C272" s="86">
        <v>3722</v>
      </c>
      <c r="D272" s="87" t="s">
        <v>2076</v>
      </c>
      <c r="E272" s="101"/>
      <c r="F272" s="102"/>
      <c r="G272" s="106"/>
      <c r="H272" s="88" t="s">
        <v>1498</v>
      </c>
      <c r="I272" s="89">
        <f t="shared" si="19"/>
        <v>5</v>
      </c>
      <c r="J272" s="105" t="s">
        <v>6</v>
      </c>
      <c r="K272" s="10">
        <f t="shared" si="20"/>
        <v>5.2560000000000002</v>
      </c>
    </row>
    <row r="273" spans="1:12" ht="20.45" customHeight="1" x14ac:dyDescent="0.4">
      <c r="A273" s="86" t="s">
        <v>2</v>
      </c>
      <c r="B273" s="95">
        <v>3684</v>
      </c>
      <c r="C273" s="86">
        <v>3723</v>
      </c>
      <c r="D273" s="87" t="s">
        <v>2077</v>
      </c>
      <c r="E273" s="101"/>
      <c r="F273" s="102"/>
      <c r="G273" s="106"/>
      <c r="H273" s="88" t="s">
        <v>1497</v>
      </c>
      <c r="I273" s="89">
        <f t="shared" si="19"/>
        <v>5</v>
      </c>
      <c r="J273" s="105"/>
      <c r="K273" s="10">
        <f t="shared" si="20"/>
        <v>4.7279999999999998</v>
      </c>
    </row>
    <row r="274" spans="1:12" ht="20.45" customHeight="1" x14ac:dyDescent="0.4">
      <c r="A274" s="86" t="s">
        <v>2</v>
      </c>
      <c r="B274" s="95">
        <v>3685</v>
      </c>
      <c r="C274" s="86">
        <v>3724</v>
      </c>
      <c r="D274" s="87" t="s">
        <v>2078</v>
      </c>
      <c r="E274" s="101"/>
      <c r="F274" s="102"/>
      <c r="G274" s="106"/>
      <c r="H274" s="88" t="s">
        <v>1496</v>
      </c>
      <c r="I274" s="89">
        <v>1</v>
      </c>
      <c r="J274" s="105" t="s">
        <v>3</v>
      </c>
      <c r="K274" s="10">
        <f t="shared" si="20"/>
        <v>0.16800000000000001</v>
      </c>
      <c r="L274" s="10" t="s">
        <v>0</v>
      </c>
    </row>
    <row r="275" spans="1:12" ht="20.45" customHeight="1" x14ac:dyDescent="0.4">
      <c r="A275" s="86" t="s">
        <v>2</v>
      </c>
      <c r="B275" s="95">
        <v>3686</v>
      </c>
      <c r="C275" s="86">
        <v>3725</v>
      </c>
      <c r="D275" s="87" t="s">
        <v>2079</v>
      </c>
      <c r="E275" s="101"/>
      <c r="F275" s="102"/>
      <c r="G275" s="106"/>
      <c r="H275" s="88" t="s">
        <v>1495</v>
      </c>
      <c r="I275" s="89">
        <v>1</v>
      </c>
      <c r="J275" s="105"/>
      <c r="K275" s="10">
        <f t="shared" si="20"/>
        <v>0.16800000000000001</v>
      </c>
      <c r="L275" s="10" t="s">
        <v>0</v>
      </c>
    </row>
    <row r="276" spans="1:12" ht="20.45" customHeight="1" x14ac:dyDescent="0.4">
      <c r="A276" s="86" t="s">
        <v>2</v>
      </c>
      <c r="B276" s="95">
        <v>3687</v>
      </c>
      <c r="C276" s="86">
        <v>3726</v>
      </c>
      <c r="D276" s="87" t="s">
        <v>2080</v>
      </c>
      <c r="E276" s="101"/>
      <c r="F276" s="102"/>
      <c r="G276" s="106"/>
      <c r="H276" s="88" t="s">
        <v>1494</v>
      </c>
      <c r="I276" s="89">
        <f t="shared" si="19"/>
        <v>8</v>
      </c>
      <c r="J276" s="105" t="s">
        <v>6</v>
      </c>
      <c r="K276" s="10">
        <f t="shared" si="20"/>
        <v>8.3279999999999994</v>
      </c>
    </row>
    <row r="277" spans="1:12" ht="20.45" customHeight="1" x14ac:dyDescent="0.4">
      <c r="A277" s="86" t="s">
        <v>2</v>
      </c>
      <c r="B277" s="95">
        <v>3688</v>
      </c>
      <c r="C277" s="86">
        <v>3727</v>
      </c>
      <c r="D277" s="87" t="s">
        <v>2081</v>
      </c>
      <c r="E277" s="101"/>
      <c r="F277" s="102"/>
      <c r="G277" s="106"/>
      <c r="H277" s="88" t="s">
        <v>1493</v>
      </c>
      <c r="I277" s="89">
        <f t="shared" si="19"/>
        <v>7</v>
      </c>
      <c r="J277" s="105"/>
      <c r="K277" s="10">
        <f t="shared" si="20"/>
        <v>7.4880000000000004</v>
      </c>
    </row>
    <row r="278" spans="1:12" ht="20.45" customHeight="1" x14ac:dyDescent="0.4">
      <c r="A278" s="86" t="s">
        <v>2</v>
      </c>
      <c r="B278" s="95">
        <v>3689</v>
      </c>
      <c r="C278" s="86">
        <v>3728</v>
      </c>
      <c r="D278" s="87" t="s">
        <v>2082</v>
      </c>
      <c r="E278" s="101"/>
      <c r="F278" s="102"/>
      <c r="G278" s="106"/>
      <c r="H278" s="88" t="s">
        <v>1492</v>
      </c>
      <c r="I278" s="89">
        <v>1</v>
      </c>
      <c r="J278" s="105" t="s">
        <v>3</v>
      </c>
      <c r="K278" s="10">
        <f t="shared" si="20"/>
        <v>0.26400000000000001</v>
      </c>
      <c r="L278" s="10" t="s">
        <v>0</v>
      </c>
    </row>
    <row r="279" spans="1:12" ht="20.45" customHeight="1" x14ac:dyDescent="0.4">
      <c r="A279" s="86" t="s">
        <v>2</v>
      </c>
      <c r="B279" s="95">
        <v>3690</v>
      </c>
      <c r="C279" s="86">
        <v>3729</v>
      </c>
      <c r="D279" s="87" t="s">
        <v>2083</v>
      </c>
      <c r="E279" s="101"/>
      <c r="F279" s="102"/>
      <c r="G279" s="106"/>
      <c r="H279" s="88" t="s">
        <v>1491</v>
      </c>
      <c r="I279" s="89">
        <v>1</v>
      </c>
      <c r="J279" s="105"/>
      <c r="K279" s="10">
        <f t="shared" si="20"/>
        <v>0.24</v>
      </c>
      <c r="L279" s="10" t="s">
        <v>0</v>
      </c>
    </row>
    <row r="280" spans="1:12" ht="20.45" customHeight="1" x14ac:dyDescent="0.4">
      <c r="A280" s="86" t="s">
        <v>2</v>
      </c>
      <c r="B280" s="95">
        <v>3691</v>
      </c>
      <c r="C280" s="86">
        <v>3730</v>
      </c>
      <c r="D280" s="87" t="s">
        <v>2084</v>
      </c>
      <c r="E280" s="101"/>
      <c r="F280" s="102"/>
      <c r="G280" s="97" t="s">
        <v>58</v>
      </c>
      <c r="H280" s="88" t="s">
        <v>1531</v>
      </c>
      <c r="I280" s="89">
        <f t="shared" si="19"/>
        <v>5</v>
      </c>
      <c r="J280" s="107" t="s">
        <v>6</v>
      </c>
      <c r="K280" s="10">
        <f t="shared" si="20"/>
        <v>4.8</v>
      </c>
    </row>
    <row r="281" spans="1:12" ht="20.45" customHeight="1" x14ac:dyDescent="0.4">
      <c r="A281" s="86" t="s">
        <v>2</v>
      </c>
      <c r="B281" s="95">
        <v>3692</v>
      </c>
      <c r="C281" s="86">
        <v>3731</v>
      </c>
      <c r="D281" s="87" t="s">
        <v>2085</v>
      </c>
      <c r="E281" s="101"/>
      <c r="F281" s="102"/>
      <c r="G281" s="156" t="s">
        <v>55</v>
      </c>
      <c r="H281" s="88" t="s">
        <v>1529</v>
      </c>
      <c r="I281" s="89">
        <f t="shared" si="19"/>
        <v>2</v>
      </c>
      <c r="J281" s="108"/>
      <c r="K281" s="10">
        <f t="shared" si="20"/>
        <v>2.4</v>
      </c>
    </row>
    <row r="282" spans="1:12" ht="20.45" customHeight="1" x14ac:dyDescent="0.4">
      <c r="A282" s="86" t="s">
        <v>2</v>
      </c>
      <c r="B282" s="95">
        <v>3693</v>
      </c>
      <c r="C282" s="86">
        <v>3732</v>
      </c>
      <c r="D282" s="87" t="s">
        <v>2086</v>
      </c>
      <c r="E282" s="103"/>
      <c r="F282" s="104"/>
      <c r="G282" s="111"/>
      <c r="H282" s="88" t="s">
        <v>1527</v>
      </c>
      <c r="I282" s="89">
        <f t="shared" si="19"/>
        <v>5</v>
      </c>
      <c r="J282" s="109"/>
      <c r="K282" s="10">
        <f t="shared" si="20"/>
        <v>4.8</v>
      </c>
    </row>
    <row r="283" spans="1:12" ht="20.45" customHeight="1" x14ac:dyDescent="0.4">
      <c r="B283" s="38"/>
      <c r="C283" s="36"/>
      <c r="D283" s="37"/>
      <c r="E283" s="10"/>
      <c r="G283" s="2"/>
      <c r="H283" s="35"/>
      <c r="I283" s="34"/>
      <c r="J283" s="10"/>
    </row>
    <row r="284" spans="1:12" ht="20.45" customHeight="1" x14ac:dyDescent="0.4">
      <c r="A284" s="10"/>
      <c r="B284" s="35"/>
      <c r="C284" s="85" t="s">
        <v>1847</v>
      </c>
      <c r="D284" s="98" t="s">
        <v>1848</v>
      </c>
      <c r="E284" s="98"/>
      <c r="H284" s="2"/>
    </row>
  </sheetData>
  <mergeCells count="186">
    <mergeCell ref="G203:G204"/>
    <mergeCell ref="J178:J183"/>
    <mergeCell ref="J190:J199"/>
    <mergeCell ref="J202:J206"/>
    <mergeCell ref="E166:F204"/>
    <mergeCell ref="J168:J169"/>
    <mergeCell ref="J170:J171"/>
    <mergeCell ref="J172:J173"/>
    <mergeCell ref="E205:F243"/>
    <mergeCell ref="J207:J208"/>
    <mergeCell ref="J209:J210"/>
    <mergeCell ref="J213:J214"/>
    <mergeCell ref="J215:J216"/>
    <mergeCell ref="G217:G228"/>
    <mergeCell ref="G242:G243"/>
    <mergeCell ref="G229:G240"/>
    <mergeCell ref="J227:J228"/>
    <mergeCell ref="J217:J226"/>
    <mergeCell ref="J229:J243"/>
    <mergeCell ref="J211:J212"/>
    <mergeCell ref="J174:J175"/>
    <mergeCell ref="J176:J177"/>
    <mergeCell ref="G178:G189"/>
    <mergeCell ref="G190:G201"/>
    <mergeCell ref="J200:J201"/>
    <mergeCell ref="J184:J185"/>
    <mergeCell ref="J118:J119"/>
    <mergeCell ref="J120:J121"/>
    <mergeCell ref="J122:J123"/>
    <mergeCell ref="J163:J165"/>
    <mergeCell ref="J186:J187"/>
    <mergeCell ref="J166:J167"/>
    <mergeCell ref="J188:J189"/>
    <mergeCell ref="J104:J105"/>
    <mergeCell ref="J106:J107"/>
    <mergeCell ref="J108:J109"/>
    <mergeCell ref="J110:J111"/>
    <mergeCell ref="J149:J150"/>
    <mergeCell ref="G164:G165"/>
    <mergeCell ref="J124:J128"/>
    <mergeCell ref="J139:J144"/>
    <mergeCell ref="J151:J160"/>
    <mergeCell ref="E88:F126"/>
    <mergeCell ref="J90:J91"/>
    <mergeCell ref="J92:J93"/>
    <mergeCell ref="J94:J95"/>
    <mergeCell ref="J96:J97"/>
    <mergeCell ref="J98:J99"/>
    <mergeCell ref="G100:G111"/>
    <mergeCell ref="G112:G123"/>
    <mergeCell ref="J147:J148"/>
    <mergeCell ref="G125:G126"/>
    <mergeCell ref="J85:J89"/>
    <mergeCell ref="J112:J117"/>
    <mergeCell ref="E127:F165"/>
    <mergeCell ref="J129:J130"/>
    <mergeCell ref="J131:J132"/>
    <mergeCell ref="J133:J134"/>
    <mergeCell ref="J135:J136"/>
    <mergeCell ref="J137:J138"/>
    <mergeCell ref="G139:G150"/>
    <mergeCell ref="G151:G162"/>
    <mergeCell ref="J161:J162"/>
    <mergeCell ref="J145:J146"/>
    <mergeCell ref="J100:J101"/>
    <mergeCell ref="J102:J103"/>
    <mergeCell ref="J75:J76"/>
    <mergeCell ref="J77:J78"/>
    <mergeCell ref="E46:F46"/>
    <mergeCell ref="G46:H46"/>
    <mergeCell ref="E47:F48"/>
    <mergeCell ref="E49:F87"/>
    <mergeCell ref="J51:J52"/>
    <mergeCell ref="J53:J54"/>
    <mergeCell ref="J55:J56"/>
    <mergeCell ref="J57:J58"/>
    <mergeCell ref="G73:G84"/>
    <mergeCell ref="J73:J74"/>
    <mergeCell ref="J79:J80"/>
    <mergeCell ref="J81:J82"/>
    <mergeCell ref="J83:J84"/>
    <mergeCell ref="J59:J60"/>
    <mergeCell ref="G61:G72"/>
    <mergeCell ref="J61:J62"/>
    <mergeCell ref="J63:J64"/>
    <mergeCell ref="J65:J66"/>
    <mergeCell ref="J67:J68"/>
    <mergeCell ref="J69:J70"/>
    <mergeCell ref="G86:G87"/>
    <mergeCell ref="J46:J50"/>
    <mergeCell ref="E34:F45"/>
    <mergeCell ref="G34:H34"/>
    <mergeCell ref="J34:J35"/>
    <mergeCell ref="G35:H35"/>
    <mergeCell ref="G36:H36"/>
    <mergeCell ref="J36:J37"/>
    <mergeCell ref="G37:H37"/>
    <mergeCell ref="G42:H42"/>
    <mergeCell ref="J42:J43"/>
    <mergeCell ref="G43:H43"/>
    <mergeCell ref="J38:J39"/>
    <mergeCell ref="G39:H39"/>
    <mergeCell ref="G40:H40"/>
    <mergeCell ref="J40:J41"/>
    <mergeCell ref="G41:H41"/>
    <mergeCell ref="J71:J72"/>
    <mergeCell ref="E22:F33"/>
    <mergeCell ref="G22:H22"/>
    <mergeCell ref="J22:J23"/>
    <mergeCell ref="G23:H23"/>
    <mergeCell ref="G24:H24"/>
    <mergeCell ref="J24:J25"/>
    <mergeCell ref="G25:H25"/>
    <mergeCell ref="G26:H26"/>
    <mergeCell ref="J26:J27"/>
    <mergeCell ref="G27:H27"/>
    <mergeCell ref="G28:H28"/>
    <mergeCell ref="J28:J29"/>
    <mergeCell ref="G29:H29"/>
    <mergeCell ref="G30:H30"/>
    <mergeCell ref="J30:J31"/>
    <mergeCell ref="G31:H31"/>
    <mergeCell ref="G32:H32"/>
    <mergeCell ref="J32:J33"/>
    <mergeCell ref="G33:H33"/>
    <mergeCell ref="G44:H44"/>
    <mergeCell ref="J44:J45"/>
    <mergeCell ref="G45:H45"/>
    <mergeCell ref="G38:H38"/>
    <mergeCell ref="E18:E21"/>
    <mergeCell ref="F18:F19"/>
    <mergeCell ref="G18:H18"/>
    <mergeCell ref="J18:J19"/>
    <mergeCell ref="G19:H19"/>
    <mergeCell ref="F20:F21"/>
    <mergeCell ref="G20:H20"/>
    <mergeCell ref="J20:J21"/>
    <mergeCell ref="G21:H21"/>
    <mergeCell ref="E14:E17"/>
    <mergeCell ref="F14:F15"/>
    <mergeCell ref="G14:H14"/>
    <mergeCell ref="J14:J15"/>
    <mergeCell ref="G15:H15"/>
    <mergeCell ref="F16:F17"/>
    <mergeCell ref="G16:H16"/>
    <mergeCell ref="J16:J17"/>
    <mergeCell ref="G17:H17"/>
    <mergeCell ref="A1:I1"/>
    <mergeCell ref="A8:C8"/>
    <mergeCell ref="D8:D9"/>
    <mergeCell ref="E8:H9"/>
    <mergeCell ref="I8:I9"/>
    <mergeCell ref="J8:J9"/>
    <mergeCell ref="E10:E13"/>
    <mergeCell ref="F10:F11"/>
    <mergeCell ref="G10:H10"/>
    <mergeCell ref="J10:J11"/>
    <mergeCell ref="G11:H11"/>
    <mergeCell ref="F12:F13"/>
    <mergeCell ref="G12:H12"/>
    <mergeCell ref="J12:J13"/>
    <mergeCell ref="G13:H13"/>
    <mergeCell ref="D284:E284"/>
    <mergeCell ref="E244:F282"/>
    <mergeCell ref="J244:J245"/>
    <mergeCell ref="J246:J247"/>
    <mergeCell ref="J248:J249"/>
    <mergeCell ref="J250:J251"/>
    <mergeCell ref="J252:J253"/>
    <mergeCell ref="J254:J255"/>
    <mergeCell ref="G256:G267"/>
    <mergeCell ref="J256:J257"/>
    <mergeCell ref="J258:J259"/>
    <mergeCell ref="J260:J261"/>
    <mergeCell ref="J262:J263"/>
    <mergeCell ref="J264:J265"/>
    <mergeCell ref="J266:J267"/>
    <mergeCell ref="G268:G279"/>
    <mergeCell ref="J268:J269"/>
    <mergeCell ref="J270:J271"/>
    <mergeCell ref="J272:J273"/>
    <mergeCell ref="J274:J275"/>
    <mergeCell ref="J276:J277"/>
    <mergeCell ref="J278:J279"/>
    <mergeCell ref="J280:J282"/>
    <mergeCell ref="G281:G282"/>
  </mergeCells>
  <phoneticPr fontId="2"/>
  <pageMargins left="0.51181102362204722" right="0.51181102362204722" top="0.51181102362204722" bottom="0.51181102362204722" header="0.31496062992125984" footer="0.31496062992125984"/>
  <pageSetup paperSize="8"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A3（給付制限）訪問介護相当サービス（3割）</vt:lpstr>
      <vt:lpstr>A3（給付制限）訪問介護相当サービス（4割）</vt:lpstr>
      <vt:lpstr>A3（基準緩和）訪問型サービス（基準緩和）（3割）</vt:lpstr>
      <vt:lpstr>A3（給付制限）訪問型サービス（基準緩和）（4割）</vt:lpstr>
      <vt:lpstr>A3（給付制限）共生型訪問介護相当サービス(3割居宅介護)</vt:lpstr>
      <vt:lpstr>A3（給付制限）共生型訪問介護相当サービス(4割居宅介護)</vt:lpstr>
      <vt:lpstr>A3（給付制限）共生型訪問介護相当サービス(3割重度訪問介護)</vt:lpstr>
      <vt:lpstr>A3（給付制限）共生型訪問介護相当サービス(4割重度訪問介護)</vt:lpstr>
      <vt:lpstr>'A3（基準緩和）訪問型サービス（基準緩和）（3割）'!Print_Area</vt:lpstr>
      <vt:lpstr>'A3（給付制限）共生型訪問介護相当サービス(3割重度訪問介護)'!Print_Area</vt:lpstr>
      <vt:lpstr>'A3（給付制限）共生型訪問介護相当サービス(4割居宅介護)'!Print_Area</vt:lpstr>
      <vt:lpstr>'A3（給付制限）訪問介護相当サービス（4割）'!Print_Area</vt:lpstr>
      <vt:lpstr>'A3（給付制限）訪問型サービス（基準緩和）（4割）'!Print_Area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2022-09-21T01:27:57Z</dcterms:modified>
</cp:coreProperties>
</file>