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CEF9" lockStructure="1"/>
  <bookViews>
    <workbookView xWindow="600" yWindow="90" windowWidth="19395" windowHeight="7605"/>
  </bookViews>
  <sheets>
    <sheet name="請求書" sheetId="6" r:id="rId1"/>
    <sheet name="施設等利用費請求金額内訳書" sheetId="7" r:id="rId2"/>
    <sheet name="日別明細" sheetId="24" r:id="rId3"/>
    <sheet name="精算用" sheetId="23" r:id="rId4"/>
  </sheets>
  <definedNames>
    <definedName name="_xlnm.Print_Area" localSheetId="1">施設等利用費請求金額内訳書!$A$1:$X$312</definedName>
    <definedName name="_xlnm.Print_Area" localSheetId="3">精算用!$B$1:$N$14</definedName>
    <definedName name="_xlnm.Print_Area" localSheetId="0">請求書!$B$1:$BP$25</definedName>
    <definedName name="_xlnm.Print_Area" localSheetId="2">日別明細!$B$1:$AR$308</definedName>
    <definedName name="_xlnm.Print_Titles" localSheetId="1">施設等利用費請求金額内訳書!$1:$12</definedName>
    <definedName name="_xlnm.Print_Titles" localSheetId="3">精算用!$1:$4</definedName>
    <definedName name="_xlnm.Print_Titles" localSheetId="2">日別明細!$1:$8</definedName>
  </definedNames>
  <calcPr calcId="162913"/>
</workbook>
</file>

<file path=xl/calcChain.xml><?xml version="1.0" encoding="utf-8"?>
<calcChain xmlns="http://schemas.openxmlformats.org/spreadsheetml/2006/main">
  <c r="U7" i="7" l="1"/>
  <c r="U6" i="7"/>
  <c r="U5" i="7"/>
  <c r="U4" i="7"/>
  <c r="U8" i="7" l="1"/>
  <c r="Y17" i="7"/>
  <c r="Y18" i="7"/>
  <c r="Y19" i="7"/>
  <c r="Y20" i="7"/>
  <c r="Y21" i="7"/>
  <c r="Y22" i="7"/>
  <c r="Y23" i="7"/>
  <c r="Y24" i="7"/>
  <c r="Y25" i="7"/>
  <c r="Y26" i="7"/>
  <c r="Y27" i="7"/>
  <c r="Y28" i="7"/>
  <c r="Y29" i="7"/>
  <c r="Y30" i="7"/>
  <c r="Y31" i="7"/>
  <c r="Y32" i="7"/>
  <c r="Y33" i="7"/>
  <c r="Y34" i="7"/>
  <c r="Y35" i="7"/>
  <c r="Y36" i="7"/>
  <c r="Y37" i="7"/>
  <c r="Y38" i="7"/>
  <c r="Y39" i="7"/>
  <c r="Y40" i="7"/>
  <c r="Y41" i="7"/>
  <c r="Y42" i="7"/>
  <c r="Y43" i="7"/>
  <c r="Y44" i="7"/>
  <c r="Y45" i="7"/>
  <c r="Y46" i="7"/>
  <c r="Y47" i="7"/>
  <c r="Y48" i="7"/>
  <c r="Y49" i="7"/>
  <c r="Y50" i="7"/>
  <c r="Y51" i="7"/>
  <c r="Y52" i="7"/>
  <c r="Y53" i="7"/>
  <c r="Y54" i="7"/>
  <c r="Y55" i="7"/>
  <c r="Y56" i="7"/>
  <c r="Y57" i="7"/>
  <c r="Y58" i="7"/>
  <c r="Y59" i="7"/>
  <c r="Y60" i="7"/>
  <c r="Y61" i="7"/>
  <c r="Y62" i="7"/>
  <c r="Y63" i="7"/>
  <c r="Y64" i="7"/>
  <c r="Y65" i="7"/>
  <c r="Y66" i="7"/>
  <c r="Y67" i="7"/>
  <c r="Y68" i="7"/>
  <c r="Y69" i="7"/>
  <c r="Y70" i="7"/>
  <c r="Y71" i="7"/>
  <c r="Y72" i="7"/>
  <c r="Y73" i="7"/>
  <c r="Y74" i="7"/>
  <c r="Y75" i="7"/>
  <c r="Y76" i="7"/>
  <c r="Y77" i="7"/>
  <c r="Y78" i="7"/>
  <c r="Y79" i="7"/>
  <c r="Y80" i="7"/>
  <c r="Y81" i="7"/>
  <c r="Y82" i="7"/>
  <c r="Y83" i="7"/>
  <c r="Y84" i="7"/>
  <c r="Y85" i="7"/>
  <c r="Y86" i="7"/>
  <c r="Y87" i="7"/>
  <c r="Y88" i="7"/>
  <c r="Y89" i="7"/>
  <c r="Y90" i="7"/>
  <c r="Y91" i="7"/>
  <c r="Y92" i="7"/>
  <c r="Y93" i="7"/>
  <c r="Y94" i="7"/>
  <c r="Y95" i="7"/>
  <c r="Y96" i="7"/>
  <c r="Y97" i="7"/>
  <c r="Y98" i="7"/>
  <c r="Y99" i="7"/>
  <c r="Y100" i="7"/>
  <c r="Y101" i="7"/>
  <c r="Y102" i="7"/>
  <c r="Y103" i="7"/>
  <c r="Y104" i="7"/>
  <c r="Y105" i="7"/>
  <c r="Y106" i="7"/>
  <c r="Y107" i="7"/>
  <c r="Y108" i="7"/>
  <c r="Y109" i="7"/>
  <c r="Y110" i="7"/>
  <c r="Y111" i="7"/>
  <c r="Y112" i="7"/>
  <c r="Y113" i="7"/>
  <c r="Y114" i="7"/>
  <c r="Y115" i="7"/>
  <c r="Y116" i="7"/>
  <c r="Y117" i="7"/>
  <c r="Y118" i="7"/>
  <c r="Y119" i="7"/>
  <c r="Y120" i="7"/>
  <c r="Y121" i="7"/>
  <c r="Y122" i="7"/>
  <c r="Y123" i="7"/>
  <c r="Y124" i="7"/>
  <c r="Y125" i="7"/>
  <c r="Y126" i="7"/>
  <c r="Y127" i="7"/>
  <c r="Y128" i="7"/>
  <c r="Y129" i="7"/>
  <c r="Y130" i="7"/>
  <c r="Y131" i="7"/>
  <c r="Y132" i="7"/>
  <c r="Y133" i="7"/>
  <c r="Y134" i="7"/>
  <c r="Y135" i="7"/>
  <c r="Y136" i="7"/>
  <c r="Y137" i="7"/>
  <c r="Y138" i="7"/>
  <c r="Y139" i="7"/>
  <c r="Y140" i="7"/>
  <c r="Y141" i="7"/>
  <c r="Y142" i="7"/>
  <c r="Y143" i="7"/>
  <c r="Y144" i="7"/>
  <c r="Y145" i="7"/>
  <c r="Y146" i="7"/>
  <c r="Y147" i="7"/>
  <c r="Y148" i="7"/>
  <c r="Y149" i="7"/>
  <c r="Y150" i="7"/>
  <c r="Y151" i="7"/>
  <c r="Y152" i="7"/>
  <c r="Y153" i="7"/>
  <c r="Y154" i="7"/>
  <c r="Y155" i="7"/>
  <c r="Y156" i="7"/>
  <c r="Y157" i="7"/>
  <c r="Y158" i="7"/>
  <c r="Y159" i="7"/>
  <c r="Y160" i="7"/>
  <c r="Y161" i="7"/>
  <c r="Y162" i="7"/>
  <c r="Y163" i="7"/>
  <c r="Y164" i="7"/>
  <c r="Y165" i="7"/>
  <c r="Y166" i="7"/>
  <c r="Y167" i="7"/>
  <c r="Y168" i="7"/>
  <c r="Y169" i="7"/>
  <c r="Y170" i="7"/>
  <c r="Y171" i="7"/>
  <c r="Y172" i="7"/>
  <c r="Y173" i="7"/>
  <c r="Y174" i="7"/>
  <c r="Y175" i="7"/>
  <c r="Y176" i="7"/>
  <c r="Y177" i="7"/>
  <c r="Y178" i="7"/>
  <c r="Y179" i="7"/>
  <c r="Y180" i="7"/>
  <c r="Y181" i="7"/>
  <c r="Y182" i="7"/>
  <c r="Y183" i="7"/>
  <c r="Y184" i="7"/>
  <c r="Y185" i="7"/>
  <c r="Y186" i="7"/>
  <c r="Y187" i="7"/>
  <c r="Y188" i="7"/>
  <c r="Y189" i="7"/>
  <c r="Y190" i="7"/>
  <c r="Y191" i="7"/>
  <c r="Y192" i="7"/>
  <c r="Y193" i="7"/>
  <c r="Y194" i="7"/>
  <c r="Y195" i="7"/>
  <c r="Y196" i="7"/>
  <c r="Y197" i="7"/>
  <c r="Y198" i="7"/>
  <c r="Y199" i="7"/>
  <c r="Y200" i="7"/>
  <c r="Y201" i="7"/>
  <c r="Y202" i="7"/>
  <c r="Y203" i="7"/>
  <c r="Y204" i="7"/>
  <c r="Y205" i="7"/>
  <c r="Y206" i="7"/>
  <c r="Y207" i="7"/>
  <c r="Y208" i="7"/>
  <c r="Y209" i="7"/>
  <c r="Y210" i="7"/>
  <c r="Y211" i="7"/>
  <c r="Y212" i="7"/>
  <c r="Y213" i="7"/>
  <c r="Y214" i="7"/>
  <c r="Y215" i="7"/>
  <c r="Y216" i="7"/>
  <c r="Y217" i="7"/>
  <c r="Y218" i="7"/>
  <c r="Y219" i="7"/>
  <c r="Y220" i="7"/>
  <c r="Y221" i="7"/>
  <c r="Y222" i="7"/>
  <c r="Y223" i="7"/>
  <c r="Y224" i="7"/>
  <c r="Y225" i="7"/>
  <c r="Y226" i="7"/>
  <c r="Y227" i="7"/>
  <c r="Y228" i="7"/>
  <c r="Y229" i="7"/>
  <c r="Y230" i="7"/>
  <c r="Y231" i="7"/>
  <c r="Y232" i="7"/>
  <c r="Y233" i="7"/>
  <c r="Y234" i="7"/>
  <c r="Y235" i="7"/>
  <c r="Y236" i="7"/>
  <c r="Y237" i="7"/>
  <c r="Y238" i="7"/>
  <c r="Y239" i="7"/>
  <c r="Y240" i="7"/>
  <c r="Y241" i="7"/>
  <c r="Y242" i="7"/>
  <c r="Y243" i="7"/>
  <c r="Y244" i="7"/>
  <c r="Y245" i="7"/>
  <c r="Y246" i="7"/>
  <c r="Y247" i="7"/>
  <c r="Y248" i="7"/>
  <c r="Y249" i="7"/>
  <c r="Y250" i="7"/>
  <c r="Y251" i="7"/>
  <c r="Y252" i="7"/>
  <c r="Y253" i="7"/>
  <c r="Y254" i="7"/>
  <c r="Y255" i="7"/>
  <c r="Y256" i="7"/>
  <c r="Y257" i="7"/>
  <c r="Y258" i="7"/>
  <c r="Y259" i="7"/>
  <c r="Y260" i="7"/>
  <c r="Y261" i="7"/>
  <c r="Y262" i="7"/>
  <c r="Y263" i="7"/>
  <c r="Y264" i="7"/>
  <c r="Y265" i="7"/>
  <c r="Y266" i="7"/>
  <c r="Y267" i="7"/>
  <c r="Y268" i="7"/>
  <c r="Y269" i="7"/>
  <c r="Y270" i="7"/>
  <c r="Y271" i="7"/>
  <c r="Y272" i="7"/>
  <c r="Y273" i="7"/>
  <c r="Y274" i="7"/>
  <c r="Y275" i="7"/>
  <c r="Y276" i="7"/>
  <c r="Y277" i="7"/>
  <c r="Y278" i="7"/>
  <c r="Y279" i="7"/>
  <c r="Y280" i="7"/>
  <c r="Y281" i="7"/>
  <c r="Y282" i="7"/>
  <c r="Y283" i="7"/>
  <c r="Y284" i="7"/>
  <c r="Y285" i="7"/>
  <c r="Y286" i="7"/>
  <c r="Y287" i="7"/>
  <c r="Y288" i="7"/>
  <c r="Y289" i="7"/>
  <c r="Y290" i="7"/>
  <c r="Y291" i="7"/>
  <c r="Y292" i="7"/>
  <c r="Y293" i="7"/>
  <c r="Y294" i="7"/>
  <c r="Y295" i="7"/>
  <c r="Y296" i="7"/>
  <c r="Y297" i="7"/>
  <c r="Y298" i="7"/>
  <c r="Y299" i="7"/>
  <c r="Y300" i="7"/>
  <c r="Y301" i="7"/>
  <c r="Y302" i="7"/>
  <c r="Y303" i="7"/>
  <c r="Y304" i="7"/>
  <c r="Y305" i="7"/>
  <c r="Y306" i="7"/>
  <c r="Y307" i="7"/>
  <c r="Y308" i="7"/>
  <c r="Y309" i="7"/>
  <c r="Y310" i="7"/>
  <c r="Y311" i="7"/>
  <c r="Y312" i="7"/>
  <c r="L7" i="24" l="1"/>
  <c r="X1" i="7" l="1"/>
  <c r="AR2" i="24" s="1"/>
  <c r="W312" i="7" l="1"/>
  <c r="W311" i="7"/>
  <c r="W310" i="7"/>
  <c r="W309" i="7"/>
  <c r="W308" i="7"/>
  <c r="W307" i="7"/>
  <c r="W306" i="7"/>
  <c r="W305" i="7"/>
  <c r="W304" i="7"/>
  <c r="W303" i="7"/>
  <c r="W302" i="7"/>
  <c r="W301" i="7"/>
  <c r="W300" i="7"/>
  <c r="W299" i="7"/>
  <c r="W298" i="7"/>
  <c r="W297" i="7"/>
  <c r="W296" i="7"/>
  <c r="W295" i="7"/>
  <c r="W294" i="7"/>
  <c r="W293" i="7"/>
  <c r="W292" i="7"/>
  <c r="W291" i="7"/>
  <c r="W290" i="7"/>
  <c r="W289" i="7"/>
  <c r="W288" i="7"/>
  <c r="W287" i="7"/>
  <c r="W286" i="7"/>
  <c r="W285" i="7"/>
  <c r="W284" i="7"/>
  <c r="W283" i="7"/>
  <c r="W282" i="7"/>
  <c r="W281" i="7"/>
  <c r="W280" i="7"/>
  <c r="W279" i="7"/>
  <c r="W278" i="7"/>
  <c r="W277" i="7"/>
  <c r="W276" i="7"/>
  <c r="W275" i="7"/>
  <c r="W274" i="7"/>
  <c r="W273" i="7"/>
  <c r="W272" i="7"/>
  <c r="W271" i="7"/>
  <c r="W270" i="7"/>
  <c r="W269" i="7"/>
  <c r="W268" i="7"/>
  <c r="W267" i="7"/>
  <c r="W266" i="7"/>
  <c r="W265" i="7"/>
  <c r="W264" i="7"/>
  <c r="W263" i="7"/>
  <c r="W262" i="7"/>
  <c r="W261" i="7"/>
  <c r="W260" i="7"/>
  <c r="W259" i="7"/>
  <c r="W258" i="7"/>
  <c r="W257" i="7"/>
  <c r="W256" i="7"/>
  <c r="W255" i="7"/>
  <c r="W254" i="7"/>
  <c r="W253" i="7"/>
  <c r="W252" i="7"/>
  <c r="W251" i="7"/>
  <c r="W250" i="7"/>
  <c r="W249" i="7"/>
  <c r="W248" i="7"/>
  <c r="W247" i="7"/>
  <c r="W246" i="7"/>
  <c r="W245" i="7"/>
  <c r="W244" i="7"/>
  <c r="W243" i="7"/>
  <c r="W242" i="7"/>
  <c r="W241" i="7"/>
  <c r="W240" i="7"/>
  <c r="W239" i="7"/>
  <c r="W238" i="7"/>
  <c r="W237" i="7"/>
  <c r="W236" i="7"/>
  <c r="W235" i="7"/>
  <c r="W234" i="7"/>
  <c r="W233" i="7"/>
  <c r="W232" i="7"/>
  <c r="W231" i="7"/>
  <c r="W230" i="7"/>
  <c r="W229" i="7"/>
  <c r="W228" i="7"/>
  <c r="W227" i="7"/>
  <c r="W226" i="7"/>
  <c r="W225" i="7"/>
  <c r="W224" i="7"/>
  <c r="W223" i="7"/>
  <c r="W222" i="7"/>
  <c r="W221" i="7"/>
  <c r="W220" i="7"/>
  <c r="W219" i="7"/>
  <c r="W218" i="7"/>
  <c r="W217" i="7"/>
  <c r="W216" i="7"/>
  <c r="W215" i="7"/>
  <c r="W214" i="7"/>
  <c r="W213" i="7"/>
  <c r="W212" i="7"/>
  <c r="W211" i="7"/>
  <c r="W210" i="7"/>
  <c r="W209" i="7"/>
  <c r="W208" i="7"/>
  <c r="W207" i="7"/>
  <c r="W206" i="7"/>
  <c r="W205" i="7"/>
  <c r="W204" i="7"/>
  <c r="W203" i="7"/>
  <c r="W202" i="7"/>
  <c r="W201" i="7"/>
  <c r="W200" i="7"/>
  <c r="W199" i="7"/>
  <c r="W198" i="7"/>
  <c r="W197" i="7"/>
  <c r="W196" i="7"/>
  <c r="W195" i="7"/>
  <c r="W194" i="7"/>
  <c r="W193" i="7"/>
  <c r="W192" i="7"/>
  <c r="W191" i="7"/>
  <c r="W190" i="7"/>
  <c r="W189" i="7"/>
  <c r="W188" i="7"/>
  <c r="W187" i="7"/>
  <c r="W186" i="7"/>
  <c r="W185" i="7"/>
  <c r="W184" i="7"/>
  <c r="W183" i="7"/>
  <c r="W182" i="7"/>
  <c r="W181" i="7"/>
  <c r="W180" i="7"/>
  <c r="W179" i="7"/>
  <c r="W178" i="7"/>
  <c r="W177" i="7"/>
  <c r="W176" i="7"/>
  <c r="W175" i="7"/>
  <c r="W174" i="7"/>
  <c r="W173" i="7"/>
  <c r="W172" i="7"/>
  <c r="W171" i="7"/>
  <c r="W170" i="7"/>
  <c r="W169" i="7"/>
  <c r="W168" i="7"/>
  <c r="W167" i="7"/>
  <c r="W166" i="7"/>
  <c r="W165" i="7"/>
  <c r="W164" i="7"/>
  <c r="W163" i="7"/>
  <c r="W162" i="7"/>
  <c r="W161" i="7"/>
  <c r="W160" i="7"/>
  <c r="W159" i="7"/>
  <c r="W158" i="7"/>
  <c r="W157" i="7"/>
  <c r="W156" i="7"/>
  <c r="W155" i="7"/>
  <c r="W154" i="7"/>
  <c r="W153" i="7"/>
  <c r="W152" i="7"/>
  <c r="W151" i="7"/>
  <c r="W150" i="7"/>
  <c r="W149" i="7"/>
  <c r="W148" i="7"/>
  <c r="W147" i="7"/>
  <c r="W146" i="7"/>
  <c r="Q146" i="7"/>
  <c r="S146" i="7" s="1"/>
  <c r="W145" i="7"/>
  <c r="W144" i="7"/>
  <c r="W143" i="7"/>
  <c r="W142" i="7"/>
  <c r="W141" i="7"/>
  <c r="W140" i="7"/>
  <c r="W139" i="7"/>
  <c r="W138" i="7"/>
  <c r="W137" i="7"/>
  <c r="O137" i="7"/>
  <c r="W136" i="7"/>
  <c r="W135" i="7"/>
  <c r="W134" i="7"/>
  <c r="W133" i="7"/>
  <c r="W132" i="7"/>
  <c r="W131" i="7"/>
  <c r="W130" i="7"/>
  <c r="W129" i="7"/>
  <c r="W128" i="7"/>
  <c r="W127" i="7"/>
  <c r="W126" i="7"/>
  <c r="W125" i="7"/>
  <c r="W124" i="7"/>
  <c r="W123" i="7"/>
  <c r="W122" i="7"/>
  <c r="W121" i="7"/>
  <c r="W120" i="7"/>
  <c r="W119" i="7"/>
  <c r="W118" i="7"/>
  <c r="W117" i="7"/>
  <c r="W116" i="7"/>
  <c r="W115" i="7"/>
  <c r="W114" i="7"/>
  <c r="W113" i="7"/>
  <c r="W112" i="7"/>
  <c r="W111" i="7"/>
  <c r="W110" i="7"/>
  <c r="W109" i="7"/>
  <c r="W108" i="7"/>
  <c r="W107" i="7"/>
  <c r="W106" i="7"/>
  <c r="W105" i="7"/>
  <c r="W104" i="7"/>
  <c r="W103" i="7"/>
  <c r="W102" i="7"/>
  <c r="Q102" i="7"/>
  <c r="S102" i="7" s="1"/>
  <c r="W101" i="7"/>
  <c r="W100" i="7"/>
  <c r="Q100" i="7"/>
  <c r="S100" i="7" s="1"/>
  <c r="W99" i="7"/>
  <c r="W98" i="7"/>
  <c r="W97" i="7"/>
  <c r="W96" i="7"/>
  <c r="W95" i="7"/>
  <c r="W94" i="7"/>
  <c r="W93" i="7"/>
  <c r="W92" i="7"/>
  <c r="W91" i="7"/>
  <c r="W90" i="7"/>
  <c r="W89" i="7"/>
  <c r="W88" i="7"/>
  <c r="W87" i="7"/>
  <c r="W86" i="7"/>
  <c r="W85" i="7"/>
  <c r="O85" i="7"/>
  <c r="W84" i="7"/>
  <c r="W83" i="7"/>
  <c r="O83" i="7"/>
  <c r="W82" i="7"/>
  <c r="W81" i="7"/>
  <c r="O81" i="7"/>
  <c r="W80" i="7"/>
  <c r="W79" i="7"/>
  <c r="O79" i="7"/>
  <c r="W78" i="7"/>
  <c r="W77" i="7"/>
  <c r="W76" i="7"/>
  <c r="W75" i="7"/>
  <c r="W74" i="7"/>
  <c r="W73" i="7"/>
  <c r="W72" i="7"/>
  <c r="W71" i="7"/>
  <c r="W70" i="7"/>
  <c r="W69" i="7"/>
  <c r="O69" i="7"/>
  <c r="W68" i="7"/>
  <c r="W67" i="7"/>
  <c r="W66" i="7"/>
  <c r="W65" i="7"/>
  <c r="W64" i="7"/>
  <c r="W63" i="7"/>
  <c r="W62" i="7"/>
  <c r="W61" i="7"/>
  <c r="W60" i="7"/>
  <c r="W59" i="7"/>
  <c r="W58" i="7"/>
  <c r="W57" i="7"/>
  <c r="W56" i="7"/>
  <c r="W55" i="7"/>
  <c r="W54" i="7"/>
  <c r="W53" i="7"/>
  <c r="W52" i="7"/>
  <c r="W51" i="7"/>
  <c r="W50" i="7"/>
  <c r="W49" i="7"/>
  <c r="W48" i="7"/>
  <c r="W47" i="7"/>
  <c r="W46" i="7"/>
  <c r="Q46" i="7"/>
  <c r="S46" i="7" s="1"/>
  <c r="W45" i="7"/>
  <c r="W44" i="7"/>
  <c r="Q44" i="7"/>
  <c r="S44" i="7" s="1"/>
  <c r="W43" i="7"/>
  <c r="W42" i="7"/>
  <c r="Q42" i="7"/>
  <c r="S42" i="7" s="1"/>
  <c r="W41" i="7"/>
  <c r="W40" i="7"/>
  <c r="Q40" i="7"/>
  <c r="S40" i="7" s="1"/>
  <c r="W39" i="7"/>
  <c r="W38" i="7"/>
  <c r="W37" i="7"/>
  <c r="W36" i="7"/>
  <c r="W35" i="7"/>
  <c r="O35" i="7"/>
  <c r="W34" i="7"/>
  <c r="W33" i="7"/>
  <c r="O33" i="7"/>
  <c r="W32" i="7"/>
  <c r="W31" i="7"/>
  <c r="O31" i="7"/>
  <c r="W30" i="7"/>
  <c r="W29" i="7"/>
  <c r="O29" i="7"/>
  <c r="W28" i="7"/>
  <c r="W27" i="7"/>
  <c r="O27" i="7"/>
  <c r="W26" i="7"/>
  <c r="W25" i="7"/>
  <c r="O25" i="7"/>
  <c r="W24" i="7"/>
  <c r="W23" i="7"/>
  <c r="O23" i="7"/>
  <c r="W22" i="7"/>
  <c r="W21" i="7"/>
  <c r="W20" i="7"/>
  <c r="W19" i="7"/>
  <c r="W18" i="7"/>
  <c r="W17" i="7"/>
  <c r="W16" i="7"/>
  <c r="W15" i="7"/>
  <c r="W14" i="7"/>
  <c r="C10" i="24"/>
  <c r="D10" i="24"/>
  <c r="E10" i="24"/>
  <c r="F10" i="24"/>
  <c r="G10" i="24"/>
  <c r="H10" i="24"/>
  <c r="I10" i="24"/>
  <c r="J10" i="24"/>
  <c r="K10" i="24"/>
  <c r="AQ10" i="24"/>
  <c r="O14" i="7" s="1"/>
  <c r="AR10" i="24"/>
  <c r="Q14" i="7" s="1"/>
  <c r="S14" i="7" s="1"/>
  <c r="C11" i="24"/>
  <c r="D11" i="24"/>
  <c r="E11" i="24"/>
  <c r="F11" i="24"/>
  <c r="G11" i="24"/>
  <c r="H11" i="24"/>
  <c r="I11" i="24"/>
  <c r="J11" i="24"/>
  <c r="K11" i="24"/>
  <c r="AQ11" i="24"/>
  <c r="O15" i="7" s="1"/>
  <c r="AR11" i="24"/>
  <c r="Q15" i="7" s="1"/>
  <c r="S15" i="7" s="1"/>
  <c r="C12" i="24"/>
  <c r="D12" i="24"/>
  <c r="E12" i="24"/>
  <c r="F12" i="24"/>
  <c r="G12" i="24"/>
  <c r="H12" i="24"/>
  <c r="I12" i="24"/>
  <c r="J12" i="24"/>
  <c r="K12" i="24"/>
  <c r="AQ12" i="24"/>
  <c r="O16" i="7" s="1"/>
  <c r="AR12" i="24"/>
  <c r="Q16" i="7" s="1"/>
  <c r="S16" i="7" s="1"/>
  <c r="C13" i="24"/>
  <c r="D13" i="24"/>
  <c r="E13" i="24"/>
  <c r="F13" i="24"/>
  <c r="G13" i="24"/>
  <c r="H13" i="24"/>
  <c r="I13" i="24"/>
  <c r="J13" i="24"/>
  <c r="K13" i="24"/>
  <c r="AQ13" i="24"/>
  <c r="O17" i="7" s="1"/>
  <c r="AR13" i="24"/>
  <c r="Q17" i="7" s="1"/>
  <c r="S17" i="7" s="1"/>
  <c r="C14" i="24"/>
  <c r="D14" i="24"/>
  <c r="E14" i="24"/>
  <c r="F14" i="24"/>
  <c r="G14" i="24"/>
  <c r="H14" i="24"/>
  <c r="I14" i="24"/>
  <c r="J14" i="24"/>
  <c r="K14" i="24"/>
  <c r="AQ14" i="24"/>
  <c r="O18" i="7" s="1"/>
  <c r="AR14" i="24"/>
  <c r="Q18" i="7" s="1"/>
  <c r="S18" i="7" s="1"/>
  <c r="C15" i="24"/>
  <c r="D15" i="24"/>
  <c r="E15" i="24"/>
  <c r="F15" i="24"/>
  <c r="G15" i="24"/>
  <c r="H15" i="24"/>
  <c r="I15" i="24"/>
  <c r="J15" i="24"/>
  <c r="K15" i="24"/>
  <c r="AQ15" i="24"/>
  <c r="O19" i="7" s="1"/>
  <c r="AR15" i="24"/>
  <c r="Q19" i="7" s="1"/>
  <c r="S19" i="7" s="1"/>
  <c r="C16" i="24"/>
  <c r="D16" i="24"/>
  <c r="E16" i="24"/>
  <c r="F16" i="24"/>
  <c r="G16" i="24"/>
  <c r="H16" i="24"/>
  <c r="I16" i="24"/>
  <c r="J16" i="24"/>
  <c r="K16" i="24"/>
  <c r="AQ16" i="24"/>
  <c r="O20" i="7" s="1"/>
  <c r="AR16" i="24"/>
  <c r="Q20" i="7" s="1"/>
  <c r="S20" i="7" s="1"/>
  <c r="C17" i="24"/>
  <c r="D17" i="24"/>
  <c r="E17" i="24"/>
  <c r="F17" i="24"/>
  <c r="G17" i="24"/>
  <c r="H17" i="24"/>
  <c r="I17" i="24"/>
  <c r="J17" i="24"/>
  <c r="K17" i="24"/>
  <c r="AQ17" i="24"/>
  <c r="O21" i="7" s="1"/>
  <c r="AR17" i="24"/>
  <c r="Q21" i="7" s="1"/>
  <c r="S21" i="7" s="1"/>
  <c r="C18" i="24"/>
  <c r="D18" i="24"/>
  <c r="E18" i="24"/>
  <c r="F18" i="24"/>
  <c r="G18" i="24"/>
  <c r="H18" i="24"/>
  <c r="I18" i="24"/>
  <c r="J18" i="24"/>
  <c r="K18" i="24"/>
  <c r="AQ18" i="24"/>
  <c r="O22" i="7" s="1"/>
  <c r="U22" i="7" s="1"/>
  <c r="AR18" i="24"/>
  <c r="Q22" i="7" s="1"/>
  <c r="S22" i="7" s="1"/>
  <c r="C19" i="24"/>
  <c r="D19" i="24"/>
  <c r="E19" i="24"/>
  <c r="F19" i="24"/>
  <c r="G19" i="24"/>
  <c r="H19" i="24"/>
  <c r="I19" i="24"/>
  <c r="J19" i="24"/>
  <c r="K19" i="24"/>
  <c r="AQ19" i="24"/>
  <c r="AR19" i="24"/>
  <c r="Q23" i="7" s="1"/>
  <c r="S23" i="7" s="1"/>
  <c r="C20" i="24"/>
  <c r="D20" i="24"/>
  <c r="E20" i="24"/>
  <c r="F20" i="24"/>
  <c r="G20" i="24"/>
  <c r="H20" i="24"/>
  <c r="I20" i="24"/>
  <c r="J20" i="24"/>
  <c r="K20" i="24"/>
  <c r="AQ20" i="24"/>
  <c r="O24" i="7" s="1"/>
  <c r="AR20" i="24"/>
  <c r="Q24" i="7" s="1"/>
  <c r="S24" i="7" s="1"/>
  <c r="C21" i="24"/>
  <c r="D21" i="24"/>
  <c r="E21" i="24"/>
  <c r="F21" i="24"/>
  <c r="G21" i="24"/>
  <c r="H21" i="24"/>
  <c r="I21" i="24"/>
  <c r="J21" i="24"/>
  <c r="K21" i="24"/>
  <c r="AQ21" i="24"/>
  <c r="AR21" i="24"/>
  <c r="Q25" i="7" s="1"/>
  <c r="S25" i="7" s="1"/>
  <c r="C22" i="24"/>
  <c r="D22" i="24"/>
  <c r="E22" i="24"/>
  <c r="F22" i="24"/>
  <c r="G22" i="24"/>
  <c r="H22" i="24"/>
  <c r="I22" i="24"/>
  <c r="J22" i="24"/>
  <c r="K22" i="24"/>
  <c r="AQ22" i="24"/>
  <c r="O26" i="7" s="1"/>
  <c r="AR22" i="24"/>
  <c r="Q26" i="7" s="1"/>
  <c r="S26" i="7" s="1"/>
  <c r="C23" i="24"/>
  <c r="D23" i="24"/>
  <c r="E23" i="24"/>
  <c r="F23" i="24"/>
  <c r="G23" i="24"/>
  <c r="H23" i="24"/>
  <c r="I23" i="24"/>
  <c r="J23" i="24"/>
  <c r="K23" i="24"/>
  <c r="AQ23" i="24"/>
  <c r="AR23" i="24"/>
  <c r="Q27" i="7" s="1"/>
  <c r="S27" i="7" s="1"/>
  <c r="C24" i="24"/>
  <c r="D24" i="24"/>
  <c r="E24" i="24"/>
  <c r="F24" i="24"/>
  <c r="G24" i="24"/>
  <c r="H24" i="24"/>
  <c r="I24" i="24"/>
  <c r="J24" i="24"/>
  <c r="K24" i="24"/>
  <c r="AQ24" i="24"/>
  <c r="O28" i="7" s="1"/>
  <c r="AR24" i="24"/>
  <c r="Q28" i="7" s="1"/>
  <c r="S28" i="7" s="1"/>
  <c r="C25" i="24"/>
  <c r="D25" i="24"/>
  <c r="E25" i="24"/>
  <c r="F25" i="24"/>
  <c r="G25" i="24"/>
  <c r="H25" i="24"/>
  <c r="I25" i="24"/>
  <c r="J25" i="24"/>
  <c r="K25" i="24"/>
  <c r="AQ25" i="24"/>
  <c r="AR25" i="24"/>
  <c r="Q29" i="7" s="1"/>
  <c r="S29" i="7" s="1"/>
  <c r="C26" i="24"/>
  <c r="D26" i="24"/>
  <c r="E26" i="24"/>
  <c r="F26" i="24"/>
  <c r="G26" i="24"/>
  <c r="H26" i="24"/>
  <c r="I26" i="24"/>
  <c r="J26" i="24"/>
  <c r="K26" i="24"/>
  <c r="AQ26" i="24"/>
  <c r="O30" i="7" s="1"/>
  <c r="AR26" i="24"/>
  <c r="Q30" i="7" s="1"/>
  <c r="S30" i="7" s="1"/>
  <c r="C27" i="24"/>
  <c r="D27" i="24"/>
  <c r="E27" i="24"/>
  <c r="F27" i="24"/>
  <c r="G27" i="24"/>
  <c r="H27" i="24"/>
  <c r="I27" i="24"/>
  <c r="J27" i="24"/>
  <c r="K27" i="24"/>
  <c r="AQ27" i="24"/>
  <c r="AR27" i="24"/>
  <c r="Q31" i="7" s="1"/>
  <c r="S31" i="7" s="1"/>
  <c r="C28" i="24"/>
  <c r="D28" i="24"/>
  <c r="E28" i="24"/>
  <c r="F28" i="24"/>
  <c r="G28" i="24"/>
  <c r="H28" i="24"/>
  <c r="I28" i="24"/>
  <c r="J28" i="24"/>
  <c r="K28" i="24"/>
  <c r="AQ28" i="24"/>
  <c r="O32" i="7" s="1"/>
  <c r="AR28" i="24"/>
  <c r="Q32" i="7" s="1"/>
  <c r="S32" i="7" s="1"/>
  <c r="C29" i="24"/>
  <c r="D29" i="24"/>
  <c r="E29" i="24"/>
  <c r="F29" i="24"/>
  <c r="G29" i="24"/>
  <c r="H29" i="24"/>
  <c r="I29" i="24"/>
  <c r="J29" i="24"/>
  <c r="K29" i="24"/>
  <c r="AQ29" i="24"/>
  <c r="AR29" i="24"/>
  <c r="Q33" i="7" s="1"/>
  <c r="S33" i="7" s="1"/>
  <c r="C30" i="24"/>
  <c r="D30" i="24"/>
  <c r="E30" i="24"/>
  <c r="F30" i="24"/>
  <c r="G30" i="24"/>
  <c r="H30" i="24"/>
  <c r="I30" i="24"/>
  <c r="J30" i="24"/>
  <c r="K30" i="24"/>
  <c r="AQ30" i="24"/>
  <c r="O34" i="7" s="1"/>
  <c r="AR30" i="24"/>
  <c r="Q34" i="7" s="1"/>
  <c r="S34" i="7" s="1"/>
  <c r="C31" i="24"/>
  <c r="D31" i="24"/>
  <c r="E31" i="24"/>
  <c r="F31" i="24"/>
  <c r="G31" i="24"/>
  <c r="H31" i="24"/>
  <c r="I31" i="24"/>
  <c r="J31" i="24"/>
  <c r="K31" i="24"/>
  <c r="AQ31" i="24"/>
  <c r="AR31" i="24"/>
  <c r="Q35" i="7" s="1"/>
  <c r="S35" i="7" s="1"/>
  <c r="C32" i="24"/>
  <c r="D32" i="24"/>
  <c r="E32" i="24"/>
  <c r="F32" i="24"/>
  <c r="G32" i="24"/>
  <c r="H32" i="24"/>
  <c r="I32" i="24"/>
  <c r="J32" i="24"/>
  <c r="K32" i="24"/>
  <c r="AQ32" i="24"/>
  <c r="O36" i="7" s="1"/>
  <c r="AR32" i="24"/>
  <c r="Q36" i="7" s="1"/>
  <c r="S36" i="7" s="1"/>
  <c r="C33" i="24"/>
  <c r="D33" i="24"/>
  <c r="E33" i="24"/>
  <c r="F33" i="24"/>
  <c r="G33" i="24"/>
  <c r="H33" i="24"/>
  <c r="I33" i="24"/>
  <c r="J33" i="24"/>
  <c r="K33" i="24"/>
  <c r="AQ33" i="24"/>
  <c r="O37" i="7" s="1"/>
  <c r="AR33" i="24"/>
  <c r="Q37" i="7" s="1"/>
  <c r="S37" i="7" s="1"/>
  <c r="C34" i="24"/>
  <c r="D34" i="24"/>
  <c r="E34" i="24"/>
  <c r="F34" i="24"/>
  <c r="G34" i="24"/>
  <c r="H34" i="24"/>
  <c r="I34" i="24"/>
  <c r="J34" i="24"/>
  <c r="K34" i="24"/>
  <c r="AQ34" i="24"/>
  <c r="O38" i="7" s="1"/>
  <c r="AR34" i="24"/>
  <c r="Q38" i="7" s="1"/>
  <c r="S38" i="7" s="1"/>
  <c r="C35" i="24"/>
  <c r="D35" i="24"/>
  <c r="E35" i="24"/>
  <c r="F35" i="24"/>
  <c r="G35" i="24"/>
  <c r="H35" i="24"/>
  <c r="I35" i="24"/>
  <c r="J35" i="24"/>
  <c r="K35" i="24"/>
  <c r="AQ35" i="24"/>
  <c r="O39" i="7" s="1"/>
  <c r="AR35" i="24"/>
  <c r="Q39" i="7" s="1"/>
  <c r="S39" i="7" s="1"/>
  <c r="C36" i="24"/>
  <c r="D36" i="24"/>
  <c r="E36" i="24"/>
  <c r="F36" i="24"/>
  <c r="G36" i="24"/>
  <c r="H36" i="24"/>
  <c r="I36" i="24"/>
  <c r="J36" i="24"/>
  <c r="K36" i="24"/>
  <c r="AQ36" i="24"/>
  <c r="O40" i="7" s="1"/>
  <c r="AR36" i="24"/>
  <c r="C37" i="24"/>
  <c r="D37" i="24"/>
  <c r="E37" i="24"/>
  <c r="F37" i="24"/>
  <c r="G37" i="24"/>
  <c r="H37" i="24"/>
  <c r="I37" i="24"/>
  <c r="J37" i="24"/>
  <c r="K37" i="24"/>
  <c r="AQ37" i="24"/>
  <c r="O41" i="7" s="1"/>
  <c r="AR37" i="24"/>
  <c r="Q41" i="7" s="1"/>
  <c r="S41" i="7" s="1"/>
  <c r="C38" i="24"/>
  <c r="D38" i="24"/>
  <c r="E38" i="24"/>
  <c r="F38" i="24"/>
  <c r="G38" i="24"/>
  <c r="H38" i="24"/>
  <c r="I38" i="24"/>
  <c r="J38" i="24"/>
  <c r="K38" i="24"/>
  <c r="AQ38" i="24"/>
  <c r="O42" i="7" s="1"/>
  <c r="AR38" i="24"/>
  <c r="C39" i="24"/>
  <c r="D39" i="24"/>
  <c r="E39" i="24"/>
  <c r="F39" i="24"/>
  <c r="G39" i="24"/>
  <c r="H39" i="24"/>
  <c r="I39" i="24"/>
  <c r="J39" i="24"/>
  <c r="K39" i="24"/>
  <c r="AQ39" i="24"/>
  <c r="O43" i="7" s="1"/>
  <c r="AR39" i="24"/>
  <c r="Q43" i="7" s="1"/>
  <c r="S43" i="7" s="1"/>
  <c r="C40" i="24"/>
  <c r="D40" i="24"/>
  <c r="E40" i="24"/>
  <c r="F40" i="24"/>
  <c r="G40" i="24"/>
  <c r="H40" i="24"/>
  <c r="I40" i="24"/>
  <c r="J40" i="24"/>
  <c r="K40" i="24"/>
  <c r="AQ40" i="24"/>
  <c r="O44" i="7" s="1"/>
  <c r="AR40" i="24"/>
  <c r="C41" i="24"/>
  <c r="D41" i="24"/>
  <c r="E41" i="24"/>
  <c r="F41" i="24"/>
  <c r="G41" i="24"/>
  <c r="H41" i="24"/>
  <c r="I41" i="24"/>
  <c r="J41" i="24"/>
  <c r="K41" i="24"/>
  <c r="AQ41" i="24"/>
  <c r="O45" i="7" s="1"/>
  <c r="AR41" i="24"/>
  <c r="Q45" i="7" s="1"/>
  <c r="S45" i="7" s="1"/>
  <c r="C42" i="24"/>
  <c r="D42" i="24"/>
  <c r="E42" i="24"/>
  <c r="F42" i="24"/>
  <c r="G42" i="24"/>
  <c r="H42" i="24"/>
  <c r="I42" i="24"/>
  <c r="J42" i="24"/>
  <c r="K42" i="24"/>
  <c r="AQ42" i="24"/>
  <c r="O46" i="7" s="1"/>
  <c r="AR42" i="24"/>
  <c r="C43" i="24"/>
  <c r="D43" i="24"/>
  <c r="E43" i="24"/>
  <c r="F43" i="24"/>
  <c r="G43" i="24"/>
  <c r="H43" i="24"/>
  <c r="I43" i="24"/>
  <c r="J43" i="24"/>
  <c r="K43" i="24"/>
  <c r="AQ43" i="24"/>
  <c r="O47" i="7" s="1"/>
  <c r="AR43" i="24"/>
  <c r="Q47" i="7" s="1"/>
  <c r="S47" i="7" s="1"/>
  <c r="C44" i="24"/>
  <c r="D44" i="24"/>
  <c r="E44" i="24"/>
  <c r="F44" i="24"/>
  <c r="G44" i="24"/>
  <c r="H44" i="24"/>
  <c r="I44" i="24"/>
  <c r="J44" i="24"/>
  <c r="K44" i="24"/>
  <c r="AQ44" i="24"/>
  <c r="O48" i="7" s="1"/>
  <c r="AR44" i="24"/>
  <c r="Q48" i="7" s="1"/>
  <c r="S48" i="7" s="1"/>
  <c r="C45" i="24"/>
  <c r="D45" i="24"/>
  <c r="E45" i="24"/>
  <c r="F45" i="24"/>
  <c r="G45" i="24"/>
  <c r="H45" i="24"/>
  <c r="I45" i="24"/>
  <c r="J45" i="24"/>
  <c r="K45" i="24"/>
  <c r="AQ45" i="24"/>
  <c r="O49" i="7" s="1"/>
  <c r="AR45" i="24"/>
  <c r="Q49" i="7" s="1"/>
  <c r="S49" i="7" s="1"/>
  <c r="C46" i="24"/>
  <c r="D46" i="24"/>
  <c r="E46" i="24"/>
  <c r="F46" i="24"/>
  <c r="G46" i="24"/>
  <c r="H46" i="24"/>
  <c r="I46" i="24"/>
  <c r="J46" i="24"/>
  <c r="K46" i="24"/>
  <c r="AQ46" i="24"/>
  <c r="O50" i="7" s="1"/>
  <c r="AR46" i="24"/>
  <c r="Q50" i="7" s="1"/>
  <c r="S50" i="7" s="1"/>
  <c r="C47" i="24"/>
  <c r="D47" i="24"/>
  <c r="E47" i="24"/>
  <c r="F47" i="24"/>
  <c r="G47" i="24"/>
  <c r="H47" i="24"/>
  <c r="I47" i="24"/>
  <c r="J47" i="24"/>
  <c r="K47" i="24"/>
  <c r="AQ47" i="24"/>
  <c r="O51" i="7" s="1"/>
  <c r="AR47" i="24"/>
  <c r="Q51" i="7" s="1"/>
  <c r="S51" i="7" s="1"/>
  <c r="C48" i="24"/>
  <c r="D48" i="24"/>
  <c r="E48" i="24"/>
  <c r="F48" i="24"/>
  <c r="G48" i="24"/>
  <c r="H48" i="24"/>
  <c r="I48" i="24"/>
  <c r="J48" i="24"/>
  <c r="K48" i="24"/>
  <c r="AQ48" i="24"/>
  <c r="O52" i="7" s="1"/>
  <c r="AR48" i="24"/>
  <c r="Q52" i="7" s="1"/>
  <c r="S52" i="7" s="1"/>
  <c r="C49" i="24"/>
  <c r="D49" i="24"/>
  <c r="E49" i="24"/>
  <c r="F49" i="24"/>
  <c r="G49" i="24"/>
  <c r="H49" i="24"/>
  <c r="I49" i="24"/>
  <c r="J49" i="24"/>
  <c r="K49" i="24"/>
  <c r="AQ49" i="24"/>
  <c r="O53" i="7" s="1"/>
  <c r="AR49" i="24"/>
  <c r="Q53" i="7" s="1"/>
  <c r="S53" i="7" s="1"/>
  <c r="C50" i="24"/>
  <c r="D50" i="24"/>
  <c r="E50" i="24"/>
  <c r="F50" i="24"/>
  <c r="G50" i="24"/>
  <c r="H50" i="24"/>
  <c r="I50" i="24"/>
  <c r="J50" i="24"/>
  <c r="K50" i="24"/>
  <c r="AQ50" i="24"/>
  <c r="O54" i="7" s="1"/>
  <c r="AR50" i="24"/>
  <c r="Q54" i="7" s="1"/>
  <c r="S54" i="7" s="1"/>
  <c r="C51" i="24"/>
  <c r="D51" i="24"/>
  <c r="E51" i="24"/>
  <c r="F51" i="24"/>
  <c r="G51" i="24"/>
  <c r="H51" i="24"/>
  <c r="I51" i="24"/>
  <c r="J51" i="24"/>
  <c r="K51" i="24"/>
  <c r="AQ51" i="24"/>
  <c r="O55" i="7" s="1"/>
  <c r="AR51" i="24"/>
  <c r="Q55" i="7" s="1"/>
  <c r="S55" i="7" s="1"/>
  <c r="C52" i="24"/>
  <c r="D52" i="24"/>
  <c r="E52" i="24"/>
  <c r="F52" i="24"/>
  <c r="G52" i="24"/>
  <c r="H52" i="24"/>
  <c r="I52" i="24"/>
  <c r="J52" i="24"/>
  <c r="K52" i="24"/>
  <c r="AQ52" i="24"/>
  <c r="O56" i="7" s="1"/>
  <c r="AR52" i="24"/>
  <c r="Q56" i="7" s="1"/>
  <c r="S56" i="7" s="1"/>
  <c r="C53" i="24"/>
  <c r="D53" i="24"/>
  <c r="E53" i="24"/>
  <c r="F53" i="24"/>
  <c r="G53" i="24"/>
  <c r="H53" i="24"/>
  <c r="I53" i="24"/>
  <c r="J53" i="24"/>
  <c r="K53" i="24"/>
  <c r="AQ53" i="24"/>
  <c r="O57" i="7" s="1"/>
  <c r="AR53" i="24"/>
  <c r="Q57" i="7" s="1"/>
  <c r="S57" i="7" s="1"/>
  <c r="C54" i="24"/>
  <c r="D54" i="24"/>
  <c r="E54" i="24"/>
  <c r="F54" i="24"/>
  <c r="G54" i="24"/>
  <c r="H54" i="24"/>
  <c r="I54" i="24"/>
  <c r="J54" i="24"/>
  <c r="K54" i="24"/>
  <c r="AQ54" i="24"/>
  <c r="O58" i="7" s="1"/>
  <c r="AR54" i="24"/>
  <c r="Q58" i="7" s="1"/>
  <c r="S58" i="7" s="1"/>
  <c r="C55" i="24"/>
  <c r="D55" i="24"/>
  <c r="E55" i="24"/>
  <c r="F55" i="24"/>
  <c r="G55" i="24"/>
  <c r="H55" i="24"/>
  <c r="I55" i="24"/>
  <c r="J55" i="24"/>
  <c r="K55" i="24"/>
  <c r="AQ55" i="24"/>
  <c r="O59" i="7" s="1"/>
  <c r="AR55" i="24"/>
  <c r="Q59" i="7" s="1"/>
  <c r="S59" i="7" s="1"/>
  <c r="C56" i="24"/>
  <c r="D56" i="24"/>
  <c r="E56" i="24"/>
  <c r="F56" i="24"/>
  <c r="G56" i="24"/>
  <c r="H56" i="24"/>
  <c r="I56" i="24"/>
  <c r="J56" i="24"/>
  <c r="K56" i="24"/>
  <c r="AQ56" i="24"/>
  <c r="O60" i="7" s="1"/>
  <c r="AR56" i="24"/>
  <c r="Q60" i="7" s="1"/>
  <c r="S60" i="7" s="1"/>
  <c r="C57" i="24"/>
  <c r="D57" i="24"/>
  <c r="E57" i="24"/>
  <c r="F57" i="24"/>
  <c r="G57" i="24"/>
  <c r="H57" i="24"/>
  <c r="I57" i="24"/>
  <c r="J57" i="24"/>
  <c r="K57" i="24"/>
  <c r="AQ57" i="24"/>
  <c r="O61" i="7" s="1"/>
  <c r="AR57" i="24"/>
  <c r="Q61" i="7" s="1"/>
  <c r="S61" i="7" s="1"/>
  <c r="C58" i="24"/>
  <c r="D58" i="24"/>
  <c r="E58" i="24"/>
  <c r="F58" i="24"/>
  <c r="G58" i="24"/>
  <c r="H58" i="24"/>
  <c r="I58" i="24"/>
  <c r="J58" i="24"/>
  <c r="K58" i="24"/>
  <c r="AQ58" i="24"/>
  <c r="O62" i="7" s="1"/>
  <c r="AR58" i="24"/>
  <c r="Q62" i="7" s="1"/>
  <c r="S62" i="7" s="1"/>
  <c r="C59" i="24"/>
  <c r="D59" i="24"/>
  <c r="E59" i="24"/>
  <c r="F59" i="24"/>
  <c r="G59" i="24"/>
  <c r="H59" i="24"/>
  <c r="I59" i="24"/>
  <c r="J59" i="24"/>
  <c r="K59" i="24"/>
  <c r="AQ59" i="24"/>
  <c r="O63" i="7" s="1"/>
  <c r="AR59" i="24"/>
  <c r="Q63" i="7" s="1"/>
  <c r="S63" i="7" s="1"/>
  <c r="C60" i="24"/>
  <c r="D60" i="24"/>
  <c r="E60" i="24"/>
  <c r="F60" i="24"/>
  <c r="G60" i="24"/>
  <c r="H60" i="24"/>
  <c r="I60" i="24"/>
  <c r="J60" i="24"/>
  <c r="K60" i="24"/>
  <c r="AQ60" i="24"/>
  <c r="O64" i="7" s="1"/>
  <c r="AR60" i="24"/>
  <c r="Q64" i="7" s="1"/>
  <c r="S64" i="7" s="1"/>
  <c r="C61" i="24"/>
  <c r="D61" i="24"/>
  <c r="E61" i="24"/>
  <c r="F61" i="24"/>
  <c r="G61" i="24"/>
  <c r="H61" i="24"/>
  <c r="I61" i="24"/>
  <c r="J61" i="24"/>
  <c r="K61" i="24"/>
  <c r="AQ61" i="24"/>
  <c r="O65" i="7" s="1"/>
  <c r="AR61" i="24"/>
  <c r="Q65" i="7" s="1"/>
  <c r="S65" i="7" s="1"/>
  <c r="C62" i="24"/>
  <c r="D62" i="24"/>
  <c r="E62" i="24"/>
  <c r="F62" i="24"/>
  <c r="G62" i="24"/>
  <c r="H62" i="24"/>
  <c r="I62" i="24"/>
  <c r="J62" i="24"/>
  <c r="K62" i="24"/>
  <c r="AQ62" i="24"/>
  <c r="O66" i="7" s="1"/>
  <c r="AR62" i="24"/>
  <c r="Q66" i="7" s="1"/>
  <c r="S66" i="7" s="1"/>
  <c r="C63" i="24"/>
  <c r="D63" i="24"/>
  <c r="E63" i="24"/>
  <c r="F63" i="24"/>
  <c r="G63" i="24"/>
  <c r="H63" i="24"/>
  <c r="I63" i="24"/>
  <c r="J63" i="24"/>
  <c r="K63" i="24"/>
  <c r="AQ63" i="24"/>
  <c r="O67" i="7" s="1"/>
  <c r="AR63" i="24"/>
  <c r="Q67" i="7" s="1"/>
  <c r="S67" i="7" s="1"/>
  <c r="C64" i="24"/>
  <c r="D64" i="24"/>
  <c r="E64" i="24"/>
  <c r="F64" i="24"/>
  <c r="G64" i="24"/>
  <c r="H64" i="24"/>
  <c r="I64" i="24"/>
  <c r="J64" i="24"/>
  <c r="K64" i="24"/>
  <c r="AQ64" i="24"/>
  <c r="O68" i="7" s="1"/>
  <c r="AR64" i="24"/>
  <c r="Q68" i="7" s="1"/>
  <c r="S68" i="7" s="1"/>
  <c r="C65" i="24"/>
  <c r="D65" i="24"/>
  <c r="E65" i="24"/>
  <c r="F65" i="24"/>
  <c r="G65" i="24"/>
  <c r="H65" i="24"/>
  <c r="I65" i="24"/>
  <c r="J65" i="24"/>
  <c r="K65" i="24"/>
  <c r="AQ65" i="24"/>
  <c r="AR65" i="24"/>
  <c r="Q69" i="7" s="1"/>
  <c r="S69" i="7" s="1"/>
  <c r="C66" i="24"/>
  <c r="D66" i="24"/>
  <c r="E66" i="24"/>
  <c r="F66" i="24"/>
  <c r="G66" i="24"/>
  <c r="H66" i="24"/>
  <c r="I66" i="24"/>
  <c r="J66" i="24"/>
  <c r="K66" i="24"/>
  <c r="AQ66" i="24"/>
  <c r="O70" i="7" s="1"/>
  <c r="AR66" i="24"/>
  <c r="Q70" i="7" s="1"/>
  <c r="S70" i="7" s="1"/>
  <c r="C67" i="24"/>
  <c r="D67" i="24"/>
  <c r="E67" i="24"/>
  <c r="F67" i="24"/>
  <c r="G67" i="24"/>
  <c r="H67" i="24"/>
  <c r="I67" i="24"/>
  <c r="J67" i="24"/>
  <c r="K67" i="24"/>
  <c r="AQ67" i="24"/>
  <c r="O71" i="7" s="1"/>
  <c r="AR67" i="24"/>
  <c r="Q71" i="7" s="1"/>
  <c r="S71" i="7" s="1"/>
  <c r="C68" i="24"/>
  <c r="D68" i="24"/>
  <c r="E68" i="24"/>
  <c r="F68" i="24"/>
  <c r="G68" i="24"/>
  <c r="H68" i="24"/>
  <c r="I68" i="24"/>
  <c r="J68" i="24"/>
  <c r="K68" i="24"/>
  <c r="AQ68" i="24"/>
  <c r="O72" i="7" s="1"/>
  <c r="AR68" i="24"/>
  <c r="Q72" i="7" s="1"/>
  <c r="S72" i="7" s="1"/>
  <c r="C69" i="24"/>
  <c r="D69" i="24"/>
  <c r="E69" i="24"/>
  <c r="F69" i="24"/>
  <c r="G69" i="24"/>
  <c r="H69" i="24"/>
  <c r="I69" i="24"/>
  <c r="J69" i="24"/>
  <c r="K69" i="24"/>
  <c r="AQ69" i="24"/>
  <c r="O73" i="7" s="1"/>
  <c r="AR69" i="24"/>
  <c r="Q73" i="7" s="1"/>
  <c r="S73" i="7" s="1"/>
  <c r="C70" i="24"/>
  <c r="D70" i="24"/>
  <c r="E70" i="24"/>
  <c r="F70" i="24"/>
  <c r="G70" i="24"/>
  <c r="H70" i="24"/>
  <c r="I70" i="24"/>
  <c r="J70" i="24"/>
  <c r="K70" i="24"/>
  <c r="AQ70" i="24"/>
  <c r="O74" i="7" s="1"/>
  <c r="AR70" i="24"/>
  <c r="Q74" i="7" s="1"/>
  <c r="S74" i="7" s="1"/>
  <c r="C71" i="24"/>
  <c r="D71" i="24"/>
  <c r="E71" i="24"/>
  <c r="F71" i="24"/>
  <c r="G71" i="24"/>
  <c r="H71" i="24"/>
  <c r="I71" i="24"/>
  <c r="J71" i="24"/>
  <c r="K71" i="24"/>
  <c r="AQ71" i="24"/>
  <c r="O75" i="7" s="1"/>
  <c r="AR71" i="24"/>
  <c r="Q75" i="7" s="1"/>
  <c r="S75" i="7" s="1"/>
  <c r="C72" i="24"/>
  <c r="D72" i="24"/>
  <c r="E72" i="24"/>
  <c r="F72" i="24"/>
  <c r="G72" i="24"/>
  <c r="H72" i="24"/>
  <c r="I72" i="24"/>
  <c r="J72" i="24"/>
  <c r="K72" i="24"/>
  <c r="AQ72" i="24"/>
  <c r="O76" i="7" s="1"/>
  <c r="AR72" i="24"/>
  <c r="Q76" i="7" s="1"/>
  <c r="S76" i="7" s="1"/>
  <c r="C73" i="24"/>
  <c r="D73" i="24"/>
  <c r="E73" i="24"/>
  <c r="F73" i="24"/>
  <c r="G73" i="24"/>
  <c r="H73" i="24"/>
  <c r="I73" i="24"/>
  <c r="J73" i="24"/>
  <c r="K73" i="24"/>
  <c r="AQ73" i="24"/>
  <c r="O77" i="7" s="1"/>
  <c r="AR73" i="24"/>
  <c r="Q77" i="7" s="1"/>
  <c r="S77" i="7" s="1"/>
  <c r="C74" i="24"/>
  <c r="D74" i="24"/>
  <c r="E74" i="24"/>
  <c r="F74" i="24"/>
  <c r="G74" i="24"/>
  <c r="H74" i="24"/>
  <c r="I74" i="24"/>
  <c r="J74" i="24"/>
  <c r="K74" i="24"/>
  <c r="AQ74" i="24"/>
  <c r="O78" i="7" s="1"/>
  <c r="AR74" i="24"/>
  <c r="Q78" i="7" s="1"/>
  <c r="S78" i="7" s="1"/>
  <c r="C75" i="24"/>
  <c r="D75" i="24"/>
  <c r="E75" i="24"/>
  <c r="F75" i="24"/>
  <c r="G75" i="24"/>
  <c r="H75" i="24"/>
  <c r="I75" i="24"/>
  <c r="J75" i="24"/>
  <c r="K75" i="24"/>
  <c r="AQ75" i="24"/>
  <c r="AR75" i="24"/>
  <c r="Q79" i="7" s="1"/>
  <c r="S79" i="7" s="1"/>
  <c r="C76" i="24"/>
  <c r="D76" i="24"/>
  <c r="E76" i="24"/>
  <c r="F76" i="24"/>
  <c r="G76" i="24"/>
  <c r="H76" i="24"/>
  <c r="I76" i="24"/>
  <c r="J76" i="24"/>
  <c r="K76" i="24"/>
  <c r="AQ76" i="24"/>
  <c r="O80" i="7" s="1"/>
  <c r="AR76" i="24"/>
  <c r="Q80" i="7" s="1"/>
  <c r="S80" i="7" s="1"/>
  <c r="C77" i="24"/>
  <c r="D77" i="24"/>
  <c r="E77" i="24"/>
  <c r="F77" i="24"/>
  <c r="G77" i="24"/>
  <c r="H77" i="24"/>
  <c r="I77" i="24"/>
  <c r="J77" i="24"/>
  <c r="K77" i="24"/>
  <c r="AQ77" i="24"/>
  <c r="AR77" i="24"/>
  <c r="Q81" i="7" s="1"/>
  <c r="S81" i="7" s="1"/>
  <c r="U81" i="7" s="1"/>
  <c r="M81" i="7" s="1"/>
  <c r="C78" i="24"/>
  <c r="D78" i="24"/>
  <c r="E78" i="24"/>
  <c r="F78" i="24"/>
  <c r="G78" i="24"/>
  <c r="H78" i="24"/>
  <c r="I78" i="24"/>
  <c r="J78" i="24"/>
  <c r="K78" i="24"/>
  <c r="AQ78" i="24"/>
  <c r="O82" i="7" s="1"/>
  <c r="AR78" i="24"/>
  <c r="Q82" i="7" s="1"/>
  <c r="S82" i="7" s="1"/>
  <c r="C79" i="24"/>
  <c r="D79" i="24"/>
  <c r="E79" i="24"/>
  <c r="F79" i="24"/>
  <c r="G79" i="24"/>
  <c r="H79" i="24"/>
  <c r="I79" i="24"/>
  <c r="J79" i="24"/>
  <c r="K79" i="24"/>
  <c r="AQ79" i="24"/>
  <c r="AR79" i="24"/>
  <c r="Q83" i="7" s="1"/>
  <c r="S83" i="7" s="1"/>
  <c r="C80" i="24"/>
  <c r="D80" i="24"/>
  <c r="E80" i="24"/>
  <c r="F80" i="24"/>
  <c r="G80" i="24"/>
  <c r="H80" i="24"/>
  <c r="I80" i="24"/>
  <c r="J80" i="24"/>
  <c r="K80" i="24"/>
  <c r="AQ80" i="24"/>
  <c r="O84" i="7" s="1"/>
  <c r="AR80" i="24"/>
  <c r="Q84" i="7" s="1"/>
  <c r="S84" i="7" s="1"/>
  <c r="C81" i="24"/>
  <c r="D81" i="24"/>
  <c r="E81" i="24"/>
  <c r="F81" i="24"/>
  <c r="G81" i="24"/>
  <c r="H81" i="24"/>
  <c r="I81" i="24"/>
  <c r="J81" i="24"/>
  <c r="K81" i="24"/>
  <c r="AQ81" i="24"/>
  <c r="AR81" i="24"/>
  <c r="Q85" i="7" s="1"/>
  <c r="S85" i="7" s="1"/>
  <c r="C82" i="24"/>
  <c r="D82" i="24"/>
  <c r="E82" i="24"/>
  <c r="F82" i="24"/>
  <c r="G82" i="24"/>
  <c r="H82" i="24"/>
  <c r="I82" i="24"/>
  <c r="J82" i="24"/>
  <c r="K82" i="24"/>
  <c r="AQ82" i="24"/>
  <c r="O86" i="7" s="1"/>
  <c r="AR82" i="24"/>
  <c r="Q86" i="7" s="1"/>
  <c r="S86" i="7" s="1"/>
  <c r="C83" i="24"/>
  <c r="D83" i="24"/>
  <c r="E83" i="24"/>
  <c r="F83" i="24"/>
  <c r="G83" i="24"/>
  <c r="H83" i="24"/>
  <c r="I83" i="24"/>
  <c r="J83" i="24"/>
  <c r="K83" i="24"/>
  <c r="AQ83" i="24"/>
  <c r="O87" i="7" s="1"/>
  <c r="AR83" i="24"/>
  <c r="Q87" i="7" s="1"/>
  <c r="S87" i="7" s="1"/>
  <c r="C84" i="24"/>
  <c r="D84" i="24"/>
  <c r="E84" i="24"/>
  <c r="F84" i="24"/>
  <c r="G84" i="24"/>
  <c r="H84" i="24"/>
  <c r="I84" i="24"/>
  <c r="J84" i="24"/>
  <c r="K84" i="24"/>
  <c r="AQ84" i="24"/>
  <c r="O88" i="7" s="1"/>
  <c r="AR84" i="24"/>
  <c r="Q88" i="7" s="1"/>
  <c r="S88" i="7" s="1"/>
  <c r="C85" i="24"/>
  <c r="D85" i="24"/>
  <c r="E85" i="24"/>
  <c r="F85" i="24"/>
  <c r="G85" i="24"/>
  <c r="H85" i="24"/>
  <c r="I85" i="24"/>
  <c r="J85" i="24"/>
  <c r="K85" i="24"/>
  <c r="AQ85" i="24"/>
  <c r="O89" i="7" s="1"/>
  <c r="AR85" i="24"/>
  <c r="Q89" i="7" s="1"/>
  <c r="S89" i="7" s="1"/>
  <c r="C86" i="24"/>
  <c r="D86" i="24"/>
  <c r="E86" i="24"/>
  <c r="F86" i="24"/>
  <c r="G86" i="24"/>
  <c r="H86" i="24"/>
  <c r="I86" i="24"/>
  <c r="J86" i="24"/>
  <c r="K86" i="24"/>
  <c r="AQ86" i="24"/>
  <c r="O90" i="7" s="1"/>
  <c r="AR86" i="24"/>
  <c r="Q90" i="7" s="1"/>
  <c r="S90" i="7" s="1"/>
  <c r="C87" i="24"/>
  <c r="D87" i="24"/>
  <c r="E87" i="24"/>
  <c r="F87" i="24"/>
  <c r="G87" i="24"/>
  <c r="H87" i="24"/>
  <c r="I87" i="24"/>
  <c r="J87" i="24"/>
  <c r="K87" i="24"/>
  <c r="AQ87" i="24"/>
  <c r="O91" i="7" s="1"/>
  <c r="AR87" i="24"/>
  <c r="Q91" i="7" s="1"/>
  <c r="S91" i="7" s="1"/>
  <c r="C88" i="24"/>
  <c r="D88" i="24"/>
  <c r="E88" i="24"/>
  <c r="F88" i="24"/>
  <c r="G88" i="24"/>
  <c r="H88" i="24"/>
  <c r="I88" i="24"/>
  <c r="J88" i="24"/>
  <c r="K88" i="24"/>
  <c r="AQ88" i="24"/>
  <c r="O92" i="7" s="1"/>
  <c r="AR88" i="24"/>
  <c r="Q92" i="7" s="1"/>
  <c r="S92" i="7" s="1"/>
  <c r="C89" i="24"/>
  <c r="D89" i="24"/>
  <c r="E89" i="24"/>
  <c r="F89" i="24"/>
  <c r="G89" i="24"/>
  <c r="H89" i="24"/>
  <c r="I89" i="24"/>
  <c r="J89" i="24"/>
  <c r="K89" i="24"/>
  <c r="AQ89" i="24"/>
  <c r="O93" i="7" s="1"/>
  <c r="AR89" i="24"/>
  <c r="Q93" i="7" s="1"/>
  <c r="S93" i="7" s="1"/>
  <c r="C90" i="24"/>
  <c r="D90" i="24"/>
  <c r="E90" i="24"/>
  <c r="F90" i="24"/>
  <c r="G90" i="24"/>
  <c r="H90" i="24"/>
  <c r="I90" i="24"/>
  <c r="J90" i="24"/>
  <c r="K90" i="24"/>
  <c r="AQ90" i="24"/>
  <c r="O94" i="7" s="1"/>
  <c r="AR90" i="24"/>
  <c r="Q94" i="7" s="1"/>
  <c r="S94" i="7" s="1"/>
  <c r="C91" i="24"/>
  <c r="D91" i="24"/>
  <c r="E91" i="24"/>
  <c r="F91" i="24"/>
  <c r="G91" i="24"/>
  <c r="H91" i="24"/>
  <c r="I91" i="24"/>
  <c r="J91" i="24"/>
  <c r="K91" i="24"/>
  <c r="AQ91" i="24"/>
  <c r="O95" i="7" s="1"/>
  <c r="AR91" i="24"/>
  <c r="Q95" i="7" s="1"/>
  <c r="S95" i="7" s="1"/>
  <c r="C92" i="24"/>
  <c r="D92" i="24"/>
  <c r="E92" i="24"/>
  <c r="F92" i="24"/>
  <c r="G92" i="24"/>
  <c r="H92" i="24"/>
  <c r="I92" i="24"/>
  <c r="J92" i="24"/>
  <c r="K92" i="24"/>
  <c r="AQ92" i="24"/>
  <c r="O96" i="7" s="1"/>
  <c r="AR92" i="24"/>
  <c r="Q96" i="7" s="1"/>
  <c r="S96" i="7" s="1"/>
  <c r="C93" i="24"/>
  <c r="D93" i="24"/>
  <c r="E93" i="24"/>
  <c r="F93" i="24"/>
  <c r="G93" i="24"/>
  <c r="H93" i="24"/>
  <c r="I93" i="24"/>
  <c r="J93" i="24"/>
  <c r="K93" i="24"/>
  <c r="AQ93" i="24"/>
  <c r="O97" i="7" s="1"/>
  <c r="AR93" i="24"/>
  <c r="Q97" i="7" s="1"/>
  <c r="S97" i="7" s="1"/>
  <c r="C94" i="24"/>
  <c r="D94" i="24"/>
  <c r="E94" i="24"/>
  <c r="F94" i="24"/>
  <c r="G94" i="24"/>
  <c r="H94" i="24"/>
  <c r="I94" i="24"/>
  <c r="J94" i="24"/>
  <c r="K94" i="24"/>
  <c r="AQ94" i="24"/>
  <c r="O98" i="7" s="1"/>
  <c r="AR94" i="24"/>
  <c r="Q98" i="7" s="1"/>
  <c r="S98" i="7" s="1"/>
  <c r="C95" i="24"/>
  <c r="D95" i="24"/>
  <c r="E95" i="24"/>
  <c r="F95" i="24"/>
  <c r="G95" i="24"/>
  <c r="H95" i="24"/>
  <c r="I95" i="24"/>
  <c r="J95" i="24"/>
  <c r="K95" i="24"/>
  <c r="AQ95" i="24"/>
  <c r="O99" i="7" s="1"/>
  <c r="AR95" i="24"/>
  <c r="Q99" i="7" s="1"/>
  <c r="S99" i="7" s="1"/>
  <c r="C96" i="24"/>
  <c r="D96" i="24"/>
  <c r="E96" i="24"/>
  <c r="F96" i="24"/>
  <c r="G96" i="24"/>
  <c r="H96" i="24"/>
  <c r="I96" i="24"/>
  <c r="J96" i="24"/>
  <c r="K96" i="24"/>
  <c r="AQ96" i="24"/>
  <c r="O100" i="7" s="1"/>
  <c r="AR96" i="24"/>
  <c r="C97" i="24"/>
  <c r="D97" i="24"/>
  <c r="E97" i="24"/>
  <c r="F97" i="24"/>
  <c r="G97" i="24"/>
  <c r="H97" i="24"/>
  <c r="I97" i="24"/>
  <c r="J97" i="24"/>
  <c r="K97" i="24"/>
  <c r="AQ97" i="24"/>
  <c r="O101" i="7" s="1"/>
  <c r="AR97" i="24"/>
  <c r="Q101" i="7" s="1"/>
  <c r="S101" i="7" s="1"/>
  <c r="C98" i="24"/>
  <c r="D98" i="24"/>
  <c r="E98" i="24"/>
  <c r="F98" i="24"/>
  <c r="G98" i="24"/>
  <c r="H98" i="24"/>
  <c r="I98" i="24"/>
  <c r="J98" i="24"/>
  <c r="K98" i="24"/>
  <c r="AQ98" i="24"/>
  <c r="O102" i="7" s="1"/>
  <c r="AR98" i="24"/>
  <c r="C99" i="24"/>
  <c r="D99" i="24"/>
  <c r="E99" i="24"/>
  <c r="F99" i="24"/>
  <c r="G99" i="24"/>
  <c r="H99" i="24"/>
  <c r="I99" i="24"/>
  <c r="J99" i="24"/>
  <c r="K99" i="24"/>
  <c r="AQ99" i="24"/>
  <c r="O103" i="7" s="1"/>
  <c r="AR99" i="24"/>
  <c r="Q103" i="7" s="1"/>
  <c r="S103" i="7" s="1"/>
  <c r="C100" i="24"/>
  <c r="D100" i="24"/>
  <c r="E100" i="24"/>
  <c r="F100" i="24"/>
  <c r="G100" i="24"/>
  <c r="H100" i="24"/>
  <c r="I100" i="24"/>
  <c r="J100" i="24"/>
  <c r="K100" i="24"/>
  <c r="AQ100" i="24"/>
  <c r="O104" i="7" s="1"/>
  <c r="AR100" i="24"/>
  <c r="Q104" i="7" s="1"/>
  <c r="S104" i="7" s="1"/>
  <c r="C101" i="24"/>
  <c r="D101" i="24"/>
  <c r="E101" i="24"/>
  <c r="F101" i="24"/>
  <c r="G101" i="24"/>
  <c r="H101" i="24"/>
  <c r="I101" i="24"/>
  <c r="J101" i="24"/>
  <c r="K101" i="24"/>
  <c r="AQ101" i="24"/>
  <c r="O105" i="7" s="1"/>
  <c r="AR101" i="24"/>
  <c r="Q105" i="7" s="1"/>
  <c r="S105" i="7" s="1"/>
  <c r="C102" i="24"/>
  <c r="D102" i="24"/>
  <c r="E102" i="24"/>
  <c r="F102" i="24"/>
  <c r="G102" i="24"/>
  <c r="H102" i="24"/>
  <c r="I102" i="24"/>
  <c r="J102" i="24"/>
  <c r="K102" i="24"/>
  <c r="AQ102" i="24"/>
  <c r="O106" i="7" s="1"/>
  <c r="AR102" i="24"/>
  <c r="Q106" i="7" s="1"/>
  <c r="S106" i="7" s="1"/>
  <c r="C103" i="24"/>
  <c r="D103" i="24"/>
  <c r="E103" i="24"/>
  <c r="F103" i="24"/>
  <c r="G103" i="24"/>
  <c r="H103" i="24"/>
  <c r="I103" i="24"/>
  <c r="J103" i="24"/>
  <c r="K103" i="24"/>
  <c r="AQ103" i="24"/>
  <c r="O107" i="7" s="1"/>
  <c r="AR103" i="24"/>
  <c r="Q107" i="7" s="1"/>
  <c r="S107" i="7" s="1"/>
  <c r="C104" i="24"/>
  <c r="D104" i="24"/>
  <c r="E104" i="24"/>
  <c r="F104" i="24"/>
  <c r="G104" i="24"/>
  <c r="H104" i="24"/>
  <c r="I104" i="24"/>
  <c r="J104" i="24"/>
  <c r="K104" i="24"/>
  <c r="AQ104" i="24"/>
  <c r="O108" i="7" s="1"/>
  <c r="AR104" i="24"/>
  <c r="Q108" i="7" s="1"/>
  <c r="S108" i="7" s="1"/>
  <c r="C105" i="24"/>
  <c r="D105" i="24"/>
  <c r="E105" i="24"/>
  <c r="F105" i="24"/>
  <c r="G105" i="24"/>
  <c r="H105" i="24"/>
  <c r="I105" i="24"/>
  <c r="J105" i="24"/>
  <c r="K105" i="24"/>
  <c r="AQ105" i="24"/>
  <c r="O109" i="7" s="1"/>
  <c r="AR105" i="24"/>
  <c r="Q109" i="7" s="1"/>
  <c r="S109" i="7" s="1"/>
  <c r="C106" i="24"/>
  <c r="D106" i="24"/>
  <c r="E106" i="24"/>
  <c r="F106" i="24"/>
  <c r="G106" i="24"/>
  <c r="H106" i="24"/>
  <c r="I106" i="24"/>
  <c r="J106" i="24"/>
  <c r="K106" i="24"/>
  <c r="AQ106" i="24"/>
  <c r="O110" i="7" s="1"/>
  <c r="AR106" i="24"/>
  <c r="Q110" i="7" s="1"/>
  <c r="S110" i="7" s="1"/>
  <c r="C107" i="24"/>
  <c r="D107" i="24"/>
  <c r="E107" i="24"/>
  <c r="F107" i="24"/>
  <c r="G107" i="24"/>
  <c r="H107" i="24"/>
  <c r="I107" i="24"/>
  <c r="J107" i="24"/>
  <c r="K107" i="24"/>
  <c r="AQ107" i="24"/>
  <c r="O111" i="7" s="1"/>
  <c r="AR107" i="24"/>
  <c r="Q111" i="7" s="1"/>
  <c r="S111" i="7" s="1"/>
  <c r="C108" i="24"/>
  <c r="D108" i="24"/>
  <c r="E108" i="24"/>
  <c r="F108" i="24"/>
  <c r="G108" i="24"/>
  <c r="H108" i="24"/>
  <c r="I108" i="24"/>
  <c r="J108" i="24"/>
  <c r="K108" i="24"/>
  <c r="AQ108" i="24"/>
  <c r="O112" i="7" s="1"/>
  <c r="AR108" i="24"/>
  <c r="Q112" i="7" s="1"/>
  <c r="S112" i="7" s="1"/>
  <c r="C109" i="24"/>
  <c r="D109" i="24"/>
  <c r="E109" i="24"/>
  <c r="F109" i="24"/>
  <c r="G109" i="24"/>
  <c r="H109" i="24"/>
  <c r="I109" i="24"/>
  <c r="J109" i="24"/>
  <c r="K109" i="24"/>
  <c r="AQ109" i="24"/>
  <c r="O113" i="7" s="1"/>
  <c r="AR109" i="24"/>
  <c r="Q113" i="7" s="1"/>
  <c r="S113" i="7" s="1"/>
  <c r="C110" i="24"/>
  <c r="D110" i="24"/>
  <c r="E110" i="24"/>
  <c r="F110" i="24"/>
  <c r="G110" i="24"/>
  <c r="H110" i="24"/>
  <c r="I110" i="24"/>
  <c r="J110" i="24"/>
  <c r="K110" i="24"/>
  <c r="AQ110" i="24"/>
  <c r="O114" i="7" s="1"/>
  <c r="AR110" i="24"/>
  <c r="Q114" i="7" s="1"/>
  <c r="S114" i="7" s="1"/>
  <c r="C111" i="24"/>
  <c r="D111" i="24"/>
  <c r="E111" i="24"/>
  <c r="F111" i="24"/>
  <c r="G111" i="24"/>
  <c r="H111" i="24"/>
  <c r="I111" i="24"/>
  <c r="J111" i="24"/>
  <c r="K111" i="24"/>
  <c r="AQ111" i="24"/>
  <c r="O115" i="7" s="1"/>
  <c r="AR111" i="24"/>
  <c r="Q115" i="7" s="1"/>
  <c r="S115" i="7" s="1"/>
  <c r="C112" i="24"/>
  <c r="D112" i="24"/>
  <c r="E112" i="24"/>
  <c r="F112" i="24"/>
  <c r="G112" i="24"/>
  <c r="H112" i="24"/>
  <c r="I112" i="24"/>
  <c r="J112" i="24"/>
  <c r="K112" i="24"/>
  <c r="AQ112" i="24"/>
  <c r="O116" i="7" s="1"/>
  <c r="AR112" i="24"/>
  <c r="Q116" i="7" s="1"/>
  <c r="S116" i="7" s="1"/>
  <c r="C113" i="24"/>
  <c r="D113" i="24"/>
  <c r="E113" i="24"/>
  <c r="F113" i="24"/>
  <c r="G113" i="24"/>
  <c r="H113" i="24"/>
  <c r="I113" i="24"/>
  <c r="J113" i="24"/>
  <c r="K113" i="24"/>
  <c r="AQ113" i="24"/>
  <c r="O117" i="7" s="1"/>
  <c r="AR113" i="24"/>
  <c r="Q117" i="7" s="1"/>
  <c r="S117" i="7" s="1"/>
  <c r="C114" i="24"/>
  <c r="D114" i="24"/>
  <c r="E114" i="24"/>
  <c r="F114" i="24"/>
  <c r="G114" i="24"/>
  <c r="H114" i="24"/>
  <c r="I114" i="24"/>
  <c r="J114" i="24"/>
  <c r="K114" i="24"/>
  <c r="AQ114" i="24"/>
  <c r="O118" i="7" s="1"/>
  <c r="AR114" i="24"/>
  <c r="Q118" i="7" s="1"/>
  <c r="S118" i="7" s="1"/>
  <c r="C115" i="24"/>
  <c r="D115" i="24"/>
  <c r="E115" i="24"/>
  <c r="F115" i="24"/>
  <c r="G115" i="24"/>
  <c r="H115" i="24"/>
  <c r="I115" i="24"/>
  <c r="J115" i="24"/>
  <c r="K115" i="24"/>
  <c r="AQ115" i="24"/>
  <c r="O119" i="7" s="1"/>
  <c r="AR115" i="24"/>
  <c r="Q119" i="7" s="1"/>
  <c r="S119" i="7" s="1"/>
  <c r="C116" i="24"/>
  <c r="D116" i="24"/>
  <c r="E116" i="24"/>
  <c r="F116" i="24"/>
  <c r="G116" i="24"/>
  <c r="H116" i="24"/>
  <c r="I116" i="24"/>
  <c r="J116" i="24"/>
  <c r="K116" i="24"/>
  <c r="AQ116" i="24"/>
  <c r="O120" i="7" s="1"/>
  <c r="AR116" i="24"/>
  <c r="Q120" i="7" s="1"/>
  <c r="S120" i="7" s="1"/>
  <c r="C117" i="24"/>
  <c r="D117" i="24"/>
  <c r="E117" i="24"/>
  <c r="F117" i="24"/>
  <c r="G117" i="24"/>
  <c r="H117" i="24"/>
  <c r="I117" i="24"/>
  <c r="J117" i="24"/>
  <c r="K117" i="24"/>
  <c r="AQ117" i="24"/>
  <c r="O121" i="7" s="1"/>
  <c r="AR117" i="24"/>
  <c r="Q121" i="7" s="1"/>
  <c r="S121" i="7" s="1"/>
  <c r="C118" i="24"/>
  <c r="D118" i="24"/>
  <c r="E118" i="24"/>
  <c r="F118" i="24"/>
  <c r="G118" i="24"/>
  <c r="H118" i="24"/>
  <c r="I118" i="24"/>
  <c r="J118" i="24"/>
  <c r="K118" i="24"/>
  <c r="AQ118" i="24"/>
  <c r="O122" i="7" s="1"/>
  <c r="AR118" i="24"/>
  <c r="Q122" i="7" s="1"/>
  <c r="S122" i="7" s="1"/>
  <c r="C119" i="24"/>
  <c r="D119" i="24"/>
  <c r="E119" i="24"/>
  <c r="F119" i="24"/>
  <c r="G119" i="24"/>
  <c r="H119" i="24"/>
  <c r="I119" i="24"/>
  <c r="J119" i="24"/>
  <c r="K119" i="24"/>
  <c r="AQ119" i="24"/>
  <c r="O123" i="7" s="1"/>
  <c r="AR119" i="24"/>
  <c r="Q123" i="7" s="1"/>
  <c r="S123" i="7" s="1"/>
  <c r="C120" i="24"/>
  <c r="D120" i="24"/>
  <c r="E120" i="24"/>
  <c r="F120" i="24"/>
  <c r="G120" i="24"/>
  <c r="H120" i="24"/>
  <c r="I120" i="24"/>
  <c r="J120" i="24"/>
  <c r="K120" i="24"/>
  <c r="AQ120" i="24"/>
  <c r="O124" i="7" s="1"/>
  <c r="AR120" i="24"/>
  <c r="Q124" i="7" s="1"/>
  <c r="S124" i="7" s="1"/>
  <c r="C121" i="24"/>
  <c r="D121" i="24"/>
  <c r="E121" i="24"/>
  <c r="F121" i="24"/>
  <c r="G121" i="24"/>
  <c r="H121" i="24"/>
  <c r="I121" i="24"/>
  <c r="J121" i="24"/>
  <c r="K121" i="24"/>
  <c r="AQ121" i="24"/>
  <c r="O125" i="7" s="1"/>
  <c r="AR121" i="24"/>
  <c r="Q125" i="7" s="1"/>
  <c r="S125" i="7" s="1"/>
  <c r="C122" i="24"/>
  <c r="D122" i="24"/>
  <c r="E122" i="24"/>
  <c r="F122" i="24"/>
  <c r="G122" i="24"/>
  <c r="H122" i="24"/>
  <c r="I122" i="24"/>
  <c r="J122" i="24"/>
  <c r="K122" i="24"/>
  <c r="AQ122" i="24"/>
  <c r="O126" i="7" s="1"/>
  <c r="AR122" i="24"/>
  <c r="Q126" i="7" s="1"/>
  <c r="S126" i="7" s="1"/>
  <c r="C123" i="24"/>
  <c r="D123" i="24"/>
  <c r="E123" i="24"/>
  <c r="F123" i="24"/>
  <c r="G123" i="24"/>
  <c r="H123" i="24"/>
  <c r="I123" i="24"/>
  <c r="J123" i="24"/>
  <c r="K123" i="24"/>
  <c r="AQ123" i="24"/>
  <c r="O127" i="7" s="1"/>
  <c r="AR123" i="24"/>
  <c r="Q127" i="7" s="1"/>
  <c r="S127" i="7" s="1"/>
  <c r="C124" i="24"/>
  <c r="D124" i="24"/>
  <c r="E124" i="24"/>
  <c r="F124" i="24"/>
  <c r="G124" i="24"/>
  <c r="H124" i="24"/>
  <c r="I124" i="24"/>
  <c r="J124" i="24"/>
  <c r="K124" i="24"/>
  <c r="AQ124" i="24"/>
  <c r="O128" i="7" s="1"/>
  <c r="AR124" i="24"/>
  <c r="Q128" i="7" s="1"/>
  <c r="S128" i="7" s="1"/>
  <c r="C125" i="24"/>
  <c r="D125" i="24"/>
  <c r="E125" i="24"/>
  <c r="F125" i="24"/>
  <c r="G125" i="24"/>
  <c r="H125" i="24"/>
  <c r="I125" i="24"/>
  <c r="J125" i="24"/>
  <c r="K125" i="24"/>
  <c r="AQ125" i="24"/>
  <c r="O129" i="7" s="1"/>
  <c r="AR125" i="24"/>
  <c r="Q129" i="7" s="1"/>
  <c r="S129" i="7" s="1"/>
  <c r="C126" i="24"/>
  <c r="D126" i="24"/>
  <c r="E126" i="24"/>
  <c r="F126" i="24"/>
  <c r="G126" i="24"/>
  <c r="H126" i="24"/>
  <c r="I126" i="24"/>
  <c r="J126" i="24"/>
  <c r="K126" i="24"/>
  <c r="AQ126" i="24"/>
  <c r="O130" i="7" s="1"/>
  <c r="AR126" i="24"/>
  <c r="Q130" i="7" s="1"/>
  <c r="S130" i="7" s="1"/>
  <c r="C127" i="24"/>
  <c r="D127" i="24"/>
  <c r="E127" i="24"/>
  <c r="F127" i="24"/>
  <c r="G127" i="24"/>
  <c r="H127" i="24"/>
  <c r="I127" i="24"/>
  <c r="J127" i="24"/>
  <c r="K127" i="24"/>
  <c r="AQ127" i="24"/>
  <c r="O131" i="7" s="1"/>
  <c r="AR127" i="24"/>
  <c r="Q131" i="7" s="1"/>
  <c r="S131" i="7" s="1"/>
  <c r="C128" i="24"/>
  <c r="D128" i="24"/>
  <c r="E128" i="24"/>
  <c r="F128" i="24"/>
  <c r="G128" i="24"/>
  <c r="H128" i="24"/>
  <c r="I128" i="24"/>
  <c r="J128" i="24"/>
  <c r="K128" i="24"/>
  <c r="AQ128" i="24"/>
  <c r="O132" i="7" s="1"/>
  <c r="AR128" i="24"/>
  <c r="Q132" i="7" s="1"/>
  <c r="S132" i="7" s="1"/>
  <c r="C129" i="24"/>
  <c r="D129" i="24"/>
  <c r="E129" i="24"/>
  <c r="F129" i="24"/>
  <c r="G129" i="24"/>
  <c r="H129" i="24"/>
  <c r="I129" i="24"/>
  <c r="J129" i="24"/>
  <c r="K129" i="24"/>
  <c r="AQ129" i="24"/>
  <c r="O133" i="7" s="1"/>
  <c r="AR129" i="24"/>
  <c r="Q133" i="7" s="1"/>
  <c r="S133" i="7" s="1"/>
  <c r="C130" i="24"/>
  <c r="D130" i="24"/>
  <c r="E130" i="24"/>
  <c r="F130" i="24"/>
  <c r="G130" i="24"/>
  <c r="H130" i="24"/>
  <c r="I130" i="24"/>
  <c r="J130" i="24"/>
  <c r="K130" i="24"/>
  <c r="AQ130" i="24"/>
  <c r="O134" i="7" s="1"/>
  <c r="AR130" i="24"/>
  <c r="Q134" i="7" s="1"/>
  <c r="S134" i="7" s="1"/>
  <c r="C131" i="24"/>
  <c r="D131" i="24"/>
  <c r="E131" i="24"/>
  <c r="F131" i="24"/>
  <c r="G131" i="24"/>
  <c r="H131" i="24"/>
  <c r="I131" i="24"/>
  <c r="J131" i="24"/>
  <c r="K131" i="24"/>
  <c r="AQ131" i="24"/>
  <c r="O135" i="7" s="1"/>
  <c r="AR131" i="24"/>
  <c r="Q135" i="7" s="1"/>
  <c r="S135" i="7" s="1"/>
  <c r="C132" i="24"/>
  <c r="D132" i="24"/>
  <c r="E132" i="24"/>
  <c r="F132" i="24"/>
  <c r="G132" i="24"/>
  <c r="H132" i="24"/>
  <c r="I132" i="24"/>
  <c r="J132" i="24"/>
  <c r="K132" i="24"/>
  <c r="AQ132" i="24"/>
  <c r="O136" i="7" s="1"/>
  <c r="AR132" i="24"/>
  <c r="Q136" i="7" s="1"/>
  <c r="S136" i="7" s="1"/>
  <c r="C133" i="24"/>
  <c r="D133" i="24"/>
  <c r="E133" i="24"/>
  <c r="F133" i="24"/>
  <c r="G133" i="24"/>
  <c r="H133" i="24"/>
  <c r="I133" i="24"/>
  <c r="J133" i="24"/>
  <c r="K133" i="24"/>
  <c r="AQ133" i="24"/>
  <c r="AR133" i="24"/>
  <c r="Q137" i="7" s="1"/>
  <c r="S137" i="7" s="1"/>
  <c r="C134" i="24"/>
  <c r="D134" i="24"/>
  <c r="E134" i="24"/>
  <c r="F134" i="24"/>
  <c r="G134" i="24"/>
  <c r="H134" i="24"/>
  <c r="I134" i="24"/>
  <c r="J134" i="24"/>
  <c r="K134" i="24"/>
  <c r="AQ134" i="24"/>
  <c r="O138" i="7" s="1"/>
  <c r="AR134" i="24"/>
  <c r="Q138" i="7" s="1"/>
  <c r="S138" i="7" s="1"/>
  <c r="C135" i="24"/>
  <c r="D135" i="24"/>
  <c r="E135" i="24"/>
  <c r="F135" i="24"/>
  <c r="G135" i="24"/>
  <c r="H135" i="24"/>
  <c r="I135" i="24"/>
  <c r="J135" i="24"/>
  <c r="K135" i="24"/>
  <c r="AQ135" i="24"/>
  <c r="O139" i="7" s="1"/>
  <c r="AR135" i="24"/>
  <c r="Q139" i="7" s="1"/>
  <c r="S139" i="7" s="1"/>
  <c r="C136" i="24"/>
  <c r="D136" i="24"/>
  <c r="E136" i="24"/>
  <c r="F136" i="24"/>
  <c r="G136" i="24"/>
  <c r="H136" i="24"/>
  <c r="I136" i="24"/>
  <c r="J136" i="24"/>
  <c r="K136" i="24"/>
  <c r="AQ136" i="24"/>
  <c r="O140" i="7" s="1"/>
  <c r="AR136" i="24"/>
  <c r="Q140" i="7" s="1"/>
  <c r="S140" i="7" s="1"/>
  <c r="C137" i="24"/>
  <c r="D137" i="24"/>
  <c r="E137" i="24"/>
  <c r="F137" i="24"/>
  <c r="G137" i="24"/>
  <c r="H137" i="24"/>
  <c r="I137" i="24"/>
  <c r="J137" i="24"/>
  <c r="K137" i="24"/>
  <c r="AQ137" i="24"/>
  <c r="O141" i="7" s="1"/>
  <c r="AR137" i="24"/>
  <c r="Q141" i="7" s="1"/>
  <c r="S141" i="7" s="1"/>
  <c r="C138" i="24"/>
  <c r="D138" i="24"/>
  <c r="E138" i="24"/>
  <c r="F138" i="24"/>
  <c r="G138" i="24"/>
  <c r="H138" i="24"/>
  <c r="I138" i="24"/>
  <c r="J138" i="24"/>
  <c r="K138" i="24"/>
  <c r="AQ138" i="24"/>
  <c r="O142" i="7" s="1"/>
  <c r="AR138" i="24"/>
  <c r="Q142" i="7" s="1"/>
  <c r="S142" i="7" s="1"/>
  <c r="C139" i="24"/>
  <c r="D139" i="24"/>
  <c r="E139" i="24"/>
  <c r="F139" i="24"/>
  <c r="G139" i="24"/>
  <c r="H139" i="24"/>
  <c r="I139" i="24"/>
  <c r="J139" i="24"/>
  <c r="K139" i="24"/>
  <c r="AQ139" i="24"/>
  <c r="O143" i="7" s="1"/>
  <c r="AR139" i="24"/>
  <c r="Q143" i="7" s="1"/>
  <c r="S143" i="7" s="1"/>
  <c r="C140" i="24"/>
  <c r="D140" i="24"/>
  <c r="E140" i="24"/>
  <c r="F140" i="24"/>
  <c r="G140" i="24"/>
  <c r="H140" i="24"/>
  <c r="I140" i="24"/>
  <c r="J140" i="24"/>
  <c r="K140" i="24"/>
  <c r="AQ140" i="24"/>
  <c r="O144" i="7" s="1"/>
  <c r="AR140" i="24"/>
  <c r="Q144" i="7" s="1"/>
  <c r="S144" i="7" s="1"/>
  <c r="C141" i="24"/>
  <c r="D141" i="24"/>
  <c r="E141" i="24"/>
  <c r="F141" i="24"/>
  <c r="G141" i="24"/>
  <c r="H141" i="24"/>
  <c r="I141" i="24"/>
  <c r="J141" i="24"/>
  <c r="K141" i="24"/>
  <c r="AQ141" i="24"/>
  <c r="O145" i="7" s="1"/>
  <c r="AR141" i="24"/>
  <c r="Q145" i="7" s="1"/>
  <c r="S145" i="7" s="1"/>
  <c r="C142" i="24"/>
  <c r="D142" i="24"/>
  <c r="E142" i="24"/>
  <c r="F142" i="24"/>
  <c r="G142" i="24"/>
  <c r="H142" i="24"/>
  <c r="I142" i="24"/>
  <c r="J142" i="24"/>
  <c r="K142" i="24"/>
  <c r="AQ142" i="24"/>
  <c r="O146" i="7" s="1"/>
  <c r="AR142" i="24"/>
  <c r="C143" i="24"/>
  <c r="D143" i="24"/>
  <c r="E143" i="24"/>
  <c r="F143" i="24"/>
  <c r="G143" i="24"/>
  <c r="H143" i="24"/>
  <c r="I143" i="24"/>
  <c r="J143" i="24"/>
  <c r="K143" i="24"/>
  <c r="AQ143" i="24"/>
  <c r="O147" i="7" s="1"/>
  <c r="AR143" i="24"/>
  <c r="Q147" i="7" s="1"/>
  <c r="S147" i="7" s="1"/>
  <c r="C144" i="24"/>
  <c r="D144" i="24"/>
  <c r="E144" i="24"/>
  <c r="F144" i="24"/>
  <c r="G144" i="24"/>
  <c r="H144" i="24"/>
  <c r="I144" i="24"/>
  <c r="J144" i="24"/>
  <c r="K144" i="24"/>
  <c r="AQ144" i="24"/>
  <c r="O148" i="7" s="1"/>
  <c r="AR144" i="24"/>
  <c r="Q148" i="7" s="1"/>
  <c r="S148" i="7" s="1"/>
  <c r="C145" i="24"/>
  <c r="D145" i="24"/>
  <c r="E145" i="24"/>
  <c r="F145" i="24"/>
  <c r="G145" i="24"/>
  <c r="H145" i="24"/>
  <c r="I145" i="24"/>
  <c r="J145" i="24"/>
  <c r="K145" i="24"/>
  <c r="AQ145" i="24"/>
  <c r="O149" i="7" s="1"/>
  <c r="AR145" i="24"/>
  <c r="Q149" i="7" s="1"/>
  <c r="S149" i="7" s="1"/>
  <c r="C146" i="24"/>
  <c r="D146" i="24"/>
  <c r="E146" i="24"/>
  <c r="F146" i="24"/>
  <c r="G146" i="24"/>
  <c r="H146" i="24"/>
  <c r="I146" i="24"/>
  <c r="J146" i="24"/>
  <c r="K146" i="24"/>
  <c r="AQ146" i="24"/>
  <c r="O150" i="7" s="1"/>
  <c r="AR146" i="24"/>
  <c r="Q150" i="7" s="1"/>
  <c r="S150" i="7" s="1"/>
  <c r="C147" i="24"/>
  <c r="D147" i="24"/>
  <c r="E147" i="24"/>
  <c r="F147" i="24"/>
  <c r="G147" i="24"/>
  <c r="H147" i="24"/>
  <c r="I147" i="24"/>
  <c r="J147" i="24"/>
  <c r="K147" i="24"/>
  <c r="AQ147" i="24"/>
  <c r="O151" i="7" s="1"/>
  <c r="AR147" i="24"/>
  <c r="Q151" i="7" s="1"/>
  <c r="S151" i="7" s="1"/>
  <c r="C148" i="24"/>
  <c r="D148" i="24"/>
  <c r="E148" i="24"/>
  <c r="F148" i="24"/>
  <c r="G148" i="24"/>
  <c r="H148" i="24"/>
  <c r="I148" i="24"/>
  <c r="J148" i="24"/>
  <c r="K148" i="24"/>
  <c r="AQ148" i="24"/>
  <c r="O152" i="7" s="1"/>
  <c r="AR148" i="24"/>
  <c r="Q152" i="7" s="1"/>
  <c r="S152" i="7" s="1"/>
  <c r="C149" i="24"/>
  <c r="D149" i="24"/>
  <c r="E149" i="24"/>
  <c r="F149" i="24"/>
  <c r="G149" i="24"/>
  <c r="H149" i="24"/>
  <c r="I149" i="24"/>
  <c r="J149" i="24"/>
  <c r="K149" i="24"/>
  <c r="AQ149" i="24"/>
  <c r="O153" i="7" s="1"/>
  <c r="AR149" i="24"/>
  <c r="Q153" i="7" s="1"/>
  <c r="S153" i="7" s="1"/>
  <c r="C150" i="24"/>
  <c r="D150" i="24"/>
  <c r="E150" i="24"/>
  <c r="F150" i="24"/>
  <c r="G150" i="24"/>
  <c r="H150" i="24"/>
  <c r="I150" i="24"/>
  <c r="J150" i="24"/>
  <c r="K150" i="24"/>
  <c r="AQ150" i="24"/>
  <c r="O154" i="7" s="1"/>
  <c r="AR150" i="24"/>
  <c r="Q154" i="7" s="1"/>
  <c r="S154" i="7" s="1"/>
  <c r="C151" i="24"/>
  <c r="D151" i="24"/>
  <c r="E151" i="24"/>
  <c r="F151" i="24"/>
  <c r="G151" i="24"/>
  <c r="H151" i="24"/>
  <c r="I151" i="24"/>
  <c r="J151" i="24"/>
  <c r="K151" i="24"/>
  <c r="AQ151" i="24"/>
  <c r="O155" i="7" s="1"/>
  <c r="AR151" i="24"/>
  <c r="Q155" i="7" s="1"/>
  <c r="S155" i="7" s="1"/>
  <c r="C152" i="24"/>
  <c r="D152" i="24"/>
  <c r="E152" i="24"/>
  <c r="F152" i="24"/>
  <c r="G152" i="24"/>
  <c r="H152" i="24"/>
  <c r="I152" i="24"/>
  <c r="J152" i="24"/>
  <c r="K152" i="24"/>
  <c r="AQ152" i="24"/>
  <c r="O156" i="7" s="1"/>
  <c r="AR152" i="24"/>
  <c r="Q156" i="7" s="1"/>
  <c r="S156" i="7" s="1"/>
  <c r="C153" i="24"/>
  <c r="D153" i="24"/>
  <c r="E153" i="24"/>
  <c r="F153" i="24"/>
  <c r="G153" i="24"/>
  <c r="H153" i="24"/>
  <c r="I153" i="24"/>
  <c r="J153" i="24"/>
  <c r="K153" i="24"/>
  <c r="AQ153" i="24"/>
  <c r="O157" i="7" s="1"/>
  <c r="AR153" i="24"/>
  <c r="Q157" i="7" s="1"/>
  <c r="S157" i="7" s="1"/>
  <c r="U157" i="7" s="1"/>
  <c r="M157" i="7" s="1"/>
  <c r="C154" i="24"/>
  <c r="D154" i="24"/>
  <c r="E154" i="24"/>
  <c r="F154" i="24"/>
  <c r="G154" i="24"/>
  <c r="H154" i="24"/>
  <c r="I154" i="24"/>
  <c r="J154" i="24"/>
  <c r="K154" i="24"/>
  <c r="AQ154" i="24"/>
  <c r="O158" i="7" s="1"/>
  <c r="AR154" i="24"/>
  <c r="Q158" i="7" s="1"/>
  <c r="S158" i="7" s="1"/>
  <c r="C155" i="24"/>
  <c r="D155" i="24"/>
  <c r="E155" i="24"/>
  <c r="F155" i="24"/>
  <c r="G155" i="24"/>
  <c r="H155" i="24"/>
  <c r="I155" i="24"/>
  <c r="J155" i="24"/>
  <c r="K155" i="24"/>
  <c r="AQ155" i="24"/>
  <c r="O159" i="7" s="1"/>
  <c r="AR155" i="24"/>
  <c r="Q159" i="7" s="1"/>
  <c r="S159" i="7" s="1"/>
  <c r="C156" i="24"/>
  <c r="D156" i="24"/>
  <c r="E156" i="24"/>
  <c r="F156" i="24"/>
  <c r="G156" i="24"/>
  <c r="H156" i="24"/>
  <c r="I156" i="24"/>
  <c r="J156" i="24"/>
  <c r="K156" i="24"/>
  <c r="AQ156" i="24"/>
  <c r="O160" i="7" s="1"/>
  <c r="AR156" i="24"/>
  <c r="Q160" i="7" s="1"/>
  <c r="S160" i="7" s="1"/>
  <c r="C157" i="24"/>
  <c r="D157" i="24"/>
  <c r="E157" i="24"/>
  <c r="F157" i="24"/>
  <c r="G157" i="24"/>
  <c r="H157" i="24"/>
  <c r="I157" i="24"/>
  <c r="J157" i="24"/>
  <c r="K157" i="24"/>
  <c r="AQ157" i="24"/>
  <c r="O161" i="7" s="1"/>
  <c r="AR157" i="24"/>
  <c r="Q161" i="7" s="1"/>
  <c r="S161" i="7" s="1"/>
  <c r="C158" i="24"/>
  <c r="D158" i="24"/>
  <c r="E158" i="24"/>
  <c r="F158" i="24"/>
  <c r="G158" i="24"/>
  <c r="H158" i="24"/>
  <c r="I158" i="24"/>
  <c r="J158" i="24"/>
  <c r="K158" i="24"/>
  <c r="AQ158" i="24"/>
  <c r="O162" i="7" s="1"/>
  <c r="AR158" i="24"/>
  <c r="Q162" i="7" s="1"/>
  <c r="S162" i="7" s="1"/>
  <c r="C159" i="24"/>
  <c r="D159" i="24"/>
  <c r="E159" i="24"/>
  <c r="F159" i="24"/>
  <c r="G159" i="24"/>
  <c r="H159" i="24"/>
  <c r="I159" i="24"/>
  <c r="J159" i="24"/>
  <c r="K159" i="24"/>
  <c r="AQ159" i="24"/>
  <c r="O163" i="7" s="1"/>
  <c r="AR159" i="24"/>
  <c r="Q163" i="7" s="1"/>
  <c r="S163" i="7" s="1"/>
  <c r="C160" i="24"/>
  <c r="D160" i="24"/>
  <c r="E160" i="24"/>
  <c r="F160" i="24"/>
  <c r="G160" i="24"/>
  <c r="H160" i="24"/>
  <c r="I160" i="24"/>
  <c r="J160" i="24"/>
  <c r="K160" i="24"/>
  <c r="AQ160" i="24"/>
  <c r="O164" i="7" s="1"/>
  <c r="AR160" i="24"/>
  <c r="Q164" i="7" s="1"/>
  <c r="S164" i="7" s="1"/>
  <c r="C161" i="24"/>
  <c r="D161" i="24"/>
  <c r="E161" i="24"/>
  <c r="F161" i="24"/>
  <c r="G161" i="24"/>
  <c r="H161" i="24"/>
  <c r="I161" i="24"/>
  <c r="J161" i="24"/>
  <c r="K161" i="24"/>
  <c r="AQ161" i="24"/>
  <c r="O165" i="7" s="1"/>
  <c r="AR161" i="24"/>
  <c r="Q165" i="7" s="1"/>
  <c r="S165" i="7" s="1"/>
  <c r="C162" i="24"/>
  <c r="D162" i="24"/>
  <c r="E162" i="24"/>
  <c r="F162" i="24"/>
  <c r="G162" i="24"/>
  <c r="H162" i="24"/>
  <c r="I162" i="24"/>
  <c r="J162" i="24"/>
  <c r="K162" i="24"/>
  <c r="AQ162" i="24"/>
  <c r="O166" i="7" s="1"/>
  <c r="AR162" i="24"/>
  <c r="Q166" i="7" s="1"/>
  <c r="S166" i="7" s="1"/>
  <c r="C163" i="24"/>
  <c r="D163" i="24"/>
  <c r="E163" i="24"/>
  <c r="F163" i="24"/>
  <c r="G163" i="24"/>
  <c r="H163" i="24"/>
  <c r="I163" i="24"/>
  <c r="J163" i="24"/>
  <c r="K163" i="24"/>
  <c r="AQ163" i="24"/>
  <c r="O167" i="7" s="1"/>
  <c r="AR163" i="24"/>
  <c r="Q167" i="7" s="1"/>
  <c r="S167" i="7" s="1"/>
  <c r="C164" i="24"/>
  <c r="D164" i="24"/>
  <c r="E164" i="24"/>
  <c r="F164" i="24"/>
  <c r="G164" i="24"/>
  <c r="H164" i="24"/>
  <c r="I164" i="24"/>
  <c r="J164" i="24"/>
  <c r="K164" i="24"/>
  <c r="AQ164" i="24"/>
  <c r="O168" i="7" s="1"/>
  <c r="AR164" i="24"/>
  <c r="Q168" i="7" s="1"/>
  <c r="S168" i="7" s="1"/>
  <c r="C165" i="24"/>
  <c r="D165" i="24"/>
  <c r="E165" i="24"/>
  <c r="F165" i="24"/>
  <c r="G165" i="24"/>
  <c r="H165" i="24"/>
  <c r="I165" i="24"/>
  <c r="J165" i="24"/>
  <c r="K165" i="24"/>
  <c r="AQ165" i="24"/>
  <c r="O169" i="7" s="1"/>
  <c r="AR165" i="24"/>
  <c r="Q169" i="7" s="1"/>
  <c r="S169" i="7" s="1"/>
  <c r="C166" i="24"/>
  <c r="D166" i="24"/>
  <c r="E166" i="24"/>
  <c r="F166" i="24"/>
  <c r="G166" i="24"/>
  <c r="H166" i="24"/>
  <c r="I166" i="24"/>
  <c r="J166" i="24"/>
  <c r="K166" i="24"/>
  <c r="AQ166" i="24"/>
  <c r="O170" i="7" s="1"/>
  <c r="AR166" i="24"/>
  <c r="Q170" i="7" s="1"/>
  <c r="S170" i="7" s="1"/>
  <c r="C167" i="24"/>
  <c r="D167" i="24"/>
  <c r="E167" i="24"/>
  <c r="F167" i="24"/>
  <c r="G167" i="24"/>
  <c r="H167" i="24"/>
  <c r="I167" i="24"/>
  <c r="J167" i="24"/>
  <c r="K167" i="24"/>
  <c r="AQ167" i="24"/>
  <c r="O171" i="7" s="1"/>
  <c r="AR167" i="24"/>
  <c r="Q171" i="7" s="1"/>
  <c r="S171" i="7" s="1"/>
  <c r="C168" i="24"/>
  <c r="D168" i="24"/>
  <c r="E168" i="24"/>
  <c r="F168" i="24"/>
  <c r="G168" i="24"/>
  <c r="H168" i="24"/>
  <c r="I168" i="24"/>
  <c r="J168" i="24"/>
  <c r="K168" i="24"/>
  <c r="AQ168" i="24"/>
  <c r="O172" i="7" s="1"/>
  <c r="AR168" i="24"/>
  <c r="Q172" i="7" s="1"/>
  <c r="S172" i="7" s="1"/>
  <c r="C169" i="24"/>
  <c r="D169" i="24"/>
  <c r="E169" i="24"/>
  <c r="F169" i="24"/>
  <c r="G169" i="24"/>
  <c r="H169" i="24"/>
  <c r="I169" i="24"/>
  <c r="J169" i="24"/>
  <c r="K169" i="24"/>
  <c r="AQ169" i="24"/>
  <c r="O173" i="7" s="1"/>
  <c r="AR169" i="24"/>
  <c r="Q173" i="7" s="1"/>
  <c r="S173" i="7" s="1"/>
  <c r="C170" i="24"/>
  <c r="D170" i="24"/>
  <c r="E170" i="24"/>
  <c r="F170" i="24"/>
  <c r="G170" i="24"/>
  <c r="H170" i="24"/>
  <c r="I170" i="24"/>
  <c r="J170" i="24"/>
  <c r="K170" i="24"/>
  <c r="AQ170" i="24"/>
  <c r="O174" i="7" s="1"/>
  <c r="AR170" i="24"/>
  <c r="Q174" i="7" s="1"/>
  <c r="S174" i="7" s="1"/>
  <c r="C171" i="24"/>
  <c r="D171" i="24"/>
  <c r="E171" i="24"/>
  <c r="F171" i="24"/>
  <c r="G171" i="24"/>
  <c r="H171" i="24"/>
  <c r="I171" i="24"/>
  <c r="J171" i="24"/>
  <c r="K171" i="24"/>
  <c r="AQ171" i="24"/>
  <c r="O175" i="7" s="1"/>
  <c r="AR171" i="24"/>
  <c r="Q175" i="7" s="1"/>
  <c r="S175" i="7" s="1"/>
  <c r="C172" i="24"/>
  <c r="D172" i="24"/>
  <c r="E172" i="24"/>
  <c r="F172" i="24"/>
  <c r="G172" i="24"/>
  <c r="H172" i="24"/>
  <c r="I172" i="24"/>
  <c r="J172" i="24"/>
  <c r="K172" i="24"/>
  <c r="AQ172" i="24"/>
  <c r="O176" i="7" s="1"/>
  <c r="AR172" i="24"/>
  <c r="Q176" i="7" s="1"/>
  <c r="S176" i="7" s="1"/>
  <c r="C173" i="24"/>
  <c r="D173" i="24"/>
  <c r="E173" i="24"/>
  <c r="F173" i="24"/>
  <c r="G173" i="24"/>
  <c r="H173" i="24"/>
  <c r="I173" i="24"/>
  <c r="J173" i="24"/>
  <c r="K173" i="24"/>
  <c r="AQ173" i="24"/>
  <c r="O177" i="7" s="1"/>
  <c r="AR173" i="24"/>
  <c r="Q177" i="7" s="1"/>
  <c r="S177" i="7" s="1"/>
  <c r="C174" i="24"/>
  <c r="D174" i="24"/>
  <c r="E174" i="24"/>
  <c r="F174" i="24"/>
  <c r="G174" i="24"/>
  <c r="H174" i="24"/>
  <c r="I174" i="24"/>
  <c r="J174" i="24"/>
  <c r="K174" i="24"/>
  <c r="AQ174" i="24"/>
  <c r="O178" i="7" s="1"/>
  <c r="AR174" i="24"/>
  <c r="Q178" i="7" s="1"/>
  <c r="S178" i="7" s="1"/>
  <c r="C175" i="24"/>
  <c r="D175" i="24"/>
  <c r="E175" i="24"/>
  <c r="F175" i="24"/>
  <c r="G175" i="24"/>
  <c r="H175" i="24"/>
  <c r="I175" i="24"/>
  <c r="J175" i="24"/>
  <c r="K175" i="24"/>
  <c r="AQ175" i="24"/>
  <c r="O179" i="7" s="1"/>
  <c r="AR175" i="24"/>
  <c r="Q179" i="7" s="1"/>
  <c r="S179" i="7" s="1"/>
  <c r="C176" i="24"/>
  <c r="D176" i="24"/>
  <c r="E176" i="24"/>
  <c r="F176" i="24"/>
  <c r="G176" i="24"/>
  <c r="H176" i="24"/>
  <c r="I176" i="24"/>
  <c r="J176" i="24"/>
  <c r="K176" i="24"/>
  <c r="AQ176" i="24"/>
  <c r="O180" i="7" s="1"/>
  <c r="AR176" i="24"/>
  <c r="Q180" i="7" s="1"/>
  <c r="S180" i="7" s="1"/>
  <c r="C177" i="24"/>
  <c r="D177" i="24"/>
  <c r="E177" i="24"/>
  <c r="F177" i="24"/>
  <c r="G177" i="24"/>
  <c r="H177" i="24"/>
  <c r="I177" i="24"/>
  <c r="J177" i="24"/>
  <c r="K177" i="24"/>
  <c r="AQ177" i="24"/>
  <c r="O181" i="7" s="1"/>
  <c r="AR177" i="24"/>
  <c r="Q181" i="7" s="1"/>
  <c r="S181" i="7" s="1"/>
  <c r="C178" i="24"/>
  <c r="D178" i="24"/>
  <c r="E178" i="24"/>
  <c r="F178" i="24"/>
  <c r="G178" i="24"/>
  <c r="H178" i="24"/>
  <c r="I178" i="24"/>
  <c r="J178" i="24"/>
  <c r="K178" i="24"/>
  <c r="AQ178" i="24"/>
  <c r="O182" i="7" s="1"/>
  <c r="AR178" i="24"/>
  <c r="Q182" i="7" s="1"/>
  <c r="S182" i="7" s="1"/>
  <c r="C179" i="24"/>
  <c r="D179" i="24"/>
  <c r="E179" i="24"/>
  <c r="F179" i="24"/>
  <c r="G179" i="24"/>
  <c r="H179" i="24"/>
  <c r="I179" i="24"/>
  <c r="J179" i="24"/>
  <c r="K179" i="24"/>
  <c r="AQ179" i="24"/>
  <c r="O183" i="7" s="1"/>
  <c r="AR179" i="24"/>
  <c r="Q183" i="7" s="1"/>
  <c r="S183" i="7" s="1"/>
  <c r="C180" i="24"/>
  <c r="D180" i="24"/>
  <c r="E180" i="24"/>
  <c r="F180" i="24"/>
  <c r="G180" i="24"/>
  <c r="H180" i="24"/>
  <c r="I180" i="24"/>
  <c r="J180" i="24"/>
  <c r="K180" i="24"/>
  <c r="AQ180" i="24"/>
  <c r="O184" i="7" s="1"/>
  <c r="AR180" i="24"/>
  <c r="Q184" i="7" s="1"/>
  <c r="S184" i="7" s="1"/>
  <c r="C181" i="24"/>
  <c r="D181" i="24"/>
  <c r="E181" i="24"/>
  <c r="F181" i="24"/>
  <c r="G181" i="24"/>
  <c r="H181" i="24"/>
  <c r="I181" i="24"/>
  <c r="J181" i="24"/>
  <c r="K181" i="24"/>
  <c r="AQ181" i="24"/>
  <c r="O185" i="7" s="1"/>
  <c r="AR181" i="24"/>
  <c r="Q185" i="7" s="1"/>
  <c r="S185" i="7" s="1"/>
  <c r="C182" i="24"/>
  <c r="D182" i="24"/>
  <c r="E182" i="24"/>
  <c r="F182" i="24"/>
  <c r="G182" i="24"/>
  <c r="H182" i="24"/>
  <c r="I182" i="24"/>
  <c r="J182" i="24"/>
  <c r="K182" i="24"/>
  <c r="AQ182" i="24"/>
  <c r="O186" i="7" s="1"/>
  <c r="AR182" i="24"/>
  <c r="Q186" i="7" s="1"/>
  <c r="S186" i="7" s="1"/>
  <c r="C183" i="24"/>
  <c r="D183" i="24"/>
  <c r="E183" i="24"/>
  <c r="F183" i="24"/>
  <c r="G183" i="24"/>
  <c r="H183" i="24"/>
  <c r="I183" i="24"/>
  <c r="J183" i="24"/>
  <c r="K183" i="24"/>
  <c r="AQ183" i="24"/>
  <c r="O187" i="7" s="1"/>
  <c r="AR183" i="24"/>
  <c r="Q187" i="7" s="1"/>
  <c r="S187" i="7" s="1"/>
  <c r="C184" i="24"/>
  <c r="D184" i="24"/>
  <c r="E184" i="24"/>
  <c r="F184" i="24"/>
  <c r="G184" i="24"/>
  <c r="H184" i="24"/>
  <c r="I184" i="24"/>
  <c r="J184" i="24"/>
  <c r="K184" i="24"/>
  <c r="AQ184" i="24"/>
  <c r="O188" i="7" s="1"/>
  <c r="AR184" i="24"/>
  <c r="Q188" i="7" s="1"/>
  <c r="S188" i="7" s="1"/>
  <c r="C185" i="24"/>
  <c r="D185" i="24"/>
  <c r="E185" i="24"/>
  <c r="F185" i="24"/>
  <c r="G185" i="24"/>
  <c r="H185" i="24"/>
  <c r="I185" i="24"/>
  <c r="J185" i="24"/>
  <c r="K185" i="24"/>
  <c r="AQ185" i="24"/>
  <c r="O189" i="7" s="1"/>
  <c r="AR185" i="24"/>
  <c r="Q189" i="7" s="1"/>
  <c r="S189" i="7" s="1"/>
  <c r="C186" i="24"/>
  <c r="D186" i="24"/>
  <c r="E186" i="24"/>
  <c r="F186" i="24"/>
  <c r="G186" i="24"/>
  <c r="H186" i="24"/>
  <c r="I186" i="24"/>
  <c r="J186" i="24"/>
  <c r="K186" i="24"/>
  <c r="AQ186" i="24"/>
  <c r="O190" i="7" s="1"/>
  <c r="AR186" i="24"/>
  <c r="Q190" i="7" s="1"/>
  <c r="S190" i="7" s="1"/>
  <c r="C187" i="24"/>
  <c r="D187" i="24"/>
  <c r="E187" i="24"/>
  <c r="F187" i="24"/>
  <c r="G187" i="24"/>
  <c r="H187" i="24"/>
  <c r="I187" i="24"/>
  <c r="J187" i="24"/>
  <c r="K187" i="24"/>
  <c r="AQ187" i="24"/>
  <c r="O191" i="7" s="1"/>
  <c r="AR187" i="24"/>
  <c r="Q191" i="7" s="1"/>
  <c r="S191" i="7" s="1"/>
  <c r="C188" i="24"/>
  <c r="D188" i="24"/>
  <c r="E188" i="24"/>
  <c r="F188" i="24"/>
  <c r="G188" i="24"/>
  <c r="H188" i="24"/>
  <c r="I188" i="24"/>
  <c r="J188" i="24"/>
  <c r="K188" i="24"/>
  <c r="AQ188" i="24"/>
  <c r="O192" i="7" s="1"/>
  <c r="AR188" i="24"/>
  <c r="Q192" i="7" s="1"/>
  <c r="S192" i="7" s="1"/>
  <c r="C189" i="24"/>
  <c r="D189" i="24"/>
  <c r="E189" i="24"/>
  <c r="F189" i="24"/>
  <c r="G189" i="24"/>
  <c r="H189" i="24"/>
  <c r="I189" i="24"/>
  <c r="J189" i="24"/>
  <c r="K189" i="24"/>
  <c r="AQ189" i="24"/>
  <c r="O193" i="7" s="1"/>
  <c r="AR189" i="24"/>
  <c r="Q193" i="7" s="1"/>
  <c r="S193" i="7" s="1"/>
  <c r="C190" i="24"/>
  <c r="D190" i="24"/>
  <c r="E190" i="24"/>
  <c r="F190" i="24"/>
  <c r="G190" i="24"/>
  <c r="H190" i="24"/>
  <c r="I190" i="24"/>
  <c r="J190" i="24"/>
  <c r="K190" i="24"/>
  <c r="AQ190" i="24"/>
  <c r="O194" i="7" s="1"/>
  <c r="AR190" i="24"/>
  <c r="Q194" i="7" s="1"/>
  <c r="S194" i="7" s="1"/>
  <c r="C191" i="24"/>
  <c r="D191" i="24"/>
  <c r="E191" i="24"/>
  <c r="F191" i="24"/>
  <c r="G191" i="24"/>
  <c r="H191" i="24"/>
  <c r="I191" i="24"/>
  <c r="J191" i="24"/>
  <c r="K191" i="24"/>
  <c r="AQ191" i="24"/>
  <c r="O195" i="7" s="1"/>
  <c r="AR191" i="24"/>
  <c r="Q195" i="7" s="1"/>
  <c r="S195" i="7" s="1"/>
  <c r="C192" i="24"/>
  <c r="D192" i="24"/>
  <c r="E192" i="24"/>
  <c r="F192" i="24"/>
  <c r="G192" i="24"/>
  <c r="H192" i="24"/>
  <c r="I192" i="24"/>
  <c r="J192" i="24"/>
  <c r="K192" i="24"/>
  <c r="AQ192" i="24"/>
  <c r="O196" i="7" s="1"/>
  <c r="AR192" i="24"/>
  <c r="Q196" i="7" s="1"/>
  <c r="S196" i="7" s="1"/>
  <c r="C193" i="24"/>
  <c r="D193" i="24"/>
  <c r="E193" i="24"/>
  <c r="F193" i="24"/>
  <c r="G193" i="24"/>
  <c r="H193" i="24"/>
  <c r="I193" i="24"/>
  <c r="J193" i="24"/>
  <c r="K193" i="24"/>
  <c r="AQ193" i="24"/>
  <c r="O197" i="7" s="1"/>
  <c r="AR193" i="24"/>
  <c r="Q197" i="7" s="1"/>
  <c r="S197" i="7" s="1"/>
  <c r="C194" i="24"/>
  <c r="D194" i="24"/>
  <c r="E194" i="24"/>
  <c r="F194" i="24"/>
  <c r="G194" i="24"/>
  <c r="H194" i="24"/>
  <c r="I194" i="24"/>
  <c r="J194" i="24"/>
  <c r="K194" i="24"/>
  <c r="AQ194" i="24"/>
  <c r="O198" i="7" s="1"/>
  <c r="AR194" i="24"/>
  <c r="Q198" i="7" s="1"/>
  <c r="S198" i="7" s="1"/>
  <c r="C195" i="24"/>
  <c r="D195" i="24"/>
  <c r="E195" i="24"/>
  <c r="F195" i="24"/>
  <c r="G195" i="24"/>
  <c r="H195" i="24"/>
  <c r="I195" i="24"/>
  <c r="J195" i="24"/>
  <c r="K195" i="24"/>
  <c r="AQ195" i="24"/>
  <c r="O199" i="7" s="1"/>
  <c r="AR195" i="24"/>
  <c r="Q199" i="7" s="1"/>
  <c r="S199" i="7" s="1"/>
  <c r="C196" i="24"/>
  <c r="D196" i="24"/>
  <c r="E196" i="24"/>
  <c r="F196" i="24"/>
  <c r="G196" i="24"/>
  <c r="H196" i="24"/>
  <c r="I196" i="24"/>
  <c r="J196" i="24"/>
  <c r="K196" i="24"/>
  <c r="AQ196" i="24"/>
  <c r="O200" i="7" s="1"/>
  <c r="AR196" i="24"/>
  <c r="Q200" i="7" s="1"/>
  <c r="S200" i="7" s="1"/>
  <c r="C197" i="24"/>
  <c r="D197" i="24"/>
  <c r="E197" i="24"/>
  <c r="F197" i="24"/>
  <c r="G197" i="24"/>
  <c r="H197" i="24"/>
  <c r="I197" i="24"/>
  <c r="J197" i="24"/>
  <c r="K197" i="24"/>
  <c r="AQ197" i="24"/>
  <c r="O201" i="7" s="1"/>
  <c r="AR197" i="24"/>
  <c r="Q201" i="7" s="1"/>
  <c r="S201" i="7" s="1"/>
  <c r="C198" i="24"/>
  <c r="D198" i="24"/>
  <c r="E198" i="24"/>
  <c r="F198" i="24"/>
  <c r="G198" i="24"/>
  <c r="H198" i="24"/>
  <c r="I198" i="24"/>
  <c r="J198" i="24"/>
  <c r="K198" i="24"/>
  <c r="AQ198" i="24"/>
  <c r="O202" i="7" s="1"/>
  <c r="AR198" i="24"/>
  <c r="Q202" i="7" s="1"/>
  <c r="S202" i="7" s="1"/>
  <c r="C199" i="24"/>
  <c r="D199" i="24"/>
  <c r="E199" i="24"/>
  <c r="F199" i="24"/>
  <c r="G199" i="24"/>
  <c r="H199" i="24"/>
  <c r="I199" i="24"/>
  <c r="J199" i="24"/>
  <c r="K199" i="24"/>
  <c r="AQ199" i="24"/>
  <c r="O203" i="7" s="1"/>
  <c r="AR199" i="24"/>
  <c r="Q203" i="7" s="1"/>
  <c r="S203" i="7" s="1"/>
  <c r="C200" i="24"/>
  <c r="D200" i="24"/>
  <c r="E200" i="24"/>
  <c r="F200" i="24"/>
  <c r="G200" i="24"/>
  <c r="H200" i="24"/>
  <c r="I200" i="24"/>
  <c r="J200" i="24"/>
  <c r="K200" i="24"/>
  <c r="AQ200" i="24"/>
  <c r="O204" i="7" s="1"/>
  <c r="AR200" i="24"/>
  <c r="Q204" i="7" s="1"/>
  <c r="S204" i="7" s="1"/>
  <c r="C201" i="24"/>
  <c r="D201" i="24"/>
  <c r="E201" i="24"/>
  <c r="F201" i="24"/>
  <c r="G201" i="24"/>
  <c r="H201" i="24"/>
  <c r="I201" i="24"/>
  <c r="J201" i="24"/>
  <c r="K201" i="24"/>
  <c r="AQ201" i="24"/>
  <c r="O205" i="7" s="1"/>
  <c r="AR201" i="24"/>
  <c r="Q205" i="7" s="1"/>
  <c r="S205" i="7" s="1"/>
  <c r="C202" i="24"/>
  <c r="D202" i="24"/>
  <c r="E202" i="24"/>
  <c r="F202" i="24"/>
  <c r="G202" i="24"/>
  <c r="H202" i="24"/>
  <c r="I202" i="24"/>
  <c r="J202" i="24"/>
  <c r="K202" i="24"/>
  <c r="AQ202" i="24"/>
  <c r="O206" i="7" s="1"/>
  <c r="AR202" i="24"/>
  <c r="Q206" i="7" s="1"/>
  <c r="S206" i="7" s="1"/>
  <c r="C203" i="24"/>
  <c r="D203" i="24"/>
  <c r="E203" i="24"/>
  <c r="F203" i="24"/>
  <c r="G203" i="24"/>
  <c r="H203" i="24"/>
  <c r="I203" i="24"/>
  <c r="J203" i="24"/>
  <c r="K203" i="24"/>
  <c r="AQ203" i="24"/>
  <c r="O207" i="7" s="1"/>
  <c r="AR203" i="24"/>
  <c r="Q207" i="7" s="1"/>
  <c r="S207" i="7" s="1"/>
  <c r="C204" i="24"/>
  <c r="D204" i="24"/>
  <c r="E204" i="24"/>
  <c r="F204" i="24"/>
  <c r="G204" i="24"/>
  <c r="H204" i="24"/>
  <c r="I204" i="24"/>
  <c r="J204" i="24"/>
  <c r="K204" i="24"/>
  <c r="AQ204" i="24"/>
  <c r="O208" i="7" s="1"/>
  <c r="AR204" i="24"/>
  <c r="Q208" i="7" s="1"/>
  <c r="S208" i="7" s="1"/>
  <c r="C205" i="24"/>
  <c r="D205" i="24"/>
  <c r="E205" i="24"/>
  <c r="F205" i="24"/>
  <c r="G205" i="24"/>
  <c r="H205" i="24"/>
  <c r="I205" i="24"/>
  <c r="J205" i="24"/>
  <c r="K205" i="24"/>
  <c r="AQ205" i="24"/>
  <c r="O209" i="7" s="1"/>
  <c r="AR205" i="24"/>
  <c r="Q209" i="7" s="1"/>
  <c r="S209" i="7" s="1"/>
  <c r="C206" i="24"/>
  <c r="D206" i="24"/>
  <c r="E206" i="24"/>
  <c r="F206" i="24"/>
  <c r="G206" i="24"/>
  <c r="H206" i="24"/>
  <c r="I206" i="24"/>
  <c r="J206" i="24"/>
  <c r="K206" i="24"/>
  <c r="AQ206" i="24"/>
  <c r="O210" i="7" s="1"/>
  <c r="AR206" i="24"/>
  <c r="Q210" i="7" s="1"/>
  <c r="S210" i="7" s="1"/>
  <c r="C207" i="24"/>
  <c r="D207" i="24"/>
  <c r="E207" i="24"/>
  <c r="F207" i="24"/>
  <c r="G207" i="24"/>
  <c r="H207" i="24"/>
  <c r="I207" i="24"/>
  <c r="J207" i="24"/>
  <c r="K207" i="24"/>
  <c r="AQ207" i="24"/>
  <c r="O211" i="7" s="1"/>
  <c r="AR207" i="24"/>
  <c r="Q211" i="7" s="1"/>
  <c r="S211" i="7" s="1"/>
  <c r="C208" i="24"/>
  <c r="D208" i="24"/>
  <c r="E208" i="24"/>
  <c r="F208" i="24"/>
  <c r="G208" i="24"/>
  <c r="H208" i="24"/>
  <c r="I208" i="24"/>
  <c r="J208" i="24"/>
  <c r="K208" i="24"/>
  <c r="AQ208" i="24"/>
  <c r="O212" i="7" s="1"/>
  <c r="AR208" i="24"/>
  <c r="Q212" i="7" s="1"/>
  <c r="S212" i="7" s="1"/>
  <c r="C209" i="24"/>
  <c r="D209" i="24"/>
  <c r="E209" i="24"/>
  <c r="F209" i="24"/>
  <c r="G209" i="24"/>
  <c r="H209" i="24"/>
  <c r="I209" i="24"/>
  <c r="J209" i="24"/>
  <c r="K209" i="24"/>
  <c r="AQ209" i="24"/>
  <c r="O213" i="7" s="1"/>
  <c r="AR209" i="24"/>
  <c r="Q213" i="7" s="1"/>
  <c r="S213" i="7" s="1"/>
  <c r="C210" i="24"/>
  <c r="D210" i="24"/>
  <c r="E210" i="24"/>
  <c r="F210" i="24"/>
  <c r="G210" i="24"/>
  <c r="H210" i="24"/>
  <c r="I210" i="24"/>
  <c r="J210" i="24"/>
  <c r="K210" i="24"/>
  <c r="AQ210" i="24"/>
  <c r="O214" i="7" s="1"/>
  <c r="AR210" i="24"/>
  <c r="Q214" i="7" s="1"/>
  <c r="S214" i="7" s="1"/>
  <c r="C211" i="24"/>
  <c r="D211" i="24"/>
  <c r="E211" i="24"/>
  <c r="F211" i="24"/>
  <c r="G211" i="24"/>
  <c r="H211" i="24"/>
  <c r="I211" i="24"/>
  <c r="J211" i="24"/>
  <c r="K211" i="24"/>
  <c r="AQ211" i="24"/>
  <c r="O215" i="7" s="1"/>
  <c r="AR211" i="24"/>
  <c r="Q215" i="7" s="1"/>
  <c r="S215" i="7" s="1"/>
  <c r="C212" i="24"/>
  <c r="D212" i="24"/>
  <c r="E212" i="24"/>
  <c r="F212" i="24"/>
  <c r="G212" i="24"/>
  <c r="H212" i="24"/>
  <c r="I212" i="24"/>
  <c r="J212" i="24"/>
  <c r="K212" i="24"/>
  <c r="AQ212" i="24"/>
  <c r="O216" i="7" s="1"/>
  <c r="AR212" i="24"/>
  <c r="Q216" i="7" s="1"/>
  <c r="S216" i="7" s="1"/>
  <c r="C213" i="24"/>
  <c r="D213" i="24"/>
  <c r="E213" i="24"/>
  <c r="F213" i="24"/>
  <c r="G213" i="24"/>
  <c r="H213" i="24"/>
  <c r="I213" i="24"/>
  <c r="J213" i="24"/>
  <c r="K213" i="24"/>
  <c r="AQ213" i="24"/>
  <c r="O217" i="7" s="1"/>
  <c r="AR213" i="24"/>
  <c r="Q217" i="7" s="1"/>
  <c r="S217" i="7" s="1"/>
  <c r="C214" i="24"/>
  <c r="D214" i="24"/>
  <c r="E214" i="24"/>
  <c r="F214" i="24"/>
  <c r="G214" i="24"/>
  <c r="H214" i="24"/>
  <c r="I214" i="24"/>
  <c r="J214" i="24"/>
  <c r="K214" i="24"/>
  <c r="AQ214" i="24"/>
  <c r="O218" i="7" s="1"/>
  <c r="AR214" i="24"/>
  <c r="Q218" i="7" s="1"/>
  <c r="S218" i="7" s="1"/>
  <c r="C215" i="24"/>
  <c r="D215" i="24"/>
  <c r="E215" i="24"/>
  <c r="F215" i="24"/>
  <c r="G215" i="24"/>
  <c r="H215" i="24"/>
  <c r="I215" i="24"/>
  <c r="J215" i="24"/>
  <c r="K215" i="24"/>
  <c r="AQ215" i="24"/>
  <c r="O219" i="7" s="1"/>
  <c r="AR215" i="24"/>
  <c r="Q219" i="7" s="1"/>
  <c r="S219" i="7" s="1"/>
  <c r="C216" i="24"/>
  <c r="D216" i="24"/>
  <c r="E216" i="24"/>
  <c r="F216" i="24"/>
  <c r="G216" i="24"/>
  <c r="H216" i="24"/>
  <c r="I216" i="24"/>
  <c r="J216" i="24"/>
  <c r="K216" i="24"/>
  <c r="AQ216" i="24"/>
  <c r="O220" i="7" s="1"/>
  <c r="AR216" i="24"/>
  <c r="Q220" i="7" s="1"/>
  <c r="S220" i="7" s="1"/>
  <c r="C217" i="24"/>
  <c r="D217" i="24"/>
  <c r="E217" i="24"/>
  <c r="F217" i="24"/>
  <c r="G217" i="24"/>
  <c r="H217" i="24"/>
  <c r="I217" i="24"/>
  <c r="J217" i="24"/>
  <c r="K217" i="24"/>
  <c r="AQ217" i="24"/>
  <c r="O221" i="7" s="1"/>
  <c r="AR217" i="24"/>
  <c r="Q221" i="7" s="1"/>
  <c r="S221" i="7" s="1"/>
  <c r="C218" i="24"/>
  <c r="D218" i="24"/>
  <c r="E218" i="24"/>
  <c r="F218" i="24"/>
  <c r="G218" i="24"/>
  <c r="H218" i="24"/>
  <c r="I218" i="24"/>
  <c r="J218" i="24"/>
  <c r="K218" i="24"/>
  <c r="AQ218" i="24"/>
  <c r="O222" i="7" s="1"/>
  <c r="AR218" i="24"/>
  <c r="Q222" i="7" s="1"/>
  <c r="S222" i="7" s="1"/>
  <c r="C219" i="24"/>
  <c r="D219" i="24"/>
  <c r="E219" i="24"/>
  <c r="F219" i="24"/>
  <c r="G219" i="24"/>
  <c r="H219" i="24"/>
  <c r="I219" i="24"/>
  <c r="J219" i="24"/>
  <c r="K219" i="24"/>
  <c r="AQ219" i="24"/>
  <c r="O223" i="7" s="1"/>
  <c r="AR219" i="24"/>
  <c r="Q223" i="7" s="1"/>
  <c r="S223" i="7" s="1"/>
  <c r="C220" i="24"/>
  <c r="D220" i="24"/>
  <c r="E220" i="24"/>
  <c r="F220" i="24"/>
  <c r="G220" i="24"/>
  <c r="H220" i="24"/>
  <c r="I220" i="24"/>
  <c r="J220" i="24"/>
  <c r="K220" i="24"/>
  <c r="AQ220" i="24"/>
  <c r="O224" i="7" s="1"/>
  <c r="AR220" i="24"/>
  <c r="Q224" i="7" s="1"/>
  <c r="S224" i="7" s="1"/>
  <c r="C221" i="24"/>
  <c r="D221" i="24"/>
  <c r="E221" i="24"/>
  <c r="F221" i="24"/>
  <c r="G221" i="24"/>
  <c r="H221" i="24"/>
  <c r="I221" i="24"/>
  <c r="J221" i="24"/>
  <c r="K221" i="24"/>
  <c r="AQ221" i="24"/>
  <c r="O225" i="7" s="1"/>
  <c r="AR221" i="24"/>
  <c r="Q225" i="7" s="1"/>
  <c r="S225" i="7" s="1"/>
  <c r="C222" i="24"/>
  <c r="D222" i="24"/>
  <c r="E222" i="24"/>
  <c r="F222" i="24"/>
  <c r="G222" i="24"/>
  <c r="H222" i="24"/>
  <c r="I222" i="24"/>
  <c r="J222" i="24"/>
  <c r="K222" i="24"/>
  <c r="AQ222" i="24"/>
  <c r="O226" i="7" s="1"/>
  <c r="AR222" i="24"/>
  <c r="Q226" i="7" s="1"/>
  <c r="S226" i="7" s="1"/>
  <c r="C223" i="24"/>
  <c r="D223" i="24"/>
  <c r="E223" i="24"/>
  <c r="F223" i="24"/>
  <c r="G223" i="24"/>
  <c r="H223" i="24"/>
  <c r="I223" i="24"/>
  <c r="J223" i="24"/>
  <c r="K223" i="24"/>
  <c r="AQ223" i="24"/>
  <c r="O227" i="7" s="1"/>
  <c r="AR223" i="24"/>
  <c r="Q227" i="7" s="1"/>
  <c r="S227" i="7" s="1"/>
  <c r="C224" i="24"/>
  <c r="D224" i="24"/>
  <c r="E224" i="24"/>
  <c r="F224" i="24"/>
  <c r="G224" i="24"/>
  <c r="H224" i="24"/>
  <c r="I224" i="24"/>
  <c r="J224" i="24"/>
  <c r="K224" i="24"/>
  <c r="AQ224" i="24"/>
  <c r="O228" i="7" s="1"/>
  <c r="AR224" i="24"/>
  <c r="Q228" i="7" s="1"/>
  <c r="S228" i="7" s="1"/>
  <c r="C225" i="24"/>
  <c r="D225" i="24"/>
  <c r="E225" i="24"/>
  <c r="F225" i="24"/>
  <c r="G225" i="24"/>
  <c r="H225" i="24"/>
  <c r="I225" i="24"/>
  <c r="J225" i="24"/>
  <c r="K225" i="24"/>
  <c r="AQ225" i="24"/>
  <c r="O229" i="7" s="1"/>
  <c r="AR225" i="24"/>
  <c r="Q229" i="7" s="1"/>
  <c r="S229" i="7" s="1"/>
  <c r="C226" i="24"/>
  <c r="D226" i="24"/>
  <c r="E226" i="24"/>
  <c r="F226" i="24"/>
  <c r="G226" i="24"/>
  <c r="H226" i="24"/>
  <c r="I226" i="24"/>
  <c r="J226" i="24"/>
  <c r="K226" i="24"/>
  <c r="AQ226" i="24"/>
  <c r="O230" i="7" s="1"/>
  <c r="AR226" i="24"/>
  <c r="Q230" i="7" s="1"/>
  <c r="S230" i="7" s="1"/>
  <c r="C227" i="24"/>
  <c r="D227" i="24"/>
  <c r="E227" i="24"/>
  <c r="F227" i="24"/>
  <c r="G227" i="24"/>
  <c r="H227" i="24"/>
  <c r="I227" i="24"/>
  <c r="J227" i="24"/>
  <c r="K227" i="24"/>
  <c r="AQ227" i="24"/>
  <c r="O231" i="7" s="1"/>
  <c r="AR227" i="24"/>
  <c r="Q231" i="7" s="1"/>
  <c r="S231" i="7" s="1"/>
  <c r="C228" i="24"/>
  <c r="D228" i="24"/>
  <c r="E228" i="24"/>
  <c r="F228" i="24"/>
  <c r="G228" i="24"/>
  <c r="H228" i="24"/>
  <c r="I228" i="24"/>
  <c r="J228" i="24"/>
  <c r="K228" i="24"/>
  <c r="AQ228" i="24"/>
  <c r="O232" i="7" s="1"/>
  <c r="AR228" i="24"/>
  <c r="Q232" i="7" s="1"/>
  <c r="S232" i="7" s="1"/>
  <c r="C229" i="24"/>
  <c r="D229" i="24"/>
  <c r="E229" i="24"/>
  <c r="F229" i="24"/>
  <c r="G229" i="24"/>
  <c r="H229" i="24"/>
  <c r="I229" i="24"/>
  <c r="J229" i="24"/>
  <c r="K229" i="24"/>
  <c r="AQ229" i="24"/>
  <c r="O233" i="7" s="1"/>
  <c r="AR229" i="24"/>
  <c r="Q233" i="7" s="1"/>
  <c r="S233" i="7" s="1"/>
  <c r="C230" i="24"/>
  <c r="D230" i="24"/>
  <c r="E230" i="24"/>
  <c r="F230" i="24"/>
  <c r="G230" i="24"/>
  <c r="H230" i="24"/>
  <c r="I230" i="24"/>
  <c r="J230" i="24"/>
  <c r="K230" i="24"/>
  <c r="AQ230" i="24"/>
  <c r="O234" i="7" s="1"/>
  <c r="AR230" i="24"/>
  <c r="Q234" i="7" s="1"/>
  <c r="S234" i="7" s="1"/>
  <c r="C231" i="24"/>
  <c r="D231" i="24"/>
  <c r="E231" i="24"/>
  <c r="F231" i="24"/>
  <c r="G231" i="24"/>
  <c r="H231" i="24"/>
  <c r="I231" i="24"/>
  <c r="J231" i="24"/>
  <c r="K231" i="24"/>
  <c r="AQ231" i="24"/>
  <c r="O235" i="7" s="1"/>
  <c r="AR231" i="24"/>
  <c r="Q235" i="7" s="1"/>
  <c r="S235" i="7" s="1"/>
  <c r="C232" i="24"/>
  <c r="D232" i="24"/>
  <c r="E232" i="24"/>
  <c r="F232" i="24"/>
  <c r="G232" i="24"/>
  <c r="H232" i="24"/>
  <c r="I232" i="24"/>
  <c r="J232" i="24"/>
  <c r="K232" i="24"/>
  <c r="AQ232" i="24"/>
  <c r="O236" i="7" s="1"/>
  <c r="AR232" i="24"/>
  <c r="Q236" i="7" s="1"/>
  <c r="S236" i="7" s="1"/>
  <c r="C233" i="24"/>
  <c r="D233" i="24"/>
  <c r="E233" i="24"/>
  <c r="F233" i="24"/>
  <c r="G233" i="24"/>
  <c r="H233" i="24"/>
  <c r="I233" i="24"/>
  <c r="J233" i="24"/>
  <c r="K233" i="24"/>
  <c r="AQ233" i="24"/>
  <c r="O237" i="7" s="1"/>
  <c r="AR233" i="24"/>
  <c r="Q237" i="7" s="1"/>
  <c r="S237" i="7" s="1"/>
  <c r="C234" i="24"/>
  <c r="D234" i="24"/>
  <c r="E234" i="24"/>
  <c r="F234" i="24"/>
  <c r="G234" i="24"/>
  <c r="H234" i="24"/>
  <c r="I234" i="24"/>
  <c r="J234" i="24"/>
  <c r="K234" i="24"/>
  <c r="AQ234" i="24"/>
  <c r="O238" i="7" s="1"/>
  <c r="AR234" i="24"/>
  <c r="Q238" i="7" s="1"/>
  <c r="S238" i="7" s="1"/>
  <c r="C235" i="24"/>
  <c r="D235" i="24"/>
  <c r="E235" i="24"/>
  <c r="F235" i="24"/>
  <c r="G235" i="24"/>
  <c r="H235" i="24"/>
  <c r="I235" i="24"/>
  <c r="J235" i="24"/>
  <c r="K235" i="24"/>
  <c r="AQ235" i="24"/>
  <c r="O239" i="7" s="1"/>
  <c r="AR235" i="24"/>
  <c r="Q239" i="7" s="1"/>
  <c r="S239" i="7" s="1"/>
  <c r="C236" i="24"/>
  <c r="D236" i="24"/>
  <c r="E236" i="24"/>
  <c r="F236" i="24"/>
  <c r="G236" i="24"/>
  <c r="H236" i="24"/>
  <c r="I236" i="24"/>
  <c r="J236" i="24"/>
  <c r="K236" i="24"/>
  <c r="AQ236" i="24"/>
  <c r="O240" i="7" s="1"/>
  <c r="AR236" i="24"/>
  <c r="Q240" i="7" s="1"/>
  <c r="S240" i="7" s="1"/>
  <c r="C237" i="24"/>
  <c r="D237" i="24"/>
  <c r="E237" i="24"/>
  <c r="F237" i="24"/>
  <c r="G237" i="24"/>
  <c r="H237" i="24"/>
  <c r="I237" i="24"/>
  <c r="J237" i="24"/>
  <c r="K237" i="24"/>
  <c r="AQ237" i="24"/>
  <c r="O241" i="7" s="1"/>
  <c r="AR237" i="24"/>
  <c r="Q241" i="7" s="1"/>
  <c r="S241" i="7" s="1"/>
  <c r="C238" i="24"/>
  <c r="D238" i="24"/>
  <c r="E238" i="24"/>
  <c r="F238" i="24"/>
  <c r="G238" i="24"/>
  <c r="H238" i="24"/>
  <c r="I238" i="24"/>
  <c r="J238" i="24"/>
  <c r="K238" i="24"/>
  <c r="AQ238" i="24"/>
  <c r="O242" i="7" s="1"/>
  <c r="AR238" i="24"/>
  <c r="Q242" i="7" s="1"/>
  <c r="S242" i="7" s="1"/>
  <c r="C239" i="24"/>
  <c r="D239" i="24"/>
  <c r="E239" i="24"/>
  <c r="F239" i="24"/>
  <c r="G239" i="24"/>
  <c r="H239" i="24"/>
  <c r="I239" i="24"/>
  <c r="J239" i="24"/>
  <c r="K239" i="24"/>
  <c r="AQ239" i="24"/>
  <c r="O243" i="7" s="1"/>
  <c r="AR239" i="24"/>
  <c r="Q243" i="7" s="1"/>
  <c r="S243" i="7" s="1"/>
  <c r="C240" i="24"/>
  <c r="D240" i="24"/>
  <c r="E240" i="24"/>
  <c r="F240" i="24"/>
  <c r="G240" i="24"/>
  <c r="H240" i="24"/>
  <c r="I240" i="24"/>
  <c r="J240" i="24"/>
  <c r="K240" i="24"/>
  <c r="AQ240" i="24"/>
  <c r="O244" i="7" s="1"/>
  <c r="AR240" i="24"/>
  <c r="Q244" i="7" s="1"/>
  <c r="S244" i="7" s="1"/>
  <c r="C241" i="24"/>
  <c r="D241" i="24"/>
  <c r="E241" i="24"/>
  <c r="F241" i="24"/>
  <c r="G241" i="24"/>
  <c r="H241" i="24"/>
  <c r="I241" i="24"/>
  <c r="J241" i="24"/>
  <c r="K241" i="24"/>
  <c r="AQ241" i="24"/>
  <c r="O245" i="7" s="1"/>
  <c r="AR241" i="24"/>
  <c r="Q245" i="7" s="1"/>
  <c r="S245" i="7" s="1"/>
  <c r="C242" i="24"/>
  <c r="D242" i="24"/>
  <c r="E242" i="24"/>
  <c r="F242" i="24"/>
  <c r="G242" i="24"/>
  <c r="H242" i="24"/>
  <c r="I242" i="24"/>
  <c r="J242" i="24"/>
  <c r="K242" i="24"/>
  <c r="AQ242" i="24"/>
  <c r="O246" i="7" s="1"/>
  <c r="AR242" i="24"/>
  <c r="Q246" i="7" s="1"/>
  <c r="S246" i="7" s="1"/>
  <c r="C243" i="24"/>
  <c r="D243" i="24"/>
  <c r="E243" i="24"/>
  <c r="F243" i="24"/>
  <c r="G243" i="24"/>
  <c r="H243" i="24"/>
  <c r="I243" i="24"/>
  <c r="J243" i="24"/>
  <c r="K243" i="24"/>
  <c r="AQ243" i="24"/>
  <c r="O247" i="7" s="1"/>
  <c r="AR243" i="24"/>
  <c r="Q247" i="7" s="1"/>
  <c r="S247" i="7" s="1"/>
  <c r="C244" i="24"/>
  <c r="D244" i="24"/>
  <c r="E244" i="24"/>
  <c r="F244" i="24"/>
  <c r="G244" i="24"/>
  <c r="H244" i="24"/>
  <c r="I244" i="24"/>
  <c r="J244" i="24"/>
  <c r="K244" i="24"/>
  <c r="AQ244" i="24"/>
  <c r="O248" i="7" s="1"/>
  <c r="AR244" i="24"/>
  <c r="Q248" i="7" s="1"/>
  <c r="S248" i="7" s="1"/>
  <c r="C245" i="24"/>
  <c r="D245" i="24"/>
  <c r="E245" i="24"/>
  <c r="F245" i="24"/>
  <c r="G245" i="24"/>
  <c r="H245" i="24"/>
  <c r="I245" i="24"/>
  <c r="J245" i="24"/>
  <c r="K245" i="24"/>
  <c r="AQ245" i="24"/>
  <c r="O249" i="7" s="1"/>
  <c r="AR245" i="24"/>
  <c r="Q249" i="7" s="1"/>
  <c r="S249" i="7" s="1"/>
  <c r="C246" i="24"/>
  <c r="D246" i="24"/>
  <c r="E246" i="24"/>
  <c r="F246" i="24"/>
  <c r="G246" i="24"/>
  <c r="H246" i="24"/>
  <c r="I246" i="24"/>
  <c r="J246" i="24"/>
  <c r="K246" i="24"/>
  <c r="AQ246" i="24"/>
  <c r="O250" i="7" s="1"/>
  <c r="AR246" i="24"/>
  <c r="Q250" i="7" s="1"/>
  <c r="S250" i="7" s="1"/>
  <c r="C247" i="24"/>
  <c r="D247" i="24"/>
  <c r="E247" i="24"/>
  <c r="F247" i="24"/>
  <c r="G247" i="24"/>
  <c r="H247" i="24"/>
  <c r="I247" i="24"/>
  <c r="J247" i="24"/>
  <c r="K247" i="24"/>
  <c r="AQ247" i="24"/>
  <c r="O251" i="7" s="1"/>
  <c r="AR247" i="24"/>
  <c r="Q251" i="7" s="1"/>
  <c r="S251" i="7" s="1"/>
  <c r="C248" i="24"/>
  <c r="D248" i="24"/>
  <c r="E248" i="24"/>
  <c r="F248" i="24"/>
  <c r="G248" i="24"/>
  <c r="H248" i="24"/>
  <c r="I248" i="24"/>
  <c r="J248" i="24"/>
  <c r="K248" i="24"/>
  <c r="AQ248" i="24"/>
  <c r="O252" i="7" s="1"/>
  <c r="AR248" i="24"/>
  <c r="Q252" i="7" s="1"/>
  <c r="S252" i="7" s="1"/>
  <c r="C249" i="24"/>
  <c r="D249" i="24"/>
  <c r="E249" i="24"/>
  <c r="F249" i="24"/>
  <c r="G249" i="24"/>
  <c r="H249" i="24"/>
  <c r="I249" i="24"/>
  <c r="J249" i="24"/>
  <c r="K249" i="24"/>
  <c r="AQ249" i="24"/>
  <c r="O253" i="7" s="1"/>
  <c r="AR249" i="24"/>
  <c r="Q253" i="7" s="1"/>
  <c r="S253" i="7" s="1"/>
  <c r="C250" i="24"/>
  <c r="D250" i="24"/>
  <c r="E250" i="24"/>
  <c r="F250" i="24"/>
  <c r="G250" i="24"/>
  <c r="H250" i="24"/>
  <c r="I250" i="24"/>
  <c r="J250" i="24"/>
  <c r="K250" i="24"/>
  <c r="AQ250" i="24"/>
  <c r="O254" i="7" s="1"/>
  <c r="AR250" i="24"/>
  <c r="Q254" i="7" s="1"/>
  <c r="S254" i="7" s="1"/>
  <c r="C251" i="24"/>
  <c r="D251" i="24"/>
  <c r="E251" i="24"/>
  <c r="F251" i="24"/>
  <c r="G251" i="24"/>
  <c r="H251" i="24"/>
  <c r="I251" i="24"/>
  <c r="J251" i="24"/>
  <c r="K251" i="24"/>
  <c r="AQ251" i="24"/>
  <c r="O255" i="7" s="1"/>
  <c r="AR251" i="24"/>
  <c r="Q255" i="7" s="1"/>
  <c r="S255" i="7" s="1"/>
  <c r="C252" i="24"/>
  <c r="D252" i="24"/>
  <c r="E252" i="24"/>
  <c r="F252" i="24"/>
  <c r="G252" i="24"/>
  <c r="H252" i="24"/>
  <c r="I252" i="24"/>
  <c r="J252" i="24"/>
  <c r="K252" i="24"/>
  <c r="AQ252" i="24"/>
  <c r="O256" i="7" s="1"/>
  <c r="AR252" i="24"/>
  <c r="Q256" i="7" s="1"/>
  <c r="S256" i="7" s="1"/>
  <c r="C253" i="24"/>
  <c r="D253" i="24"/>
  <c r="E253" i="24"/>
  <c r="F253" i="24"/>
  <c r="G253" i="24"/>
  <c r="H253" i="24"/>
  <c r="I253" i="24"/>
  <c r="J253" i="24"/>
  <c r="K253" i="24"/>
  <c r="AQ253" i="24"/>
  <c r="O257" i="7" s="1"/>
  <c r="AR253" i="24"/>
  <c r="Q257" i="7" s="1"/>
  <c r="S257" i="7" s="1"/>
  <c r="C254" i="24"/>
  <c r="D254" i="24"/>
  <c r="E254" i="24"/>
  <c r="F254" i="24"/>
  <c r="G254" i="24"/>
  <c r="H254" i="24"/>
  <c r="I254" i="24"/>
  <c r="J254" i="24"/>
  <c r="K254" i="24"/>
  <c r="AQ254" i="24"/>
  <c r="O258" i="7" s="1"/>
  <c r="AR254" i="24"/>
  <c r="Q258" i="7" s="1"/>
  <c r="S258" i="7" s="1"/>
  <c r="C255" i="24"/>
  <c r="D255" i="24"/>
  <c r="E255" i="24"/>
  <c r="F255" i="24"/>
  <c r="G255" i="24"/>
  <c r="H255" i="24"/>
  <c r="I255" i="24"/>
  <c r="J255" i="24"/>
  <c r="K255" i="24"/>
  <c r="AQ255" i="24"/>
  <c r="O259" i="7" s="1"/>
  <c r="AR255" i="24"/>
  <c r="Q259" i="7" s="1"/>
  <c r="S259" i="7" s="1"/>
  <c r="C256" i="24"/>
  <c r="D256" i="24"/>
  <c r="E256" i="24"/>
  <c r="F256" i="24"/>
  <c r="G256" i="24"/>
  <c r="H256" i="24"/>
  <c r="I256" i="24"/>
  <c r="J256" i="24"/>
  <c r="K256" i="24"/>
  <c r="AQ256" i="24"/>
  <c r="O260" i="7" s="1"/>
  <c r="AR256" i="24"/>
  <c r="Q260" i="7" s="1"/>
  <c r="S260" i="7" s="1"/>
  <c r="C257" i="24"/>
  <c r="D257" i="24"/>
  <c r="E257" i="24"/>
  <c r="F257" i="24"/>
  <c r="G257" i="24"/>
  <c r="H257" i="24"/>
  <c r="I257" i="24"/>
  <c r="J257" i="24"/>
  <c r="K257" i="24"/>
  <c r="AQ257" i="24"/>
  <c r="O261" i="7" s="1"/>
  <c r="AR257" i="24"/>
  <c r="Q261" i="7" s="1"/>
  <c r="S261" i="7" s="1"/>
  <c r="C258" i="24"/>
  <c r="D258" i="24"/>
  <c r="E258" i="24"/>
  <c r="F258" i="24"/>
  <c r="G258" i="24"/>
  <c r="H258" i="24"/>
  <c r="I258" i="24"/>
  <c r="J258" i="24"/>
  <c r="K258" i="24"/>
  <c r="AQ258" i="24"/>
  <c r="O262" i="7" s="1"/>
  <c r="AR258" i="24"/>
  <c r="Q262" i="7" s="1"/>
  <c r="S262" i="7" s="1"/>
  <c r="C259" i="24"/>
  <c r="D259" i="24"/>
  <c r="E259" i="24"/>
  <c r="F259" i="24"/>
  <c r="G259" i="24"/>
  <c r="H259" i="24"/>
  <c r="I259" i="24"/>
  <c r="J259" i="24"/>
  <c r="K259" i="24"/>
  <c r="AQ259" i="24"/>
  <c r="O263" i="7" s="1"/>
  <c r="AR259" i="24"/>
  <c r="Q263" i="7" s="1"/>
  <c r="S263" i="7" s="1"/>
  <c r="C260" i="24"/>
  <c r="D260" i="24"/>
  <c r="E260" i="24"/>
  <c r="F260" i="24"/>
  <c r="G260" i="24"/>
  <c r="H260" i="24"/>
  <c r="I260" i="24"/>
  <c r="J260" i="24"/>
  <c r="K260" i="24"/>
  <c r="AQ260" i="24"/>
  <c r="O264" i="7" s="1"/>
  <c r="AR260" i="24"/>
  <c r="Q264" i="7" s="1"/>
  <c r="S264" i="7" s="1"/>
  <c r="C261" i="24"/>
  <c r="D261" i="24"/>
  <c r="E261" i="24"/>
  <c r="F261" i="24"/>
  <c r="G261" i="24"/>
  <c r="H261" i="24"/>
  <c r="I261" i="24"/>
  <c r="J261" i="24"/>
  <c r="K261" i="24"/>
  <c r="AQ261" i="24"/>
  <c r="O265" i="7" s="1"/>
  <c r="AR261" i="24"/>
  <c r="Q265" i="7" s="1"/>
  <c r="S265" i="7" s="1"/>
  <c r="C262" i="24"/>
  <c r="D262" i="24"/>
  <c r="E262" i="24"/>
  <c r="F262" i="24"/>
  <c r="G262" i="24"/>
  <c r="H262" i="24"/>
  <c r="I262" i="24"/>
  <c r="J262" i="24"/>
  <c r="K262" i="24"/>
  <c r="AQ262" i="24"/>
  <c r="O266" i="7" s="1"/>
  <c r="AR262" i="24"/>
  <c r="Q266" i="7" s="1"/>
  <c r="S266" i="7" s="1"/>
  <c r="C263" i="24"/>
  <c r="D263" i="24"/>
  <c r="E263" i="24"/>
  <c r="F263" i="24"/>
  <c r="G263" i="24"/>
  <c r="H263" i="24"/>
  <c r="I263" i="24"/>
  <c r="J263" i="24"/>
  <c r="K263" i="24"/>
  <c r="AQ263" i="24"/>
  <c r="O267" i="7" s="1"/>
  <c r="AR263" i="24"/>
  <c r="Q267" i="7" s="1"/>
  <c r="S267" i="7" s="1"/>
  <c r="C264" i="24"/>
  <c r="D264" i="24"/>
  <c r="E264" i="24"/>
  <c r="F264" i="24"/>
  <c r="G264" i="24"/>
  <c r="H264" i="24"/>
  <c r="I264" i="24"/>
  <c r="J264" i="24"/>
  <c r="K264" i="24"/>
  <c r="AQ264" i="24"/>
  <c r="O268" i="7" s="1"/>
  <c r="AR264" i="24"/>
  <c r="Q268" i="7" s="1"/>
  <c r="S268" i="7" s="1"/>
  <c r="C265" i="24"/>
  <c r="D265" i="24"/>
  <c r="E265" i="24"/>
  <c r="F265" i="24"/>
  <c r="G265" i="24"/>
  <c r="H265" i="24"/>
  <c r="I265" i="24"/>
  <c r="J265" i="24"/>
  <c r="K265" i="24"/>
  <c r="AQ265" i="24"/>
  <c r="O269" i="7" s="1"/>
  <c r="AR265" i="24"/>
  <c r="Q269" i="7" s="1"/>
  <c r="S269" i="7" s="1"/>
  <c r="C266" i="24"/>
  <c r="D266" i="24"/>
  <c r="E266" i="24"/>
  <c r="F266" i="24"/>
  <c r="G266" i="24"/>
  <c r="H266" i="24"/>
  <c r="I266" i="24"/>
  <c r="J266" i="24"/>
  <c r="K266" i="24"/>
  <c r="AQ266" i="24"/>
  <c r="O270" i="7" s="1"/>
  <c r="AR266" i="24"/>
  <c r="Q270" i="7" s="1"/>
  <c r="S270" i="7" s="1"/>
  <c r="C267" i="24"/>
  <c r="D267" i="24"/>
  <c r="E267" i="24"/>
  <c r="F267" i="24"/>
  <c r="G267" i="24"/>
  <c r="H267" i="24"/>
  <c r="I267" i="24"/>
  <c r="J267" i="24"/>
  <c r="K267" i="24"/>
  <c r="AQ267" i="24"/>
  <c r="O271" i="7" s="1"/>
  <c r="AR267" i="24"/>
  <c r="Q271" i="7" s="1"/>
  <c r="S271" i="7" s="1"/>
  <c r="C268" i="24"/>
  <c r="D268" i="24"/>
  <c r="E268" i="24"/>
  <c r="F268" i="24"/>
  <c r="G268" i="24"/>
  <c r="H268" i="24"/>
  <c r="I268" i="24"/>
  <c r="J268" i="24"/>
  <c r="K268" i="24"/>
  <c r="AQ268" i="24"/>
  <c r="O272" i="7" s="1"/>
  <c r="AR268" i="24"/>
  <c r="Q272" i="7" s="1"/>
  <c r="S272" i="7" s="1"/>
  <c r="C269" i="24"/>
  <c r="D269" i="24"/>
  <c r="E269" i="24"/>
  <c r="F269" i="24"/>
  <c r="G269" i="24"/>
  <c r="H269" i="24"/>
  <c r="I269" i="24"/>
  <c r="J269" i="24"/>
  <c r="K269" i="24"/>
  <c r="AQ269" i="24"/>
  <c r="O273" i="7" s="1"/>
  <c r="AR269" i="24"/>
  <c r="Q273" i="7" s="1"/>
  <c r="S273" i="7" s="1"/>
  <c r="C270" i="24"/>
  <c r="D270" i="24"/>
  <c r="E270" i="24"/>
  <c r="F270" i="24"/>
  <c r="G270" i="24"/>
  <c r="H270" i="24"/>
  <c r="I270" i="24"/>
  <c r="J270" i="24"/>
  <c r="K270" i="24"/>
  <c r="AQ270" i="24"/>
  <c r="O274" i="7" s="1"/>
  <c r="AR270" i="24"/>
  <c r="Q274" i="7" s="1"/>
  <c r="S274" i="7" s="1"/>
  <c r="C271" i="24"/>
  <c r="D271" i="24"/>
  <c r="E271" i="24"/>
  <c r="F271" i="24"/>
  <c r="G271" i="24"/>
  <c r="H271" i="24"/>
  <c r="I271" i="24"/>
  <c r="J271" i="24"/>
  <c r="K271" i="24"/>
  <c r="AQ271" i="24"/>
  <c r="O275" i="7" s="1"/>
  <c r="AR271" i="24"/>
  <c r="Q275" i="7" s="1"/>
  <c r="S275" i="7" s="1"/>
  <c r="C272" i="24"/>
  <c r="D272" i="24"/>
  <c r="E272" i="24"/>
  <c r="F272" i="24"/>
  <c r="G272" i="24"/>
  <c r="H272" i="24"/>
  <c r="I272" i="24"/>
  <c r="J272" i="24"/>
  <c r="K272" i="24"/>
  <c r="AQ272" i="24"/>
  <c r="O276" i="7" s="1"/>
  <c r="AR272" i="24"/>
  <c r="Q276" i="7" s="1"/>
  <c r="S276" i="7" s="1"/>
  <c r="C273" i="24"/>
  <c r="D273" i="24"/>
  <c r="E273" i="24"/>
  <c r="F273" i="24"/>
  <c r="G273" i="24"/>
  <c r="H273" i="24"/>
  <c r="I273" i="24"/>
  <c r="J273" i="24"/>
  <c r="K273" i="24"/>
  <c r="AQ273" i="24"/>
  <c r="O277" i="7" s="1"/>
  <c r="AR273" i="24"/>
  <c r="Q277" i="7" s="1"/>
  <c r="S277" i="7" s="1"/>
  <c r="C274" i="24"/>
  <c r="D274" i="24"/>
  <c r="E274" i="24"/>
  <c r="F274" i="24"/>
  <c r="G274" i="24"/>
  <c r="H274" i="24"/>
  <c r="I274" i="24"/>
  <c r="J274" i="24"/>
  <c r="K274" i="24"/>
  <c r="AQ274" i="24"/>
  <c r="O278" i="7" s="1"/>
  <c r="AR274" i="24"/>
  <c r="Q278" i="7" s="1"/>
  <c r="S278" i="7" s="1"/>
  <c r="C275" i="24"/>
  <c r="D275" i="24"/>
  <c r="E275" i="24"/>
  <c r="F275" i="24"/>
  <c r="G275" i="24"/>
  <c r="H275" i="24"/>
  <c r="I275" i="24"/>
  <c r="J275" i="24"/>
  <c r="K275" i="24"/>
  <c r="AQ275" i="24"/>
  <c r="O279" i="7" s="1"/>
  <c r="AR275" i="24"/>
  <c r="Q279" i="7" s="1"/>
  <c r="S279" i="7" s="1"/>
  <c r="C276" i="24"/>
  <c r="D276" i="24"/>
  <c r="E276" i="24"/>
  <c r="F276" i="24"/>
  <c r="G276" i="24"/>
  <c r="H276" i="24"/>
  <c r="I276" i="24"/>
  <c r="J276" i="24"/>
  <c r="K276" i="24"/>
  <c r="AQ276" i="24"/>
  <c r="O280" i="7" s="1"/>
  <c r="AR276" i="24"/>
  <c r="Q280" i="7" s="1"/>
  <c r="S280" i="7" s="1"/>
  <c r="C277" i="24"/>
  <c r="D277" i="24"/>
  <c r="E277" i="24"/>
  <c r="F277" i="24"/>
  <c r="G277" i="24"/>
  <c r="H277" i="24"/>
  <c r="I277" i="24"/>
  <c r="J277" i="24"/>
  <c r="K277" i="24"/>
  <c r="AQ277" i="24"/>
  <c r="O281" i="7" s="1"/>
  <c r="AR277" i="24"/>
  <c r="Q281" i="7" s="1"/>
  <c r="S281" i="7" s="1"/>
  <c r="C278" i="24"/>
  <c r="D278" i="24"/>
  <c r="E278" i="24"/>
  <c r="F278" i="24"/>
  <c r="G278" i="24"/>
  <c r="H278" i="24"/>
  <c r="I278" i="24"/>
  <c r="J278" i="24"/>
  <c r="K278" i="24"/>
  <c r="AQ278" i="24"/>
  <c r="O282" i="7" s="1"/>
  <c r="AR278" i="24"/>
  <c r="Q282" i="7" s="1"/>
  <c r="S282" i="7" s="1"/>
  <c r="C279" i="24"/>
  <c r="D279" i="24"/>
  <c r="E279" i="24"/>
  <c r="F279" i="24"/>
  <c r="G279" i="24"/>
  <c r="H279" i="24"/>
  <c r="I279" i="24"/>
  <c r="J279" i="24"/>
  <c r="K279" i="24"/>
  <c r="AQ279" i="24"/>
  <c r="O283" i="7" s="1"/>
  <c r="AR279" i="24"/>
  <c r="Q283" i="7" s="1"/>
  <c r="S283" i="7" s="1"/>
  <c r="C280" i="24"/>
  <c r="D280" i="24"/>
  <c r="E280" i="24"/>
  <c r="F280" i="24"/>
  <c r="G280" i="24"/>
  <c r="H280" i="24"/>
  <c r="I280" i="24"/>
  <c r="J280" i="24"/>
  <c r="K280" i="24"/>
  <c r="AQ280" i="24"/>
  <c r="O284" i="7" s="1"/>
  <c r="AR280" i="24"/>
  <c r="Q284" i="7" s="1"/>
  <c r="S284" i="7" s="1"/>
  <c r="C281" i="24"/>
  <c r="D281" i="24"/>
  <c r="E281" i="24"/>
  <c r="F281" i="24"/>
  <c r="G281" i="24"/>
  <c r="H281" i="24"/>
  <c r="I281" i="24"/>
  <c r="J281" i="24"/>
  <c r="K281" i="24"/>
  <c r="AQ281" i="24"/>
  <c r="O285" i="7" s="1"/>
  <c r="AR281" i="24"/>
  <c r="Q285" i="7" s="1"/>
  <c r="S285" i="7" s="1"/>
  <c r="C282" i="24"/>
  <c r="D282" i="24"/>
  <c r="E282" i="24"/>
  <c r="F282" i="24"/>
  <c r="G282" i="24"/>
  <c r="H282" i="24"/>
  <c r="I282" i="24"/>
  <c r="J282" i="24"/>
  <c r="K282" i="24"/>
  <c r="AQ282" i="24"/>
  <c r="O286" i="7" s="1"/>
  <c r="AR282" i="24"/>
  <c r="Q286" i="7" s="1"/>
  <c r="S286" i="7" s="1"/>
  <c r="C283" i="24"/>
  <c r="D283" i="24"/>
  <c r="E283" i="24"/>
  <c r="F283" i="24"/>
  <c r="G283" i="24"/>
  <c r="H283" i="24"/>
  <c r="I283" i="24"/>
  <c r="J283" i="24"/>
  <c r="K283" i="24"/>
  <c r="AQ283" i="24"/>
  <c r="O287" i="7" s="1"/>
  <c r="AR283" i="24"/>
  <c r="Q287" i="7" s="1"/>
  <c r="S287" i="7" s="1"/>
  <c r="C284" i="24"/>
  <c r="D284" i="24"/>
  <c r="E284" i="24"/>
  <c r="F284" i="24"/>
  <c r="G284" i="24"/>
  <c r="H284" i="24"/>
  <c r="I284" i="24"/>
  <c r="J284" i="24"/>
  <c r="K284" i="24"/>
  <c r="AQ284" i="24"/>
  <c r="O288" i="7" s="1"/>
  <c r="AR284" i="24"/>
  <c r="Q288" i="7" s="1"/>
  <c r="S288" i="7" s="1"/>
  <c r="C285" i="24"/>
  <c r="D285" i="24"/>
  <c r="E285" i="24"/>
  <c r="F285" i="24"/>
  <c r="G285" i="24"/>
  <c r="H285" i="24"/>
  <c r="I285" i="24"/>
  <c r="J285" i="24"/>
  <c r="K285" i="24"/>
  <c r="AQ285" i="24"/>
  <c r="O289" i="7" s="1"/>
  <c r="AR285" i="24"/>
  <c r="Q289" i="7" s="1"/>
  <c r="S289" i="7" s="1"/>
  <c r="C286" i="24"/>
  <c r="D286" i="24"/>
  <c r="E286" i="24"/>
  <c r="F286" i="24"/>
  <c r="G286" i="24"/>
  <c r="H286" i="24"/>
  <c r="I286" i="24"/>
  <c r="J286" i="24"/>
  <c r="K286" i="24"/>
  <c r="AQ286" i="24"/>
  <c r="O290" i="7" s="1"/>
  <c r="AR286" i="24"/>
  <c r="Q290" i="7" s="1"/>
  <c r="S290" i="7" s="1"/>
  <c r="C287" i="24"/>
  <c r="D287" i="24"/>
  <c r="E287" i="24"/>
  <c r="F287" i="24"/>
  <c r="G287" i="24"/>
  <c r="H287" i="24"/>
  <c r="I287" i="24"/>
  <c r="J287" i="24"/>
  <c r="K287" i="24"/>
  <c r="AQ287" i="24"/>
  <c r="O291" i="7" s="1"/>
  <c r="AR287" i="24"/>
  <c r="Q291" i="7" s="1"/>
  <c r="S291" i="7" s="1"/>
  <c r="C288" i="24"/>
  <c r="D288" i="24"/>
  <c r="E288" i="24"/>
  <c r="F288" i="24"/>
  <c r="G288" i="24"/>
  <c r="H288" i="24"/>
  <c r="I288" i="24"/>
  <c r="J288" i="24"/>
  <c r="K288" i="24"/>
  <c r="AQ288" i="24"/>
  <c r="O292" i="7" s="1"/>
  <c r="AR288" i="24"/>
  <c r="Q292" i="7" s="1"/>
  <c r="S292" i="7" s="1"/>
  <c r="C289" i="24"/>
  <c r="D289" i="24"/>
  <c r="E289" i="24"/>
  <c r="F289" i="24"/>
  <c r="G289" i="24"/>
  <c r="H289" i="24"/>
  <c r="I289" i="24"/>
  <c r="J289" i="24"/>
  <c r="K289" i="24"/>
  <c r="AQ289" i="24"/>
  <c r="O293" i="7" s="1"/>
  <c r="AR289" i="24"/>
  <c r="Q293" i="7" s="1"/>
  <c r="S293" i="7" s="1"/>
  <c r="C290" i="24"/>
  <c r="D290" i="24"/>
  <c r="E290" i="24"/>
  <c r="F290" i="24"/>
  <c r="G290" i="24"/>
  <c r="H290" i="24"/>
  <c r="I290" i="24"/>
  <c r="J290" i="24"/>
  <c r="K290" i="24"/>
  <c r="AQ290" i="24"/>
  <c r="O294" i="7" s="1"/>
  <c r="AR290" i="24"/>
  <c r="Q294" i="7" s="1"/>
  <c r="S294" i="7" s="1"/>
  <c r="C291" i="24"/>
  <c r="D291" i="24"/>
  <c r="E291" i="24"/>
  <c r="F291" i="24"/>
  <c r="G291" i="24"/>
  <c r="H291" i="24"/>
  <c r="I291" i="24"/>
  <c r="J291" i="24"/>
  <c r="K291" i="24"/>
  <c r="AQ291" i="24"/>
  <c r="O295" i="7" s="1"/>
  <c r="AR291" i="24"/>
  <c r="Q295" i="7" s="1"/>
  <c r="S295" i="7" s="1"/>
  <c r="C292" i="24"/>
  <c r="D292" i="24"/>
  <c r="E292" i="24"/>
  <c r="F292" i="24"/>
  <c r="G292" i="24"/>
  <c r="H292" i="24"/>
  <c r="I292" i="24"/>
  <c r="J292" i="24"/>
  <c r="K292" i="24"/>
  <c r="AQ292" i="24"/>
  <c r="O296" i="7" s="1"/>
  <c r="AR292" i="24"/>
  <c r="Q296" i="7" s="1"/>
  <c r="S296" i="7" s="1"/>
  <c r="C293" i="24"/>
  <c r="D293" i="24"/>
  <c r="E293" i="24"/>
  <c r="F293" i="24"/>
  <c r="G293" i="24"/>
  <c r="H293" i="24"/>
  <c r="I293" i="24"/>
  <c r="J293" i="24"/>
  <c r="K293" i="24"/>
  <c r="AQ293" i="24"/>
  <c r="O297" i="7" s="1"/>
  <c r="AR293" i="24"/>
  <c r="Q297" i="7" s="1"/>
  <c r="S297" i="7" s="1"/>
  <c r="C294" i="24"/>
  <c r="D294" i="24"/>
  <c r="E294" i="24"/>
  <c r="F294" i="24"/>
  <c r="G294" i="24"/>
  <c r="H294" i="24"/>
  <c r="I294" i="24"/>
  <c r="J294" i="24"/>
  <c r="K294" i="24"/>
  <c r="AQ294" i="24"/>
  <c r="O298" i="7" s="1"/>
  <c r="AR294" i="24"/>
  <c r="Q298" i="7" s="1"/>
  <c r="S298" i="7" s="1"/>
  <c r="C295" i="24"/>
  <c r="D295" i="24"/>
  <c r="E295" i="24"/>
  <c r="F295" i="24"/>
  <c r="G295" i="24"/>
  <c r="H295" i="24"/>
  <c r="I295" i="24"/>
  <c r="J295" i="24"/>
  <c r="K295" i="24"/>
  <c r="AQ295" i="24"/>
  <c r="O299" i="7" s="1"/>
  <c r="AR295" i="24"/>
  <c r="Q299" i="7" s="1"/>
  <c r="S299" i="7" s="1"/>
  <c r="C296" i="24"/>
  <c r="D296" i="24"/>
  <c r="E296" i="24"/>
  <c r="F296" i="24"/>
  <c r="G296" i="24"/>
  <c r="H296" i="24"/>
  <c r="I296" i="24"/>
  <c r="J296" i="24"/>
  <c r="K296" i="24"/>
  <c r="AQ296" i="24"/>
  <c r="O300" i="7" s="1"/>
  <c r="AR296" i="24"/>
  <c r="Q300" i="7" s="1"/>
  <c r="S300" i="7" s="1"/>
  <c r="C297" i="24"/>
  <c r="D297" i="24"/>
  <c r="E297" i="24"/>
  <c r="F297" i="24"/>
  <c r="G297" i="24"/>
  <c r="H297" i="24"/>
  <c r="I297" i="24"/>
  <c r="J297" i="24"/>
  <c r="K297" i="24"/>
  <c r="AQ297" i="24"/>
  <c r="O301" i="7" s="1"/>
  <c r="AR297" i="24"/>
  <c r="Q301" i="7" s="1"/>
  <c r="S301" i="7" s="1"/>
  <c r="C298" i="24"/>
  <c r="D298" i="24"/>
  <c r="E298" i="24"/>
  <c r="F298" i="24"/>
  <c r="G298" i="24"/>
  <c r="H298" i="24"/>
  <c r="I298" i="24"/>
  <c r="J298" i="24"/>
  <c r="K298" i="24"/>
  <c r="AQ298" i="24"/>
  <c r="O302" i="7" s="1"/>
  <c r="AR298" i="24"/>
  <c r="Q302" i="7" s="1"/>
  <c r="S302" i="7" s="1"/>
  <c r="C299" i="24"/>
  <c r="D299" i="24"/>
  <c r="E299" i="24"/>
  <c r="F299" i="24"/>
  <c r="G299" i="24"/>
  <c r="H299" i="24"/>
  <c r="I299" i="24"/>
  <c r="J299" i="24"/>
  <c r="K299" i="24"/>
  <c r="AQ299" i="24"/>
  <c r="O303" i="7" s="1"/>
  <c r="AR299" i="24"/>
  <c r="Q303" i="7" s="1"/>
  <c r="S303" i="7" s="1"/>
  <c r="C300" i="24"/>
  <c r="D300" i="24"/>
  <c r="E300" i="24"/>
  <c r="F300" i="24"/>
  <c r="G300" i="24"/>
  <c r="H300" i="24"/>
  <c r="I300" i="24"/>
  <c r="J300" i="24"/>
  <c r="K300" i="24"/>
  <c r="AQ300" i="24"/>
  <c r="O304" i="7" s="1"/>
  <c r="AR300" i="24"/>
  <c r="Q304" i="7" s="1"/>
  <c r="S304" i="7" s="1"/>
  <c r="C301" i="24"/>
  <c r="D301" i="24"/>
  <c r="E301" i="24"/>
  <c r="F301" i="24"/>
  <c r="G301" i="24"/>
  <c r="H301" i="24"/>
  <c r="I301" i="24"/>
  <c r="J301" i="24"/>
  <c r="K301" i="24"/>
  <c r="AQ301" i="24"/>
  <c r="O305" i="7" s="1"/>
  <c r="AR301" i="24"/>
  <c r="Q305" i="7" s="1"/>
  <c r="S305" i="7" s="1"/>
  <c r="C302" i="24"/>
  <c r="D302" i="24"/>
  <c r="E302" i="24"/>
  <c r="F302" i="24"/>
  <c r="G302" i="24"/>
  <c r="H302" i="24"/>
  <c r="I302" i="24"/>
  <c r="J302" i="24"/>
  <c r="K302" i="24"/>
  <c r="AQ302" i="24"/>
  <c r="O306" i="7" s="1"/>
  <c r="AR302" i="24"/>
  <c r="Q306" i="7" s="1"/>
  <c r="S306" i="7" s="1"/>
  <c r="C303" i="24"/>
  <c r="D303" i="24"/>
  <c r="E303" i="24"/>
  <c r="F303" i="24"/>
  <c r="G303" i="24"/>
  <c r="H303" i="24"/>
  <c r="I303" i="24"/>
  <c r="J303" i="24"/>
  <c r="K303" i="24"/>
  <c r="AQ303" i="24"/>
  <c r="O307" i="7" s="1"/>
  <c r="AR303" i="24"/>
  <c r="Q307" i="7" s="1"/>
  <c r="S307" i="7" s="1"/>
  <c r="C304" i="24"/>
  <c r="D304" i="24"/>
  <c r="E304" i="24"/>
  <c r="F304" i="24"/>
  <c r="G304" i="24"/>
  <c r="H304" i="24"/>
  <c r="I304" i="24"/>
  <c r="J304" i="24"/>
  <c r="K304" i="24"/>
  <c r="AQ304" i="24"/>
  <c r="O308" i="7" s="1"/>
  <c r="AR304" i="24"/>
  <c r="Q308" i="7" s="1"/>
  <c r="S308" i="7" s="1"/>
  <c r="C305" i="24"/>
  <c r="D305" i="24"/>
  <c r="E305" i="24"/>
  <c r="F305" i="24"/>
  <c r="G305" i="24"/>
  <c r="H305" i="24"/>
  <c r="I305" i="24"/>
  <c r="J305" i="24"/>
  <c r="K305" i="24"/>
  <c r="AQ305" i="24"/>
  <c r="O309" i="7" s="1"/>
  <c r="AR305" i="24"/>
  <c r="Q309" i="7" s="1"/>
  <c r="S309" i="7" s="1"/>
  <c r="C306" i="24"/>
  <c r="D306" i="24"/>
  <c r="E306" i="24"/>
  <c r="F306" i="24"/>
  <c r="G306" i="24"/>
  <c r="H306" i="24"/>
  <c r="I306" i="24"/>
  <c r="J306" i="24"/>
  <c r="K306" i="24"/>
  <c r="AQ306" i="24"/>
  <c r="O310" i="7" s="1"/>
  <c r="AR306" i="24"/>
  <c r="Q310" i="7" s="1"/>
  <c r="S310" i="7" s="1"/>
  <c r="C307" i="24"/>
  <c r="D307" i="24"/>
  <c r="E307" i="24"/>
  <c r="F307" i="24"/>
  <c r="G307" i="24"/>
  <c r="H307" i="24"/>
  <c r="I307" i="24"/>
  <c r="J307" i="24"/>
  <c r="K307" i="24"/>
  <c r="AQ307" i="24"/>
  <c r="O311" i="7" s="1"/>
  <c r="AR307" i="24"/>
  <c r="Q311" i="7" s="1"/>
  <c r="S311" i="7" s="1"/>
  <c r="C308" i="24"/>
  <c r="D308" i="24"/>
  <c r="E308" i="24"/>
  <c r="F308" i="24"/>
  <c r="G308" i="24"/>
  <c r="H308" i="24"/>
  <c r="I308" i="24"/>
  <c r="J308" i="24"/>
  <c r="K308" i="24"/>
  <c r="AQ308" i="24"/>
  <c r="O312" i="7" s="1"/>
  <c r="AR308" i="24"/>
  <c r="Q312" i="7" s="1"/>
  <c r="S312" i="7" s="1"/>
  <c r="K9" i="24"/>
  <c r="J9" i="24"/>
  <c r="I9" i="24"/>
  <c r="H9" i="24"/>
  <c r="G9" i="24"/>
  <c r="F9" i="24"/>
  <c r="E9" i="24"/>
  <c r="D9" i="24"/>
  <c r="C9" i="24"/>
  <c r="AR9" i="24"/>
  <c r="Q13" i="7" s="1"/>
  <c r="S13" i="7" s="1"/>
  <c r="AQ9" i="24"/>
  <c r="O13" i="7" s="1"/>
  <c r="L8" i="24"/>
  <c r="W13" i="7"/>
  <c r="U14" i="7" l="1"/>
  <c r="U13" i="7"/>
  <c r="M13" i="7" s="1"/>
  <c r="W4" i="7" s="1"/>
  <c r="U152" i="7"/>
  <c r="M152" i="7" s="1"/>
  <c r="U103" i="7"/>
  <c r="M103" i="7" s="1"/>
  <c r="U87" i="7"/>
  <c r="U71" i="7"/>
  <c r="M71" i="7" s="1"/>
  <c r="U125" i="7"/>
  <c r="M125" i="7" s="1"/>
  <c r="U73" i="7"/>
  <c r="U78" i="7"/>
  <c r="U109" i="7"/>
  <c r="M109" i="7" s="1"/>
  <c r="U168" i="7"/>
  <c r="M168" i="7" s="1"/>
  <c r="U65" i="7"/>
  <c r="M65" i="7" s="1"/>
  <c r="U49" i="7"/>
  <c r="M49" i="7" s="1"/>
  <c r="U21" i="7"/>
  <c r="M21" i="7" s="1"/>
  <c r="U141" i="7"/>
  <c r="M141" i="7" s="1"/>
  <c r="U175" i="7"/>
  <c r="M175" i="7" s="1"/>
  <c r="U171" i="7"/>
  <c r="M171" i="7" s="1"/>
  <c r="U163" i="7"/>
  <c r="M163" i="7" s="1"/>
  <c r="U159" i="7"/>
  <c r="M159" i="7" s="1"/>
  <c r="U147" i="7"/>
  <c r="M147" i="7" s="1"/>
  <c r="U143" i="7"/>
  <c r="M143" i="7" s="1"/>
  <c r="U139" i="7"/>
  <c r="M139" i="7" s="1"/>
  <c r="U94" i="7"/>
  <c r="M94" i="7" s="1"/>
  <c r="M87" i="7"/>
  <c r="U70" i="7"/>
  <c r="M70" i="7" s="1"/>
  <c r="U55" i="7"/>
  <c r="M55" i="7" s="1"/>
  <c r="U39" i="7"/>
  <c r="M39" i="7" s="1"/>
  <c r="M14" i="7"/>
  <c r="W5" i="7" s="1"/>
  <c r="U48" i="7"/>
  <c r="M48" i="7" s="1"/>
  <c r="U153" i="7"/>
  <c r="M153" i="7" s="1"/>
  <c r="U131" i="7"/>
  <c r="M131" i="7" s="1"/>
  <c r="U79" i="7"/>
  <c r="M79" i="7" s="1"/>
  <c r="U46" i="7"/>
  <c r="M46" i="7" s="1"/>
  <c r="U23" i="7"/>
  <c r="M23" i="7" s="1"/>
  <c r="U106" i="7"/>
  <c r="M106" i="7" s="1"/>
  <c r="U97" i="7"/>
  <c r="M97" i="7" s="1"/>
  <c r="U90" i="7"/>
  <c r="M90" i="7" s="1"/>
  <c r="U89" i="7"/>
  <c r="M89" i="7" s="1"/>
  <c r="U74" i="7"/>
  <c r="M74" i="7" s="1"/>
  <c r="U53" i="7"/>
  <c r="M53" i="7" s="1"/>
  <c r="U37" i="7"/>
  <c r="M37" i="7" s="1"/>
  <c r="U36" i="7"/>
  <c r="M36" i="7" s="1"/>
  <c r="U107" i="7"/>
  <c r="U92" i="7"/>
  <c r="M92" i="7" s="1"/>
  <c r="U91" i="7"/>
  <c r="U76" i="7"/>
  <c r="M76" i="7" s="1"/>
  <c r="U75" i="7"/>
  <c r="M75" i="7" s="1"/>
  <c r="U20" i="7"/>
  <c r="M20" i="7" s="1"/>
  <c r="U17" i="7"/>
  <c r="M17" i="7" s="1"/>
  <c r="U27" i="7"/>
  <c r="M27" i="7" s="1"/>
  <c r="U28" i="7"/>
  <c r="U32" i="7"/>
  <c r="M32" i="7" s="1"/>
  <c r="U41" i="7"/>
  <c r="M41" i="7" s="1"/>
  <c r="U42" i="7"/>
  <c r="M42" i="7" s="1"/>
  <c r="U58" i="7"/>
  <c r="M58" i="7" s="1"/>
  <c r="U62" i="7"/>
  <c r="M62" i="7" s="1"/>
  <c r="U82" i="7"/>
  <c r="M82" i="7" s="1"/>
  <c r="U115" i="7"/>
  <c r="M115" i="7" s="1"/>
  <c r="U132" i="7"/>
  <c r="M132" i="7" s="1"/>
  <c r="U137" i="7"/>
  <c r="M137" i="7" s="1"/>
  <c r="U140" i="7"/>
  <c r="M140" i="7" s="1"/>
  <c r="U213" i="7"/>
  <c r="M213" i="7" s="1"/>
  <c r="U209" i="7"/>
  <c r="M209" i="7" s="1"/>
  <c r="U205" i="7"/>
  <c r="M205" i="7" s="1"/>
  <c r="U201" i="7"/>
  <c r="M201" i="7" s="1"/>
  <c r="U197" i="7"/>
  <c r="M197" i="7" s="1"/>
  <c r="U193" i="7"/>
  <c r="M193" i="7" s="1"/>
  <c r="U189" i="7"/>
  <c r="M189" i="7" s="1"/>
  <c r="U185" i="7"/>
  <c r="M185" i="7" s="1"/>
  <c r="U181" i="7"/>
  <c r="M181" i="7" s="1"/>
  <c r="U173" i="7"/>
  <c r="M173" i="7" s="1"/>
  <c r="U149" i="7"/>
  <c r="M149" i="7" s="1"/>
  <c r="U138" i="7"/>
  <c r="M138" i="7" s="1"/>
  <c r="U134" i="7"/>
  <c r="M134" i="7" s="1"/>
  <c r="U122" i="7"/>
  <c r="M122" i="7" s="1"/>
  <c r="U121" i="7"/>
  <c r="M121" i="7" s="1"/>
  <c r="U118" i="7"/>
  <c r="M118" i="7" s="1"/>
  <c r="U212" i="7"/>
  <c r="M212" i="7" s="1"/>
  <c r="U200" i="7"/>
  <c r="M200" i="7" s="1"/>
  <c r="U192" i="7"/>
  <c r="M192" i="7" s="1"/>
  <c r="U188" i="7"/>
  <c r="M188" i="7" s="1"/>
  <c r="U206" i="7"/>
  <c r="M206" i="7" s="1"/>
  <c r="U202" i="7"/>
  <c r="M202" i="7" s="1"/>
  <c r="U198" i="7"/>
  <c r="M198" i="7" s="1"/>
  <c r="U190" i="7"/>
  <c r="M190" i="7" s="1"/>
  <c r="U186" i="7"/>
  <c r="M186" i="7" s="1"/>
  <c r="U155" i="7"/>
  <c r="M155" i="7" s="1"/>
  <c r="U16" i="7"/>
  <c r="M16" i="7" s="1"/>
  <c r="W7" i="7" s="1"/>
  <c r="U26" i="7"/>
  <c r="M26" i="7" s="1"/>
  <c r="U30" i="7"/>
  <c r="M30" i="7" s="1"/>
  <c r="U33" i="7"/>
  <c r="M33" i="7" s="1"/>
  <c r="U43" i="7"/>
  <c r="M43" i="7" s="1"/>
  <c r="U44" i="7"/>
  <c r="M44" i="7" s="1"/>
  <c r="U59" i="7"/>
  <c r="M59" i="7" s="1"/>
  <c r="U60" i="7"/>
  <c r="M60" i="7" s="1"/>
  <c r="U64" i="7"/>
  <c r="M64" i="7" s="1"/>
  <c r="U69" i="7"/>
  <c r="M69" i="7" s="1"/>
  <c r="U83" i="7"/>
  <c r="M83" i="7" s="1"/>
  <c r="U84" i="7"/>
  <c r="M84" i="7" s="1"/>
  <c r="U96" i="7"/>
  <c r="M96" i="7" s="1"/>
  <c r="U101" i="7"/>
  <c r="M101" i="7" s="1"/>
  <c r="U108" i="7"/>
  <c r="M108" i="7" s="1"/>
  <c r="U130" i="7"/>
  <c r="M130" i="7" s="1"/>
  <c r="U136" i="7"/>
  <c r="M136" i="7" s="1"/>
  <c r="U165" i="7"/>
  <c r="M165" i="7" s="1"/>
  <c r="U169" i="7"/>
  <c r="M169" i="7" s="1"/>
  <c r="U216" i="7"/>
  <c r="M216" i="7" s="1"/>
  <c r="U208" i="7"/>
  <c r="M208" i="7" s="1"/>
  <c r="U204" i="7"/>
  <c r="M204" i="7" s="1"/>
  <c r="U196" i="7"/>
  <c r="M196" i="7" s="1"/>
  <c r="U184" i="7"/>
  <c r="M184" i="7" s="1"/>
  <c r="U214" i="7"/>
  <c r="M214" i="7" s="1"/>
  <c r="U210" i="7"/>
  <c r="M210" i="7" s="1"/>
  <c r="U194" i="7"/>
  <c r="M194" i="7" s="1"/>
  <c r="U179" i="7"/>
  <c r="M179" i="7" s="1"/>
  <c r="U312" i="7"/>
  <c r="M312" i="7" s="1"/>
  <c r="U215" i="7"/>
  <c r="M215" i="7" s="1"/>
  <c r="U211" i="7"/>
  <c r="M211" i="7" s="1"/>
  <c r="U207" i="7"/>
  <c r="M207" i="7" s="1"/>
  <c r="U203" i="7"/>
  <c r="M203" i="7" s="1"/>
  <c r="U199" i="7"/>
  <c r="M199" i="7" s="1"/>
  <c r="U195" i="7"/>
  <c r="M195" i="7" s="1"/>
  <c r="U191" i="7"/>
  <c r="M191" i="7" s="1"/>
  <c r="U187" i="7"/>
  <c r="M187" i="7" s="1"/>
  <c r="U135" i="7"/>
  <c r="M135" i="7" s="1"/>
  <c r="U124" i="7"/>
  <c r="M124" i="7" s="1"/>
  <c r="U123" i="7"/>
  <c r="M123" i="7" s="1"/>
  <c r="U120" i="7"/>
  <c r="M120" i="7" s="1"/>
  <c r="U119" i="7"/>
  <c r="M22" i="7"/>
  <c r="M28" i="7"/>
  <c r="U57" i="7"/>
  <c r="M57" i="7" s="1"/>
  <c r="M78" i="7"/>
  <c r="U105" i="7"/>
  <c r="M105" i="7" s="1"/>
  <c r="U217" i="7"/>
  <c r="M217" i="7" s="1"/>
  <c r="U218" i="7"/>
  <c r="M218" i="7" s="1"/>
  <c r="U219" i="7"/>
  <c r="M219" i="7" s="1"/>
  <c r="U220" i="7"/>
  <c r="M220" i="7" s="1"/>
  <c r="U221" i="7"/>
  <c r="M221" i="7" s="1"/>
  <c r="U222" i="7"/>
  <c r="M222" i="7" s="1"/>
  <c r="U223" i="7"/>
  <c r="M223" i="7" s="1"/>
  <c r="U224" i="7"/>
  <c r="M224" i="7" s="1"/>
  <c r="U225" i="7"/>
  <c r="M225" i="7" s="1"/>
  <c r="U226" i="7"/>
  <c r="M226" i="7" s="1"/>
  <c r="U227" i="7"/>
  <c r="M227" i="7" s="1"/>
  <c r="U248" i="7"/>
  <c r="M248" i="7" s="1"/>
  <c r="U38" i="7"/>
  <c r="M38" i="7" s="1"/>
  <c r="U52" i="7"/>
  <c r="M52" i="7" s="1"/>
  <c r="U86" i="7"/>
  <c r="M86" i="7" s="1"/>
  <c r="M91" i="7"/>
  <c r="U100" i="7"/>
  <c r="M100" i="7" s="1"/>
  <c r="U114" i="7"/>
  <c r="M114" i="7" s="1"/>
  <c r="U116" i="7"/>
  <c r="M116" i="7" s="1"/>
  <c r="M119" i="7"/>
  <c r="U25" i="7"/>
  <c r="M25" i="7" s="1"/>
  <c r="U54" i="7"/>
  <c r="M54" i="7" s="1"/>
  <c r="U68" i="7"/>
  <c r="M68" i="7" s="1"/>
  <c r="M73" i="7"/>
  <c r="U102" i="7"/>
  <c r="M102" i="7" s="1"/>
  <c r="M107" i="7"/>
  <c r="U151" i="7"/>
  <c r="M151" i="7" s="1"/>
  <c r="U167" i="7"/>
  <c r="M167" i="7" s="1"/>
  <c r="U183" i="7"/>
  <c r="M183" i="7" s="1"/>
  <c r="U15" i="7"/>
  <c r="M15" i="7" s="1"/>
  <c r="W6" i="7" s="1"/>
  <c r="U19" i="7"/>
  <c r="M19" i="7" s="1"/>
  <c r="U24" i="7"/>
  <c r="M24" i="7" s="1"/>
  <c r="U29" i="7"/>
  <c r="M29" i="7" s="1"/>
  <c r="U34" i="7"/>
  <c r="M34" i="7" s="1"/>
  <c r="U47" i="7"/>
  <c r="M47" i="7" s="1"/>
  <c r="U51" i="7"/>
  <c r="M51" i="7" s="1"/>
  <c r="U56" i="7"/>
  <c r="M56" i="7" s="1"/>
  <c r="U61" i="7"/>
  <c r="M61" i="7" s="1"/>
  <c r="U66" i="7"/>
  <c r="M66" i="7" s="1"/>
  <c r="U95" i="7"/>
  <c r="M95" i="7" s="1"/>
  <c r="U99" i="7"/>
  <c r="M99" i="7" s="1"/>
  <c r="U104" i="7"/>
  <c r="M104" i="7" s="1"/>
  <c r="U110" i="7"/>
  <c r="M110" i="7" s="1"/>
  <c r="U113" i="7"/>
  <c r="M113" i="7" s="1"/>
  <c r="U117" i="7"/>
  <c r="M117" i="7" s="1"/>
  <c r="U127" i="7"/>
  <c r="M127" i="7" s="1"/>
  <c r="U128" i="7"/>
  <c r="M128" i="7" s="1"/>
  <c r="U228" i="7"/>
  <c r="M228" i="7" s="1"/>
  <c r="U229" i="7"/>
  <c r="M229" i="7" s="1"/>
  <c r="U230" i="7"/>
  <c r="M230" i="7" s="1"/>
  <c r="U231" i="7"/>
  <c r="M231" i="7" s="1"/>
  <c r="U232" i="7"/>
  <c r="M232" i="7" s="1"/>
  <c r="U233" i="7"/>
  <c r="M233" i="7" s="1"/>
  <c r="U234" i="7"/>
  <c r="M234" i="7" s="1"/>
  <c r="U235" i="7"/>
  <c r="M235" i="7" s="1"/>
  <c r="U236" i="7"/>
  <c r="M236" i="7" s="1"/>
  <c r="U237" i="7"/>
  <c r="M237" i="7" s="1"/>
  <c r="U238" i="7"/>
  <c r="M238" i="7" s="1"/>
  <c r="U239" i="7"/>
  <c r="M239" i="7" s="1"/>
  <c r="U240" i="7"/>
  <c r="M240" i="7" s="1"/>
  <c r="U241" i="7"/>
  <c r="M241" i="7" s="1"/>
  <c r="U242" i="7"/>
  <c r="M242" i="7" s="1"/>
  <c r="U243" i="7"/>
  <c r="M243" i="7" s="1"/>
  <c r="U244" i="7"/>
  <c r="M244" i="7" s="1"/>
  <c r="U245" i="7"/>
  <c r="M245" i="7" s="1"/>
  <c r="U246" i="7"/>
  <c r="M246" i="7" s="1"/>
  <c r="U247" i="7"/>
  <c r="M247" i="7" s="1"/>
  <c r="U249" i="7"/>
  <c r="M249" i="7" s="1"/>
  <c r="U250" i="7"/>
  <c r="M250" i="7" s="1"/>
  <c r="U251" i="7"/>
  <c r="M251" i="7" s="1"/>
  <c r="U252" i="7"/>
  <c r="M252" i="7" s="1"/>
  <c r="U253" i="7"/>
  <c r="M253" i="7" s="1"/>
  <c r="U254" i="7"/>
  <c r="M254" i="7" s="1"/>
  <c r="U255" i="7"/>
  <c r="M255" i="7" s="1"/>
  <c r="U256" i="7"/>
  <c r="M256" i="7" s="1"/>
  <c r="U257" i="7"/>
  <c r="M257" i="7" s="1"/>
  <c r="U258" i="7"/>
  <c r="M258" i="7" s="1"/>
  <c r="U259" i="7"/>
  <c r="M259" i="7" s="1"/>
  <c r="U260" i="7"/>
  <c r="M260" i="7" s="1"/>
  <c r="U261" i="7"/>
  <c r="M261" i="7" s="1"/>
  <c r="U262" i="7"/>
  <c r="M262" i="7" s="1"/>
  <c r="U263" i="7"/>
  <c r="M263" i="7" s="1"/>
  <c r="U264" i="7"/>
  <c r="M264" i="7" s="1"/>
  <c r="U265" i="7"/>
  <c r="M265" i="7" s="1"/>
  <c r="U266" i="7"/>
  <c r="M266" i="7" s="1"/>
  <c r="U267" i="7"/>
  <c r="M267" i="7" s="1"/>
  <c r="U268" i="7"/>
  <c r="M268" i="7" s="1"/>
  <c r="U269" i="7"/>
  <c r="M269" i="7" s="1"/>
  <c r="U270" i="7"/>
  <c r="M270" i="7" s="1"/>
  <c r="U271" i="7"/>
  <c r="M271" i="7" s="1"/>
  <c r="U272" i="7"/>
  <c r="M272" i="7" s="1"/>
  <c r="U273" i="7"/>
  <c r="M273" i="7" s="1"/>
  <c r="U274" i="7"/>
  <c r="M274" i="7" s="1"/>
  <c r="U275" i="7"/>
  <c r="M275" i="7" s="1"/>
  <c r="U276" i="7"/>
  <c r="M276" i="7" s="1"/>
  <c r="U277" i="7"/>
  <c r="M277" i="7" s="1"/>
  <c r="U278" i="7"/>
  <c r="M278" i="7" s="1"/>
  <c r="U279" i="7"/>
  <c r="M279" i="7" s="1"/>
  <c r="U280" i="7"/>
  <c r="M280" i="7" s="1"/>
  <c r="U281" i="7"/>
  <c r="M281" i="7" s="1"/>
  <c r="U282" i="7"/>
  <c r="M282" i="7" s="1"/>
  <c r="U283" i="7"/>
  <c r="M283" i="7" s="1"/>
  <c r="U284" i="7"/>
  <c r="M284" i="7" s="1"/>
  <c r="U285" i="7"/>
  <c r="M285" i="7" s="1"/>
  <c r="U286" i="7"/>
  <c r="M286" i="7" s="1"/>
  <c r="U287" i="7"/>
  <c r="M287" i="7" s="1"/>
  <c r="U288" i="7"/>
  <c r="M288" i="7" s="1"/>
  <c r="U289" i="7"/>
  <c r="M289" i="7" s="1"/>
  <c r="U290" i="7"/>
  <c r="M290" i="7" s="1"/>
  <c r="U291" i="7"/>
  <c r="M291" i="7" s="1"/>
  <c r="U292" i="7"/>
  <c r="M292" i="7" s="1"/>
  <c r="U293" i="7"/>
  <c r="M293" i="7" s="1"/>
  <c r="U294" i="7"/>
  <c r="M294" i="7" s="1"/>
  <c r="U295" i="7"/>
  <c r="M295" i="7" s="1"/>
  <c r="U296" i="7"/>
  <c r="M296" i="7" s="1"/>
  <c r="U297" i="7"/>
  <c r="M297" i="7" s="1"/>
  <c r="U298" i="7"/>
  <c r="M298" i="7" s="1"/>
  <c r="U299" i="7"/>
  <c r="M299" i="7" s="1"/>
  <c r="U300" i="7"/>
  <c r="M300" i="7" s="1"/>
  <c r="U301" i="7"/>
  <c r="M301" i="7" s="1"/>
  <c r="U302" i="7"/>
  <c r="M302" i="7" s="1"/>
  <c r="U303" i="7"/>
  <c r="M303" i="7" s="1"/>
  <c r="U304" i="7"/>
  <c r="M304" i="7" s="1"/>
  <c r="U305" i="7"/>
  <c r="M305" i="7" s="1"/>
  <c r="U306" i="7"/>
  <c r="M306" i="7" s="1"/>
  <c r="U307" i="7"/>
  <c r="M307" i="7" s="1"/>
  <c r="U308" i="7"/>
  <c r="M308" i="7" s="1"/>
  <c r="U309" i="7"/>
  <c r="M309" i="7" s="1"/>
  <c r="U310" i="7"/>
  <c r="M310" i="7" s="1"/>
  <c r="U311" i="7"/>
  <c r="M311" i="7" s="1"/>
  <c r="U18" i="7"/>
  <c r="M18" i="7" s="1"/>
  <c r="U31" i="7"/>
  <c r="M31" i="7" s="1"/>
  <c r="U35" i="7"/>
  <c r="M35" i="7" s="1"/>
  <c r="U40" i="7"/>
  <c r="M40" i="7" s="1"/>
  <c r="U45" i="7"/>
  <c r="M45" i="7" s="1"/>
  <c r="U50" i="7"/>
  <c r="M50" i="7" s="1"/>
  <c r="U63" i="7"/>
  <c r="M63" i="7" s="1"/>
  <c r="U67" i="7"/>
  <c r="M67" i="7" s="1"/>
  <c r="U72" i="7"/>
  <c r="M72" i="7" s="1"/>
  <c r="U77" i="7"/>
  <c r="M77" i="7" s="1"/>
  <c r="U80" i="7"/>
  <c r="M80" i="7" s="1"/>
  <c r="U85" i="7"/>
  <c r="M85" i="7" s="1"/>
  <c r="U88" i="7"/>
  <c r="M88" i="7" s="1"/>
  <c r="U93" i="7"/>
  <c r="M93" i="7" s="1"/>
  <c r="U98" i="7"/>
  <c r="M98" i="7" s="1"/>
  <c r="U111" i="7"/>
  <c r="M111" i="7" s="1"/>
  <c r="U112" i="7"/>
  <c r="M112" i="7" s="1"/>
  <c r="U126" i="7"/>
  <c r="M126" i="7" s="1"/>
  <c r="U129" i="7"/>
  <c r="M129" i="7" s="1"/>
  <c r="U133" i="7"/>
  <c r="M133" i="7" s="1"/>
  <c r="U145" i="7"/>
  <c r="M145" i="7" s="1"/>
  <c r="U148" i="7"/>
  <c r="M148" i="7" s="1"/>
  <c r="U161" i="7"/>
  <c r="M161" i="7" s="1"/>
  <c r="U164" i="7"/>
  <c r="M164" i="7" s="1"/>
  <c r="U177" i="7"/>
  <c r="M177" i="7" s="1"/>
  <c r="U180" i="7"/>
  <c r="M180" i="7" s="1"/>
  <c r="U156" i="7"/>
  <c r="M156" i="7" s="1"/>
  <c r="U172" i="7"/>
  <c r="M172" i="7" s="1"/>
  <c r="U144" i="7"/>
  <c r="M144" i="7" s="1"/>
  <c r="U160" i="7"/>
  <c r="M160" i="7" s="1"/>
  <c r="U176" i="7"/>
  <c r="M176" i="7" s="1"/>
  <c r="U142" i="7"/>
  <c r="M142" i="7" s="1"/>
  <c r="U146" i="7"/>
  <c r="M146" i="7" s="1"/>
  <c r="U150" i="7"/>
  <c r="M150" i="7" s="1"/>
  <c r="U154" i="7"/>
  <c r="M154" i="7" s="1"/>
  <c r="U158" i="7"/>
  <c r="M158" i="7" s="1"/>
  <c r="U162" i="7"/>
  <c r="M162" i="7" s="1"/>
  <c r="U166" i="7"/>
  <c r="M166" i="7" s="1"/>
  <c r="U170" i="7"/>
  <c r="M170" i="7" s="1"/>
  <c r="U174" i="7"/>
  <c r="M174" i="7" s="1"/>
  <c r="U178" i="7"/>
  <c r="M178" i="7" s="1"/>
  <c r="U182" i="7"/>
  <c r="M182" i="7" s="1"/>
  <c r="M7" i="24"/>
  <c r="M8" i="24" s="1"/>
  <c r="L15" i="23"/>
  <c r="N2" i="23"/>
  <c r="S22" i="6"/>
  <c r="N22" i="6"/>
  <c r="Y16" i="7" l="1"/>
  <c r="Y13" i="7"/>
  <c r="Y14" i="7"/>
  <c r="Y15" i="7"/>
  <c r="W8" i="7"/>
  <c r="M313" i="7"/>
  <c r="AK22" i="6" s="1"/>
  <c r="N7" i="24"/>
  <c r="N8" i="24" s="1"/>
  <c r="O7" i="24" l="1"/>
  <c r="O8" i="24" s="1"/>
  <c r="P7" i="24" l="1"/>
  <c r="P8" i="24" s="1"/>
  <c r="Q7" i="24" l="1"/>
  <c r="Q8" i="24" s="1"/>
  <c r="R7" i="24" l="1"/>
  <c r="R8" i="24" s="1"/>
  <c r="S7" i="24" l="1"/>
  <c r="S8" i="24" s="1"/>
  <c r="T7" i="24" l="1"/>
  <c r="T8" i="24" s="1"/>
  <c r="U7" i="24" l="1"/>
  <c r="U8" i="24" s="1"/>
  <c r="V7" i="24" l="1"/>
  <c r="V8" i="24" s="1"/>
  <c r="W7" i="24" l="1"/>
  <c r="W8" i="24" s="1"/>
  <c r="X7" i="24" l="1"/>
  <c r="X8" i="24" s="1"/>
  <c r="Y7" i="24" l="1"/>
  <c r="Y8" i="24" s="1"/>
  <c r="Z7" i="24" l="1"/>
  <c r="Z8" i="24" s="1"/>
  <c r="AA7" i="24" l="1"/>
  <c r="AA8" i="24" s="1"/>
  <c r="AB7" i="24" l="1"/>
  <c r="AB8" i="24" s="1"/>
  <c r="AC7" i="24" l="1"/>
  <c r="AC8" i="24" s="1"/>
  <c r="AD7" i="24" l="1"/>
  <c r="AD8" i="24" s="1"/>
  <c r="AE7" i="24" l="1"/>
  <c r="AE8" i="24" s="1"/>
  <c r="AF7" i="24" l="1"/>
  <c r="AF8" i="24" s="1"/>
  <c r="AG7" i="24" l="1"/>
  <c r="AG8" i="24" s="1"/>
  <c r="AH7" i="24" l="1"/>
  <c r="AH8" i="24" s="1"/>
  <c r="AI7" i="24" l="1"/>
  <c r="AI8" i="24" s="1"/>
  <c r="AJ7" i="24" l="1"/>
  <c r="AJ8" i="24" s="1"/>
  <c r="AK7" i="24" l="1"/>
  <c r="AK8" i="24" s="1"/>
  <c r="AL7" i="24" l="1"/>
  <c r="AL8" i="24" s="1"/>
  <c r="AM7" i="24" l="1"/>
  <c r="AP7" i="24" l="1"/>
  <c r="AM8" i="24"/>
  <c r="AO7" i="24"/>
  <c r="AO8" i="24" s="1"/>
  <c r="AN7" i="24"/>
  <c r="AN8" i="24" s="1"/>
  <c r="AP8" i="24" l="1"/>
</calcChain>
</file>

<file path=xl/comments1.xml><?xml version="1.0" encoding="utf-8"?>
<comments xmlns="http://schemas.openxmlformats.org/spreadsheetml/2006/main">
  <authors>
    <author>作成者</author>
  </authors>
  <commentList>
    <comment ref="O15" authorId="0" shapeId="0">
      <text>
        <r>
          <rPr>
            <b/>
            <sz val="9"/>
            <color indexed="81"/>
            <rFont val="ＭＳ Ｐゴシック"/>
            <family val="3"/>
            <charset val="128"/>
          </rPr>
          <t>法人代表者氏名</t>
        </r>
      </text>
    </comment>
    <comment ref="AS15" authorId="0" shapeId="0">
      <text>
        <r>
          <rPr>
            <b/>
            <sz val="9"/>
            <color indexed="81"/>
            <rFont val="ＭＳ Ｐゴシック"/>
            <family val="3"/>
            <charset val="128"/>
          </rPr>
          <t>施設の運営法人名</t>
        </r>
      </text>
    </comment>
    <comment ref="AS19" authorId="0" shapeId="0">
      <text>
        <r>
          <rPr>
            <b/>
            <sz val="9"/>
            <color indexed="81"/>
            <rFont val="ＭＳ Ｐゴシック"/>
            <family val="3"/>
            <charset val="128"/>
          </rPr>
          <t>施設の所在地</t>
        </r>
      </text>
    </comment>
    <comment ref="D25" authorId="0" shapeId="0">
      <text>
        <r>
          <rPr>
            <b/>
            <sz val="9"/>
            <color indexed="81"/>
            <rFont val="ＭＳ Ｐゴシック"/>
            <family val="3"/>
            <charset val="128"/>
          </rPr>
          <t>日別明細も必ず添付してください。</t>
        </r>
      </text>
    </comment>
  </commentList>
</comments>
</file>

<file path=xl/comments2.xml><?xml version="1.0" encoding="utf-8"?>
<comments xmlns="http://schemas.openxmlformats.org/spreadsheetml/2006/main">
  <authors>
    <author>作成者</author>
  </authors>
  <commentList>
    <comment ref="AN7" authorId="0" shapeId="0">
      <text>
        <r>
          <rPr>
            <b/>
            <sz val="9"/>
            <color indexed="81"/>
            <rFont val="ＭＳ Ｐゴシック"/>
            <family val="3"/>
            <charset val="128"/>
          </rPr>
          <t xml:space="preserve">請求書表紙の月を変更すると、ない日が黒塗りになります。
例）11月　⇒　31日を黒塗り
</t>
        </r>
        <r>
          <rPr>
            <b/>
            <sz val="9"/>
            <color indexed="10"/>
            <rFont val="ＭＳ Ｐゴシック"/>
            <family val="3"/>
            <charset val="128"/>
          </rPr>
          <t>【注意】黒塗りされた箇所に金額が入力されていないかご確認ください。</t>
        </r>
      </text>
    </comment>
    <comment ref="AR7" authorId="0" shapeId="0">
      <text>
        <r>
          <rPr>
            <b/>
            <sz val="9"/>
            <color indexed="81"/>
            <rFont val="ＭＳ Ｐゴシック"/>
            <family val="3"/>
            <charset val="128"/>
          </rPr>
          <t>金額を入力した日の数をカウントしています。</t>
        </r>
      </text>
    </comment>
  </commentList>
</comments>
</file>

<file path=xl/sharedStrings.xml><?xml version="1.0" encoding="utf-8"?>
<sst xmlns="http://schemas.openxmlformats.org/spreadsheetml/2006/main" count="3451" uniqueCount="89">
  <si>
    <t>円</t>
    <rPh sb="0" eb="1">
      <t>エン</t>
    </rPh>
    <phoneticPr fontId="1"/>
  </si>
  <si>
    <t>年</t>
    <rPh sb="0" eb="1">
      <t>ネン</t>
    </rPh>
    <phoneticPr fontId="1"/>
  </si>
  <si>
    <t>印</t>
    <rPh sb="0" eb="1">
      <t>イン</t>
    </rPh>
    <phoneticPr fontId="1"/>
  </si>
  <si>
    <t>生年月日</t>
    <rPh sb="0" eb="2">
      <t>セイネン</t>
    </rPh>
    <rPh sb="2" eb="4">
      <t>ガッピ</t>
    </rPh>
    <phoneticPr fontId="1"/>
  </si>
  <si>
    <t>１．特定子ども・子育て支援提供者（請求者）</t>
    <rPh sb="17" eb="20">
      <t>セイキュウシャ</t>
    </rPh>
    <phoneticPr fontId="1"/>
  </si>
  <si>
    <t>請求者の
所属団体</t>
    <rPh sb="0" eb="3">
      <t>セイキュウシャ</t>
    </rPh>
    <rPh sb="5" eb="7">
      <t>ショゾク</t>
    </rPh>
    <rPh sb="7" eb="9">
      <t>ダンタイ</t>
    </rPh>
    <phoneticPr fontId="1"/>
  </si>
  <si>
    <t>特定子ども・子育て支援提供者氏名
(請求者)</t>
    <rPh sb="14" eb="16">
      <t>シメイ</t>
    </rPh>
    <rPh sb="18" eb="21">
      <t>セイキュウシャ</t>
    </rPh>
    <phoneticPr fontId="1"/>
  </si>
  <si>
    <t>請求者の
役職名等</t>
    <rPh sb="0" eb="3">
      <t>セイキュウシャ</t>
    </rPh>
    <rPh sb="5" eb="7">
      <t>ヤクショク</t>
    </rPh>
    <rPh sb="7" eb="8">
      <t>ナ</t>
    </rPh>
    <rPh sb="8" eb="9">
      <t>ナド</t>
    </rPh>
    <phoneticPr fontId="1"/>
  </si>
  <si>
    <t>請求する
年月分</t>
    <rPh sb="0" eb="2">
      <t>セイキュウ</t>
    </rPh>
    <rPh sb="5" eb="7">
      <t>ネンゲツ</t>
    </rPh>
    <rPh sb="7" eb="8">
      <t>ブン</t>
    </rPh>
    <phoneticPr fontId="1"/>
  </si>
  <si>
    <t>月分</t>
    <rPh sb="0" eb="1">
      <t>ガツ</t>
    </rPh>
    <rPh sb="1" eb="2">
      <t>ブン</t>
    </rPh>
    <phoneticPr fontId="1"/>
  </si>
  <si>
    <t>請求金額</t>
    <rPh sb="0" eb="2">
      <t>セイキュウ</t>
    </rPh>
    <rPh sb="2" eb="4">
      <t>キンガク</t>
    </rPh>
    <phoneticPr fontId="1"/>
  </si>
  <si>
    <t>１．</t>
    <phoneticPr fontId="1"/>
  </si>
  <si>
    <t>２．</t>
    <phoneticPr fontId="1"/>
  </si>
  <si>
    <t>３．</t>
    <phoneticPr fontId="1"/>
  </si>
  <si>
    <t>※施設等利用費請求金額の内訳となる認定子ども全員について記入</t>
    <phoneticPr fontId="1"/>
  </si>
  <si>
    <t>※1</t>
    <phoneticPr fontId="2"/>
  </si>
  <si>
    <t>※2</t>
    <phoneticPr fontId="2"/>
  </si>
  <si>
    <t>施設等利用費請求金額内訳書</t>
    <rPh sb="5" eb="6">
      <t>ヒ</t>
    </rPh>
    <rPh sb="6" eb="8">
      <t>セイキュウ</t>
    </rPh>
    <rPh sb="8" eb="9">
      <t>キン</t>
    </rPh>
    <phoneticPr fontId="1"/>
  </si>
  <si>
    <t>（あて先）八尾市長</t>
    <rPh sb="5" eb="9">
      <t>ヤオシチョウ</t>
    </rPh>
    <phoneticPr fontId="1"/>
  </si>
  <si>
    <t>実際の利用状況等について八尾市が施設等利用給付認定保護者に確認すること。</t>
    <rPh sb="5" eb="7">
      <t>ジョウキョウ</t>
    </rPh>
    <rPh sb="7" eb="8">
      <t>ナド</t>
    </rPh>
    <rPh sb="12" eb="14">
      <t>ヤオ</t>
    </rPh>
    <phoneticPr fontId="1"/>
  </si>
  <si>
    <t>利用料の請求・支払い状況を八尾市が施設等利用給付認定保護者に確認すること。</t>
    <rPh sb="0" eb="3">
      <t>リヨウリョウ</t>
    </rPh>
    <rPh sb="4" eb="6">
      <t>セイキュウ</t>
    </rPh>
    <rPh sb="7" eb="9">
      <t>シハラ</t>
    </rPh>
    <rPh sb="10" eb="12">
      <t>ジョウキョウ</t>
    </rPh>
    <rPh sb="13" eb="15">
      <t>ヤオ</t>
    </rPh>
    <phoneticPr fontId="1"/>
  </si>
  <si>
    <t>八尾市の要請・質問等に対応すること。</t>
    <rPh sb="0" eb="2">
      <t>ヤオ</t>
    </rPh>
    <rPh sb="4" eb="6">
      <t>ヨウセイ</t>
    </rPh>
    <rPh sb="7" eb="9">
      <t>シツモン</t>
    </rPh>
    <rPh sb="9" eb="10">
      <t>ナド</t>
    </rPh>
    <rPh sb="11" eb="13">
      <t>タイオウ</t>
    </rPh>
    <phoneticPr fontId="1"/>
  </si>
  <si>
    <t>【</t>
    <phoneticPr fontId="1"/>
  </si>
  <si>
    <t>】</t>
    <phoneticPr fontId="1"/>
  </si>
  <si>
    <t>年</t>
    <rPh sb="0" eb="1">
      <t>ネン</t>
    </rPh>
    <phoneticPr fontId="1"/>
  </si>
  <si>
    <t>月</t>
    <rPh sb="0" eb="1">
      <t>ガツ</t>
    </rPh>
    <phoneticPr fontId="1"/>
  </si>
  <si>
    <t>月分</t>
    <rPh sb="0" eb="1">
      <t>ガツ</t>
    </rPh>
    <rPh sb="1" eb="2">
      <t>ブン</t>
    </rPh>
    <phoneticPr fontId="1"/>
  </si>
  <si>
    <t>令和</t>
    <rPh sb="0" eb="1">
      <t>レイ</t>
    </rPh>
    <rPh sb="1" eb="2">
      <t>ワ</t>
    </rPh>
    <phoneticPr fontId="1"/>
  </si>
  <si>
    <t>日</t>
    <rPh sb="0" eb="1">
      <t>ニチ</t>
    </rPh>
    <phoneticPr fontId="1"/>
  </si>
  <si>
    <t>円</t>
    <rPh sb="0" eb="1">
      <t>エン</t>
    </rPh>
    <phoneticPr fontId="1"/>
  </si>
  <si>
    <t>児童氏名</t>
    <rPh sb="0" eb="2">
      <t>ジドウ</t>
    </rPh>
    <rPh sb="2" eb="4">
      <t>シメイ</t>
    </rPh>
    <phoneticPr fontId="1"/>
  </si>
  <si>
    <t>平成</t>
  </si>
  <si>
    <t>平成</t>
    <rPh sb="0" eb="2">
      <t>ヘイセイ</t>
    </rPh>
    <phoneticPr fontId="1"/>
  </si>
  <si>
    <t>学年</t>
    <rPh sb="0" eb="2">
      <t>ガクネン</t>
    </rPh>
    <phoneticPr fontId="1"/>
  </si>
  <si>
    <t>No.</t>
    <phoneticPr fontId="1"/>
  </si>
  <si>
    <t>請求額の算定根拠</t>
    <rPh sb="0" eb="2">
      <t>セイキュウ</t>
    </rPh>
    <rPh sb="2" eb="3">
      <t>ガク</t>
    </rPh>
    <rPh sb="4" eb="6">
      <t>サンテイ</t>
    </rPh>
    <rPh sb="6" eb="8">
      <t>コンキョ</t>
    </rPh>
    <phoneticPr fontId="1"/>
  </si>
  <si>
    <t>施設等利用費請求書</t>
    <phoneticPr fontId="1"/>
  </si>
  <si>
    <t>施設等利用費請求金額内訳書（精算用）</t>
    <rPh sb="5" eb="6">
      <t>ヒ</t>
    </rPh>
    <rPh sb="6" eb="8">
      <t>セイキュウ</t>
    </rPh>
    <rPh sb="8" eb="9">
      <t>キン</t>
    </rPh>
    <rPh sb="14" eb="16">
      <t>セイサン</t>
    </rPh>
    <rPh sb="16" eb="17">
      <t>ヨウ</t>
    </rPh>
    <phoneticPr fontId="1"/>
  </si>
  <si>
    <t>精算額</t>
    <rPh sb="0" eb="3">
      <t>セイサンガク</t>
    </rPh>
    <phoneticPr fontId="1"/>
  </si>
  <si>
    <t>精算額の内容
※金額の算定根拠を明確に示してください。</t>
    <rPh sb="0" eb="3">
      <t>セイサンガク</t>
    </rPh>
    <rPh sb="4" eb="6">
      <t>ナイヨウ</t>
    </rPh>
    <rPh sb="8" eb="10">
      <t>キンガク</t>
    </rPh>
    <rPh sb="11" eb="13">
      <t>サンテイ</t>
    </rPh>
    <rPh sb="13" eb="15">
      <t>コンキョ</t>
    </rPh>
    <rPh sb="16" eb="18">
      <t>メイカク</t>
    </rPh>
    <rPh sb="19" eb="20">
      <t>シメ</t>
    </rPh>
    <phoneticPr fontId="1"/>
  </si>
  <si>
    <t>※過去の請求金額で精算が必要な場合に入力してください。</t>
    <rPh sb="1" eb="3">
      <t>カコ</t>
    </rPh>
    <rPh sb="4" eb="6">
      <t>セイキュウ</t>
    </rPh>
    <rPh sb="6" eb="8">
      <t>キンガク</t>
    </rPh>
    <rPh sb="9" eb="11">
      <t>セイサン</t>
    </rPh>
    <rPh sb="12" eb="14">
      <t>ヒツヨウ</t>
    </rPh>
    <rPh sb="15" eb="17">
      <t>バアイ</t>
    </rPh>
    <rPh sb="18" eb="20">
      <t>ニュウリョク</t>
    </rPh>
    <phoneticPr fontId="13"/>
  </si>
  <si>
    <t>請求日</t>
    <rPh sb="0" eb="2">
      <t>セイキュウ</t>
    </rPh>
    <rPh sb="2" eb="3">
      <t>ビ</t>
    </rPh>
    <phoneticPr fontId="1"/>
  </si>
  <si>
    <t>認定種別</t>
    <rPh sb="0" eb="2">
      <t>ニンテイ</t>
    </rPh>
    <rPh sb="2" eb="4">
      <t>シュベツ</t>
    </rPh>
    <phoneticPr fontId="1"/>
  </si>
  <si>
    <t>利用日数</t>
    <rPh sb="0" eb="2">
      <t>リヨウ</t>
    </rPh>
    <rPh sb="2" eb="4">
      <t>ニッスウ</t>
    </rPh>
    <phoneticPr fontId="1"/>
  </si>
  <si>
    <t>日</t>
  </si>
  <si>
    <t>対象額</t>
    <rPh sb="0" eb="2">
      <t>タイショウ</t>
    </rPh>
    <rPh sb="2" eb="3">
      <t>ガク</t>
    </rPh>
    <phoneticPr fontId="1"/>
  </si>
  <si>
    <t xml:space="preserve">
請求額</t>
    <rPh sb="1" eb="3">
      <t>セイキュウ</t>
    </rPh>
    <rPh sb="3" eb="4">
      <t>ガク</t>
    </rPh>
    <phoneticPr fontId="1"/>
  </si>
  <si>
    <t>(a)</t>
    <phoneticPr fontId="1"/>
  </si>
  <si>
    <t>(b)</t>
    <phoneticPr fontId="1"/>
  </si>
  <si>
    <t>(c=b×450円)</t>
    <rPh sb="8" eb="9">
      <t>エン</t>
    </rPh>
    <phoneticPr fontId="1"/>
  </si>
  <si>
    <t>利用料
上限額</t>
    <rPh sb="0" eb="2">
      <t>リヨウ</t>
    </rPh>
    <rPh sb="2" eb="3">
      <t>リョウ</t>
    </rPh>
    <rPh sb="4" eb="7">
      <t>ジョウゲンガク</t>
    </rPh>
    <phoneticPr fontId="1"/>
  </si>
  <si>
    <t>(e)</t>
    <phoneticPr fontId="1"/>
  </si>
  <si>
    <t>(dとeを比較して小さい方）</t>
    <rPh sb="5" eb="7">
      <t>ヒカク</t>
    </rPh>
    <rPh sb="9" eb="10">
      <t>チイ</t>
    </rPh>
    <rPh sb="12" eb="13">
      <t>ホウ</t>
    </rPh>
    <phoneticPr fontId="1"/>
  </si>
  <si>
    <t>利用料※１</t>
    <rPh sb="0" eb="2">
      <t>リヨウ</t>
    </rPh>
    <rPh sb="2" eb="3">
      <t>リョウ</t>
    </rPh>
    <phoneticPr fontId="1"/>
  </si>
  <si>
    <r>
      <t>月額
上限額</t>
    </r>
    <r>
      <rPr>
        <sz val="9"/>
        <color theme="1"/>
        <rFont val="ＭＳ 明朝"/>
        <family val="1"/>
        <charset val="128"/>
      </rPr>
      <t>※２</t>
    </r>
    <rPh sb="0" eb="2">
      <t>ゲツガク</t>
    </rPh>
    <rPh sb="3" eb="5">
      <t>ジョウゲン</t>
    </rPh>
    <rPh sb="5" eb="6">
      <t>ガク</t>
    </rPh>
    <phoneticPr fontId="1"/>
  </si>
  <si>
    <t>月額上限額は、認定種別が新２号の場合は11,300円、新３号の場合は16,300円となります。</t>
    <rPh sb="0" eb="2">
      <t>ゲツガク</t>
    </rPh>
    <rPh sb="2" eb="4">
      <t>ジョウゲン</t>
    </rPh>
    <rPh sb="4" eb="5">
      <t>ガク</t>
    </rPh>
    <rPh sb="7" eb="9">
      <t>ニンテイ</t>
    </rPh>
    <rPh sb="9" eb="11">
      <t>シュベツ</t>
    </rPh>
    <rPh sb="12" eb="13">
      <t>シン</t>
    </rPh>
    <rPh sb="14" eb="15">
      <t>ゴウ</t>
    </rPh>
    <rPh sb="16" eb="18">
      <t>バアイ</t>
    </rPh>
    <rPh sb="25" eb="26">
      <t>エン</t>
    </rPh>
    <rPh sb="27" eb="28">
      <t>シン</t>
    </rPh>
    <rPh sb="29" eb="30">
      <t>ゴウ</t>
    </rPh>
    <rPh sb="31" eb="33">
      <t>バアイ</t>
    </rPh>
    <rPh sb="40" eb="41">
      <t>エン</t>
    </rPh>
    <phoneticPr fontId="1"/>
  </si>
  <si>
    <t>利用料</t>
    <rPh sb="0" eb="2">
      <t>リヨウ</t>
    </rPh>
    <rPh sb="2" eb="3">
      <t>リョウ</t>
    </rPh>
    <phoneticPr fontId="13"/>
  </si>
  <si>
    <t>※</t>
    <phoneticPr fontId="2"/>
  </si>
  <si>
    <t>※</t>
    <phoneticPr fontId="1"/>
  </si>
  <si>
    <t>施設等利用費請求金額の内訳となる認定子ども全員について記入</t>
    <phoneticPr fontId="13"/>
  </si>
  <si>
    <t>合計</t>
    <rPh sb="0" eb="2">
      <t>ゴウケイ</t>
    </rPh>
    <phoneticPr fontId="13"/>
  </si>
  <si>
    <t>利用日</t>
    <rPh sb="0" eb="2">
      <t>リヨウ</t>
    </rPh>
    <rPh sb="2" eb="3">
      <t>ヒ</t>
    </rPh>
    <phoneticPr fontId="13"/>
  </si>
  <si>
    <t>数合計</t>
    <rPh sb="0" eb="1">
      <t>カズ</t>
    </rPh>
    <rPh sb="1" eb="3">
      <t>ゴウケイ</t>
    </rPh>
    <phoneticPr fontId="13"/>
  </si>
  <si>
    <t>円</t>
  </si>
  <si>
    <t>施設等利用費請求金額内訳書（日別明細）</t>
    <rPh sb="5" eb="6">
      <t>ヒ</t>
    </rPh>
    <rPh sb="6" eb="8">
      <t>セイキュウ</t>
    </rPh>
    <rPh sb="8" eb="9">
      <t>キン</t>
    </rPh>
    <rPh sb="14" eb="15">
      <t>ニチ</t>
    </rPh>
    <rPh sb="15" eb="16">
      <t>ベツ</t>
    </rPh>
    <rPh sb="16" eb="18">
      <t>メイサイ</t>
    </rPh>
    <phoneticPr fontId="1"/>
  </si>
  <si>
    <t>施設の名称</t>
    <rPh sb="0" eb="2">
      <t>シセツ</t>
    </rPh>
    <rPh sb="3" eb="5">
      <t>メイショウ</t>
    </rPh>
    <phoneticPr fontId="2"/>
  </si>
  <si>
    <t>利用料は、日用品、文房具、行事参加費、食材料費、通園送迎日等の特定子ども・子育て支援利用料に含まれない徴収金額を除いた金額になります。</t>
    <rPh sb="0" eb="2">
      <t>リヨウ</t>
    </rPh>
    <rPh sb="2" eb="3">
      <t>リョウ</t>
    </rPh>
    <rPh sb="5" eb="8">
      <t>ニチヨウヒン</t>
    </rPh>
    <rPh sb="9" eb="12">
      <t>ブンボウグ</t>
    </rPh>
    <rPh sb="13" eb="15">
      <t>ギョウジ</t>
    </rPh>
    <rPh sb="15" eb="17">
      <t>サンカ</t>
    </rPh>
    <rPh sb="17" eb="18">
      <t>ヒ</t>
    </rPh>
    <rPh sb="19" eb="20">
      <t>ショク</t>
    </rPh>
    <rPh sb="20" eb="23">
      <t>ザイリョウヒ</t>
    </rPh>
    <rPh sb="24" eb="26">
      <t>ツウエン</t>
    </rPh>
    <rPh sb="26" eb="28">
      <t>ソウゲイ</t>
    </rPh>
    <rPh sb="28" eb="29">
      <t>ヒ</t>
    </rPh>
    <rPh sb="29" eb="30">
      <t>ナド</t>
    </rPh>
    <rPh sb="31" eb="33">
      <t>トクテイ</t>
    </rPh>
    <rPh sb="33" eb="34">
      <t>コ</t>
    </rPh>
    <rPh sb="37" eb="39">
      <t>コソダ</t>
    </rPh>
    <rPh sb="40" eb="42">
      <t>シエン</t>
    </rPh>
    <rPh sb="42" eb="44">
      <t>リヨウ</t>
    </rPh>
    <rPh sb="44" eb="45">
      <t>リョウ</t>
    </rPh>
    <rPh sb="46" eb="47">
      <t>フク</t>
    </rPh>
    <rPh sb="51" eb="53">
      <t>チョウシュウ</t>
    </rPh>
    <rPh sb="53" eb="55">
      <t>キンガク</t>
    </rPh>
    <rPh sb="56" eb="57">
      <t>ノゾ</t>
    </rPh>
    <rPh sb="59" eb="61">
      <t>キンガク</t>
    </rPh>
    <phoneticPr fontId="1"/>
  </si>
  <si>
    <t>【預かり保育事業用】</t>
    <rPh sb="1" eb="2">
      <t>アズ</t>
    </rPh>
    <rPh sb="4" eb="6">
      <t>ホイク</t>
    </rPh>
    <rPh sb="6" eb="8">
      <t>ジギョウ</t>
    </rPh>
    <rPh sb="8" eb="9">
      <t>ヨウ</t>
    </rPh>
    <phoneticPr fontId="1"/>
  </si>
  <si>
    <t>別紙「施設等利用費請求金額内訳書」又は「施設等利用費請求金額内訳書（精算用）」のとおり</t>
    <rPh sb="0" eb="2">
      <t>ベッシ</t>
    </rPh>
    <rPh sb="3" eb="6">
      <t>シセツナド</t>
    </rPh>
    <rPh sb="6" eb="8">
      <t>リヨウ</t>
    </rPh>
    <rPh sb="8" eb="9">
      <t>ヒ</t>
    </rPh>
    <rPh sb="9" eb="11">
      <t>セイキュウ</t>
    </rPh>
    <rPh sb="11" eb="12">
      <t>キン</t>
    </rPh>
    <rPh sb="12" eb="13">
      <t>ガク</t>
    </rPh>
    <rPh sb="13" eb="16">
      <t>ウチワケショ</t>
    </rPh>
    <rPh sb="17" eb="18">
      <t>マタ</t>
    </rPh>
    <rPh sb="34" eb="36">
      <t>セイサン</t>
    </rPh>
    <rPh sb="36" eb="37">
      <t>ヨウ</t>
    </rPh>
    <phoneticPr fontId="1"/>
  </si>
  <si>
    <t>各児童について、預かり保育を利用した日に利用料（現物給付により徴収しなかった分を含む）を入力してください。</t>
    <rPh sb="0" eb="3">
      <t>カクジドウ</t>
    </rPh>
    <rPh sb="8" eb="9">
      <t>アズ</t>
    </rPh>
    <rPh sb="11" eb="13">
      <t>ホイク</t>
    </rPh>
    <rPh sb="14" eb="16">
      <t>リヨウ</t>
    </rPh>
    <rPh sb="18" eb="19">
      <t>ヒ</t>
    </rPh>
    <rPh sb="20" eb="22">
      <t>リヨウ</t>
    </rPh>
    <rPh sb="22" eb="23">
      <t>リョウ</t>
    </rPh>
    <rPh sb="24" eb="26">
      <t>ゲンブツ</t>
    </rPh>
    <rPh sb="26" eb="28">
      <t>キュウフ</t>
    </rPh>
    <rPh sb="31" eb="33">
      <t>チョウシュウ</t>
    </rPh>
    <rPh sb="38" eb="39">
      <t>ブン</t>
    </rPh>
    <rPh sb="40" eb="41">
      <t>フク</t>
    </rPh>
    <rPh sb="44" eb="46">
      <t>ニュウリョク</t>
    </rPh>
    <phoneticPr fontId="1"/>
  </si>
  <si>
    <t>　私（請求者）は、特定子ども・子育て支援提供者として、子ども・子育て支援法第３０条の１１第３項の規定に基づき、八尾市に居住している施設等利用給付認定保護者に代わり、施設等利用費を下記のとおり請求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7">
      <t>ヤオ</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95" eb="97">
      <t>セイキュウ</t>
    </rPh>
    <rPh sb="115" eb="116">
      <t>オヨ</t>
    </rPh>
    <rPh sb="117" eb="119">
      <t>シハラ</t>
    </rPh>
    <phoneticPr fontId="1"/>
  </si>
  <si>
    <t>所在地</t>
    <rPh sb="0" eb="3">
      <t>ショザイチ</t>
    </rPh>
    <phoneticPr fontId="1"/>
  </si>
  <si>
    <t>(d)(aとcの金額を比較して低い方)</t>
    <rPh sb="8" eb="10">
      <t>キンガク</t>
    </rPh>
    <rPh sb="11" eb="13">
      <t>ヒカク</t>
    </rPh>
    <rPh sb="15" eb="16">
      <t>ヒク</t>
    </rPh>
    <rPh sb="17" eb="18">
      <t>ホウ</t>
    </rPh>
    <phoneticPr fontId="1"/>
  </si>
  <si>
    <t>2．施設等利用費請求金額</t>
    <rPh sb="2" eb="5">
      <t>シセツナド</t>
    </rPh>
    <rPh sb="5" eb="7">
      <t>リヨウ</t>
    </rPh>
    <rPh sb="7" eb="8">
      <t>ヒ</t>
    </rPh>
    <rPh sb="8" eb="10">
      <t>セイキュウ</t>
    </rPh>
    <rPh sb="10" eb="12">
      <t>キンガク</t>
    </rPh>
    <phoneticPr fontId="1"/>
  </si>
  <si>
    <t>3．施設等利用費請求金額の内訳</t>
    <rPh sb="2" eb="5">
      <t>シセツナド</t>
    </rPh>
    <rPh sb="5" eb="7">
      <t>リヨウ</t>
    </rPh>
    <rPh sb="7" eb="8">
      <t>ヒ</t>
    </rPh>
    <rPh sb="8" eb="10">
      <t>セイキュウ</t>
    </rPh>
    <rPh sb="10" eb="12">
      <t>キンガク</t>
    </rPh>
    <rPh sb="13" eb="15">
      <t>ウチワケ</t>
    </rPh>
    <phoneticPr fontId="1"/>
  </si>
  <si>
    <t>利用料は、日用品、文房具、行事参加費、食材料費、通園送迎日等の特定子ども・子育て支援利用料に</t>
    <rPh sb="0" eb="2">
      <t>リヨウ</t>
    </rPh>
    <rPh sb="2" eb="3">
      <t>リョウ</t>
    </rPh>
    <rPh sb="5" eb="8">
      <t>ニチヨウヒン</t>
    </rPh>
    <rPh sb="9" eb="12">
      <t>ブンボウグ</t>
    </rPh>
    <rPh sb="13" eb="15">
      <t>ギョウジ</t>
    </rPh>
    <rPh sb="15" eb="17">
      <t>サンカ</t>
    </rPh>
    <rPh sb="17" eb="18">
      <t>ヒ</t>
    </rPh>
    <rPh sb="19" eb="20">
      <t>ショク</t>
    </rPh>
    <rPh sb="20" eb="23">
      <t>ザイリョウヒ</t>
    </rPh>
    <rPh sb="24" eb="26">
      <t>ツウエン</t>
    </rPh>
    <rPh sb="26" eb="28">
      <t>ソウゲイ</t>
    </rPh>
    <rPh sb="28" eb="29">
      <t>ヒ</t>
    </rPh>
    <rPh sb="29" eb="30">
      <t>ナド</t>
    </rPh>
    <rPh sb="31" eb="33">
      <t>トクテイ</t>
    </rPh>
    <rPh sb="33" eb="34">
      <t>コ</t>
    </rPh>
    <rPh sb="37" eb="39">
      <t>コソダ</t>
    </rPh>
    <rPh sb="40" eb="42">
      <t>シエン</t>
    </rPh>
    <rPh sb="42" eb="44">
      <t>リヨウ</t>
    </rPh>
    <rPh sb="44" eb="45">
      <t>リョウ</t>
    </rPh>
    <phoneticPr fontId="1"/>
  </si>
  <si>
    <t>含まれない徴収金額を除いた金額になります。</t>
    <phoneticPr fontId="1"/>
  </si>
  <si>
    <t>円</t>
    <rPh sb="0" eb="1">
      <t>エン</t>
    </rPh>
    <phoneticPr fontId="1"/>
  </si>
  <si>
    <t>満3歳児</t>
    <rPh sb="0" eb="1">
      <t>マン</t>
    </rPh>
    <rPh sb="2" eb="3">
      <t>サイ</t>
    </rPh>
    <rPh sb="3" eb="4">
      <t>ジ</t>
    </rPh>
    <phoneticPr fontId="1"/>
  </si>
  <si>
    <t>3歳児</t>
    <rPh sb="1" eb="3">
      <t>サイジ</t>
    </rPh>
    <phoneticPr fontId="1"/>
  </si>
  <si>
    <t>4歳児</t>
    <rPh sb="1" eb="3">
      <t>サイジ</t>
    </rPh>
    <phoneticPr fontId="1"/>
  </si>
  <si>
    <t>5歳児</t>
    <rPh sb="1" eb="3">
      <t>サイジ</t>
    </rPh>
    <phoneticPr fontId="1"/>
  </si>
  <si>
    <t>合計</t>
    <rPh sb="0" eb="2">
      <t>ゴウケイ</t>
    </rPh>
    <phoneticPr fontId="1"/>
  </si>
  <si>
    <t>円</t>
    <rPh sb="0" eb="1">
      <t>エン</t>
    </rPh>
    <phoneticPr fontId="1"/>
  </si>
  <si>
    <t>保護者
負担額</t>
    <rPh sb="0" eb="3">
      <t>ホゴシャ</t>
    </rPh>
    <rPh sb="4" eb="6">
      <t>フタン</t>
    </rPh>
    <rPh sb="6" eb="7">
      <t>ガク</t>
    </rPh>
    <phoneticPr fontId="1"/>
  </si>
  <si>
    <t>【参考】</t>
    <rPh sb="1" eb="3">
      <t>サンコウ</t>
    </rPh>
    <phoneticPr fontId="1"/>
  </si>
  <si>
    <t>（ａ）－請求額</t>
    <rPh sb="4" eb="6">
      <t>セイキュウ</t>
    </rPh>
    <rPh sb="6" eb="7">
      <t>ガク</t>
    </rPh>
    <phoneticPr fontId="1"/>
  </si>
  <si>
    <t>（年齢別集計）</t>
    <rPh sb="1" eb="3">
      <t>ネンレイ</t>
    </rPh>
    <rPh sb="3" eb="4">
      <t>ベツ</t>
    </rPh>
    <rPh sb="4" eb="6">
      <t>シュウケイ</t>
    </rPh>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</si>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</sst>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d&quot;日&quot;"/>
  </numFmts>
  <fonts count="17"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b/>
      <sz val="14"/>
      <color theme="1"/>
      <name val="ＭＳ 明朝"/>
      <family val="1"/>
      <charset val="128"/>
    </font>
    <font>
      <u/>
      <sz val="9"/>
      <color theme="1"/>
      <name val="ＭＳ 明朝"/>
      <family val="1"/>
      <charset val="128"/>
    </font>
    <font>
      <sz val="6"/>
      <name val="游ゴシック"/>
      <family val="3"/>
      <charset val="128"/>
      <scheme val="minor"/>
    </font>
    <font>
      <b/>
      <sz val="10"/>
      <color theme="1"/>
      <name val="ＭＳ 明朝"/>
      <family val="1"/>
      <charset val="128"/>
    </font>
    <font>
      <b/>
      <sz val="9"/>
      <color indexed="81"/>
      <name val="ＭＳ Ｐゴシック"/>
      <family val="3"/>
      <charset val="128"/>
    </font>
    <font>
      <b/>
      <sz val="9"/>
      <color indexed="1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99"/>
        <bgColor indexed="64"/>
      </patternFill>
    </fill>
    <fill>
      <patternFill patternType="solid">
        <fgColor theme="0" tint="-0.249977111117893"/>
        <bgColor indexed="64"/>
      </patternFill>
    </fill>
  </fills>
  <borders count="69">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7">
    <xf numFmtId="0" fontId="0" fillId="0" borderId="0"/>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4" fillId="0" borderId="0"/>
    <xf numFmtId="0" fontId="4" fillId="0" borderId="0">
      <alignment vertical="center"/>
    </xf>
    <xf numFmtId="0" fontId="5" fillId="0" borderId="0">
      <alignment vertical="center"/>
    </xf>
  </cellStyleXfs>
  <cellXfs count="258">
    <xf numFmtId="0" fontId="0" fillId="0" borderId="0" xfId="0"/>
    <xf numFmtId="0" fontId="6" fillId="0" borderId="0" xfId="0" applyFont="1" applyFill="1" applyBorder="1" applyAlignment="1">
      <alignment vertical="top"/>
    </xf>
    <xf numFmtId="0" fontId="8" fillId="0" borderId="0" xfId="0" applyFont="1" applyFill="1" applyAlignment="1">
      <alignment vertical="center"/>
    </xf>
    <xf numFmtId="0" fontId="9" fillId="0" borderId="0" xfId="0" applyFont="1" applyAlignment="1">
      <alignment vertical="center"/>
    </xf>
    <xf numFmtId="0" fontId="7" fillId="0" borderId="0" xfId="0" applyFont="1"/>
    <xf numFmtId="0" fontId="7" fillId="0" borderId="0" xfId="0" applyFont="1" applyFill="1" applyBorder="1" applyAlignment="1">
      <alignment horizontal="left" vertical="top"/>
    </xf>
    <xf numFmtId="0" fontId="6" fillId="0" borderId="0" xfId="0" applyFont="1" applyAlignment="1">
      <alignment vertical="top"/>
    </xf>
    <xf numFmtId="0" fontId="8" fillId="0" borderId="0" xfId="0" applyFont="1" applyBorder="1" applyAlignment="1">
      <alignment vertical="center"/>
    </xf>
    <xf numFmtId="0" fontId="6" fillId="0" borderId="0" xfId="0" applyFont="1" applyFill="1" applyAlignment="1">
      <alignment horizontal="left" vertical="top"/>
    </xf>
    <xf numFmtId="0" fontId="9" fillId="0" borderId="0" xfId="0" applyFont="1" applyAlignment="1">
      <alignment horizontal="right" vertical="center"/>
    </xf>
    <xf numFmtId="0" fontId="11" fillId="0" borderId="0" xfId="0" applyFont="1" applyAlignment="1">
      <alignment vertical="center"/>
    </xf>
    <xf numFmtId="0" fontId="8" fillId="0" borderId="0" xfId="0" applyFont="1" applyAlignment="1">
      <alignment horizontal="right" vertical="center"/>
    </xf>
    <xf numFmtId="0" fontId="8" fillId="0" borderId="7" xfId="0" applyFont="1" applyBorder="1" applyAlignment="1">
      <alignment vertical="center"/>
    </xf>
    <xf numFmtId="0" fontId="6" fillId="0" borderId="0" xfId="0" applyFont="1"/>
    <xf numFmtId="0" fontId="8" fillId="0" borderId="0" xfId="0" applyFont="1" applyAlignment="1">
      <alignment vertical="center"/>
    </xf>
    <xf numFmtId="0" fontId="8" fillId="0" borderId="11" xfId="0" applyFont="1" applyBorder="1" applyAlignment="1">
      <alignment vertical="center"/>
    </xf>
    <xf numFmtId="0" fontId="12" fillId="0" borderId="0" xfId="0" applyFont="1" applyFill="1" applyBorder="1" applyAlignment="1">
      <alignment vertical="top" wrapText="1"/>
    </xf>
    <xf numFmtId="0" fontId="8" fillId="0" borderId="0" xfId="0" applyFont="1" applyFill="1" applyBorder="1" applyAlignment="1">
      <alignment vertical="top"/>
    </xf>
    <xf numFmtId="0" fontId="12" fillId="0" borderId="0" xfId="0" applyFont="1" applyFill="1" applyBorder="1" applyAlignment="1">
      <alignment vertical="top"/>
    </xf>
    <xf numFmtId="0" fontId="8" fillId="0" borderId="10" xfId="0" applyFont="1" applyBorder="1" applyAlignment="1">
      <alignment vertical="center" shrinkToFit="1"/>
    </xf>
    <xf numFmtId="0" fontId="7" fillId="0" borderId="0" xfId="0" applyFont="1" applyBorder="1" applyAlignment="1">
      <alignment vertical="top"/>
    </xf>
    <xf numFmtId="0" fontId="7" fillId="0" borderId="0" xfId="0" applyFont="1" applyBorder="1"/>
    <xf numFmtId="0" fontId="8" fillId="0" borderId="34" xfId="0" applyFont="1" applyBorder="1" applyAlignment="1">
      <alignment vertical="center" shrinkToFit="1"/>
    </xf>
    <xf numFmtId="0" fontId="8" fillId="4" borderId="6" xfId="0" applyFont="1" applyFill="1" applyBorder="1" applyAlignment="1" applyProtection="1">
      <alignment horizontal="center" vertical="center" shrinkToFit="1"/>
      <protection locked="0"/>
    </xf>
    <xf numFmtId="0" fontId="8" fillId="4" borderId="13" xfId="0" applyFont="1" applyFill="1" applyBorder="1" applyAlignment="1" applyProtection="1">
      <alignment horizontal="center" vertical="center" shrinkToFit="1"/>
      <protection locked="0"/>
    </xf>
    <xf numFmtId="0" fontId="8" fillId="4" borderId="7" xfId="0" applyFont="1" applyFill="1" applyBorder="1" applyAlignment="1" applyProtection="1">
      <alignment vertical="center" shrinkToFit="1"/>
      <protection locked="0"/>
    </xf>
    <xf numFmtId="0" fontId="8" fillId="4" borderId="11" xfId="0" applyFont="1" applyFill="1" applyBorder="1" applyAlignment="1" applyProtection="1">
      <alignment vertical="center" shrinkToFit="1"/>
      <protection locked="0"/>
    </xf>
    <xf numFmtId="0" fontId="8" fillId="4" borderId="6" xfId="0" applyFont="1" applyFill="1" applyBorder="1" applyAlignment="1" applyProtection="1">
      <alignment horizontal="left" vertical="center" shrinkToFit="1"/>
      <protection locked="0"/>
    </xf>
    <xf numFmtId="0" fontId="8" fillId="4" borderId="13" xfId="0" applyFont="1" applyFill="1" applyBorder="1" applyAlignment="1" applyProtection="1">
      <alignment horizontal="left" vertical="center" shrinkToFit="1"/>
      <protection locked="0"/>
    </xf>
    <xf numFmtId="0" fontId="8" fillId="4" borderId="34" xfId="0" applyFont="1" applyFill="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shrinkToFit="1"/>
      <protection locked="0"/>
    </xf>
    <xf numFmtId="176" fontId="8" fillId="4" borderId="6" xfId="0" applyNumberFormat="1" applyFont="1" applyFill="1" applyBorder="1" applyAlignment="1" applyProtection="1">
      <alignment vertical="center" shrinkToFit="1"/>
      <protection locked="0"/>
    </xf>
    <xf numFmtId="176" fontId="8" fillId="4" borderId="13" xfId="0" applyNumberFormat="1" applyFont="1" applyFill="1" applyBorder="1" applyAlignment="1" applyProtection="1">
      <alignment vertical="center" shrinkToFit="1"/>
      <protection locked="0"/>
    </xf>
    <xf numFmtId="0" fontId="8" fillId="4" borderId="6" xfId="0" applyFont="1" applyFill="1" applyBorder="1" applyAlignment="1" applyProtection="1">
      <alignment vertical="center"/>
      <protection locked="0"/>
    </xf>
    <xf numFmtId="0" fontId="8" fillId="4" borderId="13" xfId="0" applyFont="1" applyFill="1" applyBorder="1" applyAlignment="1" applyProtection="1">
      <alignment vertical="center"/>
      <protection locked="0"/>
    </xf>
    <xf numFmtId="0" fontId="12" fillId="0" borderId="0" xfId="0" applyFont="1" applyFill="1" applyBorder="1" applyAlignment="1">
      <alignment vertical="center"/>
    </xf>
    <xf numFmtId="0" fontId="9" fillId="0" borderId="0" xfId="0"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7" fillId="0" borderId="0" xfId="0" applyFont="1" applyProtection="1"/>
    <xf numFmtId="0" fontId="8" fillId="0" borderId="0" xfId="0" applyFont="1" applyProtection="1"/>
    <xf numFmtId="0" fontId="7" fillId="0" borderId="0" xfId="0" applyFont="1" applyAlignment="1" applyProtection="1">
      <alignment horizontal="right" vertical="center"/>
    </xf>
    <xf numFmtId="0" fontId="7" fillId="0" borderId="0" xfId="0" applyFont="1" applyFill="1" applyBorder="1" applyAlignment="1" applyProtection="1">
      <alignment horizontal="left" vertical="top"/>
    </xf>
    <xf numFmtId="0" fontId="8" fillId="2" borderId="30"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xf>
    <xf numFmtId="0" fontId="7" fillId="0" borderId="0" xfId="0" applyFont="1" applyBorder="1" applyProtection="1"/>
    <xf numFmtId="0" fontId="7" fillId="0" borderId="0" xfId="0" applyFont="1" applyBorder="1" applyAlignment="1" applyProtection="1">
      <alignment vertical="top"/>
    </xf>
    <xf numFmtId="0" fontId="8" fillId="0" borderId="0" xfId="0" applyFont="1" applyFill="1" applyAlignment="1" applyProtection="1">
      <alignment vertical="center"/>
    </xf>
    <xf numFmtId="0" fontId="8" fillId="0" borderId="34" xfId="0" applyFont="1" applyBorder="1" applyAlignment="1" applyProtection="1">
      <alignment vertical="center" shrinkToFit="1"/>
    </xf>
    <xf numFmtId="0" fontId="8" fillId="0" borderId="7" xfId="0" applyFont="1" applyBorder="1" applyAlignment="1" applyProtection="1">
      <alignment vertical="center"/>
    </xf>
    <xf numFmtId="0" fontId="8" fillId="0" borderId="7" xfId="0" applyFont="1" applyBorder="1" applyAlignment="1" applyProtection="1">
      <alignment vertical="center" shrinkToFit="1"/>
    </xf>
    <xf numFmtId="0" fontId="8" fillId="0" borderId="0" xfId="0" applyFont="1" applyAlignment="1" applyProtection="1">
      <alignment horizontal="right" vertical="center"/>
    </xf>
    <xf numFmtId="0" fontId="8" fillId="0" borderId="0" xfId="0" applyFont="1" applyAlignment="1" applyProtection="1">
      <alignment vertical="center"/>
    </xf>
    <xf numFmtId="0" fontId="8" fillId="0" borderId="10" xfId="0" applyFont="1" applyBorder="1" applyAlignment="1" applyProtection="1">
      <alignment vertical="center" shrinkToFit="1"/>
    </xf>
    <xf numFmtId="0" fontId="8" fillId="0" borderId="11" xfId="0" applyFont="1" applyBorder="1" applyAlignment="1" applyProtection="1">
      <alignment vertical="center"/>
    </xf>
    <xf numFmtId="0" fontId="8" fillId="0" borderId="11" xfId="0" applyFont="1" applyBorder="1" applyAlignment="1" applyProtection="1">
      <alignment vertical="center" shrinkToFit="1"/>
    </xf>
    <xf numFmtId="176" fontId="9" fillId="0" borderId="0" xfId="0" applyNumberFormat="1" applyFont="1" applyAlignment="1" applyProtection="1">
      <alignment vertical="center"/>
    </xf>
    <xf numFmtId="0" fontId="7" fillId="0" borderId="7" xfId="0" applyFont="1" applyBorder="1" applyProtection="1"/>
    <xf numFmtId="0" fontId="7" fillId="0" borderId="7" xfId="0" applyFont="1" applyBorder="1" applyAlignment="1" applyProtection="1"/>
    <xf numFmtId="0" fontId="7" fillId="0" borderId="7" xfId="0" applyFont="1" applyBorder="1" applyAlignment="1" applyProtection="1">
      <alignment horizontal="right"/>
    </xf>
    <xf numFmtId="0" fontId="6" fillId="0" borderId="0" xfId="0" applyFont="1" applyFill="1" applyBorder="1" applyAlignment="1" applyProtection="1">
      <alignment vertical="center"/>
    </xf>
    <xf numFmtId="0" fontId="7" fillId="0" borderId="0" xfId="0" applyFont="1" applyAlignment="1" applyProtection="1">
      <alignment vertical="center"/>
    </xf>
    <xf numFmtId="0" fontId="6" fillId="0" borderId="0" xfId="0" applyFont="1" applyAlignment="1" applyProtection="1">
      <alignment vertical="top"/>
    </xf>
    <xf numFmtId="49" fontId="6" fillId="0" borderId="0" xfId="0" applyNumberFormat="1" applyFont="1" applyAlignment="1" applyProtection="1">
      <alignment vertical="top"/>
    </xf>
    <xf numFmtId="0" fontId="10" fillId="0" borderId="0" xfId="0" applyFont="1" applyAlignment="1" applyProtection="1">
      <alignment vertical="top"/>
    </xf>
    <xf numFmtId="0" fontId="9" fillId="0" borderId="0" xfId="0" applyFont="1" applyAlignment="1" applyProtection="1">
      <alignment vertical="top"/>
    </xf>
    <xf numFmtId="0" fontId="9" fillId="0" borderId="0" xfId="0" applyFont="1" applyBorder="1" applyAlignment="1" applyProtection="1">
      <alignment vertical="center"/>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14" fillId="0" borderId="0" xfId="0" applyFont="1" applyBorder="1" applyAlignment="1">
      <alignment vertical="center"/>
    </xf>
    <xf numFmtId="0" fontId="7" fillId="0" borderId="0" xfId="0" applyFont="1" applyFill="1" applyBorder="1" applyAlignment="1">
      <alignment horizontal="left" vertical="center"/>
    </xf>
    <xf numFmtId="0" fontId="7" fillId="0" borderId="0" xfId="0" applyFont="1" applyBorder="1" applyAlignment="1">
      <alignment vertical="center"/>
    </xf>
    <xf numFmtId="0" fontId="14" fillId="0" borderId="0" xfId="0" applyFont="1" applyBorder="1" applyAlignment="1">
      <alignment horizontal="center" vertical="center"/>
    </xf>
    <xf numFmtId="0" fontId="6" fillId="0" borderId="0" xfId="0" applyFont="1" applyFill="1" applyBorder="1" applyAlignment="1">
      <alignment horizontal="center" vertical="top"/>
    </xf>
    <xf numFmtId="176" fontId="8" fillId="0" borderId="6" xfId="0" applyNumberFormat="1" applyFont="1" applyBorder="1" applyAlignment="1" applyProtection="1">
      <alignment vertical="center" shrinkToFit="1"/>
    </xf>
    <xf numFmtId="0" fontId="8" fillId="0" borderId="1" xfId="0" applyFont="1" applyBorder="1" applyAlignment="1" applyProtection="1">
      <alignment vertical="center" shrinkToFit="1"/>
    </xf>
    <xf numFmtId="176" fontId="8" fillId="0" borderId="7" xfId="0" applyNumberFormat="1" applyFont="1" applyFill="1" applyBorder="1" applyAlignment="1" applyProtection="1">
      <alignment vertical="center" shrinkToFit="1"/>
    </xf>
    <xf numFmtId="176" fontId="8" fillId="0" borderId="13" xfId="0" applyNumberFormat="1" applyFont="1" applyBorder="1" applyAlignment="1" applyProtection="1">
      <alignment vertical="center" shrinkToFit="1"/>
    </xf>
    <xf numFmtId="0" fontId="8" fillId="0" borderId="12" xfId="0" applyFont="1" applyBorder="1" applyAlignment="1" applyProtection="1">
      <alignment vertical="center" shrinkToFit="1"/>
    </xf>
    <xf numFmtId="176" fontId="8" fillId="0" borderId="11" xfId="0" applyNumberFormat="1" applyFont="1" applyFill="1" applyBorder="1" applyAlignment="1" applyProtection="1">
      <alignment vertical="center" shrinkToFit="1"/>
    </xf>
    <xf numFmtId="176" fontId="9" fillId="0" borderId="0" xfId="0" applyNumberFormat="1" applyFont="1" applyAlignment="1">
      <alignment vertical="center"/>
    </xf>
    <xf numFmtId="176" fontId="8" fillId="4" borderId="10" xfId="0" applyNumberFormat="1" applyFont="1" applyFill="1" applyBorder="1" applyAlignment="1" applyProtection="1">
      <alignment vertical="center" shrinkToFit="1"/>
      <protection locked="0"/>
    </xf>
    <xf numFmtId="176" fontId="8" fillId="0" borderId="10" xfId="0" applyNumberFormat="1" applyFont="1" applyBorder="1" applyAlignment="1">
      <alignment vertical="center" shrinkToFit="1"/>
    </xf>
    <xf numFmtId="0" fontId="8" fillId="0" borderId="50" xfId="0" applyFont="1" applyBorder="1" applyAlignment="1">
      <alignment vertical="center" shrinkToFit="1"/>
    </xf>
    <xf numFmtId="0" fontId="8" fillId="0" borderId="51" xfId="0" applyFont="1" applyBorder="1" applyAlignment="1" applyProtection="1">
      <alignment vertical="center" shrinkToFit="1"/>
    </xf>
    <xf numFmtId="0" fontId="8" fillId="0" borderId="9" xfId="0" applyFont="1" applyBorder="1" applyAlignment="1">
      <alignment vertical="center" shrinkToFit="1"/>
    </xf>
    <xf numFmtId="0" fontId="8" fillId="0" borderId="52" xfId="0" applyFont="1" applyBorder="1" applyAlignment="1" applyProtection="1">
      <alignment vertical="center" shrinkToFit="1"/>
    </xf>
    <xf numFmtId="0" fontId="8" fillId="0" borderId="53" xfId="0" applyFont="1" applyBorder="1" applyAlignment="1">
      <alignment vertical="center" shrinkToFit="1"/>
    </xf>
    <xf numFmtId="0" fontId="8" fillId="4" borderId="54" xfId="0" applyFont="1" applyFill="1" applyBorder="1" applyAlignment="1" applyProtection="1">
      <alignment horizontal="center" vertical="center" shrinkToFit="1"/>
      <protection locked="0"/>
    </xf>
    <xf numFmtId="0" fontId="8" fillId="4" borderId="54" xfId="0" applyFont="1" applyFill="1" applyBorder="1" applyAlignment="1" applyProtection="1">
      <alignment vertical="center"/>
      <protection locked="0"/>
    </xf>
    <xf numFmtId="0" fontId="8" fillId="4" borderId="55" xfId="0" applyFont="1" applyFill="1" applyBorder="1" applyAlignment="1" applyProtection="1">
      <alignment vertical="center" shrinkToFit="1"/>
      <protection locked="0"/>
    </xf>
    <xf numFmtId="0" fontId="8" fillId="0" borderId="55" xfId="0" applyFont="1" applyBorder="1" applyAlignment="1">
      <alignment vertical="center"/>
    </xf>
    <xf numFmtId="0" fontId="8" fillId="4" borderId="54" xfId="0" applyFont="1" applyFill="1" applyBorder="1" applyAlignment="1" applyProtection="1">
      <alignment horizontal="left" vertical="center" shrinkToFit="1"/>
      <protection locked="0"/>
    </xf>
    <xf numFmtId="0" fontId="8" fillId="4" borderId="56" xfId="0" applyFont="1" applyFill="1" applyBorder="1" applyAlignment="1" applyProtection="1">
      <alignment horizontal="center" vertical="center" shrinkToFit="1"/>
      <protection locked="0"/>
    </xf>
    <xf numFmtId="176" fontId="8" fillId="0" borderId="54" xfId="0" applyNumberFormat="1" applyFont="1" applyBorder="1" applyAlignment="1" applyProtection="1">
      <alignment vertical="center" shrinkToFit="1"/>
    </xf>
    <xf numFmtId="0" fontId="8" fillId="0" borderId="57" xfId="0" applyFont="1" applyBorder="1" applyAlignment="1" applyProtection="1">
      <alignment vertical="center" shrinkToFit="1"/>
    </xf>
    <xf numFmtId="176" fontId="8" fillId="4" borderId="34" xfId="0" applyNumberFormat="1" applyFont="1" applyFill="1" applyBorder="1" applyAlignment="1" applyProtection="1">
      <alignment vertical="center" shrinkToFit="1"/>
      <protection locked="0"/>
    </xf>
    <xf numFmtId="176" fontId="8" fillId="0" borderId="34" xfId="0" applyNumberFormat="1" applyFont="1" applyBorder="1" applyAlignment="1">
      <alignment vertical="center" shrinkToFit="1"/>
    </xf>
    <xf numFmtId="0" fontId="7" fillId="2" borderId="35" xfId="0" applyFont="1" applyFill="1" applyBorder="1" applyAlignment="1">
      <alignment horizontal="center" shrinkToFit="1"/>
    </xf>
    <xf numFmtId="0" fontId="7" fillId="2" borderId="60" xfId="0" applyFont="1" applyFill="1" applyBorder="1" applyAlignment="1">
      <alignment shrinkToFit="1"/>
    </xf>
    <xf numFmtId="0" fontId="7" fillId="2" borderId="39" xfId="0" applyFont="1" applyFill="1" applyBorder="1" applyAlignment="1">
      <alignment vertical="top" shrinkToFit="1"/>
    </xf>
    <xf numFmtId="0" fontId="7" fillId="2" borderId="61" xfId="0" applyFont="1" applyFill="1" applyBorder="1" applyAlignment="1">
      <alignment vertical="top"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1" xfId="0" applyFont="1" applyBorder="1" applyAlignment="1">
      <alignment vertical="center" shrinkToFit="1"/>
    </xf>
    <xf numFmtId="0" fontId="7" fillId="0" borderId="0" xfId="0" applyFont="1" applyAlignment="1">
      <alignment horizontal="right" vertical="center"/>
    </xf>
    <xf numFmtId="0" fontId="7" fillId="0" borderId="0" xfId="0" applyFont="1" applyAlignment="1">
      <alignment horizontal="right"/>
    </xf>
    <xf numFmtId="177" fontId="8" fillId="2" borderId="35" xfId="0" applyNumberFormat="1" applyFont="1" applyFill="1" applyBorder="1" applyAlignment="1">
      <alignment horizontal="center" shrinkToFit="1"/>
    </xf>
    <xf numFmtId="0" fontId="8" fillId="2" borderId="39" xfId="0" applyFont="1" applyFill="1" applyBorder="1" applyAlignment="1">
      <alignment horizontal="center" vertical="top"/>
    </xf>
    <xf numFmtId="0" fontId="8" fillId="2" borderId="29" xfId="0" applyFont="1" applyFill="1" applyBorder="1" applyAlignment="1" applyProtection="1">
      <alignment horizontal="center" vertical="center" wrapText="1"/>
    </xf>
    <xf numFmtId="0" fontId="8" fillId="4" borderId="34" xfId="0" applyFont="1" applyFill="1" applyBorder="1" applyProtection="1">
      <protection locked="0"/>
    </xf>
    <xf numFmtId="0" fontId="8" fillId="4" borderId="10" xfId="0" applyFont="1" applyFill="1" applyBorder="1" applyProtection="1">
      <protection locked="0"/>
    </xf>
    <xf numFmtId="0" fontId="6" fillId="0" borderId="0" xfId="0" applyFont="1" applyAlignment="1" applyProtection="1">
      <alignment vertical="center"/>
    </xf>
    <xf numFmtId="176" fontId="8" fillId="0" borderId="63" xfId="0" applyNumberFormat="1" applyFont="1" applyBorder="1" applyAlignment="1" applyProtection="1">
      <alignment vertical="center" shrinkToFit="1"/>
    </xf>
    <xf numFmtId="176" fontId="8" fillId="0" borderId="64" xfId="0" applyNumberFormat="1" applyFont="1" applyBorder="1" applyAlignment="1" applyProtection="1">
      <alignment vertical="center" shrinkToFit="1"/>
    </xf>
    <xf numFmtId="0" fontId="12" fillId="0" borderId="0" xfId="0" applyFont="1" applyAlignment="1">
      <alignment vertical="top"/>
    </xf>
    <xf numFmtId="176" fontId="8" fillId="0" borderId="13" xfId="0" applyNumberFormat="1" applyFont="1" applyBorder="1" applyAlignment="1">
      <alignment vertical="center" shrinkToFit="1"/>
    </xf>
    <xf numFmtId="0" fontId="8" fillId="0" borderId="12" xfId="0" applyFont="1" applyBorder="1" applyAlignment="1">
      <alignment vertical="center"/>
    </xf>
    <xf numFmtId="176" fontId="8" fillId="0" borderId="13" xfId="0" applyNumberFormat="1" applyFont="1" applyFill="1" applyBorder="1" applyAlignment="1">
      <alignment vertical="center" shrinkToFit="1"/>
    </xf>
    <xf numFmtId="0" fontId="8" fillId="0" borderId="12" xfId="0" applyFont="1" applyFill="1" applyBorder="1" applyAlignment="1">
      <alignment vertical="center" wrapText="1"/>
    </xf>
    <xf numFmtId="0" fontId="8" fillId="0" borderId="2" xfId="0" applyFont="1" applyBorder="1" applyAlignment="1">
      <alignment horizontal="right" vertical="center"/>
    </xf>
    <xf numFmtId="0" fontId="8" fillId="0" borderId="2" xfId="0" applyFont="1" applyFill="1" applyBorder="1" applyAlignment="1">
      <alignment horizontal="right" vertical="center"/>
    </xf>
    <xf numFmtId="0" fontId="8" fillId="0" borderId="0" xfId="0" applyFont="1" applyAlignment="1"/>
    <xf numFmtId="176" fontId="8" fillId="0" borderId="13" xfId="0" applyNumberFormat="1" applyFont="1" applyBorder="1" applyAlignment="1">
      <alignment horizontal="right" vertical="center"/>
    </xf>
    <xf numFmtId="0" fontId="8" fillId="0" borderId="12" xfId="0" applyFont="1" applyBorder="1" applyAlignment="1">
      <alignment horizontal="right" vertical="center"/>
    </xf>
    <xf numFmtId="176" fontId="8" fillId="0" borderId="4" xfId="0" applyNumberFormat="1" applyFont="1" applyFill="1" applyBorder="1" applyAlignment="1">
      <alignment vertical="center" shrinkToFit="1"/>
    </xf>
    <xf numFmtId="0" fontId="8" fillId="0" borderId="8" xfId="0" applyFont="1" applyFill="1" applyBorder="1" applyAlignment="1">
      <alignment vertical="center"/>
    </xf>
    <xf numFmtId="176" fontId="8" fillId="0" borderId="67" xfId="0" applyNumberFormat="1" applyFont="1" applyFill="1" applyBorder="1" applyAlignment="1">
      <alignment vertical="center" shrinkToFit="1"/>
    </xf>
    <xf numFmtId="0" fontId="8" fillId="0" borderId="68" xfId="0" applyFont="1" applyFill="1" applyBorder="1" applyAlignment="1">
      <alignment vertical="center"/>
    </xf>
    <xf numFmtId="0" fontId="8" fillId="0" borderId="0" xfId="0" applyFont="1" applyBorder="1" applyAlignment="1" applyProtection="1">
      <alignment horizontal="left"/>
    </xf>
    <xf numFmtId="0" fontId="11" fillId="0" borderId="0" xfId="0" applyFont="1" applyAlignment="1" applyProtection="1">
      <alignment horizontal="center" vertical="center"/>
    </xf>
    <xf numFmtId="49" fontId="8" fillId="0" borderId="0" xfId="0" applyNumberFormat="1" applyFont="1" applyAlignment="1" applyProtection="1">
      <alignment vertical="center"/>
    </xf>
    <xf numFmtId="49" fontId="9" fillId="4" borderId="0" xfId="0" applyNumberFormat="1" applyFont="1" applyFill="1" applyAlignment="1" applyProtection="1">
      <alignment horizontal="center" vertical="center" shrinkToFit="1"/>
      <protection locked="0"/>
    </xf>
    <xf numFmtId="49" fontId="9" fillId="0" borderId="0" xfId="0" applyNumberFormat="1" applyFont="1" applyAlignment="1" applyProtection="1">
      <alignment horizontal="center" vertical="center"/>
    </xf>
    <xf numFmtId="0" fontId="8" fillId="0" borderId="0" xfId="0" applyFont="1" applyAlignment="1" applyProtection="1">
      <alignment horizontal="left" wrapText="1"/>
    </xf>
    <xf numFmtId="0" fontId="0" fillId="0" borderId="0" xfId="0" applyAlignment="1">
      <alignment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4" borderId="5" xfId="0" applyFont="1" applyFill="1" applyBorder="1" applyAlignment="1" applyProtection="1">
      <alignment horizontal="left" vertical="center" shrinkToFit="1"/>
      <protection locked="0"/>
    </xf>
    <xf numFmtId="0" fontId="8" fillId="4" borderId="8" xfId="0" applyFont="1" applyFill="1" applyBorder="1" applyAlignment="1" applyProtection="1">
      <alignment horizontal="left" vertical="center" shrinkToFit="1"/>
      <protection locked="0"/>
    </xf>
    <xf numFmtId="0" fontId="8" fillId="4" borderId="7" xfId="0" applyFont="1" applyFill="1" applyBorder="1" applyAlignment="1" applyProtection="1">
      <alignment horizontal="left" vertical="center" shrinkToFit="1"/>
      <protection locked="0"/>
    </xf>
    <xf numFmtId="0" fontId="8" fillId="4" borderId="1" xfId="0" applyFont="1" applyFill="1" applyBorder="1" applyAlignment="1" applyProtection="1">
      <alignment horizontal="left" vertical="center" shrinkToFit="1"/>
      <protection locked="0"/>
    </xf>
    <xf numFmtId="0" fontId="8" fillId="4" borderId="14" xfId="0" applyFont="1" applyFill="1" applyBorder="1" applyAlignment="1" applyProtection="1">
      <alignment horizontal="left" vertical="center" shrinkToFit="1"/>
      <protection locked="0"/>
    </xf>
    <xf numFmtId="0" fontId="8" fillId="4" borderId="15" xfId="0" applyFont="1" applyFill="1" applyBorder="1" applyAlignment="1" applyProtection="1">
      <alignment horizontal="left" vertical="center" shrinkToFit="1"/>
      <protection locked="0"/>
    </xf>
    <xf numFmtId="0" fontId="8" fillId="3" borderId="19"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xf>
    <xf numFmtId="0" fontId="8" fillId="3" borderId="21" xfId="0" applyFont="1" applyFill="1" applyBorder="1" applyAlignment="1" applyProtection="1">
      <alignment horizontal="center" vertical="center"/>
    </xf>
    <xf numFmtId="0" fontId="8" fillId="3" borderId="22" xfId="0" applyFont="1" applyFill="1" applyBorder="1" applyAlignment="1" applyProtection="1">
      <alignment horizontal="center" vertical="center"/>
    </xf>
    <xf numFmtId="0" fontId="8" fillId="4" borderId="20" xfId="0" applyFont="1" applyFill="1" applyBorder="1" applyAlignment="1" applyProtection="1">
      <alignment horizontal="left" vertical="center" shrinkToFit="1"/>
      <protection locked="0"/>
    </xf>
    <xf numFmtId="0" fontId="8" fillId="4" borderId="23" xfId="0" applyFont="1" applyFill="1" applyBorder="1" applyAlignment="1" applyProtection="1">
      <alignment horizontal="left" vertical="center" shrinkToFit="1"/>
      <protection locked="0"/>
    </xf>
    <xf numFmtId="0" fontId="8" fillId="4" borderId="22" xfId="0" applyFont="1" applyFill="1" applyBorder="1" applyAlignment="1" applyProtection="1">
      <alignment horizontal="left" vertical="center" shrinkToFit="1"/>
      <protection locked="0"/>
    </xf>
    <xf numFmtId="0" fontId="8" fillId="4" borderId="24" xfId="0" applyFont="1" applyFill="1" applyBorder="1" applyAlignment="1" applyProtection="1">
      <alignment horizontal="left" vertical="center" shrinkToFit="1"/>
      <protection locked="0"/>
    </xf>
    <xf numFmtId="0" fontId="8" fillId="3" borderId="21" xfId="0" applyFont="1" applyFill="1" applyBorder="1" applyAlignment="1" applyProtection="1">
      <alignment horizontal="center" vertical="center" wrapText="1" shrinkToFit="1"/>
    </xf>
    <xf numFmtId="0" fontId="8" fillId="3" borderId="22" xfId="0" applyFont="1" applyFill="1" applyBorder="1" applyAlignment="1" applyProtection="1">
      <alignment horizontal="center" vertical="center" wrapText="1" shrinkToFit="1"/>
    </xf>
    <xf numFmtId="0" fontId="8" fillId="3" borderId="25" xfId="0" applyFont="1" applyFill="1" applyBorder="1" applyAlignment="1" applyProtection="1">
      <alignment horizontal="center" vertical="center" wrapText="1" shrinkToFit="1"/>
    </xf>
    <xf numFmtId="0" fontId="8" fillId="3" borderId="26" xfId="0" applyFont="1" applyFill="1" applyBorder="1" applyAlignment="1" applyProtection="1">
      <alignment horizontal="center" vertical="center" wrapText="1" shrinkToFit="1"/>
    </xf>
    <xf numFmtId="0" fontId="8" fillId="4" borderId="26" xfId="0" applyFont="1" applyFill="1" applyBorder="1" applyAlignment="1" applyProtection="1">
      <alignment horizontal="left" vertical="center" shrinkToFit="1"/>
      <protection locked="0"/>
    </xf>
    <xf numFmtId="0" fontId="8" fillId="4" borderId="27"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8" xfId="0" applyBorder="1" applyAlignment="1">
      <alignment horizontal="center" vertical="center"/>
    </xf>
    <xf numFmtId="0" fontId="8" fillId="0" borderId="5" xfId="0" applyFont="1" applyBorder="1" applyAlignment="1" applyProtection="1">
      <alignment horizontal="center" vertical="center"/>
    </xf>
    <xf numFmtId="0" fontId="0" fillId="0" borderId="5"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8" fillId="4" borderId="14" xfId="0" applyFont="1" applyFill="1"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65" xfId="0"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8" fillId="0" borderId="7" xfId="0" applyFont="1" applyBorder="1" applyAlignment="1" applyProtection="1">
      <alignment horizontal="center" vertical="center"/>
    </xf>
    <xf numFmtId="0" fontId="8" fillId="2" borderId="4" xfId="0" applyFont="1" applyFill="1" applyBorder="1" applyAlignment="1" applyProtection="1">
      <alignment horizontal="distributed" vertical="center"/>
    </xf>
    <xf numFmtId="0" fontId="8" fillId="2" borderId="5" xfId="0" applyFont="1" applyFill="1" applyBorder="1" applyAlignment="1" applyProtection="1">
      <alignment horizontal="distributed" vertical="center"/>
    </xf>
    <xf numFmtId="0" fontId="8" fillId="2" borderId="16" xfId="0" applyFont="1" applyFill="1" applyBorder="1" applyAlignment="1" applyProtection="1">
      <alignment horizontal="distributed" vertical="center"/>
    </xf>
    <xf numFmtId="0" fontId="8" fillId="2" borderId="6" xfId="0" applyFont="1" applyFill="1" applyBorder="1" applyAlignment="1" applyProtection="1">
      <alignment horizontal="distributed" vertical="center"/>
    </xf>
    <xf numFmtId="0" fontId="8" fillId="2" borderId="7" xfId="0" applyFont="1" applyFill="1" applyBorder="1" applyAlignment="1" applyProtection="1">
      <alignment horizontal="distributed" vertical="center"/>
    </xf>
    <xf numFmtId="0" fontId="8" fillId="2" borderId="18" xfId="0" applyFont="1" applyFill="1" applyBorder="1" applyAlignment="1" applyProtection="1">
      <alignment horizontal="distributed" vertical="center"/>
    </xf>
    <xf numFmtId="0" fontId="8" fillId="3" borderId="4"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18" xfId="0" applyFont="1" applyFill="1" applyBorder="1" applyAlignment="1" applyProtection="1">
      <alignment horizontal="center" vertical="center"/>
    </xf>
    <xf numFmtId="0" fontId="7" fillId="4" borderId="7" xfId="0" applyFont="1" applyFill="1" applyBorder="1" applyAlignment="1" applyProtection="1">
      <protection locked="0"/>
    </xf>
    <xf numFmtId="0" fontId="0" fillId="4" borderId="7" xfId="0" applyFont="1" applyFill="1" applyBorder="1" applyAlignment="1" applyProtection="1">
      <protection locked="0"/>
    </xf>
    <xf numFmtId="0" fontId="8" fillId="0" borderId="5" xfId="0" applyFont="1" applyBorder="1" applyAlignment="1" applyProtection="1">
      <alignment horizontal="left"/>
    </xf>
    <xf numFmtId="0" fontId="8" fillId="0" borderId="0" xfId="0" applyFont="1" applyBorder="1" applyAlignment="1" applyProtection="1">
      <alignment horizontal="left" vertical="center"/>
    </xf>
    <xf numFmtId="0" fontId="7" fillId="4" borderId="7" xfId="0" applyFont="1" applyFill="1" applyBorder="1" applyAlignment="1" applyProtection="1">
      <alignment horizontal="center" shrinkToFit="1"/>
      <protection locked="0"/>
    </xf>
    <xf numFmtId="0" fontId="7" fillId="0" borderId="7" xfId="0" applyFont="1" applyBorder="1" applyAlignment="1" applyProtection="1">
      <alignment horizontal="center"/>
    </xf>
    <xf numFmtId="176" fontId="8" fillId="0" borderId="5" xfId="0" applyNumberFormat="1" applyFont="1" applyBorder="1" applyAlignment="1" applyProtection="1">
      <alignment horizontal="center" vertical="center"/>
    </xf>
    <xf numFmtId="176" fontId="8" fillId="0" borderId="7" xfId="0" applyNumberFormat="1"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2" borderId="4" xfId="0" applyFont="1" applyFill="1" applyBorder="1" applyAlignment="1" applyProtection="1">
      <alignment horizontal="distributed" vertical="center" wrapText="1"/>
    </xf>
    <xf numFmtId="0" fontId="8" fillId="5" borderId="66" xfId="0" applyFont="1" applyFill="1" applyBorder="1" applyAlignment="1">
      <alignment horizontal="center" vertical="center" wrapText="1"/>
    </xf>
    <xf numFmtId="0" fontId="8" fillId="5" borderId="66" xfId="0" applyFont="1" applyFill="1" applyBorder="1" applyAlignment="1">
      <alignment horizontal="center" vertical="center"/>
    </xf>
    <xf numFmtId="0" fontId="8" fillId="5" borderId="34" xfId="0" applyFont="1" applyFill="1" applyBorder="1" applyAlignment="1">
      <alignment horizontal="center" vertical="center" shrinkToFit="1"/>
    </xf>
    <xf numFmtId="0" fontId="7" fillId="0" borderId="10" xfId="0" applyFont="1" applyBorder="1" applyAlignment="1">
      <alignment horizontal="center"/>
    </xf>
    <xf numFmtId="0" fontId="8" fillId="2" borderId="31"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62" xfId="0" applyFont="1" applyFill="1" applyBorder="1" applyAlignment="1">
      <alignment horizontal="center" vertical="center" wrapText="1"/>
    </xf>
    <xf numFmtId="0" fontId="8" fillId="2" borderId="40" xfId="0"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8" fillId="2" borderId="6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36"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49" fontId="8" fillId="2" borderId="6" xfId="0" quotePrefix="1" applyNumberFormat="1" applyFont="1" applyFill="1" applyBorder="1" applyAlignment="1">
      <alignment horizontal="center" vertical="center" wrapText="1"/>
    </xf>
    <xf numFmtId="49" fontId="8" fillId="2" borderId="1" xfId="0" quotePrefix="1" applyNumberFormat="1"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58" xfId="0" applyFont="1" applyFill="1" applyBorder="1" applyAlignment="1">
      <alignment horizontal="center" vertical="center" shrinkToFit="1"/>
    </xf>
    <xf numFmtId="0" fontId="8" fillId="2" borderId="53" xfId="0" applyFont="1" applyFill="1" applyBorder="1" applyAlignment="1">
      <alignment horizontal="center" vertical="center"/>
    </xf>
    <xf numFmtId="0" fontId="8" fillId="2" borderId="59" xfId="0" applyFont="1" applyFill="1" applyBorder="1" applyAlignment="1">
      <alignment horizontal="center" vertical="center" shrinkToFit="1"/>
    </xf>
    <xf numFmtId="0" fontId="8" fillId="2" borderId="56"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44" xfId="0" applyFon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xf>
    <xf numFmtId="0" fontId="8" fillId="2" borderId="45" xfId="0" applyFont="1" applyFill="1" applyBorder="1" applyAlignment="1" applyProtection="1">
      <alignment horizontal="center" vertical="center"/>
    </xf>
    <xf numFmtId="0" fontId="8" fillId="2" borderId="46" xfId="0" applyFont="1" applyFill="1" applyBorder="1" applyAlignment="1" applyProtection="1">
      <alignment horizontal="center" vertical="center"/>
    </xf>
  </cellXfs>
  <cellStyles count="7">
    <cellStyle name="桁区切り 2" xfId="1"/>
    <cellStyle name="桁区切り 3" xfId="2"/>
    <cellStyle name="標準" xfId="0" builtinId="0"/>
    <cellStyle name="標準 2" xfId="3"/>
    <cellStyle name="標準 2 2" xfId="4"/>
    <cellStyle name="標準 3" xfId="5"/>
    <cellStyle name="標準 4" xfId="6"/>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27"/>
  <sheetViews>
    <sheetView tabSelected="1" view="pageBreakPreview" zoomScaleNormal="100" zoomScaleSheetLayoutView="100" workbookViewId="0">
      <selection activeCell="T5" sqref="T5:Y5"/>
    </sheetView>
  </sheetViews>
  <sheetFormatPr defaultRowHeight="14.25" x14ac:dyDescent="0.4"/>
  <cols>
    <col min="1" max="68" width="1.25" style="36" customWidth="1"/>
    <col min="69" max="93" width="2.625" style="36" customWidth="1"/>
    <col min="94" max="16384" width="9" style="36"/>
  </cols>
  <sheetData>
    <row r="1" spans="1:68" ht="18.75" customHeight="1" x14ac:dyDescent="0.4">
      <c r="A1" s="39"/>
      <c r="B1" s="112" t="s">
        <v>67</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57"/>
      <c r="AW1" s="57"/>
      <c r="AX1" s="57"/>
      <c r="AY1" s="58"/>
      <c r="AZ1" s="59" t="s">
        <v>41</v>
      </c>
      <c r="BA1" s="197"/>
      <c r="BB1" s="198"/>
      <c r="BC1" s="198"/>
      <c r="BD1" s="198"/>
      <c r="BE1" s="201"/>
      <c r="BF1" s="201"/>
      <c r="BG1" s="202" t="s">
        <v>24</v>
      </c>
      <c r="BH1" s="202"/>
      <c r="BI1" s="201"/>
      <c r="BJ1" s="201"/>
      <c r="BK1" s="202" t="s">
        <v>25</v>
      </c>
      <c r="BL1" s="202"/>
      <c r="BM1" s="201"/>
      <c r="BN1" s="201"/>
      <c r="BO1" s="202" t="s">
        <v>28</v>
      </c>
      <c r="BP1" s="202"/>
    </row>
    <row r="2" spans="1:68" ht="18.75" customHeight="1" x14ac:dyDescent="0.15">
      <c r="W2" s="60"/>
      <c r="X2" s="60"/>
      <c r="Y2" s="60"/>
      <c r="Z2" s="60"/>
      <c r="AA2" s="60"/>
      <c r="AB2" s="60"/>
      <c r="AC2" s="60"/>
      <c r="AD2" s="60"/>
      <c r="AE2" s="60"/>
      <c r="AF2" s="60"/>
      <c r="AG2" s="60"/>
      <c r="AH2" s="60"/>
      <c r="AI2" s="60"/>
      <c r="AJ2" s="60"/>
      <c r="AK2" s="60"/>
      <c r="AL2" s="60"/>
      <c r="AM2" s="60"/>
      <c r="AN2" s="60"/>
      <c r="AO2" s="60"/>
      <c r="AP2" s="60"/>
      <c r="AQ2" s="60"/>
      <c r="AR2" s="60"/>
      <c r="AS2" s="60"/>
      <c r="AW2" s="39"/>
      <c r="AX2" s="39"/>
      <c r="AY2" s="39"/>
      <c r="AZ2" s="39"/>
      <c r="BA2" s="39"/>
      <c r="BB2" s="39"/>
      <c r="BC2" s="39"/>
      <c r="BD2" s="39"/>
      <c r="BE2" s="39"/>
      <c r="BF2" s="39"/>
      <c r="BG2" s="39"/>
      <c r="BH2" s="39"/>
      <c r="BI2" s="39"/>
      <c r="BJ2" s="39"/>
      <c r="BK2" s="39"/>
      <c r="BL2" s="39"/>
      <c r="BM2" s="39"/>
      <c r="BN2" s="39"/>
      <c r="BO2" s="39"/>
      <c r="BP2" s="39"/>
    </row>
    <row r="3" spans="1:68" ht="18.75" customHeight="1" x14ac:dyDescent="0.4">
      <c r="B3" s="52" t="s">
        <v>18</v>
      </c>
    </row>
    <row r="4" spans="1:68" ht="18.75" customHeight="1" x14ac:dyDescent="0.4">
      <c r="A4" s="130" t="s">
        <v>36</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row>
    <row r="5" spans="1:68" s="52" customFormat="1" ht="18.75" customHeight="1" x14ac:dyDescent="0.4">
      <c r="A5" s="36"/>
      <c r="B5" s="36"/>
      <c r="C5" s="36"/>
      <c r="D5" s="36"/>
      <c r="E5" s="36"/>
      <c r="F5" s="36"/>
      <c r="G5" s="36"/>
      <c r="H5" s="36"/>
      <c r="I5" s="36"/>
      <c r="J5" s="36"/>
      <c r="K5" s="36"/>
      <c r="L5" s="36"/>
      <c r="M5" s="36"/>
      <c r="N5" s="36"/>
      <c r="O5" s="36"/>
      <c r="P5" s="36"/>
      <c r="Q5" s="36"/>
      <c r="R5" s="36" t="s">
        <v>22</v>
      </c>
      <c r="T5" s="132"/>
      <c r="U5" s="132"/>
      <c r="V5" s="132"/>
      <c r="W5" s="132"/>
      <c r="X5" s="132"/>
      <c r="Y5" s="132"/>
      <c r="Z5" s="132"/>
      <c r="AA5" s="132"/>
      <c r="AB5" s="132"/>
      <c r="AC5" s="132"/>
      <c r="AD5" s="132"/>
      <c r="AE5" s="132"/>
      <c r="AF5" s="133" t="s">
        <v>24</v>
      </c>
      <c r="AG5" s="133"/>
      <c r="AH5" s="133"/>
      <c r="AI5" s="133"/>
      <c r="AJ5" s="133"/>
      <c r="AK5" s="133"/>
      <c r="AL5" s="132"/>
      <c r="AM5" s="132"/>
      <c r="AN5" s="132"/>
      <c r="AO5" s="132"/>
      <c r="AP5" s="132"/>
      <c r="AQ5" s="132"/>
      <c r="AR5" s="133" t="s">
        <v>26</v>
      </c>
      <c r="AS5" s="133"/>
      <c r="AT5" s="133"/>
      <c r="AU5" s="133"/>
      <c r="AV5" s="133"/>
      <c r="AW5" s="133"/>
      <c r="AX5" s="36" t="s">
        <v>23</v>
      </c>
      <c r="AY5" s="36"/>
      <c r="AZ5" s="36"/>
      <c r="BA5" s="36"/>
      <c r="BB5" s="36"/>
      <c r="BC5" s="36"/>
      <c r="BD5" s="36"/>
      <c r="BE5" s="36"/>
      <c r="BF5" s="36"/>
      <c r="BG5" s="36"/>
      <c r="BH5" s="36"/>
      <c r="BI5" s="36"/>
      <c r="BJ5" s="36"/>
      <c r="BK5" s="36"/>
      <c r="BL5" s="36"/>
      <c r="BM5" s="36"/>
      <c r="BN5" s="36"/>
      <c r="BO5" s="36"/>
      <c r="BP5" s="36"/>
    </row>
    <row r="6" spans="1:68" ht="18.75" customHeight="1" x14ac:dyDescent="0.4">
      <c r="B6" s="134" t="s">
        <v>70</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row>
    <row r="7" spans="1:68" ht="18.75" customHeight="1" x14ac:dyDescent="0.4">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row>
    <row r="8" spans="1:68" ht="18.75" customHeight="1" x14ac:dyDescent="0.4">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row>
    <row r="9" spans="1:68" ht="18.75" customHeight="1" x14ac:dyDescent="0.4">
      <c r="B9" s="135"/>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row>
    <row r="10" spans="1:68" ht="18.75" customHeight="1" x14ac:dyDescent="0.4">
      <c r="A10" s="61"/>
      <c r="B10" s="61"/>
      <c r="C10" s="52"/>
      <c r="D10" s="131" t="s">
        <v>11</v>
      </c>
      <c r="E10" s="131"/>
      <c r="F10" s="131"/>
      <c r="G10" s="52" t="s">
        <v>19</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row>
    <row r="11" spans="1:68" ht="18.75" customHeight="1" x14ac:dyDescent="0.4">
      <c r="A11" s="61"/>
      <c r="B11" s="61"/>
      <c r="C11" s="52"/>
      <c r="D11" s="131" t="s">
        <v>12</v>
      </c>
      <c r="E11" s="131"/>
      <c r="F11" s="131"/>
      <c r="G11" s="52" t="s">
        <v>20</v>
      </c>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row>
    <row r="12" spans="1:68" ht="18.75" customHeight="1" x14ac:dyDescent="0.4">
      <c r="A12" s="61"/>
      <c r="B12" s="61"/>
      <c r="C12" s="52"/>
      <c r="D12" s="131" t="s">
        <v>13</v>
      </c>
      <c r="E12" s="131"/>
      <c r="F12" s="131"/>
      <c r="G12" s="52" t="s">
        <v>21</v>
      </c>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row>
    <row r="13" spans="1:68" s="65" customFormat="1" ht="18.75" customHeight="1" x14ac:dyDescent="0.15">
      <c r="A13" s="39"/>
      <c r="B13" s="62"/>
      <c r="C13" s="63"/>
      <c r="D13" s="63"/>
      <c r="E13" s="63"/>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4"/>
    </row>
    <row r="14" spans="1:68" s="66" customFormat="1" ht="18.75" customHeight="1" x14ac:dyDescent="0.15">
      <c r="B14" s="129" t="s">
        <v>4</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row>
    <row r="15" spans="1:68" s="52" customFormat="1" ht="18.75" customHeight="1" x14ac:dyDescent="0.4">
      <c r="B15" s="162" t="s">
        <v>6</v>
      </c>
      <c r="C15" s="163"/>
      <c r="D15" s="163"/>
      <c r="E15" s="163"/>
      <c r="F15" s="163"/>
      <c r="G15" s="163"/>
      <c r="H15" s="163"/>
      <c r="I15" s="163"/>
      <c r="J15" s="163"/>
      <c r="K15" s="163"/>
      <c r="L15" s="163"/>
      <c r="M15" s="163"/>
      <c r="N15" s="164"/>
      <c r="O15" s="178"/>
      <c r="P15" s="179"/>
      <c r="Q15" s="179"/>
      <c r="R15" s="179"/>
      <c r="S15" s="179"/>
      <c r="T15" s="179"/>
      <c r="U15" s="179"/>
      <c r="V15" s="179"/>
      <c r="W15" s="179"/>
      <c r="X15" s="179"/>
      <c r="Y15" s="179"/>
      <c r="Z15" s="179"/>
      <c r="AA15" s="179"/>
      <c r="AB15" s="179"/>
      <c r="AC15" s="179"/>
      <c r="AD15" s="179"/>
      <c r="AE15" s="179"/>
      <c r="AF15" s="179"/>
      <c r="AG15" s="179"/>
      <c r="AH15" s="171" t="s">
        <v>2</v>
      </c>
      <c r="AI15" s="172"/>
      <c r="AJ15" s="173"/>
      <c r="AK15" s="148" t="s">
        <v>5</v>
      </c>
      <c r="AL15" s="149"/>
      <c r="AM15" s="149"/>
      <c r="AN15" s="149"/>
      <c r="AO15" s="149"/>
      <c r="AP15" s="149"/>
      <c r="AQ15" s="149"/>
      <c r="AR15" s="149"/>
      <c r="AS15" s="152"/>
      <c r="AT15" s="152"/>
      <c r="AU15" s="152"/>
      <c r="AV15" s="152"/>
      <c r="AW15" s="152"/>
      <c r="AX15" s="152"/>
      <c r="AY15" s="152"/>
      <c r="AZ15" s="152"/>
      <c r="BA15" s="152"/>
      <c r="BB15" s="152"/>
      <c r="BC15" s="152"/>
      <c r="BD15" s="152"/>
      <c r="BE15" s="152"/>
      <c r="BF15" s="152"/>
      <c r="BG15" s="152"/>
      <c r="BH15" s="152"/>
      <c r="BI15" s="152"/>
      <c r="BJ15" s="152"/>
      <c r="BK15" s="152"/>
      <c r="BL15" s="152"/>
      <c r="BM15" s="152"/>
      <c r="BN15" s="152"/>
      <c r="BO15" s="153"/>
    </row>
    <row r="16" spans="1:68" s="52" customFormat="1" ht="18.75" customHeight="1" x14ac:dyDescent="0.4">
      <c r="B16" s="165"/>
      <c r="C16" s="166"/>
      <c r="D16" s="166"/>
      <c r="E16" s="166"/>
      <c r="F16" s="166"/>
      <c r="G16" s="166"/>
      <c r="H16" s="166"/>
      <c r="I16" s="166"/>
      <c r="J16" s="166"/>
      <c r="K16" s="166"/>
      <c r="L16" s="166"/>
      <c r="M16" s="166"/>
      <c r="N16" s="167"/>
      <c r="O16" s="180"/>
      <c r="P16" s="181"/>
      <c r="Q16" s="181"/>
      <c r="R16" s="181"/>
      <c r="S16" s="181"/>
      <c r="T16" s="181"/>
      <c r="U16" s="181"/>
      <c r="V16" s="181"/>
      <c r="W16" s="181"/>
      <c r="X16" s="181"/>
      <c r="Y16" s="181"/>
      <c r="Z16" s="181"/>
      <c r="AA16" s="181"/>
      <c r="AB16" s="181"/>
      <c r="AC16" s="181"/>
      <c r="AD16" s="181"/>
      <c r="AE16" s="181"/>
      <c r="AF16" s="181"/>
      <c r="AG16" s="181"/>
      <c r="AH16" s="174"/>
      <c r="AI16" s="174"/>
      <c r="AJ16" s="175"/>
      <c r="AK16" s="150"/>
      <c r="AL16" s="151"/>
      <c r="AM16" s="151"/>
      <c r="AN16" s="151"/>
      <c r="AO16" s="151"/>
      <c r="AP16" s="151"/>
      <c r="AQ16" s="151"/>
      <c r="AR16" s="151"/>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5"/>
    </row>
    <row r="17" spans="2:67" s="52" customFormat="1" ht="18.75" customHeight="1" x14ac:dyDescent="0.4">
      <c r="B17" s="165"/>
      <c r="C17" s="166"/>
      <c r="D17" s="166"/>
      <c r="E17" s="166"/>
      <c r="F17" s="166"/>
      <c r="G17" s="166"/>
      <c r="H17" s="166"/>
      <c r="I17" s="166"/>
      <c r="J17" s="166"/>
      <c r="K17" s="166"/>
      <c r="L17" s="166"/>
      <c r="M17" s="166"/>
      <c r="N17" s="167"/>
      <c r="O17" s="180"/>
      <c r="P17" s="181"/>
      <c r="Q17" s="181"/>
      <c r="R17" s="181"/>
      <c r="S17" s="181"/>
      <c r="T17" s="181"/>
      <c r="U17" s="181"/>
      <c r="V17" s="181"/>
      <c r="W17" s="181"/>
      <c r="X17" s="181"/>
      <c r="Y17" s="181"/>
      <c r="Z17" s="181"/>
      <c r="AA17" s="181"/>
      <c r="AB17" s="181"/>
      <c r="AC17" s="181"/>
      <c r="AD17" s="181"/>
      <c r="AE17" s="181"/>
      <c r="AF17" s="181"/>
      <c r="AG17" s="181"/>
      <c r="AH17" s="174"/>
      <c r="AI17" s="174"/>
      <c r="AJ17" s="175"/>
      <c r="AK17" s="156" t="s">
        <v>7</v>
      </c>
      <c r="AL17" s="157"/>
      <c r="AM17" s="157"/>
      <c r="AN17" s="157"/>
      <c r="AO17" s="157"/>
      <c r="AP17" s="157"/>
      <c r="AQ17" s="157"/>
      <c r="AR17" s="157"/>
      <c r="AS17" s="154"/>
      <c r="AT17" s="154"/>
      <c r="AU17" s="154"/>
      <c r="AV17" s="154"/>
      <c r="AW17" s="154"/>
      <c r="AX17" s="154"/>
      <c r="AY17" s="154"/>
      <c r="AZ17" s="154"/>
      <c r="BA17" s="154"/>
      <c r="BB17" s="154"/>
      <c r="BC17" s="154"/>
      <c r="BD17" s="154"/>
      <c r="BE17" s="154"/>
      <c r="BF17" s="154"/>
      <c r="BG17" s="154"/>
      <c r="BH17" s="154"/>
      <c r="BI17" s="154"/>
      <c r="BJ17" s="154"/>
      <c r="BK17" s="154"/>
      <c r="BL17" s="154"/>
      <c r="BM17" s="154"/>
      <c r="BN17" s="154"/>
      <c r="BO17" s="155"/>
    </row>
    <row r="18" spans="2:67" s="52" customFormat="1" ht="18.75" customHeight="1" x14ac:dyDescent="0.4">
      <c r="B18" s="168"/>
      <c r="C18" s="169"/>
      <c r="D18" s="169"/>
      <c r="E18" s="169"/>
      <c r="F18" s="169"/>
      <c r="G18" s="169"/>
      <c r="H18" s="169"/>
      <c r="I18" s="169"/>
      <c r="J18" s="169"/>
      <c r="K18" s="169"/>
      <c r="L18" s="169"/>
      <c r="M18" s="169"/>
      <c r="N18" s="170"/>
      <c r="O18" s="182"/>
      <c r="P18" s="183"/>
      <c r="Q18" s="183"/>
      <c r="R18" s="183"/>
      <c r="S18" s="183"/>
      <c r="T18" s="183"/>
      <c r="U18" s="183"/>
      <c r="V18" s="183"/>
      <c r="W18" s="183"/>
      <c r="X18" s="183"/>
      <c r="Y18" s="183"/>
      <c r="Z18" s="183"/>
      <c r="AA18" s="183"/>
      <c r="AB18" s="183"/>
      <c r="AC18" s="183"/>
      <c r="AD18" s="183"/>
      <c r="AE18" s="183"/>
      <c r="AF18" s="183"/>
      <c r="AG18" s="183"/>
      <c r="AH18" s="176"/>
      <c r="AI18" s="176"/>
      <c r="AJ18" s="177"/>
      <c r="AK18" s="158"/>
      <c r="AL18" s="159"/>
      <c r="AM18" s="159"/>
      <c r="AN18" s="159"/>
      <c r="AO18" s="159"/>
      <c r="AP18" s="159"/>
      <c r="AQ18" s="159"/>
      <c r="AR18" s="159"/>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1"/>
    </row>
    <row r="19" spans="2:67" ht="18.75" customHeight="1" x14ac:dyDescent="0.4">
      <c r="B19" s="136" t="s">
        <v>65</v>
      </c>
      <c r="C19" s="137"/>
      <c r="D19" s="137"/>
      <c r="E19" s="137"/>
      <c r="F19" s="137"/>
      <c r="G19" s="137"/>
      <c r="H19" s="137"/>
      <c r="I19" s="137"/>
      <c r="J19" s="137"/>
      <c r="K19" s="137"/>
      <c r="L19" s="137"/>
      <c r="M19" s="137"/>
      <c r="N19" s="138"/>
      <c r="O19" s="142"/>
      <c r="P19" s="142"/>
      <c r="Q19" s="142"/>
      <c r="R19" s="142"/>
      <c r="S19" s="142"/>
      <c r="T19" s="142"/>
      <c r="U19" s="142"/>
      <c r="V19" s="142"/>
      <c r="W19" s="142"/>
      <c r="X19" s="142"/>
      <c r="Y19" s="142"/>
      <c r="Z19" s="142"/>
      <c r="AA19" s="142"/>
      <c r="AB19" s="142"/>
      <c r="AC19" s="142"/>
      <c r="AD19" s="142"/>
      <c r="AE19" s="142"/>
      <c r="AF19" s="142"/>
      <c r="AG19" s="142"/>
      <c r="AH19" s="142"/>
      <c r="AI19" s="142"/>
      <c r="AJ19" s="143"/>
      <c r="AK19" s="191" t="s">
        <v>71</v>
      </c>
      <c r="AL19" s="192"/>
      <c r="AM19" s="192"/>
      <c r="AN19" s="192"/>
      <c r="AO19" s="192"/>
      <c r="AP19" s="192"/>
      <c r="AQ19" s="192"/>
      <c r="AR19" s="193"/>
      <c r="AS19" s="146"/>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3"/>
    </row>
    <row r="20" spans="2:67" ht="18.75" customHeight="1" x14ac:dyDescent="0.4">
      <c r="B20" s="139"/>
      <c r="C20" s="140"/>
      <c r="D20" s="140"/>
      <c r="E20" s="140"/>
      <c r="F20" s="140"/>
      <c r="G20" s="140"/>
      <c r="H20" s="140"/>
      <c r="I20" s="140"/>
      <c r="J20" s="140"/>
      <c r="K20" s="140"/>
      <c r="L20" s="140"/>
      <c r="M20" s="140"/>
      <c r="N20" s="141"/>
      <c r="O20" s="144"/>
      <c r="P20" s="144"/>
      <c r="Q20" s="144"/>
      <c r="R20" s="144"/>
      <c r="S20" s="144"/>
      <c r="T20" s="144"/>
      <c r="U20" s="144"/>
      <c r="V20" s="144"/>
      <c r="W20" s="144"/>
      <c r="X20" s="144"/>
      <c r="Y20" s="144"/>
      <c r="Z20" s="144"/>
      <c r="AA20" s="144"/>
      <c r="AB20" s="144"/>
      <c r="AC20" s="144"/>
      <c r="AD20" s="144"/>
      <c r="AE20" s="144"/>
      <c r="AF20" s="144"/>
      <c r="AG20" s="144"/>
      <c r="AH20" s="144"/>
      <c r="AI20" s="144"/>
      <c r="AJ20" s="145"/>
      <c r="AK20" s="194"/>
      <c r="AL20" s="195"/>
      <c r="AM20" s="195"/>
      <c r="AN20" s="195"/>
      <c r="AO20" s="195"/>
      <c r="AP20" s="195"/>
      <c r="AQ20" s="195"/>
      <c r="AR20" s="196"/>
      <c r="AS20" s="147"/>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5"/>
    </row>
    <row r="21" spans="2:67" s="52" customFormat="1" ht="18.75" customHeight="1" x14ac:dyDescent="0.15">
      <c r="B21" s="129" t="s">
        <v>73</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row>
    <row r="22" spans="2:67" s="52" customFormat="1" ht="18.75" customHeight="1" x14ac:dyDescent="0.4">
      <c r="B22" s="207" t="s">
        <v>8</v>
      </c>
      <c r="C22" s="186"/>
      <c r="D22" s="186"/>
      <c r="E22" s="186"/>
      <c r="F22" s="186"/>
      <c r="G22" s="186"/>
      <c r="H22" s="186"/>
      <c r="I22" s="187"/>
      <c r="J22" s="171" t="s">
        <v>27</v>
      </c>
      <c r="K22" s="171"/>
      <c r="L22" s="171"/>
      <c r="M22" s="171"/>
      <c r="N22" s="171">
        <f>Z5</f>
        <v>0</v>
      </c>
      <c r="O22" s="171"/>
      <c r="P22" s="171"/>
      <c r="Q22" s="171" t="s">
        <v>1</v>
      </c>
      <c r="R22" s="171"/>
      <c r="S22" s="171">
        <f>AL5</f>
        <v>0</v>
      </c>
      <c r="T22" s="171"/>
      <c r="U22" s="171"/>
      <c r="V22" s="171" t="s">
        <v>9</v>
      </c>
      <c r="W22" s="171"/>
      <c r="X22" s="171"/>
      <c r="Y22" s="171"/>
      <c r="Z22" s="185" t="s">
        <v>10</v>
      </c>
      <c r="AA22" s="186"/>
      <c r="AB22" s="186"/>
      <c r="AC22" s="186"/>
      <c r="AD22" s="186"/>
      <c r="AE22" s="186"/>
      <c r="AF22" s="186"/>
      <c r="AG22" s="186"/>
      <c r="AH22" s="186"/>
      <c r="AI22" s="186"/>
      <c r="AJ22" s="187"/>
      <c r="AK22" s="203">
        <f>施設等利用費請求金額内訳書!M313+精算用!L15</f>
        <v>0</v>
      </c>
      <c r="AL22" s="203"/>
      <c r="AM22" s="203"/>
      <c r="AN22" s="203"/>
      <c r="AO22" s="203"/>
      <c r="AP22" s="203"/>
      <c r="AQ22" s="203"/>
      <c r="AR22" s="203"/>
      <c r="AS22" s="203"/>
      <c r="AT22" s="203"/>
      <c r="AU22" s="203"/>
      <c r="AV22" s="203"/>
      <c r="AW22" s="203"/>
      <c r="AX22" s="203"/>
      <c r="AY22" s="171" t="s">
        <v>0</v>
      </c>
      <c r="AZ22" s="171"/>
      <c r="BA22" s="205"/>
    </row>
    <row r="23" spans="2:67" s="52" customFormat="1" ht="18.75" customHeight="1" x14ac:dyDescent="0.4">
      <c r="B23" s="188"/>
      <c r="C23" s="189"/>
      <c r="D23" s="189"/>
      <c r="E23" s="189"/>
      <c r="F23" s="189"/>
      <c r="G23" s="189"/>
      <c r="H23" s="189"/>
      <c r="I23" s="190"/>
      <c r="J23" s="184"/>
      <c r="K23" s="184"/>
      <c r="L23" s="184"/>
      <c r="M23" s="184"/>
      <c r="N23" s="184"/>
      <c r="O23" s="184"/>
      <c r="P23" s="184"/>
      <c r="Q23" s="184"/>
      <c r="R23" s="184"/>
      <c r="S23" s="184"/>
      <c r="T23" s="184"/>
      <c r="U23" s="184"/>
      <c r="V23" s="184"/>
      <c r="W23" s="184"/>
      <c r="X23" s="184"/>
      <c r="Y23" s="184"/>
      <c r="Z23" s="188"/>
      <c r="AA23" s="189"/>
      <c r="AB23" s="189"/>
      <c r="AC23" s="189"/>
      <c r="AD23" s="189"/>
      <c r="AE23" s="189"/>
      <c r="AF23" s="189"/>
      <c r="AG23" s="189"/>
      <c r="AH23" s="189"/>
      <c r="AI23" s="189"/>
      <c r="AJ23" s="190"/>
      <c r="AK23" s="204"/>
      <c r="AL23" s="204"/>
      <c r="AM23" s="204"/>
      <c r="AN23" s="204"/>
      <c r="AO23" s="204"/>
      <c r="AP23" s="204"/>
      <c r="AQ23" s="204"/>
      <c r="AR23" s="204"/>
      <c r="AS23" s="204"/>
      <c r="AT23" s="204"/>
      <c r="AU23" s="204"/>
      <c r="AV23" s="204"/>
      <c r="AW23" s="204"/>
      <c r="AX23" s="204"/>
      <c r="AY23" s="184"/>
      <c r="AZ23" s="184"/>
      <c r="BA23" s="206"/>
      <c r="BB23" s="67"/>
      <c r="BC23" s="68"/>
      <c r="BD23" s="68"/>
      <c r="BE23" s="68"/>
      <c r="BF23" s="68"/>
      <c r="BG23" s="68"/>
      <c r="BH23" s="68"/>
      <c r="BI23" s="68"/>
      <c r="BJ23" s="68"/>
      <c r="BK23" s="68"/>
      <c r="BL23" s="68"/>
      <c r="BM23" s="68"/>
      <c r="BN23" s="68"/>
      <c r="BO23" s="68"/>
    </row>
    <row r="24" spans="2:67" s="66" customFormat="1" ht="18.75" customHeight="1" x14ac:dyDescent="0.15">
      <c r="B24" s="199" t="s">
        <v>74</v>
      </c>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29"/>
      <c r="BC24" s="129"/>
      <c r="BD24" s="129"/>
      <c r="BE24" s="129"/>
      <c r="BF24" s="129"/>
      <c r="BG24" s="129"/>
      <c r="BH24" s="129"/>
      <c r="BI24" s="129"/>
      <c r="BJ24" s="129"/>
      <c r="BK24" s="129"/>
      <c r="BL24" s="129"/>
      <c r="BM24" s="129"/>
      <c r="BN24" s="129"/>
      <c r="BO24" s="129"/>
    </row>
    <row r="25" spans="2:67" s="66" customFormat="1" ht="18.75" customHeight="1" x14ac:dyDescent="0.4">
      <c r="D25" s="200" t="s">
        <v>68</v>
      </c>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c r="BK25" s="200"/>
      <c r="BL25" s="200"/>
      <c r="BM25" s="200"/>
      <c r="BN25" s="200"/>
      <c r="BO25" s="200"/>
    </row>
    <row r="26" spans="2:67" ht="18.75" customHeight="1" x14ac:dyDescent="0.4"/>
    <row r="27" spans="2:67" ht="18.75" customHeight="1" x14ac:dyDescent="0.4"/>
  </sheetData>
  <sheetProtection algorithmName="SHA-512" hashValue="tDQa5w7RcaykDfa2XD38/bCSn6tPxBo2Cirw9d5aPi1p+qxANdFtU7gZqC+bI6wfNPfVbEc5orspRqT9/qHu+g==" saltValue="v7BFsykL6yJhmNENjXmSiA==" spinCount="100000" sheet="1" objects="1" scenarios="1" selectLockedCells="1"/>
  <mergeCells count="41">
    <mergeCell ref="BA1:BD1"/>
    <mergeCell ref="B24:BO24"/>
    <mergeCell ref="D25:BO25"/>
    <mergeCell ref="BM1:BN1"/>
    <mergeCell ref="AR5:AW5"/>
    <mergeCell ref="BO1:BP1"/>
    <mergeCell ref="BE1:BF1"/>
    <mergeCell ref="BG1:BH1"/>
    <mergeCell ref="BI1:BJ1"/>
    <mergeCell ref="BK1:BL1"/>
    <mergeCell ref="AK22:AX23"/>
    <mergeCell ref="AY22:BA23"/>
    <mergeCell ref="B21:BO21"/>
    <mergeCell ref="B22:I23"/>
    <mergeCell ref="J22:M23"/>
    <mergeCell ref="N22:P23"/>
    <mergeCell ref="Q22:R23"/>
    <mergeCell ref="S22:U23"/>
    <mergeCell ref="V22:Y23"/>
    <mergeCell ref="Z22:AJ23"/>
    <mergeCell ref="AK19:AR20"/>
    <mergeCell ref="B19:N20"/>
    <mergeCell ref="O19:AJ20"/>
    <mergeCell ref="AS19:BO20"/>
    <mergeCell ref="AK15:AR16"/>
    <mergeCell ref="AS15:BO16"/>
    <mergeCell ref="AK17:AR18"/>
    <mergeCell ref="AS17:BO18"/>
    <mergeCell ref="B15:N18"/>
    <mergeCell ref="AH15:AJ18"/>
    <mergeCell ref="O15:AG18"/>
    <mergeCell ref="B14:BO14"/>
    <mergeCell ref="A4:BP4"/>
    <mergeCell ref="D10:F10"/>
    <mergeCell ref="D11:F11"/>
    <mergeCell ref="D12:F12"/>
    <mergeCell ref="T5:Y5"/>
    <mergeCell ref="Z5:AE5"/>
    <mergeCell ref="AF5:AK5"/>
    <mergeCell ref="AL5:AQ5"/>
    <mergeCell ref="B6:BO9"/>
  </mergeCells>
  <phoneticPr fontId="1"/>
  <pageMargins left="0.51181102362204722" right="0.31496062992125984" top="0.74803149606299213" bottom="0.15748031496062992" header="0.31496062992125984" footer="0.31496062992125984"/>
  <pageSetup paperSize="9" firstPageNumber="4" orientation="portrait" blackAndWhite="1" useFirstPageNumber="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13"/>
  <sheetViews>
    <sheetView view="pageBreakPreview" zoomScaleNormal="100" zoomScaleSheetLayoutView="100" workbookViewId="0">
      <selection activeCell="C13" sqref="C13"/>
    </sheetView>
  </sheetViews>
  <sheetFormatPr defaultRowHeight="14.25" x14ac:dyDescent="0.4"/>
  <cols>
    <col min="1" max="1" width="1.25" style="3" customWidth="1"/>
    <col min="2" max="2" width="3.625" style="3" customWidth="1"/>
    <col min="3" max="3" width="6.625" style="3" customWidth="1"/>
    <col min="4" max="4" width="4.625" style="3" customWidth="1"/>
    <col min="5" max="10" width="2.625" style="3" customWidth="1"/>
    <col min="11" max="11" width="18.625" style="3" customWidth="1"/>
    <col min="12" max="13" width="8.625" style="3" customWidth="1"/>
    <col min="14" max="14" width="2.625" style="3" customWidth="1"/>
    <col min="15" max="15" width="8.625" style="3" customWidth="1"/>
    <col min="16" max="16" width="2.625" style="3" customWidth="1"/>
    <col min="17" max="17" width="8.625" style="3" customWidth="1"/>
    <col min="18" max="18" width="2.625" style="3" customWidth="1"/>
    <col min="19" max="19" width="8.625" style="3" customWidth="1"/>
    <col min="20" max="20" width="2.625" style="3" customWidth="1"/>
    <col min="21" max="21" width="8.625" style="3" customWidth="1"/>
    <col min="22" max="22" width="2.625" style="3" customWidth="1"/>
    <col min="23" max="23" width="8.625" style="3" customWidth="1"/>
    <col min="24" max="24" width="2.625" style="3" customWidth="1"/>
    <col min="25" max="25" width="8.625" style="3" customWidth="1"/>
    <col min="26" max="26" width="2.625" style="3" customWidth="1"/>
    <col min="27" max="29" width="1.25" style="3" customWidth="1"/>
    <col min="30" max="33" width="2.5" style="3" customWidth="1"/>
    <col min="34" max="88" width="1.125" style="3" customWidth="1"/>
    <col min="89" max="16384" width="9" style="3"/>
  </cols>
  <sheetData>
    <row r="1" spans="1:38" ht="16.5" customHeight="1" x14ac:dyDescent="0.4">
      <c r="B1" s="10" t="s">
        <v>17</v>
      </c>
      <c r="C1" s="10"/>
      <c r="D1" s="10"/>
      <c r="E1" s="10"/>
      <c r="F1" s="10"/>
      <c r="G1" s="10"/>
      <c r="H1" s="10"/>
      <c r="I1" s="10"/>
      <c r="J1" s="10"/>
      <c r="K1" s="10"/>
      <c r="L1" s="10"/>
      <c r="M1" s="10"/>
      <c r="N1" s="10"/>
      <c r="O1" s="10"/>
      <c r="P1" s="10"/>
      <c r="Q1" s="10"/>
      <c r="R1" s="10"/>
      <c r="S1" s="10"/>
      <c r="T1" s="10"/>
      <c r="U1" s="10"/>
      <c r="V1" s="10"/>
      <c r="W1" s="10"/>
      <c r="X1" s="105" t="str">
        <f>CONCATENATE(請求書!R5,請求書!T5,請求書!Z5,請求書!AF5,請求書!AL5,請求書!AR5,請求書!AX5)</f>
        <v>【年月分】</v>
      </c>
      <c r="Y1" s="10"/>
      <c r="Z1" s="10"/>
      <c r="AA1" s="10"/>
      <c r="AB1" s="10"/>
      <c r="AC1" s="10"/>
    </row>
    <row r="2" spans="1:38" s="4" customFormat="1" ht="15" customHeight="1" x14ac:dyDescent="0.15"/>
    <row r="3" spans="1:38" ht="15" customHeight="1" x14ac:dyDescent="0.15">
      <c r="A3" s="2"/>
      <c r="B3" s="69" t="s">
        <v>14</v>
      </c>
      <c r="C3" s="7"/>
      <c r="D3" s="7"/>
      <c r="E3" s="7"/>
      <c r="F3" s="7"/>
      <c r="G3" s="7"/>
      <c r="H3" s="7"/>
      <c r="I3" s="7"/>
      <c r="J3" s="7"/>
      <c r="K3" s="7"/>
      <c r="L3" s="7"/>
      <c r="M3" s="4"/>
      <c r="N3" s="4"/>
      <c r="O3" s="4"/>
      <c r="P3" s="4"/>
      <c r="Q3" s="4"/>
      <c r="R3" s="4"/>
      <c r="S3" s="122" t="s">
        <v>87</v>
      </c>
      <c r="Y3" s="4"/>
      <c r="Z3" s="4"/>
      <c r="AA3" s="9"/>
      <c r="AB3" s="9"/>
      <c r="AC3" s="9"/>
      <c r="AD3" s="9"/>
      <c r="AE3" s="9"/>
      <c r="AF3" s="9"/>
      <c r="AG3" s="9"/>
    </row>
    <row r="4" spans="1:38" ht="11.25" customHeight="1" x14ac:dyDescent="0.15">
      <c r="A4" s="2"/>
      <c r="B4" s="1" t="s">
        <v>15</v>
      </c>
      <c r="C4" s="18" t="s">
        <v>75</v>
      </c>
      <c r="D4" s="7"/>
      <c r="E4" s="7"/>
      <c r="F4" s="7"/>
      <c r="G4" s="7"/>
      <c r="H4" s="7"/>
      <c r="I4" s="7"/>
      <c r="J4" s="7"/>
      <c r="K4" s="7"/>
      <c r="L4" s="7"/>
      <c r="M4" s="4"/>
      <c r="N4" s="4"/>
      <c r="O4" s="4"/>
      <c r="P4" s="4"/>
      <c r="Q4" s="4"/>
      <c r="R4" s="4"/>
      <c r="S4" s="4"/>
      <c r="T4" s="120" t="s">
        <v>78</v>
      </c>
      <c r="U4" s="116">
        <f>COUNTIF($C$13:$C$312,"満3歳")</f>
        <v>0</v>
      </c>
      <c r="V4" s="117" t="s">
        <v>88</v>
      </c>
      <c r="W4" s="116">
        <f>SUMIF($C$13:$C$312,"満3歳",$M$13:$M$312)</f>
        <v>0</v>
      </c>
      <c r="X4" s="117" t="s">
        <v>77</v>
      </c>
      <c r="Y4" s="4"/>
      <c r="Z4" s="4"/>
      <c r="AA4" s="9"/>
      <c r="AB4" s="9"/>
      <c r="AC4" s="9"/>
      <c r="AD4" s="9"/>
      <c r="AE4" s="9"/>
      <c r="AF4" s="9"/>
      <c r="AG4" s="9"/>
    </row>
    <row r="5" spans="1:38" s="6" customFormat="1" ht="11.25" customHeight="1" x14ac:dyDescent="0.15">
      <c r="A5" s="8"/>
      <c r="C5" s="115" t="s">
        <v>76</v>
      </c>
      <c r="F5" s="18"/>
      <c r="G5" s="18"/>
      <c r="H5" s="16"/>
      <c r="I5" s="16"/>
      <c r="J5" s="16"/>
      <c r="K5" s="16"/>
      <c r="L5" s="16"/>
      <c r="M5" s="16"/>
      <c r="N5" s="16"/>
      <c r="O5" s="16"/>
      <c r="P5" s="16"/>
      <c r="Q5" s="16"/>
      <c r="R5" s="16"/>
      <c r="S5" s="16"/>
      <c r="T5" s="121" t="s">
        <v>79</v>
      </c>
      <c r="U5" s="118">
        <f>COUNTIF($C$13:$C$312,"3歳")</f>
        <v>0</v>
      </c>
      <c r="V5" s="119" t="s">
        <v>88</v>
      </c>
      <c r="W5" s="118">
        <f>SUMIF($C$13:$C$312,"3歳",$M$13:$M$312)</f>
        <v>0</v>
      </c>
      <c r="X5" s="119" t="s">
        <v>77</v>
      </c>
      <c r="Y5" s="13"/>
      <c r="Z5" s="13"/>
      <c r="AA5" s="13"/>
      <c r="AB5" s="13"/>
    </row>
    <row r="6" spans="1:38" s="6" customFormat="1" ht="11.25" customHeight="1" x14ac:dyDescent="0.15">
      <c r="A6" s="8"/>
      <c r="B6" s="1" t="s">
        <v>16</v>
      </c>
      <c r="C6" s="18" t="s">
        <v>55</v>
      </c>
      <c r="F6" s="18"/>
      <c r="G6" s="18"/>
      <c r="H6" s="16"/>
      <c r="I6" s="16"/>
      <c r="J6" s="16"/>
      <c r="K6" s="16"/>
      <c r="L6" s="16"/>
      <c r="M6" s="16"/>
      <c r="N6" s="16"/>
      <c r="O6" s="16"/>
      <c r="P6" s="16"/>
      <c r="Q6" s="16"/>
      <c r="R6" s="16"/>
      <c r="S6" s="16"/>
      <c r="T6" s="121" t="s">
        <v>80</v>
      </c>
      <c r="U6" s="118">
        <f>COUNTIF($C$13:$C$312,"4歳")</f>
        <v>0</v>
      </c>
      <c r="V6" s="119" t="s">
        <v>88</v>
      </c>
      <c r="W6" s="118">
        <f>SUMIF($C$13:$C$312,"4歳",$M$13:$M$312)</f>
        <v>0</v>
      </c>
      <c r="X6" s="119" t="s">
        <v>77</v>
      </c>
      <c r="Y6" s="13"/>
      <c r="Z6" s="13"/>
      <c r="AA6" s="13"/>
      <c r="AB6" s="13"/>
    </row>
    <row r="7" spans="1:38" s="20" customFormat="1" ht="11.25" customHeight="1" thickBot="1" x14ac:dyDescent="0.2">
      <c r="A7" s="5"/>
      <c r="F7" s="18"/>
      <c r="G7" s="18"/>
      <c r="H7" s="18"/>
      <c r="I7" s="18"/>
      <c r="J7" s="18"/>
      <c r="K7" s="18"/>
      <c r="L7" s="18"/>
      <c r="M7" s="18"/>
      <c r="N7" s="18"/>
      <c r="O7" s="18"/>
      <c r="P7" s="18"/>
      <c r="Q7" s="18"/>
      <c r="R7" s="18"/>
      <c r="S7" s="18"/>
      <c r="T7" s="121" t="s">
        <v>81</v>
      </c>
      <c r="U7" s="125">
        <f>COUNTIF($C$13:$C$312,"5歳")</f>
        <v>0</v>
      </c>
      <c r="V7" s="126" t="s">
        <v>88</v>
      </c>
      <c r="W7" s="125">
        <f>SUMIF($C$13:$C$312,"5歳",$M$13:$M$312)</f>
        <v>0</v>
      </c>
      <c r="X7" s="126" t="s">
        <v>77</v>
      </c>
      <c r="Y7" s="21"/>
      <c r="Z7" s="21"/>
      <c r="AA7" s="21"/>
      <c r="AB7" s="21"/>
      <c r="AC7" s="21"/>
      <c r="AD7" s="21"/>
      <c r="AE7" s="21"/>
      <c r="AF7" s="21"/>
      <c r="AG7" s="21"/>
      <c r="AH7" s="21"/>
      <c r="AI7" s="21"/>
      <c r="AJ7" s="21"/>
      <c r="AK7" s="21"/>
      <c r="AL7" s="21"/>
    </row>
    <row r="8" spans="1:38" s="20" customFormat="1" ht="11.25" customHeight="1" thickTop="1" x14ac:dyDescent="0.15">
      <c r="A8" s="5"/>
      <c r="B8" s="1"/>
      <c r="C8" s="18"/>
      <c r="D8" s="17"/>
      <c r="F8" s="18"/>
      <c r="G8" s="18"/>
      <c r="H8" s="18"/>
      <c r="I8" s="18"/>
      <c r="J8" s="18"/>
      <c r="K8" s="18"/>
      <c r="L8" s="18"/>
      <c r="M8" s="18"/>
      <c r="N8" s="18"/>
      <c r="O8" s="18"/>
      <c r="P8" s="18"/>
      <c r="Q8" s="18"/>
      <c r="R8" s="18"/>
      <c r="S8" s="18"/>
      <c r="T8" s="121" t="s">
        <v>82</v>
      </c>
      <c r="U8" s="127">
        <f>SUM(U4:U7)</f>
        <v>0</v>
      </c>
      <c r="V8" s="128" t="s">
        <v>88</v>
      </c>
      <c r="W8" s="127">
        <f>SUM(W4:W7)</f>
        <v>0</v>
      </c>
      <c r="X8" s="128" t="s">
        <v>77</v>
      </c>
      <c r="Y8" s="21"/>
      <c r="Z8" s="21"/>
      <c r="AA8" s="21"/>
      <c r="AB8" s="21"/>
      <c r="AC8" s="21"/>
      <c r="AD8" s="21"/>
      <c r="AE8" s="21"/>
      <c r="AF8" s="21"/>
      <c r="AG8" s="21"/>
      <c r="AH8" s="21"/>
      <c r="AI8" s="21"/>
      <c r="AJ8" s="21"/>
      <c r="AK8" s="21"/>
      <c r="AL8" s="21"/>
    </row>
    <row r="9" spans="1:38" s="20" customFormat="1" ht="11.25" customHeight="1" thickBot="1" x14ac:dyDescent="0.2">
      <c r="A9" s="5"/>
      <c r="B9" s="1"/>
      <c r="C9" s="18"/>
      <c r="D9" s="17"/>
      <c r="F9" s="18"/>
      <c r="G9" s="18"/>
      <c r="H9" s="18"/>
      <c r="I9" s="18"/>
      <c r="J9" s="18"/>
      <c r="K9" s="18"/>
      <c r="L9" s="18"/>
      <c r="M9" s="18"/>
      <c r="N9" s="18"/>
      <c r="O9" s="18"/>
      <c r="P9" s="18"/>
      <c r="Q9" s="18"/>
      <c r="R9" s="18"/>
      <c r="S9" s="18"/>
      <c r="T9" s="18"/>
      <c r="U9" s="18"/>
      <c r="V9" s="18"/>
      <c r="W9" s="18"/>
      <c r="X9" s="18"/>
      <c r="Y9" s="21"/>
      <c r="Z9" s="21"/>
      <c r="AA9" s="21"/>
      <c r="AB9" s="21"/>
      <c r="AC9" s="21"/>
      <c r="AD9" s="21"/>
      <c r="AE9" s="21"/>
      <c r="AF9" s="21"/>
      <c r="AG9" s="21"/>
      <c r="AH9" s="21"/>
      <c r="AI9" s="21"/>
      <c r="AJ9" s="21"/>
      <c r="AK9" s="21"/>
      <c r="AL9" s="21"/>
    </row>
    <row r="10" spans="1:38" s="20" customFormat="1" ht="15" customHeight="1" x14ac:dyDescent="0.15">
      <c r="A10" s="5"/>
      <c r="B10" s="212" t="s">
        <v>34</v>
      </c>
      <c r="C10" s="219" t="s">
        <v>33</v>
      </c>
      <c r="D10" s="230" t="s">
        <v>3</v>
      </c>
      <c r="E10" s="231"/>
      <c r="F10" s="231"/>
      <c r="G10" s="231"/>
      <c r="H10" s="231"/>
      <c r="I10" s="231"/>
      <c r="J10" s="232"/>
      <c r="K10" s="219" t="s">
        <v>30</v>
      </c>
      <c r="L10" s="245" t="s">
        <v>42</v>
      </c>
      <c r="M10" s="241" t="s">
        <v>46</v>
      </c>
      <c r="N10" s="242"/>
      <c r="O10" s="215" t="s">
        <v>35</v>
      </c>
      <c r="P10" s="216"/>
      <c r="Q10" s="216"/>
      <c r="R10" s="216"/>
      <c r="S10" s="216"/>
      <c r="T10" s="216"/>
      <c r="U10" s="216"/>
      <c r="V10" s="216"/>
      <c r="W10" s="216"/>
      <c r="X10" s="216"/>
      <c r="Y10" s="211" t="s">
        <v>85</v>
      </c>
      <c r="Z10" s="211"/>
      <c r="AA10" s="21"/>
      <c r="AB10" s="21"/>
      <c r="AC10" s="21"/>
      <c r="AD10" s="21"/>
      <c r="AE10" s="21"/>
      <c r="AF10" s="21"/>
      <c r="AG10" s="21"/>
      <c r="AH10" s="21"/>
      <c r="AI10" s="21"/>
      <c r="AJ10" s="21"/>
      <c r="AK10" s="21"/>
      <c r="AL10" s="21"/>
    </row>
    <row r="11" spans="1:38" s="14" customFormat="1" ht="30" customHeight="1" x14ac:dyDescent="0.4">
      <c r="A11" s="2"/>
      <c r="B11" s="213"/>
      <c r="C11" s="220"/>
      <c r="D11" s="233"/>
      <c r="E11" s="234"/>
      <c r="F11" s="234"/>
      <c r="G11" s="234"/>
      <c r="H11" s="234"/>
      <c r="I11" s="234"/>
      <c r="J11" s="235"/>
      <c r="K11" s="220"/>
      <c r="L11" s="246"/>
      <c r="M11" s="243"/>
      <c r="N11" s="244"/>
      <c r="O11" s="222" t="s">
        <v>53</v>
      </c>
      <c r="P11" s="218"/>
      <c r="Q11" s="217" t="s">
        <v>43</v>
      </c>
      <c r="R11" s="218"/>
      <c r="S11" s="217" t="s">
        <v>45</v>
      </c>
      <c r="T11" s="218"/>
      <c r="U11" s="217" t="s">
        <v>50</v>
      </c>
      <c r="V11" s="218"/>
      <c r="W11" s="217" t="s">
        <v>54</v>
      </c>
      <c r="X11" s="218"/>
      <c r="Y11" s="208" t="s">
        <v>84</v>
      </c>
      <c r="Z11" s="209"/>
      <c r="AA11" s="11"/>
      <c r="AB11" s="11"/>
      <c r="AC11" s="11"/>
      <c r="AD11" s="11"/>
      <c r="AE11" s="11"/>
      <c r="AF11" s="11"/>
      <c r="AG11" s="11"/>
    </row>
    <row r="12" spans="1:38" s="14" customFormat="1" ht="15" customHeight="1" thickBot="1" x14ac:dyDescent="0.45">
      <c r="A12" s="2"/>
      <c r="B12" s="214"/>
      <c r="C12" s="221"/>
      <c r="D12" s="236"/>
      <c r="E12" s="237"/>
      <c r="F12" s="237"/>
      <c r="G12" s="237"/>
      <c r="H12" s="237"/>
      <c r="I12" s="237"/>
      <c r="J12" s="238"/>
      <c r="K12" s="221"/>
      <c r="L12" s="247"/>
      <c r="M12" s="223" t="s">
        <v>52</v>
      </c>
      <c r="N12" s="224"/>
      <c r="O12" s="225" t="s">
        <v>47</v>
      </c>
      <c r="P12" s="226"/>
      <c r="Q12" s="227" t="s">
        <v>48</v>
      </c>
      <c r="R12" s="226"/>
      <c r="S12" s="228" t="s">
        <v>49</v>
      </c>
      <c r="T12" s="229"/>
      <c r="U12" s="228" t="s">
        <v>72</v>
      </c>
      <c r="V12" s="229"/>
      <c r="W12" s="239" t="s">
        <v>51</v>
      </c>
      <c r="X12" s="240"/>
      <c r="Y12" s="210" t="s">
        <v>86</v>
      </c>
      <c r="Z12" s="210"/>
      <c r="AA12" s="11"/>
      <c r="AB12" s="11"/>
      <c r="AC12" s="11"/>
      <c r="AD12" s="11"/>
      <c r="AE12" s="11"/>
      <c r="AF12" s="11"/>
      <c r="AG12" s="11"/>
    </row>
    <row r="13" spans="1:38" s="14" customFormat="1" ht="14.25" customHeight="1" x14ac:dyDescent="0.4">
      <c r="A13" s="2"/>
      <c r="B13" s="83">
        <v>1</v>
      </c>
      <c r="C13" s="23"/>
      <c r="D13" s="33" t="s">
        <v>31</v>
      </c>
      <c r="E13" s="25"/>
      <c r="F13" s="12" t="s">
        <v>24</v>
      </c>
      <c r="G13" s="25"/>
      <c r="H13" s="12" t="s">
        <v>25</v>
      </c>
      <c r="I13" s="25"/>
      <c r="J13" s="12" t="s">
        <v>28</v>
      </c>
      <c r="K13" s="27"/>
      <c r="L13" s="29"/>
      <c r="M13" s="74">
        <f>MIN(U13,W13)</f>
        <v>0</v>
      </c>
      <c r="N13" s="84" t="s">
        <v>29</v>
      </c>
      <c r="O13" s="113">
        <f>日別明細!AQ9</f>
        <v>0</v>
      </c>
      <c r="P13" s="50" t="s">
        <v>29</v>
      </c>
      <c r="Q13" s="74">
        <f>日別明細!AR9</f>
        <v>0</v>
      </c>
      <c r="R13" s="50" t="s">
        <v>28</v>
      </c>
      <c r="S13" s="74">
        <f>Q13*450</f>
        <v>0</v>
      </c>
      <c r="T13" s="75" t="s">
        <v>29</v>
      </c>
      <c r="U13" s="74">
        <f>MIN(O13,S13)</f>
        <v>0</v>
      </c>
      <c r="V13" s="75" t="s">
        <v>0</v>
      </c>
      <c r="W13" s="76">
        <f>IF(L13="",0,IF(L13="新２号",11300,16300))</f>
        <v>0</v>
      </c>
      <c r="X13" s="75" t="s">
        <v>29</v>
      </c>
      <c r="Y13" s="123">
        <f>O13-M13</f>
        <v>0</v>
      </c>
      <c r="Z13" s="124" t="s">
        <v>83</v>
      </c>
      <c r="AA13" s="11"/>
      <c r="AB13" s="11"/>
      <c r="AC13" s="11"/>
      <c r="AD13" s="11"/>
      <c r="AE13" s="11"/>
      <c r="AF13" s="11"/>
      <c r="AG13" s="11"/>
    </row>
    <row r="14" spans="1:38" s="20" customFormat="1" ht="14.25" customHeight="1" x14ac:dyDescent="0.15">
      <c r="A14" s="5"/>
      <c r="B14" s="85">
        <v>2</v>
      </c>
      <c r="C14" s="24"/>
      <c r="D14" s="34" t="s">
        <v>32</v>
      </c>
      <c r="E14" s="26"/>
      <c r="F14" s="15" t="s">
        <v>24</v>
      </c>
      <c r="G14" s="26"/>
      <c r="H14" s="15" t="s">
        <v>25</v>
      </c>
      <c r="I14" s="26"/>
      <c r="J14" s="15" t="s">
        <v>28</v>
      </c>
      <c r="K14" s="28"/>
      <c r="L14" s="30"/>
      <c r="M14" s="77">
        <f t="shared" ref="M14:M77" si="0">MIN(U14,W14)</f>
        <v>0</v>
      </c>
      <c r="N14" s="86" t="s">
        <v>63</v>
      </c>
      <c r="O14" s="114">
        <f>日別明細!AQ10</f>
        <v>0</v>
      </c>
      <c r="P14" s="55" t="s">
        <v>63</v>
      </c>
      <c r="Q14" s="77">
        <f>日別明細!AR10</f>
        <v>0</v>
      </c>
      <c r="R14" s="55" t="s">
        <v>44</v>
      </c>
      <c r="S14" s="77">
        <f t="shared" ref="S14:S77" si="1">Q14*450</f>
        <v>0</v>
      </c>
      <c r="T14" s="78" t="s">
        <v>63</v>
      </c>
      <c r="U14" s="77">
        <f t="shared" ref="U14:U77" si="2">MIN(O14,S14)</f>
        <v>0</v>
      </c>
      <c r="V14" s="78" t="s">
        <v>63</v>
      </c>
      <c r="W14" s="79">
        <f t="shared" ref="W14:W77" si="3">IF(L14="",0,IF(L14="新２号",11300,16300))</f>
        <v>0</v>
      </c>
      <c r="X14" s="78" t="s">
        <v>63</v>
      </c>
      <c r="Y14" s="123">
        <f t="shared" ref="Y14:Y77" si="4">O14-M14</f>
        <v>0</v>
      </c>
      <c r="Z14" s="124" t="s">
        <v>83</v>
      </c>
      <c r="AA14" s="21"/>
      <c r="AB14" s="21"/>
      <c r="AC14" s="21"/>
      <c r="AD14" s="21"/>
      <c r="AE14" s="21"/>
      <c r="AF14" s="21"/>
      <c r="AG14" s="21"/>
      <c r="AH14" s="21"/>
      <c r="AI14" s="21"/>
      <c r="AJ14" s="21"/>
      <c r="AK14" s="21"/>
      <c r="AL14" s="21"/>
    </row>
    <row r="15" spans="1:38" s="20" customFormat="1" ht="14.25" customHeight="1" x14ac:dyDescent="0.15">
      <c r="A15" s="5"/>
      <c r="B15" s="85">
        <v>3</v>
      </c>
      <c r="C15" s="24"/>
      <c r="D15" s="34" t="s">
        <v>32</v>
      </c>
      <c r="E15" s="26"/>
      <c r="F15" s="15" t="s">
        <v>24</v>
      </c>
      <c r="G15" s="26"/>
      <c r="H15" s="15" t="s">
        <v>25</v>
      </c>
      <c r="I15" s="26"/>
      <c r="J15" s="15" t="s">
        <v>28</v>
      </c>
      <c r="K15" s="28"/>
      <c r="L15" s="30"/>
      <c r="M15" s="77">
        <f t="shared" si="0"/>
        <v>0</v>
      </c>
      <c r="N15" s="86" t="s">
        <v>63</v>
      </c>
      <c r="O15" s="114">
        <f>日別明細!AQ11</f>
        <v>0</v>
      </c>
      <c r="P15" s="55" t="s">
        <v>63</v>
      </c>
      <c r="Q15" s="77">
        <f>日別明細!AR11</f>
        <v>0</v>
      </c>
      <c r="R15" s="55" t="s">
        <v>44</v>
      </c>
      <c r="S15" s="77">
        <f t="shared" si="1"/>
        <v>0</v>
      </c>
      <c r="T15" s="78" t="s">
        <v>63</v>
      </c>
      <c r="U15" s="77">
        <f t="shared" si="2"/>
        <v>0</v>
      </c>
      <c r="V15" s="78" t="s">
        <v>63</v>
      </c>
      <c r="W15" s="79">
        <f t="shared" si="3"/>
        <v>0</v>
      </c>
      <c r="X15" s="78" t="s">
        <v>63</v>
      </c>
      <c r="Y15" s="123">
        <f t="shared" si="4"/>
        <v>0</v>
      </c>
      <c r="Z15" s="124" t="s">
        <v>83</v>
      </c>
      <c r="AA15" s="21"/>
      <c r="AB15" s="21"/>
      <c r="AC15" s="21"/>
      <c r="AD15" s="21"/>
      <c r="AE15" s="21"/>
      <c r="AF15" s="21"/>
      <c r="AG15" s="21"/>
      <c r="AH15" s="21"/>
      <c r="AI15" s="21"/>
      <c r="AJ15" s="21"/>
      <c r="AK15" s="21"/>
      <c r="AL15" s="21"/>
    </row>
    <row r="16" spans="1:38" ht="14.25" customHeight="1" x14ac:dyDescent="0.4">
      <c r="B16" s="85">
        <v>4</v>
      </c>
      <c r="C16" s="24"/>
      <c r="D16" s="34" t="s">
        <v>32</v>
      </c>
      <c r="E16" s="26"/>
      <c r="F16" s="15" t="s">
        <v>24</v>
      </c>
      <c r="G16" s="26"/>
      <c r="H16" s="15" t="s">
        <v>25</v>
      </c>
      <c r="I16" s="26"/>
      <c r="J16" s="15" t="s">
        <v>28</v>
      </c>
      <c r="K16" s="28"/>
      <c r="L16" s="30"/>
      <c r="M16" s="77">
        <f t="shared" si="0"/>
        <v>0</v>
      </c>
      <c r="N16" s="86" t="s">
        <v>63</v>
      </c>
      <c r="O16" s="114">
        <f>日別明細!AQ12</f>
        <v>0</v>
      </c>
      <c r="P16" s="55" t="s">
        <v>63</v>
      </c>
      <c r="Q16" s="77">
        <f>日別明細!AR12</f>
        <v>0</v>
      </c>
      <c r="R16" s="55" t="s">
        <v>44</v>
      </c>
      <c r="S16" s="77">
        <f t="shared" si="1"/>
        <v>0</v>
      </c>
      <c r="T16" s="78" t="s">
        <v>63</v>
      </c>
      <c r="U16" s="77">
        <f t="shared" si="2"/>
        <v>0</v>
      </c>
      <c r="V16" s="78" t="s">
        <v>63</v>
      </c>
      <c r="W16" s="79">
        <f t="shared" si="3"/>
        <v>0</v>
      </c>
      <c r="X16" s="78" t="s">
        <v>63</v>
      </c>
      <c r="Y16" s="123">
        <f t="shared" si="4"/>
        <v>0</v>
      </c>
      <c r="Z16" s="124" t="s">
        <v>83</v>
      </c>
    </row>
    <row r="17" spans="2:26" ht="14.25" customHeight="1" x14ac:dyDescent="0.4">
      <c r="B17" s="85">
        <v>5</v>
      </c>
      <c r="C17" s="24"/>
      <c r="D17" s="34" t="s">
        <v>32</v>
      </c>
      <c r="E17" s="26"/>
      <c r="F17" s="15" t="s">
        <v>24</v>
      </c>
      <c r="G17" s="26"/>
      <c r="H17" s="15" t="s">
        <v>25</v>
      </c>
      <c r="I17" s="26"/>
      <c r="J17" s="15" t="s">
        <v>28</v>
      </c>
      <c r="K17" s="28"/>
      <c r="L17" s="30"/>
      <c r="M17" s="77">
        <f t="shared" si="0"/>
        <v>0</v>
      </c>
      <c r="N17" s="86" t="s">
        <v>63</v>
      </c>
      <c r="O17" s="114">
        <f>日別明細!AQ13</f>
        <v>0</v>
      </c>
      <c r="P17" s="55" t="s">
        <v>63</v>
      </c>
      <c r="Q17" s="77">
        <f>日別明細!AR13</f>
        <v>0</v>
      </c>
      <c r="R17" s="55" t="s">
        <v>44</v>
      </c>
      <c r="S17" s="77">
        <f t="shared" si="1"/>
        <v>0</v>
      </c>
      <c r="T17" s="78" t="s">
        <v>63</v>
      </c>
      <c r="U17" s="77">
        <f t="shared" si="2"/>
        <v>0</v>
      </c>
      <c r="V17" s="78" t="s">
        <v>63</v>
      </c>
      <c r="W17" s="79">
        <f t="shared" si="3"/>
        <v>0</v>
      </c>
      <c r="X17" s="78" t="s">
        <v>63</v>
      </c>
      <c r="Y17" s="123">
        <f t="shared" si="4"/>
        <v>0</v>
      </c>
      <c r="Z17" s="124" t="s">
        <v>83</v>
      </c>
    </row>
    <row r="18" spans="2:26" ht="14.25" customHeight="1" x14ac:dyDescent="0.4">
      <c r="B18" s="85">
        <v>6</v>
      </c>
      <c r="C18" s="24"/>
      <c r="D18" s="34" t="s">
        <v>32</v>
      </c>
      <c r="E18" s="26"/>
      <c r="F18" s="15" t="s">
        <v>24</v>
      </c>
      <c r="G18" s="26"/>
      <c r="H18" s="15" t="s">
        <v>25</v>
      </c>
      <c r="I18" s="26"/>
      <c r="J18" s="15" t="s">
        <v>28</v>
      </c>
      <c r="K18" s="28"/>
      <c r="L18" s="30"/>
      <c r="M18" s="77">
        <f t="shared" si="0"/>
        <v>0</v>
      </c>
      <c r="N18" s="86" t="s">
        <v>63</v>
      </c>
      <c r="O18" s="114">
        <f>日別明細!AQ14</f>
        <v>0</v>
      </c>
      <c r="P18" s="55" t="s">
        <v>63</v>
      </c>
      <c r="Q18" s="77">
        <f>日別明細!AR14</f>
        <v>0</v>
      </c>
      <c r="R18" s="55" t="s">
        <v>44</v>
      </c>
      <c r="S18" s="77">
        <f t="shared" si="1"/>
        <v>0</v>
      </c>
      <c r="T18" s="78" t="s">
        <v>63</v>
      </c>
      <c r="U18" s="77">
        <f t="shared" si="2"/>
        <v>0</v>
      </c>
      <c r="V18" s="78" t="s">
        <v>63</v>
      </c>
      <c r="W18" s="79">
        <f t="shared" si="3"/>
        <v>0</v>
      </c>
      <c r="X18" s="78" t="s">
        <v>63</v>
      </c>
      <c r="Y18" s="123">
        <f t="shared" si="4"/>
        <v>0</v>
      </c>
      <c r="Z18" s="124" t="s">
        <v>83</v>
      </c>
    </row>
    <row r="19" spans="2:26" ht="14.25" customHeight="1" x14ac:dyDescent="0.4">
      <c r="B19" s="85">
        <v>7</v>
      </c>
      <c r="C19" s="24"/>
      <c r="D19" s="34" t="s">
        <v>32</v>
      </c>
      <c r="E19" s="26"/>
      <c r="F19" s="15" t="s">
        <v>24</v>
      </c>
      <c r="G19" s="26"/>
      <c r="H19" s="15" t="s">
        <v>25</v>
      </c>
      <c r="I19" s="26"/>
      <c r="J19" s="15" t="s">
        <v>28</v>
      </c>
      <c r="K19" s="28"/>
      <c r="L19" s="30"/>
      <c r="M19" s="77">
        <f t="shared" si="0"/>
        <v>0</v>
      </c>
      <c r="N19" s="86" t="s">
        <v>63</v>
      </c>
      <c r="O19" s="114">
        <f>日別明細!AQ15</f>
        <v>0</v>
      </c>
      <c r="P19" s="55" t="s">
        <v>63</v>
      </c>
      <c r="Q19" s="77">
        <f>日別明細!AR15</f>
        <v>0</v>
      </c>
      <c r="R19" s="55" t="s">
        <v>44</v>
      </c>
      <c r="S19" s="77">
        <f t="shared" si="1"/>
        <v>0</v>
      </c>
      <c r="T19" s="78" t="s">
        <v>63</v>
      </c>
      <c r="U19" s="77">
        <f t="shared" si="2"/>
        <v>0</v>
      </c>
      <c r="V19" s="78" t="s">
        <v>63</v>
      </c>
      <c r="W19" s="79">
        <f t="shared" si="3"/>
        <v>0</v>
      </c>
      <c r="X19" s="78" t="s">
        <v>63</v>
      </c>
      <c r="Y19" s="123">
        <f t="shared" si="4"/>
        <v>0</v>
      </c>
      <c r="Z19" s="124" t="s">
        <v>83</v>
      </c>
    </row>
    <row r="20" spans="2:26" ht="14.25" customHeight="1" x14ac:dyDescent="0.4">
      <c r="B20" s="85">
        <v>8</v>
      </c>
      <c r="C20" s="24"/>
      <c r="D20" s="34" t="s">
        <v>32</v>
      </c>
      <c r="E20" s="26"/>
      <c r="F20" s="15" t="s">
        <v>24</v>
      </c>
      <c r="G20" s="26"/>
      <c r="H20" s="15" t="s">
        <v>25</v>
      </c>
      <c r="I20" s="26"/>
      <c r="J20" s="15" t="s">
        <v>28</v>
      </c>
      <c r="K20" s="28"/>
      <c r="L20" s="30"/>
      <c r="M20" s="77">
        <f t="shared" si="0"/>
        <v>0</v>
      </c>
      <c r="N20" s="86" t="s">
        <v>63</v>
      </c>
      <c r="O20" s="114">
        <f>日別明細!AQ16</f>
        <v>0</v>
      </c>
      <c r="P20" s="55" t="s">
        <v>63</v>
      </c>
      <c r="Q20" s="77">
        <f>日別明細!AR16</f>
        <v>0</v>
      </c>
      <c r="R20" s="55" t="s">
        <v>44</v>
      </c>
      <c r="S20" s="77">
        <f t="shared" si="1"/>
        <v>0</v>
      </c>
      <c r="T20" s="78" t="s">
        <v>63</v>
      </c>
      <c r="U20" s="77">
        <f t="shared" si="2"/>
        <v>0</v>
      </c>
      <c r="V20" s="78" t="s">
        <v>63</v>
      </c>
      <c r="W20" s="79">
        <f t="shared" si="3"/>
        <v>0</v>
      </c>
      <c r="X20" s="78" t="s">
        <v>63</v>
      </c>
      <c r="Y20" s="123">
        <f t="shared" si="4"/>
        <v>0</v>
      </c>
      <c r="Z20" s="124" t="s">
        <v>83</v>
      </c>
    </row>
    <row r="21" spans="2:26" ht="14.25" customHeight="1" x14ac:dyDescent="0.4">
      <c r="B21" s="85">
        <v>9</v>
      </c>
      <c r="C21" s="24"/>
      <c r="D21" s="34" t="s">
        <v>32</v>
      </c>
      <c r="E21" s="26"/>
      <c r="F21" s="15" t="s">
        <v>24</v>
      </c>
      <c r="G21" s="26"/>
      <c r="H21" s="15" t="s">
        <v>25</v>
      </c>
      <c r="I21" s="26"/>
      <c r="J21" s="15" t="s">
        <v>28</v>
      </c>
      <c r="K21" s="28"/>
      <c r="L21" s="30"/>
      <c r="M21" s="77">
        <f t="shared" si="0"/>
        <v>0</v>
      </c>
      <c r="N21" s="86" t="s">
        <v>63</v>
      </c>
      <c r="O21" s="114">
        <f>日別明細!AQ17</f>
        <v>0</v>
      </c>
      <c r="P21" s="55" t="s">
        <v>63</v>
      </c>
      <c r="Q21" s="77">
        <f>日別明細!AR17</f>
        <v>0</v>
      </c>
      <c r="R21" s="55" t="s">
        <v>44</v>
      </c>
      <c r="S21" s="77">
        <f t="shared" si="1"/>
        <v>0</v>
      </c>
      <c r="T21" s="78" t="s">
        <v>63</v>
      </c>
      <c r="U21" s="77">
        <f t="shared" si="2"/>
        <v>0</v>
      </c>
      <c r="V21" s="78" t="s">
        <v>63</v>
      </c>
      <c r="W21" s="79">
        <f t="shared" si="3"/>
        <v>0</v>
      </c>
      <c r="X21" s="78" t="s">
        <v>63</v>
      </c>
      <c r="Y21" s="123">
        <f t="shared" si="4"/>
        <v>0</v>
      </c>
      <c r="Z21" s="124" t="s">
        <v>83</v>
      </c>
    </row>
    <row r="22" spans="2:26" ht="14.25" customHeight="1" x14ac:dyDescent="0.4">
      <c r="B22" s="85">
        <v>10</v>
      </c>
      <c r="C22" s="24"/>
      <c r="D22" s="34" t="s">
        <v>32</v>
      </c>
      <c r="E22" s="26"/>
      <c r="F22" s="15" t="s">
        <v>24</v>
      </c>
      <c r="G22" s="26"/>
      <c r="H22" s="15" t="s">
        <v>25</v>
      </c>
      <c r="I22" s="26"/>
      <c r="J22" s="15" t="s">
        <v>28</v>
      </c>
      <c r="K22" s="28"/>
      <c r="L22" s="30"/>
      <c r="M22" s="77">
        <f t="shared" si="0"/>
        <v>0</v>
      </c>
      <c r="N22" s="86" t="s">
        <v>63</v>
      </c>
      <c r="O22" s="114">
        <f>日別明細!AQ18</f>
        <v>0</v>
      </c>
      <c r="P22" s="55" t="s">
        <v>63</v>
      </c>
      <c r="Q22" s="77">
        <f>日別明細!AR18</f>
        <v>0</v>
      </c>
      <c r="R22" s="55" t="s">
        <v>44</v>
      </c>
      <c r="S22" s="77">
        <f t="shared" si="1"/>
        <v>0</v>
      </c>
      <c r="T22" s="78" t="s">
        <v>63</v>
      </c>
      <c r="U22" s="77">
        <f t="shared" si="2"/>
        <v>0</v>
      </c>
      <c r="V22" s="78" t="s">
        <v>63</v>
      </c>
      <c r="W22" s="79">
        <f t="shared" si="3"/>
        <v>0</v>
      </c>
      <c r="X22" s="78" t="s">
        <v>63</v>
      </c>
      <c r="Y22" s="123">
        <f t="shared" si="4"/>
        <v>0</v>
      </c>
      <c r="Z22" s="124" t="s">
        <v>83</v>
      </c>
    </row>
    <row r="23" spans="2:26" ht="14.25" customHeight="1" x14ac:dyDescent="0.4">
      <c r="B23" s="85">
        <v>11</v>
      </c>
      <c r="C23" s="24"/>
      <c r="D23" s="34" t="s">
        <v>32</v>
      </c>
      <c r="E23" s="26"/>
      <c r="F23" s="15" t="s">
        <v>24</v>
      </c>
      <c r="G23" s="26"/>
      <c r="H23" s="15" t="s">
        <v>25</v>
      </c>
      <c r="I23" s="26"/>
      <c r="J23" s="15" t="s">
        <v>28</v>
      </c>
      <c r="K23" s="28"/>
      <c r="L23" s="30"/>
      <c r="M23" s="77">
        <f t="shared" si="0"/>
        <v>0</v>
      </c>
      <c r="N23" s="86" t="s">
        <v>63</v>
      </c>
      <c r="O23" s="114">
        <f>日別明細!AQ19</f>
        <v>0</v>
      </c>
      <c r="P23" s="55" t="s">
        <v>63</v>
      </c>
      <c r="Q23" s="77">
        <f>日別明細!AR19</f>
        <v>0</v>
      </c>
      <c r="R23" s="55" t="s">
        <v>44</v>
      </c>
      <c r="S23" s="77">
        <f t="shared" si="1"/>
        <v>0</v>
      </c>
      <c r="T23" s="78" t="s">
        <v>63</v>
      </c>
      <c r="U23" s="77">
        <f t="shared" si="2"/>
        <v>0</v>
      </c>
      <c r="V23" s="78" t="s">
        <v>63</v>
      </c>
      <c r="W23" s="79">
        <f t="shared" si="3"/>
        <v>0</v>
      </c>
      <c r="X23" s="78" t="s">
        <v>63</v>
      </c>
      <c r="Y23" s="123">
        <f t="shared" si="4"/>
        <v>0</v>
      </c>
      <c r="Z23" s="124" t="s">
        <v>83</v>
      </c>
    </row>
    <row r="24" spans="2:26" ht="14.25" customHeight="1" x14ac:dyDescent="0.4">
      <c r="B24" s="85">
        <v>12</v>
      </c>
      <c r="C24" s="24"/>
      <c r="D24" s="34" t="s">
        <v>32</v>
      </c>
      <c r="E24" s="26"/>
      <c r="F24" s="15" t="s">
        <v>24</v>
      </c>
      <c r="G24" s="26"/>
      <c r="H24" s="15" t="s">
        <v>25</v>
      </c>
      <c r="I24" s="26"/>
      <c r="J24" s="15" t="s">
        <v>28</v>
      </c>
      <c r="K24" s="28"/>
      <c r="L24" s="30"/>
      <c r="M24" s="77">
        <f t="shared" si="0"/>
        <v>0</v>
      </c>
      <c r="N24" s="86" t="s">
        <v>63</v>
      </c>
      <c r="O24" s="114">
        <f>日別明細!AQ20</f>
        <v>0</v>
      </c>
      <c r="P24" s="55" t="s">
        <v>63</v>
      </c>
      <c r="Q24" s="77">
        <f>日別明細!AR20</f>
        <v>0</v>
      </c>
      <c r="R24" s="55" t="s">
        <v>44</v>
      </c>
      <c r="S24" s="77">
        <f t="shared" si="1"/>
        <v>0</v>
      </c>
      <c r="T24" s="78" t="s">
        <v>63</v>
      </c>
      <c r="U24" s="77">
        <f t="shared" si="2"/>
        <v>0</v>
      </c>
      <c r="V24" s="78" t="s">
        <v>63</v>
      </c>
      <c r="W24" s="79">
        <f t="shared" si="3"/>
        <v>0</v>
      </c>
      <c r="X24" s="78" t="s">
        <v>63</v>
      </c>
      <c r="Y24" s="123">
        <f t="shared" si="4"/>
        <v>0</v>
      </c>
      <c r="Z24" s="124" t="s">
        <v>83</v>
      </c>
    </row>
    <row r="25" spans="2:26" ht="14.25" customHeight="1" x14ac:dyDescent="0.4">
      <c r="B25" s="85">
        <v>13</v>
      </c>
      <c r="C25" s="24"/>
      <c r="D25" s="34" t="s">
        <v>32</v>
      </c>
      <c r="E25" s="26"/>
      <c r="F25" s="15" t="s">
        <v>24</v>
      </c>
      <c r="G25" s="26"/>
      <c r="H25" s="15" t="s">
        <v>25</v>
      </c>
      <c r="I25" s="26"/>
      <c r="J25" s="15" t="s">
        <v>28</v>
      </c>
      <c r="K25" s="28"/>
      <c r="L25" s="30"/>
      <c r="M25" s="77">
        <f t="shared" si="0"/>
        <v>0</v>
      </c>
      <c r="N25" s="86" t="s">
        <v>63</v>
      </c>
      <c r="O25" s="114">
        <f>日別明細!AQ21</f>
        <v>0</v>
      </c>
      <c r="P25" s="55" t="s">
        <v>63</v>
      </c>
      <c r="Q25" s="77">
        <f>日別明細!AR21</f>
        <v>0</v>
      </c>
      <c r="R25" s="55" t="s">
        <v>44</v>
      </c>
      <c r="S25" s="77">
        <f t="shared" si="1"/>
        <v>0</v>
      </c>
      <c r="T25" s="78" t="s">
        <v>63</v>
      </c>
      <c r="U25" s="77">
        <f t="shared" si="2"/>
        <v>0</v>
      </c>
      <c r="V25" s="78" t="s">
        <v>63</v>
      </c>
      <c r="W25" s="79">
        <f t="shared" si="3"/>
        <v>0</v>
      </c>
      <c r="X25" s="78" t="s">
        <v>63</v>
      </c>
      <c r="Y25" s="123">
        <f t="shared" si="4"/>
        <v>0</v>
      </c>
      <c r="Z25" s="124" t="s">
        <v>83</v>
      </c>
    </row>
    <row r="26" spans="2:26" ht="14.25" customHeight="1" x14ac:dyDescent="0.4">
      <c r="B26" s="85">
        <v>14</v>
      </c>
      <c r="C26" s="24"/>
      <c r="D26" s="34" t="s">
        <v>32</v>
      </c>
      <c r="E26" s="26"/>
      <c r="F26" s="15" t="s">
        <v>24</v>
      </c>
      <c r="G26" s="26"/>
      <c r="H26" s="15" t="s">
        <v>25</v>
      </c>
      <c r="I26" s="26"/>
      <c r="J26" s="15" t="s">
        <v>28</v>
      </c>
      <c r="K26" s="28"/>
      <c r="L26" s="30"/>
      <c r="M26" s="77">
        <f t="shared" si="0"/>
        <v>0</v>
      </c>
      <c r="N26" s="86" t="s">
        <v>63</v>
      </c>
      <c r="O26" s="114">
        <f>日別明細!AQ22</f>
        <v>0</v>
      </c>
      <c r="P26" s="55" t="s">
        <v>63</v>
      </c>
      <c r="Q26" s="77">
        <f>日別明細!AR22</f>
        <v>0</v>
      </c>
      <c r="R26" s="55" t="s">
        <v>44</v>
      </c>
      <c r="S26" s="77">
        <f t="shared" si="1"/>
        <v>0</v>
      </c>
      <c r="T26" s="78" t="s">
        <v>63</v>
      </c>
      <c r="U26" s="77">
        <f t="shared" si="2"/>
        <v>0</v>
      </c>
      <c r="V26" s="78" t="s">
        <v>63</v>
      </c>
      <c r="W26" s="79">
        <f t="shared" si="3"/>
        <v>0</v>
      </c>
      <c r="X26" s="78" t="s">
        <v>63</v>
      </c>
      <c r="Y26" s="123">
        <f t="shared" si="4"/>
        <v>0</v>
      </c>
      <c r="Z26" s="124" t="s">
        <v>83</v>
      </c>
    </row>
    <row r="27" spans="2:26" ht="14.25" customHeight="1" x14ac:dyDescent="0.4">
      <c r="B27" s="85">
        <v>15</v>
      </c>
      <c r="C27" s="24"/>
      <c r="D27" s="34" t="s">
        <v>32</v>
      </c>
      <c r="E27" s="26"/>
      <c r="F27" s="15" t="s">
        <v>24</v>
      </c>
      <c r="G27" s="26"/>
      <c r="H27" s="15" t="s">
        <v>25</v>
      </c>
      <c r="I27" s="26"/>
      <c r="J27" s="15" t="s">
        <v>28</v>
      </c>
      <c r="K27" s="28"/>
      <c r="L27" s="30"/>
      <c r="M27" s="77">
        <f t="shared" si="0"/>
        <v>0</v>
      </c>
      <c r="N27" s="86" t="s">
        <v>63</v>
      </c>
      <c r="O27" s="114">
        <f>日別明細!AQ23</f>
        <v>0</v>
      </c>
      <c r="P27" s="55" t="s">
        <v>63</v>
      </c>
      <c r="Q27" s="77">
        <f>日別明細!AR23</f>
        <v>0</v>
      </c>
      <c r="R27" s="55" t="s">
        <v>44</v>
      </c>
      <c r="S27" s="77">
        <f t="shared" si="1"/>
        <v>0</v>
      </c>
      <c r="T27" s="78" t="s">
        <v>63</v>
      </c>
      <c r="U27" s="77">
        <f t="shared" si="2"/>
        <v>0</v>
      </c>
      <c r="V27" s="78" t="s">
        <v>63</v>
      </c>
      <c r="W27" s="79">
        <f t="shared" si="3"/>
        <v>0</v>
      </c>
      <c r="X27" s="78" t="s">
        <v>63</v>
      </c>
      <c r="Y27" s="123">
        <f t="shared" si="4"/>
        <v>0</v>
      </c>
      <c r="Z27" s="124" t="s">
        <v>83</v>
      </c>
    </row>
    <row r="28" spans="2:26" ht="14.25" customHeight="1" x14ac:dyDescent="0.4">
      <c r="B28" s="85">
        <v>16</v>
      </c>
      <c r="C28" s="24"/>
      <c r="D28" s="34" t="s">
        <v>32</v>
      </c>
      <c r="E28" s="26"/>
      <c r="F28" s="15" t="s">
        <v>24</v>
      </c>
      <c r="G28" s="26"/>
      <c r="H28" s="15" t="s">
        <v>25</v>
      </c>
      <c r="I28" s="26"/>
      <c r="J28" s="15" t="s">
        <v>28</v>
      </c>
      <c r="K28" s="28"/>
      <c r="L28" s="30"/>
      <c r="M28" s="77">
        <f t="shared" si="0"/>
        <v>0</v>
      </c>
      <c r="N28" s="86" t="s">
        <v>63</v>
      </c>
      <c r="O28" s="114">
        <f>日別明細!AQ24</f>
        <v>0</v>
      </c>
      <c r="P28" s="55" t="s">
        <v>63</v>
      </c>
      <c r="Q28" s="77">
        <f>日別明細!AR24</f>
        <v>0</v>
      </c>
      <c r="R28" s="55" t="s">
        <v>44</v>
      </c>
      <c r="S28" s="77">
        <f t="shared" si="1"/>
        <v>0</v>
      </c>
      <c r="T28" s="78" t="s">
        <v>63</v>
      </c>
      <c r="U28" s="77">
        <f t="shared" si="2"/>
        <v>0</v>
      </c>
      <c r="V28" s="78" t="s">
        <v>63</v>
      </c>
      <c r="W28" s="79">
        <f t="shared" si="3"/>
        <v>0</v>
      </c>
      <c r="X28" s="78" t="s">
        <v>63</v>
      </c>
      <c r="Y28" s="123">
        <f t="shared" si="4"/>
        <v>0</v>
      </c>
      <c r="Z28" s="124" t="s">
        <v>83</v>
      </c>
    </row>
    <row r="29" spans="2:26" ht="14.25" customHeight="1" x14ac:dyDescent="0.4">
      <c r="B29" s="85">
        <v>17</v>
      </c>
      <c r="C29" s="24"/>
      <c r="D29" s="34" t="s">
        <v>32</v>
      </c>
      <c r="E29" s="26"/>
      <c r="F29" s="15" t="s">
        <v>24</v>
      </c>
      <c r="G29" s="26"/>
      <c r="H29" s="15" t="s">
        <v>25</v>
      </c>
      <c r="I29" s="26"/>
      <c r="J29" s="15" t="s">
        <v>28</v>
      </c>
      <c r="K29" s="28"/>
      <c r="L29" s="30"/>
      <c r="M29" s="77">
        <f t="shared" si="0"/>
        <v>0</v>
      </c>
      <c r="N29" s="86" t="s">
        <v>63</v>
      </c>
      <c r="O29" s="114">
        <f>日別明細!AQ25</f>
        <v>0</v>
      </c>
      <c r="P29" s="55" t="s">
        <v>63</v>
      </c>
      <c r="Q29" s="77">
        <f>日別明細!AR25</f>
        <v>0</v>
      </c>
      <c r="R29" s="55" t="s">
        <v>44</v>
      </c>
      <c r="S29" s="77">
        <f t="shared" si="1"/>
        <v>0</v>
      </c>
      <c r="T29" s="78" t="s">
        <v>63</v>
      </c>
      <c r="U29" s="77">
        <f t="shared" si="2"/>
        <v>0</v>
      </c>
      <c r="V29" s="78" t="s">
        <v>63</v>
      </c>
      <c r="W29" s="79">
        <f t="shared" si="3"/>
        <v>0</v>
      </c>
      <c r="X29" s="78" t="s">
        <v>63</v>
      </c>
      <c r="Y29" s="123">
        <f t="shared" si="4"/>
        <v>0</v>
      </c>
      <c r="Z29" s="124" t="s">
        <v>83</v>
      </c>
    </row>
    <row r="30" spans="2:26" ht="14.25" customHeight="1" x14ac:dyDescent="0.4">
      <c r="B30" s="85">
        <v>18</v>
      </c>
      <c r="C30" s="24"/>
      <c r="D30" s="34" t="s">
        <v>32</v>
      </c>
      <c r="E30" s="26"/>
      <c r="F30" s="15" t="s">
        <v>24</v>
      </c>
      <c r="G30" s="26"/>
      <c r="H30" s="15" t="s">
        <v>25</v>
      </c>
      <c r="I30" s="26"/>
      <c r="J30" s="15" t="s">
        <v>28</v>
      </c>
      <c r="K30" s="28"/>
      <c r="L30" s="30"/>
      <c r="M30" s="77">
        <f t="shared" si="0"/>
        <v>0</v>
      </c>
      <c r="N30" s="86" t="s">
        <v>63</v>
      </c>
      <c r="O30" s="114">
        <f>日別明細!AQ26</f>
        <v>0</v>
      </c>
      <c r="P30" s="55" t="s">
        <v>63</v>
      </c>
      <c r="Q30" s="77">
        <f>日別明細!AR26</f>
        <v>0</v>
      </c>
      <c r="R30" s="55" t="s">
        <v>44</v>
      </c>
      <c r="S30" s="77">
        <f t="shared" si="1"/>
        <v>0</v>
      </c>
      <c r="T30" s="78" t="s">
        <v>63</v>
      </c>
      <c r="U30" s="77">
        <f t="shared" si="2"/>
        <v>0</v>
      </c>
      <c r="V30" s="78" t="s">
        <v>63</v>
      </c>
      <c r="W30" s="79">
        <f t="shared" si="3"/>
        <v>0</v>
      </c>
      <c r="X30" s="78" t="s">
        <v>63</v>
      </c>
      <c r="Y30" s="123">
        <f t="shared" si="4"/>
        <v>0</v>
      </c>
      <c r="Z30" s="124" t="s">
        <v>83</v>
      </c>
    </row>
    <row r="31" spans="2:26" ht="14.25" customHeight="1" x14ac:dyDescent="0.4">
      <c r="B31" s="85">
        <v>19</v>
      </c>
      <c r="C31" s="24"/>
      <c r="D31" s="34" t="s">
        <v>32</v>
      </c>
      <c r="E31" s="26"/>
      <c r="F31" s="15" t="s">
        <v>24</v>
      </c>
      <c r="G31" s="26"/>
      <c r="H31" s="15" t="s">
        <v>25</v>
      </c>
      <c r="I31" s="26"/>
      <c r="J31" s="15" t="s">
        <v>28</v>
      </c>
      <c r="K31" s="28"/>
      <c r="L31" s="30"/>
      <c r="M31" s="77">
        <f t="shared" si="0"/>
        <v>0</v>
      </c>
      <c r="N31" s="86" t="s">
        <v>63</v>
      </c>
      <c r="O31" s="114">
        <f>日別明細!AQ27</f>
        <v>0</v>
      </c>
      <c r="P31" s="55" t="s">
        <v>63</v>
      </c>
      <c r="Q31" s="77">
        <f>日別明細!AR27</f>
        <v>0</v>
      </c>
      <c r="R31" s="55" t="s">
        <v>44</v>
      </c>
      <c r="S31" s="77">
        <f t="shared" si="1"/>
        <v>0</v>
      </c>
      <c r="T31" s="78" t="s">
        <v>63</v>
      </c>
      <c r="U31" s="77">
        <f t="shared" si="2"/>
        <v>0</v>
      </c>
      <c r="V31" s="78" t="s">
        <v>63</v>
      </c>
      <c r="W31" s="79">
        <f t="shared" si="3"/>
        <v>0</v>
      </c>
      <c r="X31" s="78" t="s">
        <v>63</v>
      </c>
      <c r="Y31" s="123">
        <f t="shared" si="4"/>
        <v>0</v>
      </c>
      <c r="Z31" s="124" t="s">
        <v>83</v>
      </c>
    </row>
    <row r="32" spans="2:26" ht="14.25" customHeight="1" x14ac:dyDescent="0.4">
      <c r="B32" s="85">
        <v>20</v>
      </c>
      <c r="C32" s="24"/>
      <c r="D32" s="34" t="s">
        <v>32</v>
      </c>
      <c r="E32" s="26"/>
      <c r="F32" s="15" t="s">
        <v>24</v>
      </c>
      <c r="G32" s="26"/>
      <c r="H32" s="15" t="s">
        <v>25</v>
      </c>
      <c r="I32" s="26"/>
      <c r="J32" s="15" t="s">
        <v>28</v>
      </c>
      <c r="K32" s="28"/>
      <c r="L32" s="30"/>
      <c r="M32" s="77">
        <f t="shared" si="0"/>
        <v>0</v>
      </c>
      <c r="N32" s="86" t="s">
        <v>63</v>
      </c>
      <c r="O32" s="114">
        <f>日別明細!AQ28</f>
        <v>0</v>
      </c>
      <c r="P32" s="55" t="s">
        <v>63</v>
      </c>
      <c r="Q32" s="77">
        <f>日別明細!AR28</f>
        <v>0</v>
      </c>
      <c r="R32" s="55" t="s">
        <v>44</v>
      </c>
      <c r="S32" s="77">
        <f t="shared" si="1"/>
        <v>0</v>
      </c>
      <c r="T32" s="78" t="s">
        <v>63</v>
      </c>
      <c r="U32" s="77">
        <f t="shared" si="2"/>
        <v>0</v>
      </c>
      <c r="V32" s="78" t="s">
        <v>63</v>
      </c>
      <c r="W32" s="79">
        <f t="shared" si="3"/>
        <v>0</v>
      </c>
      <c r="X32" s="78" t="s">
        <v>63</v>
      </c>
      <c r="Y32" s="123">
        <f t="shared" si="4"/>
        <v>0</v>
      </c>
      <c r="Z32" s="124" t="s">
        <v>83</v>
      </c>
    </row>
    <row r="33" spans="2:26" ht="14.25" customHeight="1" x14ac:dyDescent="0.4">
      <c r="B33" s="85">
        <v>21</v>
      </c>
      <c r="C33" s="24"/>
      <c r="D33" s="34" t="s">
        <v>32</v>
      </c>
      <c r="E33" s="26"/>
      <c r="F33" s="15" t="s">
        <v>24</v>
      </c>
      <c r="G33" s="26"/>
      <c r="H33" s="15" t="s">
        <v>25</v>
      </c>
      <c r="I33" s="26"/>
      <c r="J33" s="15" t="s">
        <v>28</v>
      </c>
      <c r="K33" s="28"/>
      <c r="L33" s="30"/>
      <c r="M33" s="77">
        <f t="shared" si="0"/>
        <v>0</v>
      </c>
      <c r="N33" s="86" t="s">
        <v>63</v>
      </c>
      <c r="O33" s="114">
        <f>日別明細!AQ29</f>
        <v>0</v>
      </c>
      <c r="P33" s="55" t="s">
        <v>63</v>
      </c>
      <c r="Q33" s="77">
        <f>日別明細!AR29</f>
        <v>0</v>
      </c>
      <c r="R33" s="55" t="s">
        <v>44</v>
      </c>
      <c r="S33" s="77">
        <f t="shared" si="1"/>
        <v>0</v>
      </c>
      <c r="T33" s="78" t="s">
        <v>63</v>
      </c>
      <c r="U33" s="77">
        <f t="shared" si="2"/>
        <v>0</v>
      </c>
      <c r="V33" s="78" t="s">
        <v>63</v>
      </c>
      <c r="W33" s="79">
        <f t="shared" si="3"/>
        <v>0</v>
      </c>
      <c r="X33" s="78" t="s">
        <v>63</v>
      </c>
      <c r="Y33" s="123">
        <f t="shared" si="4"/>
        <v>0</v>
      </c>
      <c r="Z33" s="124" t="s">
        <v>83</v>
      </c>
    </row>
    <row r="34" spans="2:26" ht="14.25" customHeight="1" x14ac:dyDescent="0.4">
      <c r="B34" s="85">
        <v>22</v>
      </c>
      <c r="C34" s="24"/>
      <c r="D34" s="34" t="s">
        <v>32</v>
      </c>
      <c r="E34" s="26"/>
      <c r="F34" s="15" t="s">
        <v>24</v>
      </c>
      <c r="G34" s="26"/>
      <c r="H34" s="15" t="s">
        <v>25</v>
      </c>
      <c r="I34" s="26"/>
      <c r="J34" s="15" t="s">
        <v>28</v>
      </c>
      <c r="K34" s="28"/>
      <c r="L34" s="30"/>
      <c r="M34" s="77">
        <f t="shared" si="0"/>
        <v>0</v>
      </c>
      <c r="N34" s="86" t="s">
        <v>63</v>
      </c>
      <c r="O34" s="114">
        <f>日別明細!AQ30</f>
        <v>0</v>
      </c>
      <c r="P34" s="55" t="s">
        <v>63</v>
      </c>
      <c r="Q34" s="77">
        <f>日別明細!AR30</f>
        <v>0</v>
      </c>
      <c r="R34" s="55" t="s">
        <v>44</v>
      </c>
      <c r="S34" s="77">
        <f t="shared" si="1"/>
        <v>0</v>
      </c>
      <c r="T34" s="78" t="s">
        <v>63</v>
      </c>
      <c r="U34" s="77">
        <f t="shared" si="2"/>
        <v>0</v>
      </c>
      <c r="V34" s="78" t="s">
        <v>63</v>
      </c>
      <c r="W34" s="79">
        <f t="shared" si="3"/>
        <v>0</v>
      </c>
      <c r="X34" s="78" t="s">
        <v>63</v>
      </c>
      <c r="Y34" s="123">
        <f t="shared" si="4"/>
        <v>0</v>
      </c>
      <c r="Z34" s="124" t="s">
        <v>83</v>
      </c>
    </row>
    <row r="35" spans="2:26" ht="14.25" customHeight="1" x14ac:dyDescent="0.4">
      <c r="B35" s="85">
        <v>23</v>
      </c>
      <c r="C35" s="24"/>
      <c r="D35" s="34" t="s">
        <v>32</v>
      </c>
      <c r="E35" s="26"/>
      <c r="F35" s="15" t="s">
        <v>24</v>
      </c>
      <c r="G35" s="26"/>
      <c r="H35" s="15" t="s">
        <v>25</v>
      </c>
      <c r="I35" s="26"/>
      <c r="J35" s="15" t="s">
        <v>28</v>
      </c>
      <c r="K35" s="28"/>
      <c r="L35" s="30"/>
      <c r="M35" s="77">
        <f t="shared" si="0"/>
        <v>0</v>
      </c>
      <c r="N35" s="86" t="s">
        <v>63</v>
      </c>
      <c r="O35" s="114">
        <f>日別明細!AQ31</f>
        <v>0</v>
      </c>
      <c r="P35" s="55" t="s">
        <v>63</v>
      </c>
      <c r="Q35" s="77">
        <f>日別明細!AR31</f>
        <v>0</v>
      </c>
      <c r="R35" s="55" t="s">
        <v>44</v>
      </c>
      <c r="S35" s="77">
        <f t="shared" si="1"/>
        <v>0</v>
      </c>
      <c r="T35" s="78" t="s">
        <v>63</v>
      </c>
      <c r="U35" s="77">
        <f t="shared" si="2"/>
        <v>0</v>
      </c>
      <c r="V35" s="78" t="s">
        <v>63</v>
      </c>
      <c r="W35" s="79">
        <f t="shared" si="3"/>
        <v>0</v>
      </c>
      <c r="X35" s="78" t="s">
        <v>63</v>
      </c>
      <c r="Y35" s="123">
        <f t="shared" si="4"/>
        <v>0</v>
      </c>
      <c r="Z35" s="124" t="s">
        <v>83</v>
      </c>
    </row>
    <row r="36" spans="2:26" ht="14.25" customHeight="1" x14ac:dyDescent="0.4">
      <c r="B36" s="85">
        <v>24</v>
      </c>
      <c r="C36" s="24"/>
      <c r="D36" s="34" t="s">
        <v>32</v>
      </c>
      <c r="E36" s="26"/>
      <c r="F36" s="15" t="s">
        <v>24</v>
      </c>
      <c r="G36" s="26"/>
      <c r="H36" s="15" t="s">
        <v>25</v>
      </c>
      <c r="I36" s="26"/>
      <c r="J36" s="15" t="s">
        <v>28</v>
      </c>
      <c r="K36" s="28"/>
      <c r="L36" s="30"/>
      <c r="M36" s="77">
        <f t="shared" si="0"/>
        <v>0</v>
      </c>
      <c r="N36" s="86" t="s">
        <v>63</v>
      </c>
      <c r="O36" s="114">
        <f>日別明細!AQ32</f>
        <v>0</v>
      </c>
      <c r="P36" s="55" t="s">
        <v>63</v>
      </c>
      <c r="Q36" s="77">
        <f>日別明細!AR32</f>
        <v>0</v>
      </c>
      <c r="R36" s="55" t="s">
        <v>44</v>
      </c>
      <c r="S36" s="77">
        <f t="shared" si="1"/>
        <v>0</v>
      </c>
      <c r="T36" s="78" t="s">
        <v>63</v>
      </c>
      <c r="U36" s="77">
        <f t="shared" si="2"/>
        <v>0</v>
      </c>
      <c r="V36" s="78" t="s">
        <v>63</v>
      </c>
      <c r="W36" s="79">
        <f t="shared" si="3"/>
        <v>0</v>
      </c>
      <c r="X36" s="78" t="s">
        <v>63</v>
      </c>
      <c r="Y36" s="123">
        <f t="shared" si="4"/>
        <v>0</v>
      </c>
      <c r="Z36" s="124" t="s">
        <v>83</v>
      </c>
    </row>
    <row r="37" spans="2:26" ht="14.25" customHeight="1" x14ac:dyDescent="0.4">
      <c r="B37" s="85">
        <v>25</v>
      </c>
      <c r="C37" s="24"/>
      <c r="D37" s="34" t="s">
        <v>32</v>
      </c>
      <c r="E37" s="26"/>
      <c r="F37" s="15" t="s">
        <v>24</v>
      </c>
      <c r="G37" s="26"/>
      <c r="H37" s="15" t="s">
        <v>25</v>
      </c>
      <c r="I37" s="26"/>
      <c r="J37" s="15" t="s">
        <v>28</v>
      </c>
      <c r="K37" s="28"/>
      <c r="L37" s="30"/>
      <c r="M37" s="77">
        <f t="shared" si="0"/>
        <v>0</v>
      </c>
      <c r="N37" s="86" t="s">
        <v>63</v>
      </c>
      <c r="O37" s="114">
        <f>日別明細!AQ33</f>
        <v>0</v>
      </c>
      <c r="P37" s="55" t="s">
        <v>63</v>
      </c>
      <c r="Q37" s="77">
        <f>日別明細!AR33</f>
        <v>0</v>
      </c>
      <c r="R37" s="55" t="s">
        <v>44</v>
      </c>
      <c r="S37" s="77">
        <f t="shared" si="1"/>
        <v>0</v>
      </c>
      <c r="T37" s="78" t="s">
        <v>63</v>
      </c>
      <c r="U37" s="77">
        <f t="shared" si="2"/>
        <v>0</v>
      </c>
      <c r="V37" s="78" t="s">
        <v>63</v>
      </c>
      <c r="W37" s="79">
        <f t="shared" si="3"/>
        <v>0</v>
      </c>
      <c r="X37" s="78" t="s">
        <v>63</v>
      </c>
      <c r="Y37" s="123">
        <f t="shared" si="4"/>
        <v>0</v>
      </c>
      <c r="Z37" s="124" t="s">
        <v>83</v>
      </c>
    </row>
    <row r="38" spans="2:26" ht="14.25" customHeight="1" x14ac:dyDescent="0.4">
      <c r="B38" s="85">
        <v>26</v>
      </c>
      <c r="C38" s="24"/>
      <c r="D38" s="34" t="s">
        <v>32</v>
      </c>
      <c r="E38" s="26"/>
      <c r="F38" s="15" t="s">
        <v>24</v>
      </c>
      <c r="G38" s="26"/>
      <c r="H38" s="15" t="s">
        <v>25</v>
      </c>
      <c r="I38" s="26"/>
      <c r="J38" s="15" t="s">
        <v>28</v>
      </c>
      <c r="K38" s="28"/>
      <c r="L38" s="30"/>
      <c r="M38" s="77">
        <f t="shared" si="0"/>
        <v>0</v>
      </c>
      <c r="N38" s="86" t="s">
        <v>63</v>
      </c>
      <c r="O38" s="114">
        <f>日別明細!AQ34</f>
        <v>0</v>
      </c>
      <c r="P38" s="55" t="s">
        <v>63</v>
      </c>
      <c r="Q38" s="77">
        <f>日別明細!AR34</f>
        <v>0</v>
      </c>
      <c r="R38" s="55" t="s">
        <v>44</v>
      </c>
      <c r="S38" s="77">
        <f t="shared" si="1"/>
        <v>0</v>
      </c>
      <c r="T38" s="78" t="s">
        <v>63</v>
      </c>
      <c r="U38" s="77">
        <f t="shared" si="2"/>
        <v>0</v>
      </c>
      <c r="V38" s="78" t="s">
        <v>63</v>
      </c>
      <c r="W38" s="79">
        <f t="shared" si="3"/>
        <v>0</v>
      </c>
      <c r="X38" s="78" t="s">
        <v>63</v>
      </c>
      <c r="Y38" s="123">
        <f t="shared" si="4"/>
        <v>0</v>
      </c>
      <c r="Z38" s="124" t="s">
        <v>83</v>
      </c>
    </row>
    <row r="39" spans="2:26" ht="14.25" customHeight="1" x14ac:dyDescent="0.4">
      <c r="B39" s="85">
        <v>27</v>
      </c>
      <c r="C39" s="24"/>
      <c r="D39" s="34" t="s">
        <v>32</v>
      </c>
      <c r="E39" s="26"/>
      <c r="F39" s="15" t="s">
        <v>24</v>
      </c>
      <c r="G39" s="26"/>
      <c r="H39" s="15" t="s">
        <v>25</v>
      </c>
      <c r="I39" s="26"/>
      <c r="J39" s="15" t="s">
        <v>28</v>
      </c>
      <c r="K39" s="28"/>
      <c r="L39" s="30"/>
      <c r="M39" s="77">
        <f t="shared" si="0"/>
        <v>0</v>
      </c>
      <c r="N39" s="86" t="s">
        <v>63</v>
      </c>
      <c r="O39" s="114">
        <f>日別明細!AQ35</f>
        <v>0</v>
      </c>
      <c r="P39" s="55" t="s">
        <v>63</v>
      </c>
      <c r="Q39" s="77">
        <f>日別明細!AR35</f>
        <v>0</v>
      </c>
      <c r="R39" s="55" t="s">
        <v>44</v>
      </c>
      <c r="S39" s="77">
        <f t="shared" si="1"/>
        <v>0</v>
      </c>
      <c r="T39" s="78" t="s">
        <v>63</v>
      </c>
      <c r="U39" s="77">
        <f t="shared" si="2"/>
        <v>0</v>
      </c>
      <c r="V39" s="78" t="s">
        <v>63</v>
      </c>
      <c r="W39" s="79">
        <f t="shared" si="3"/>
        <v>0</v>
      </c>
      <c r="X39" s="78" t="s">
        <v>63</v>
      </c>
      <c r="Y39" s="123">
        <f t="shared" si="4"/>
        <v>0</v>
      </c>
      <c r="Z39" s="124" t="s">
        <v>83</v>
      </c>
    </row>
    <row r="40" spans="2:26" ht="14.25" customHeight="1" x14ac:dyDescent="0.4">
      <c r="B40" s="85">
        <v>28</v>
      </c>
      <c r="C40" s="24"/>
      <c r="D40" s="34" t="s">
        <v>32</v>
      </c>
      <c r="E40" s="26"/>
      <c r="F40" s="15" t="s">
        <v>24</v>
      </c>
      <c r="G40" s="26"/>
      <c r="H40" s="15" t="s">
        <v>25</v>
      </c>
      <c r="I40" s="26"/>
      <c r="J40" s="15" t="s">
        <v>28</v>
      </c>
      <c r="K40" s="28"/>
      <c r="L40" s="30"/>
      <c r="M40" s="77">
        <f t="shared" si="0"/>
        <v>0</v>
      </c>
      <c r="N40" s="86" t="s">
        <v>63</v>
      </c>
      <c r="O40" s="114">
        <f>日別明細!AQ36</f>
        <v>0</v>
      </c>
      <c r="P40" s="55" t="s">
        <v>63</v>
      </c>
      <c r="Q40" s="77">
        <f>日別明細!AR36</f>
        <v>0</v>
      </c>
      <c r="R40" s="55" t="s">
        <v>44</v>
      </c>
      <c r="S40" s="77">
        <f t="shared" si="1"/>
        <v>0</v>
      </c>
      <c r="T40" s="78" t="s">
        <v>63</v>
      </c>
      <c r="U40" s="77">
        <f t="shared" si="2"/>
        <v>0</v>
      </c>
      <c r="V40" s="78" t="s">
        <v>63</v>
      </c>
      <c r="W40" s="79">
        <f t="shared" si="3"/>
        <v>0</v>
      </c>
      <c r="X40" s="78" t="s">
        <v>63</v>
      </c>
      <c r="Y40" s="123">
        <f t="shared" si="4"/>
        <v>0</v>
      </c>
      <c r="Z40" s="124" t="s">
        <v>83</v>
      </c>
    </row>
    <row r="41" spans="2:26" ht="14.25" customHeight="1" x14ac:dyDescent="0.4">
      <c r="B41" s="85">
        <v>29</v>
      </c>
      <c r="C41" s="24"/>
      <c r="D41" s="34" t="s">
        <v>32</v>
      </c>
      <c r="E41" s="26"/>
      <c r="F41" s="15" t="s">
        <v>24</v>
      </c>
      <c r="G41" s="26"/>
      <c r="H41" s="15" t="s">
        <v>25</v>
      </c>
      <c r="I41" s="26"/>
      <c r="J41" s="15" t="s">
        <v>28</v>
      </c>
      <c r="K41" s="28"/>
      <c r="L41" s="30"/>
      <c r="M41" s="77">
        <f t="shared" si="0"/>
        <v>0</v>
      </c>
      <c r="N41" s="86" t="s">
        <v>63</v>
      </c>
      <c r="O41" s="114">
        <f>日別明細!AQ37</f>
        <v>0</v>
      </c>
      <c r="P41" s="55" t="s">
        <v>63</v>
      </c>
      <c r="Q41" s="77">
        <f>日別明細!AR37</f>
        <v>0</v>
      </c>
      <c r="R41" s="55" t="s">
        <v>44</v>
      </c>
      <c r="S41" s="77">
        <f t="shared" si="1"/>
        <v>0</v>
      </c>
      <c r="T41" s="78" t="s">
        <v>63</v>
      </c>
      <c r="U41" s="77">
        <f t="shared" si="2"/>
        <v>0</v>
      </c>
      <c r="V41" s="78" t="s">
        <v>63</v>
      </c>
      <c r="W41" s="79">
        <f t="shared" si="3"/>
        <v>0</v>
      </c>
      <c r="X41" s="78" t="s">
        <v>63</v>
      </c>
      <c r="Y41" s="123">
        <f t="shared" si="4"/>
        <v>0</v>
      </c>
      <c r="Z41" s="124" t="s">
        <v>83</v>
      </c>
    </row>
    <row r="42" spans="2:26" ht="14.25" customHeight="1" x14ac:dyDescent="0.4">
      <c r="B42" s="85">
        <v>30</v>
      </c>
      <c r="C42" s="24"/>
      <c r="D42" s="34" t="s">
        <v>32</v>
      </c>
      <c r="E42" s="26"/>
      <c r="F42" s="15" t="s">
        <v>24</v>
      </c>
      <c r="G42" s="26"/>
      <c r="H42" s="15" t="s">
        <v>25</v>
      </c>
      <c r="I42" s="26"/>
      <c r="J42" s="15" t="s">
        <v>28</v>
      </c>
      <c r="K42" s="28"/>
      <c r="L42" s="30"/>
      <c r="M42" s="77">
        <f t="shared" si="0"/>
        <v>0</v>
      </c>
      <c r="N42" s="86" t="s">
        <v>63</v>
      </c>
      <c r="O42" s="114">
        <f>日別明細!AQ38</f>
        <v>0</v>
      </c>
      <c r="P42" s="55" t="s">
        <v>63</v>
      </c>
      <c r="Q42" s="77">
        <f>日別明細!AR38</f>
        <v>0</v>
      </c>
      <c r="R42" s="55" t="s">
        <v>44</v>
      </c>
      <c r="S42" s="77">
        <f t="shared" si="1"/>
        <v>0</v>
      </c>
      <c r="T42" s="78" t="s">
        <v>63</v>
      </c>
      <c r="U42" s="77">
        <f t="shared" si="2"/>
        <v>0</v>
      </c>
      <c r="V42" s="78" t="s">
        <v>63</v>
      </c>
      <c r="W42" s="79">
        <f t="shared" si="3"/>
        <v>0</v>
      </c>
      <c r="X42" s="78" t="s">
        <v>63</v>
      </c>
      <c r="Y42" s="123">
        <f t="shared" si="4"/>
        <v>0</v>
      </c>
      <c r="Z42" s="124" t="s">
        <v>83</v>
      </c>
    </row>
    <row r="43" spans="2:26" ht="14.25" customHeight="1" x14ac:dyDescent="0.4">
      <c r="B43" s="85">
        <v>31</v>
      </c>
      <c r="C43" s="24"/>
      <c r="D43" s="34" t="s">
        <v>32</v>
      </c>
      <c r="E43" s="26"/>
      <c r="F43" s="15" t="s">
        <v>24</v>
      </c>
      <c r="G43" s="26"/>
      <c r="H43" s="15" t="s">
        <v>25</v>
      </c>
      <c r="I43" s="26"/>
      <c r="J43" s="15" t="s">
        <v>28</v>
      </c>
      <c r="K43" s="28"/>
      <c r="L43" s="30"/>
      <c r="M43" s="77">
        <f t="shared" si="0"/>
        <v>0</v>
      </c>
      <c r="N43" s="86" t="s">
        <v>63</v>
      </c>
      <c r="O43" s="114">
        <f>日別明細!AQ39</f>
        <v>0</v>
      </c>
      <c r="P43" s="55" t="s">
        <v>63</v>
      </c>
      <c r="Q43" s="77">
        <f>日別明細!AR39</f>
        <v>0</v>
      </c>
      <c r="R43" s="55" t="s">
        <v>44</v>
      </c>
      <c r="S43" s="77">
        <f t="shared" si="1"/>
        <v>0</v>
      </c>
      <c r="T43" s="78" t="s">
        <v>63</v>
      </c>
      <c r="U43" s="77">
        <f t="shared" si="2"/>
        <v>0</v>
      </c>
      <c r="V43" s="78" t="s">
        <v>63</v>
      </c>
      <c r="W43" s="79">
        <f t="shared" si="3"/>
        <v>0</v>
      </c>
      <c r="X43" s="78" t="s">
        <v>63</v>
      </c>
      <c r="Y43" s="123">
        <f t="shared" si="4"/>
        <v>0</v>
      </c>
      <c r="Z43" s="124" t="s">
        <v>83</v>
      </c>
    </row>
    <row r="44" spans="2:26" ht="14.25" customHeight="1" x14ac:dyDescent="0.4">
      <c r="B44" s="85">
        <v>32</v>
      </c>
      <c r="C44" s="24"/>
      <c r="D44" s="34" t="s">
        <v>32</v>
      </c>
      <c r="E44" s="26"/>
      <c r="F44" s="15" t="s">
        <v>24</v>
      </c>
      <c r="G44" s="26"/>
      <c r="H44" s="15" t="s">
        <v>25</v>
      </c>
      <c r="I44" s="26"/>
      <c r="J44" s="15" t="s">
        <v>28</v>
      </c>
      <c r="K44" s="28"/>
      <c r="L44" s="30"/>
      <c r="M44" s="77">
        <f t="shared" si="0"/>
        <v>0</v>
      </c>
      <c r="N44" s="86" t="s">
        <v>63</v>
      </c>
      <c r="O44" s="114">
        <f>日別明細!AQ40</f>
        <v>0</v>
      </c>
      <c r="P44" s="55" t="s">
        <v>63</v>
      </c>
      <c r="Q44" s="77">
        <f>日別明細!AR40</f>
        <v>0</v>
      </c>
      <c r="R44" s="55" t="s">
        <v>44</v>
      </c>
      <c r="S44" s="77">
        <f t="shared" si="1"/>
        <v>0</v>
      </c>
      <c r="T44" s="78" t="s">
        <v>63</v>
      </c>
      <c r="U44" s="77">
        <f t="shared" si="2"/>
        <v>0</v>
      </c>
      <c r="V44" s="78" t="s">
        <v>63</v>
      </c>
      <c r="W44" s="79">
        <f t="shared" si="3"/>
        <v>0</v>
      </c>
      <c r="X44" s="78" t="s">
        <v>63</v>
      </c>
      <c r="Y44" s="123">
        <f t="shared" si="4"/>
        <v>0</v>
      </c>
      <c r="Z44" s="124" t="s">
        <v>83</v>
      </c>
    </row>
    <row r="45" spans="2:26" ht="14.25" customHeight="1" x14ac:dyDescent="0.4">
      <c r="B45" s="85">
        <v>33</v>
      </c>
      <c r="C45" s="24"/>
      <c r="D45" s="34" t="s">
        <v>32</v>
      </c>
      <c r="E45" s="26"/>
      <c r="F45" s="15" t="s">
        <v>24</v>
      </c>
      <c r="G45" s="26"/>
      <c r="H45" s="15" t="s">
        <v>25</v>
      </c>
      <c r="I45" s="26"/>
      <c r="J45" s="15" t="s">
        <v>28</v>
      </c>
      <c r="K45" s="28"/>
      <c r="L45" s="30"/>
      <c r="M45" s="77">
        <f t="shared" si="0"/>
        <v>0</v>
      </c>
      <c r="N45" s="86" t="s">
        <v>63</v>
      </c>
      <c r="O45" s="114">
        <f>日別明細!AQ41</f>
        <v>0</v>
      </c>
      <c r="P45" s="55" t="s">
        <v>63</v>
      </c>
      <c r="Q45" s="77">
        <f>日別明細!AR41</f>
        <v>0</v>
      </c>
      <c r="R45" s="55" t="s">
        <v>44</v>
      </c>
      <c r="S45" s="77">
        <f t="shared" si="1"/>
        <v>0</v>
      </c>
      <c r="T45" s="78" t="s">
        <v>63</v>
      </c>
      <c r="U45" s="77">
        <f t="shared" si="2"/>
        <v>0</v>
      </c>
      <c r="V45" s="78" t="s">
        <v>63</v>
      </c>
      <c r="W45" s="79">
        <f t="shared" si="3"/>
        <v>0</v>
      </c>
      <c r="X45" s="78" t="s">
        <v>63</v>
      </c>
      <c r="Y45" s="123">
        <f t="shared" si="4"/>
        <v>0</v>
      </c>
      <c r="Z45" s="124" t="s">
        <v>83</v>
      </c>
    </row>
    <row r="46" spans="2:26" ht="14.25" customHeight="1" x14ac:dyDescent="0.4">
      <c r="B46" s="85">
        <v>34</v>
      </c>
      <c r="C46" s="24"/>
      <c r="D46" s="34" t="s">
        <v>32</v>
      </c>
      <c r="E46" s="26"/>
      <c r="F46" s="15" t="s">
        <v>24</v>
      </c>
      <c r="G46" s="26"/>
      <c r="H46" s="15" t="s">
        <v>25</v>
      </c>
      <c r="I46" s="26"/>
      <c r="J46" s="15" t="s">
        <v>28</v>
      </c>
      <c r="K46" s="28"/>
      <c r="L46" s="30"/>
      <c r="M46" s="77">
        <f t="shared" si="0"/>
        <v>0</v>
      </c>
      <c r="N46" s="86" t="s">
        <v>63</v>
      </c>
      <c r="O46" s="114">
        <f>日別明細!AQ42</f>
        <v>0</v>
      </c>
      <c r="P46" s="55" t="s">
        <v>63</v>
      </c>
      <c r="Q46" s="77">
        <f>日別明細!AR42</f>
        <v>0</v>
      </c>
      <c r="R46" s="55" t="s">
        <v>44</v>
      </c>
      <c r="S46" s="77">
        <f t="shared" si="1"/>
        <v>0</v>
      </c>
      <c r="T46" s="78" t="s">
        <v>63</v>
      </c>
      <c r="U46" s="77">
        <f t="shared" si="2"/>
        <v>0</v>
      </c>
      <c r="V46" s="78" t="s">
        <v>63</v>
      </c>
      <c r="W46" s="79">
        <f t="shared" si="3"/>
        <v>0</v>
      </c>
      <c r="X46" s="78" t="s">
        <v>63</v>
      </c>
      <c r="Y46" s="123">
        <f t="shared" si="4"/>
        <v>0</v>
      </c>
      <c r="Z46" s="124" t="s">
        <v>83</v>
      </c>
    </row>
    <row r="47" spans="2:26" ht="14.25" customHeight="1" x14ac:dyDescent="0.4">
      <c r="B47" s="85">
        <v>35</v>
      </c>
      <c r="C47" s="24"/>
      <c r="D47" s="34" t="s">
        <v>32</v>
      </c>
      <c r="E47" s="26"/>
      <c r="F47" s="15" t="s">
        <v>24</v>
      </c>
      <c r="G47" s="26"/>
      <c r="H47" s="15" t="s">
        <v>25</v>
      </c>
      <c r="I47" s="26"/>
      <c r="J47" s="15" t="s">
        <v>28</v>
      </c>
      <c r="K47" s="28"/>
      <c r="L47" s="30"/>
      <c r="M47" s="77">
        <f t="shared" si="0"/>
        <v>0</v>
      </c>
      <c r="N47" s="86" t="s">
        <v>63</v>
      </c>
      <c r="O47" s="114">
        <f>日別明細!AQ43</f>
        <v>0</v>
      </c>
      <c r="P47" s="55" t="s">
        <v>63</v>
      </c>
      <c r="Q47" s="77">
        <f>日別明細!AR43</f>
        <v>0</v>
      </c>
      <c r="R47" s="55" t="s">
        <v>44</v>
      </c>
      <c r="S47" s="77">
        <f t="shared" si="1"/>
        <v>0</v>
      </c>
      <c r="T47" s="78" t="s">
        <v>63</v>
      </c>
      <c r="U47" s="77">
        <f t="shared" si="2"/>
        <v>0</v>
      </c>
      <c r="V47" s="78" t="s">
        <v>63</v>
      </c>
      <c r="W47" s="79">
        <f t="shared" si="3"/>
        <v>0</v>
      </c>
      <c r="X47" s="78" t="s">
        <v>63</v>
      </c>
      <c r="Y47" s="123">
        <f t="shared" si="4"/>
        <v>0</v>
      </c>
      <c r="Z47" s="124" t="s">
        <v>83</v>
      </c>
    </row>
    <row r="48" spans="2:26" ht="14.25" customHeight="1" x14ac:dyDescent="0.4">
      <c r="B48" s="85">
        <v>36</v>
      </c>
      <c r="C48" s="24"/>
      <c r="D48" s="34" t="s">
        <v>32</v>
      </c>
      <c r="E48" s="26"/>
      <c r="F48" s="15" t="s">
        <v>24</v>
      </c>
      <c r="G48" s="26"/>
      <c r="H48" s="15" t="s">
        <v>25</v>
      </c>
      <c r="I48" s="26"/>
      <c r="J48" s="15" t="s">
        <v>28</v>
      </c>
      <c r="K48" s="28"/>
      <c r="L48" s="30"/>
      <c r="M48" s="77">
        <f t="shared" si="0"/>
        <v>0</v>
      </c>
      <c r="N48" s="86" t="s">
        <v>63</v>
      </c>
      <c r="O48" s="114">
        <f>日別明細!AQ44</f>
        <v>0</v>
      </c>
      <c r="P48" s="55" t="s">
        <v>63</v>
      </c>
      <c r="Q48" s="77">
        <f>日別明細!AR44</f>
        <v>0</v>
      </c>
      <c r="R48" s="55" t="s">
        <v>44</v>
      </c>
      <c r="S48" s="77">
        <f t="shared" si="1"/>
        <v>0</v>
      </c>
      <c r="T48" s="78" t="s">
        <v>63</v>
      </c>
      <c r="U48" s="77">
        <f t="shared" si="2"/>
        <v>0</v>
      </c>
      <c r="V48" s="78" t="s">
        <v>63</v>
      </c>
      <c r="W48" s="79">
        <f t="shared" si="3"/>
        <v>0</v>
      </c>
      <c r="X48" s="78" t="s">
        <v>63</v>
      </c>
      <c r="Y48" s="123">
        <f t="shared" si="4"/>
        <v>0</v>
      </c>
      <c r="Z48" s="124" t="s">
        <v>83</v>
      </c>
    </row>
    <row r="49" spans="2:26" ht="14.25" customHeight="1" x14ac:dyDescent="0.4">
      <c r="B49" s="85">
        <v>37</v>
      </c>
      <c r="C49" s="24"/>
      <c r="D49" s="34" t="s">
        <v>32</v>
      </c>
      <c r="E49" s="26"/>
      <c r="F49" s="15" t="s">
        <v>24</v>
      </c>
      <c r="G49" s="26"/>
      <c r="H49" s="15" t="s">
        <v>25</v>
      </c>
      <c r="I49" s="26"/>
      <c r="J49" s="15" t="s">
        <v>28</v>
      </c>
      <c r="K49" s="28"/>
      <c r="L49" s="30"/>
      <c r="M49" s="77">
        <f t="shared" si="0"/>
        <v>0</v>
      </c>
      <c r="N49" s="86" t="s">
        <v>63</v>
      </c>
      <c r="O49" s="114">
        <f>日別明細!AQ45</f>
        <v>0</v>
      </c>
      <c r="P49" s="55" t="s">
        <v>63</v>
      </c>
      <c r="Q49" s="77">
        <f>日別明細!AR45</f>
        <v>0</v>
      </c>
      <c r="R49" s="55" t="s">
        <v>44</v>
      </c>
      <c r="S49" s="77">
        <f t="shared" si="1"/>
        <v>0</v>
      </c>
      <c r="T49" s="78" t="s">
        <v>63</v>
      </c>
      <c r="U49" s="77">
        <f t="shared" si="2"/>
        <v>0</v>
      </c>
      <c r="V49" s="78" t="s">
        <v>63</v>
      </c>
      <c r="W49" s="79">
        <f t="shared" si="3"/>
        <v>0</v>
      </c>
      <c r="X49" s="78" t="s">
        <v>63</v>
      </c>
      <c r="Y49" s="123">
        <f t="shared" si="4"/>
        <v>0</v>
      </c>
      <c r="Z49" s="124" t="s">
        <v>83</v>
      </c>
    </row>
    <row r="50" spans="2:26" ht="14.25" customHeight="1" x14ac:dyDescent="0.4">
      <c r="B50" s="85">
        <v>38</v>
      </c>
      <c r="C50" s="24"/>
      <c r="D50" s="34" t="s">
        <v>32</v>
      </c>
      <c r="E50" s="26"/>
      <c r="F50" s="15" t="s">
        <v>24</v>
      </c>
      <c r="G50" s="26"/>
      <c r="H50" s="15" t="s">
        <v>25</v>
      </c>
      <c r="I50" s="26"/>
      <c r="J50" s="15" t="s">
        <v>28</v>
      </c>
      <c r="K50" s="28"/>
      <c r="L50" s="30"/>
      <c r="M50" s="77">
        <f t="shared" si="0"/>
        <v>0</v>
      </c>
      <c r="N50" s="86" t="s">
        <v>63</v>
      </c>
      <c r="O50" s="114">
        <f>日別明細!AQ46</f>
        <v>0</v>
      </c>
      <c r="P50" s="55" t="s">
        <v>63</v>
      </c>
      <c r="Q50" s="77">
        <f>日別明細!AR46</f>
        <v>0</v>
      </c>
      <c r="R50" s="55" t="s">
        <v>44</v>
      </c>
      <c r="S50" s="77">
        <f t="shared" si="1"/>
        <v>0</v>
      </c>
      <c r="T50" s="78" t="s">
        <v>63</v>
      </c>
      <c r="U50" s="77">
        <f t="shared" si="2"/>
        <v>0</v>
      </c>
      <c r="V50" s="78" t="s">
        <v>63</v>
      </c>
      <c r="W50" s="79">
        <f t="shared" si="3"/>
        <v>0</v>
      </c>
      <c r="X50" s="78" t="s">
        <v>63</v>
      </c>
      <c r="Y50" s="123">
        <f t="shared" si="4"/>
        <v>0</v>
      </c>
      <c r="Z50" s="124" t="s">
        <v>83</v>
      </c>
    </row>
    <row r="51" spans="2:26" ht="14.25" customHeight="1" x14ac:dyDescent="0.4">
      <c r="B51" s="85">
        <v>39</v>
      </c>
      <c r="C51" s="24"/>
      <c r="D51" s="34" t="s">
        <v>32</v>
      </c>
      <c r="E51" s="26"/>
      <c r="F51" s="15" t="s">
        <v>24</v>
      </c>
      <c r="G51" s="26"/>
      <c r="H51" s="15" t="s">
        <v>25</v>
      </c>
      <c r="I51" s="26"/>
      <c r="J51" s="15" t="s">
        <v>28</v>
      </c>
      <c r="K51" s="28"/>
      <c r="L51" s="30"/>
      <c r="M51" s="77">
        <f t="shared" si="0"/>
        <v>0</v>
      </c>
      <c r="N51" s="86" t="s">
        <v>63</v>
      </c>
      <c r="O51" s="114">
        <f>日別明細!AQ47</f>
        <v>0</v>
      </c>
      <c r="P51" s="55" t="s">
        <v>63</v>
      </c>
      <c r="Q51" s="77">
        <f>日別明細!AR47</f>
        <v>0</v>
      </c>
      <c r="R51" s="55" t="s">
        <v>44</v>
      </c>
      <c r="S51" s="77">
        <f t="shared" si="1"/>
        <v>0</v>
      </c>
      <c r="T51" s="78" t="s">
        <v>63</v>
      </c>
      <c r="U51" s="77">
        <f t="shared" si="2"/>
        <v>0</v>
      </c>
      <c r="V51" s="78" t="s">
        <v>63</v>
      </c>
      <c r="W51" s="79">
        <f t="shared" si="3"/>
        <v>0</v>
      </c>
      <c r="X51" s="78" t="s">
        <v>63</v>
      </c>
      <c r="Y51" s="123">
        <f t="shared" si="4"/>
        <v>0</v>
      </c>
      <c r="Z51" s="124" t="s">
        <v>83</v>
      </c>
    </row>
    <row r="52" spans="2:26" ht="14.25" customHeight="1" x14ac:dyDescent="0.4">
      <c r="B52" s="85">
        <v>40</v>
      </c>
      <c r="C52" s="24"/>
      <c r="D52" s="34" t="s">
        <v>32</v>
      </c>
      <c r="E52" s="26"/>
      <c r="F52" s="15" t="s">
        <v>24</v>
      </c>
      <c r="G52" s="26"/>
      <c r="H52" s="15" t="s">
        <v>25</v>
      </c>
      <c r="I52" s="26"/>
      <c r="J52" s="15" t="s">
        <v>28</v>
      </c>
      <c r="K52" s="28"/>
      <c r="L52" s="30"/>
      <c r="M52" s="77">
        <f t="shared" si="0"/>
        <v>0</v>
      </c>
      <c r="N52" s="86" t="s">
        <v>63</v>
      </c>
      <c r="O52" s="114">
        <f>日別明細!AQ48</f>
        <v>0</v>
      </c>
      <c r="P52" s="55" t="s">
        <v>63</v>
      </c>
      <c r="Q52" s="77">
        <f>日別明細!AR48</f>
        <v>0</v>
      </c>
      <c r="R52" s="55" t="s">
        <v>44</v>
      </c>
      <c r="S52" s="77">
        <f t="shared" si="1"/>
        <v>0</v>
      </c>
      <c r="T52" s="78" t="s">
        <v>63</v>
      </c>
      <c r="U52" s="77">
        <f t="shared" si="2"/>
        <v>0</v>
      </c>
      <c r="V52" s="78" t="s">
        <v>63</v>
      </c>
      <c r="W52" s="79">
        <f t="shared" si="3"/>
        <v>0</v>
      </c>
      <c r="X52" s="78" t="s">
        <v>63</v>
      </c>
      <c r="Y52" s="123">
        <f t="shared" si="4"/>
        <v>0</v>
      </c>
      <c r="Z52" s="124" t="s">
        <v>83</v>
      </c>
    </row>
    <row r="53" spans="2:26" ht="14.25" customHeight="1" x14ac:dyDescent="0.4">
      <c r="B53" s="85">
        <v>41</v>
      </c>
      <c r="C53" s="24"/>
      <c r="D53" s="34" t="s">
        <v>32</v>
      </c>
      <c r="E53" s="26"/>
      <c r="F53" s="15" t="s">
        <v>24</v>
      </c>
      <c r="G53" s="26"/>
      <c r="H53" s="15" t="s">
        <v>25</v>
      </c>
      <c r="I53" s="26"/>
      <c r="J53" s="15" t="s">
        <v>28</v>
      </c>
      <c r="K53" s="28"/>
      <c r="L53" s="30"/>
      <c r="M53" s="77">
        <f t="shared" si="0"/>
        <v>0</v>
      </c>
      <c r="N53" s="86" t="s">
        <v>63</v>
      </c>
      <c r="O53" s="114">
        <f>日別明細!AQ49</f>
        <v>0</v>
      </c>
      <c r="P53" s="55" t="s">
        <v>63</v>
      </c>
      <c r="Q53" s="77">
        <f>日別明細!AR49</f>
        <v>0</v>
      </c>
      <c r="R53" s="55" t="s">
        <v>44</v>
      </c>
      <c r="S53" s="77">
        <f t="shared" si="1"/>
        <v>0</v>
      </c>
      <c r="T53" s="78" t="s">
        <v>63</v>
      </c>
      <c r="U53" s="77">
        <f t="shared" si="2"/>
        <v>0</v>
      </c>
      <c r="V53" s="78" t="s">
        <v>63</v>
      </c>
      <c r="W53" s="79">
        <f t="shared" si="3"/>
        <v>0</v>
      </c>
      <c r="X53" s="78" t="s">
        <v>63</v>
      </c>
      <c r="Y53" s="123">
        <f t="shared" si="4"/>
        <v>0</v>
      </c>
      <c r="Z53" s="124" t="s">
        <v>83</v>
      </c>
    </row>
    <row r="54" spans="2:26" ht="14.25" customHeight="1" x14ac:dyDescent="0.4">
      <c r="B54" s="85">
        <v>42</v>
      </c>
      <c r="C54" s="24"/>
      <c r="D54" s="34" t="s">
        <v>32</v>
      </c>
      <c r="E54" s="26"/>
      <c r="F54" s="15" t="s">
        <v>24</v>
      </c>
      <c r="G54" s="26"/>
      <c r="H54" s="15" t="s">
        <v>25</v>
      </c>
      <c r="I54" s="26"/>
      <c r="J54" s="15" t="s">
        <v>28</v>
      </c>
      <c r="K54" s="28"/>
      <c r="L54" s="30"/>
      <c r="M54" s="77">
        <f t="shared" si="0"/>
        <v>0</v>
      </c>
      <c r="N54" s="86" t="s">
        <v>63</v>
      </c>
      <c r="O54" s="114">
        <f>日別明細!AQ50</f>
        <v>0</v>
      </c>
      <c r="P54" s="55" t="s">
        <v>63</v>
      </c>
      <c r="Q54" s="77">
        <f>日別明細!AR50</f>
        <v>0</v>
      </c>
      <c r="R54" s="55" t="s">
        <v>44</v>
      </c>
      <c r="S54" s="77">
        <f t="shared" si="1"/>
        <v>0</v>
      </c>
      <c r="T54" s="78" t="s">
        <v>63</v>
      </c>
      <c r="U54" s="77">
        <f t="shared" si="2"/>
        <v>0</v>
      </c>
      <c r="V54" s="78" t="s">
        <v>63</v>
      </c>
      <c r="W54" s="79">
        <f t="shared" si="3"/>
        <v>0</v>
      </c>
      <c r="X54" s="78" t="s">
        <v>63</v>
      </c>
      <c r="Y54" s="123">
        <f t="shared" si="4"/>
        <v>0</v>
      </c>
      <c r="Z54" s="124" t="s">
        <v>83</v>
      </c>
    </row>
    <row r="55" spans="2:26" ht="14.25" customHeight="1" x14ac:dyDescent="0.4">
      <c r="B55" s="85">
        <v>43</v>
      </c>
      <c r="C55" s="24"/>
      <c r="D55" s="34" t="s">
        <v>32</v>
      </c>
      <c r="E55" s="26"/>
      <c r="F55" s="15" t="s">
        <v>24</v>
      </c>
      <c r="G55" s="26"/>
      <c r="H55" s="15" t="s">
        <v>25</v>
      </c>
      <c r="I55" s="26"/>
      <c r="J55" s="15" t="s">
        <v>28</v>
      </c>
      <c r="K55" s="28"/>
      <c r="L55" s="30"/>
      <c r="M55" s="77">
        <f t="shared" si="0"/>
        <v>0</v>
      </c>
      <c r="N55" s="86" t="s">
        <v>63</v>
      </c>
      <c r="O55" s="114">
        <f>日別明細!AQ51</f>
        <v>0</v>
      </c>
      <c r="P55" s="55" t="s">
        <v>63</v>
      </c>
      <c r="Q55" s="77">
        <f>日別明細!AR51</f>
        <v>0</v>
      </c>
      <c r="R55" s="55" t="s">
        <v>44</v>
      </c>
      <c r="S55" s="77">
        <f t="shared" si="1"/>
        <v>0</v>
      </c>
      <c r="T55" s="78" t="s">
        <v>63</v>
      </c>
      <c r="U55" s="77">
        <f t="shared" si="2"/>
        <v>0</v>
      </c>
      <c r="V55" s="78" t="s">
        <v>63</v>
      </c>
      <c r="W55" s="79">
        <f t="shared" si="3"/>
        <v>0</v>
      </c>
      <c r="X55" s="78" t="s">
        <v>63</v>
      </c>
      <c r="Y55" s="123">
        <f t="shared" si="4"/>
        <v>0</v>
      </c>
      <c r="Z55" s="124" t="s">
        <v>83</v>
      </c>
    </row>
    <row r="56" spans="2:26" ht="14.25" customHeight="1" x14ac:dyDescent="0.4">
      <c r="B56" s="85">
        <v>44</v>
      </c>
      <c r="C56" s="24"/>
      <c r="D56" s="34" t="s">
        <v>32</v>
      </c>
      <c r="E56" s="26"/>
      <c r="F56" s="15" t="s">
        <v>24</v>
      </c>
      <c r="G56" s="26"/>
      <c r="H56" s="15" t="s">
        <v>25</v>
      </c>
      <c r="I56" s="26"/>
      <c r="J56" s="15" t="s">
        <v>28</v>
      </c>
      <c r="K56" s="28"/>
      <c r="L56" s="30"/>
      <c r="M56" s="77">
        <f t="shared" si="0"/>
        <v>0</v>
      </c>
      <c r="N56" s="86" t="s">
        <v>63</v>
      </c>
      <c r="O56" s="114">
        <f>日別明細!AQ52</f>
        <v>0</v>
      </c>
      <c r="P56" s="55" t="s">
        <v>63</v>
      </c>
      <c r="Q56" s="77">
        <f>日別明細!AR52</f>
        <v>0</v>
      </c>
      <c r="R56" s="55" t="s">
        <v>44</v>
      </c>
      <c r="S56" s="77">
        <f t="shared" si="1"/>
        <v>0</v>
      </c>
      <c r="T56" s="78" t="s">
        <v>63</v>
      </c>
      <c r="U56" s="77">
        <f t="shared" si="2"/>
        <v>0</v>
      </c>
      <c r="V56" s="78" t="s">
        <v>63</v>
      </c>
      <c r="W56" s="79">
        <f t="shared" si="3"/>
        <v>0</v>
      </c>
      <c r="X56" s="78" t="s">
        <v>63</v>
      </c>
      <c r="Y56" s="123">
        <f t="shared" si="4"/>
        <v>0</v>
      </c>
      <c r="Z56" s="124" t="s">
        <v>83</v>
      </c>
    </row>
    <row r="57" spans="2:26" ht="14.25" customHeight="1" x14ac:dyDescent="0.4">
      <c r="B57" s="85">
        <v>45</v>
      </c>
      <c r="C57" s="24"/>
      <c r="D57" s="34" t="s">
        <v>32</v>
      </c>
      <c r="E57" s="26"/>
      <c r="F57" s="15" t="s">
        <v>24</v>
      </c>
      <c r="G57" s="26"/>
      <c r="H57" s="15" t="s">
        <v>25</v>
      </c>
      <c r="I57" s="26"/>
      <c r="J57" s="15" t="s">
        <v>28</v>
      </c>
      <c r="K57" s="28"/>
      <c r="L57" s="30"/>
      <c r="M57" s="77">
        <f t="shared" si="0"/>
        <v>0</v>
      </c>
      <c r="N57" s="86" t="s">
        <v>63</v>
      </c>
      <c r="O57" s="114">
        <f>日別明細!AQ53</f>
        <v>0</v>
      </c>
      <c r="P57" s="55" t="s">
        <v>63</v>
      </c>
      <c r="Q57" s="77">
        <f>日別明細!AR53</f>
        <v>0</v>
      </c>
      <c r="R57" s="55" t="s">
        <v>44</v>
      </c>
      <c r="S57" s="77">
        <f t="shared" si="1"/>
        <v>0</v>
      </c>
      <c r="T57" s="78" t="s">
        <v>63</v>
      </c>
      <c r="U57" s="77">
        <f t="shared" si="2"/>
        <v>0</v>
      </c>
      <c r="V57" s="78" t="s">
        <v>63</v>
      </c>
      <c r="W57" s="79">
        <f t="shared" si="3"/>
        <v>0</v>
      </c>
      <c r="X57" s="78" t="s">
        <v>63</v>
      </c>
      <c r="Y57" s="123">
        <f t="shared" si="4"/>
        <v>0</v>
      </c>
      <c r="Z57" s="124" t="s">
        <v>83</v>
      </c>
    </row>
    <row r="58" spans="2:26" ht="14.25" customHeight="1" x14ac:dyDescent="0.4">
      <c r="B58" s="85">
        <v>46</v>
      </c>
      <c r="C58" s="24"/>
      <c r="D58" s="34" t="s">
        <v>32</v>
      </c>
      <c r="E58" s="26"/>
      <c r="F58" s="15" t="s">
        <v>24</v>
      </c>
      <c r="G58" s="26"/>
      <c r="H58" s="15" t="s">
        <v>25</v>
      </c>
      <c r="I58" s="26"/>
      <c r="J58" s="15" t="s">
        <v>28</v>
      </c>
      <c r="K58" s="28"/>
      <c r="L58" s="30"/>
      <c r="M58" s="77">
        <f t="shared" si="0"/>
        <v>0</v>
      </c>
      <c r="N58" s="86" t="s">
        <v>63</v>
      </c>
      <c r="O58" s="114">
        <f>日別明細!AQ54</f>
        <v>0</v>
      </c>
      <c r="P58" s="55" t="s">
        <v>63</v>
      </c>
      <c r="Q58" s="77">
        <f>日別明細!AR54</f>
        <v>0</v>
      </c>
      <c r="R58" s="55" t="s">
        <v>44</v>
      </c>
      <c r="S58" s="77">
        <f t="shared" si="1"/>
        <v>0</v>
      </c>
      <c r="T58" s="78" t="s">
        <v>63</v>
      </c>
      <c r="U58" s="77">
        <f t="shared" si="2"/>
        <v>0</v>
      </c>
      <c r="V58" s="78" t="s">
        <v>63</v>
      </c>
      <c r="W58" s="79">
        <f t="shared" si="3"/>
        <v>0</v>
      </c>
      <c r="X58" s="78" t="s">
        <v>63</v>
      </c>
      <c r="Y58" s="123">
        <f t="shared" si="4"/>
        <v>0</v>
      </c>
      <c r="Z58" s="124" t="s">
        <v>83</v>
      </c>
    </row>
    <row r="59" spans="2:26" ht="14.25" customHeight="1" x14ac:dyDescent="0.4">
      <c r="B59" s="85">
        <v>47</v>
      </c>
      <c r="C59" s="24"/>
      <c r="D59" s="34" t="s">
        <v>32</v>
      </c>
      <c r="E59" s="26"/>
      <c r="F59" s="15" t="s">
        <v>24</v>
      </c>
      <c r="G59" s="26"/>
      <c r="H59" s="15" t="s">
        <v>25</v>
      </c>
      <c r="I59" s="26"/>
      <c r="J59" s="15" t="s">
        <v>28</v>
      </c>
      <c r="K59" s="28"/>
      <c r="L59" s="30"/>
      <c r="M59" s="77">
        <f t="shared" si="0"/>
        <v>0</v>
      </c>
      <c r="N59" s="86" t="s">
        <v>63</v>
      </c>
      <c r="O59" s="114">
        <f>日別明細!AQ55</f>
        <v>0</v>
      </c>
      <c r="P59" s="55" t="s">
        <v>63</v>
      </c>
      <c r="Q59" s="77">
        <f>日別明細!AR55</f>
        <v>0</v>
      </c>
      <c r="R59" s="55" t="s">
        <v>44</v>
      </c>
      <c r="S59" s="77">
        <f t="shared" si="1"/>
        <v>0</v>
      </c>
      <c r="T59" s="78" t="s">
        <v>63</v>
      </c>
      <c r="U59" s="77">
        <f t="shared" si="2"/>
        <v>0</v>
      </c>
      <c r="V59" s="78" t="s">
        <v>63</v>
      </c>
      <c r="W59" s="79">
        <f t="shared" si="3"/>
        <v>0</v>
      </c>
      <c r="X59" s="78" t="s">
        <v>63</v>
      </c>
      <c r="Y59" s="123">
        <f t="shared" si="4"/>
        <v>0</v>
      </c>
      <c r="Z59" s="124" t="s">
        <v>83</v>
      </c>
    </row>
    <row r="60" spans="2:26" ht="14.25" customHeight="1" x14ac:dyDescent="0.4">
      <c r="B60" s="85">
        <v>48</v>
      </c>
      <c r="C60" s="24"/>
      <c r="D60" s="34" t="s">
        <v>32</v>
      </c>
      <c r="E60" s="26"/>
      <c r="F60" s="15" t="s">
        <v>24</v>
      </c>
      <c r="G60" s="26"/>
      <c r="H60" s="15" t="s">
        <v>25</v>
      </c>
      <c r="I60" s="26"/>
      <c r="J60" s="15" t="s">
        <v>28</v>
      </c>
      <c r="K60" s="28"/>
      <c r="L60" s="30"/>
      <c r="M60" s="77">
        <f t="shared" si="0"/>
        <v>0</v>
      </c>
      <c r="N60" s="86" t="s">
        <v>63</v>
      </c>
      <c r="O60" s="114">
        <f>日別明細!AQ56</f>
        <v>0</v>
      </c>
      <c r="P60" s="55" t="s">
        <v>63</v>
      </c>
      <c r="Q60" s="77">
        <f>日別明細!AR56</f>
        <v>0</v>
      </c>
      <c r="R60" s="55" t="s">
        <v>44</v>
      </c>
      <c r="S60" s="77">
        <f t="shared" si="1"/>
        <v>0</v>
      </c>
      <c r="T60" s="78" t="s">
        <v>63</v>
      </c>
      <c r="U60" s="77">
        <f t="shared" si="2"/>
        <v>0</v>
      </c>
      <c r="V60" s="78" t="s">
        <v>63</v>
      </c>
      <c r="W60" s="79">
        <f t="shared" si="3"/>
        <v>0</v>
      </c>
      <c r="X60" s="78" t="s">
        <v>63</v>
      </c>
      <c r="Y60" s="123">
        <f t="shared" si="4"/>
        <v>0</v>
      </c>
      <c r="Z60" s="124" t="s">
        <v>83</v>
      </c>
    </row>
    <row r="61" spans="2:26" ht="14.25" customHeight="1" x14ac:dyDescent="0.4">
      <c r="B61" s="85">
        <v>49</v>
      </c>
      <c r="C61" s="24"/>
      <c r="D61" s="34" t="s">
        <v>32</v>
      </c>
      <c r="E61" s="26"/>
      <c r="F61" s="15" t="s">
        <v>24</v>
      </c>
      <c r="G61" s="26"/>
      <c r="H61" s="15" t="s">
        <v>25</v>
      </c>
      <c r="I61" s="26"/>
      <c r="J61" s="15" t="s">
        <v>28</v>
      </c>
      <c r="K61" s="28"/>
      <c r="L61" s="30"/>
      <c r="M61" s="77">
        <f t="shared" si="0"/>
        <v>0</v>
      </c>
      <c r="N61" s="86" t="s">
        <v>63</v>
      </c>
      <c r="O61" s="114">
        <f>日別明細!AQ57</f>
        <v>0</v>
      </c>
      <c r="P61" s="55" t="s">
        <v>63</v>
      </c>
      <c r="Q61" s="77">
        <f>日別明細!AR57</f>
        <v>0</v>
      </c>
      <c r="R61" s="55" t="s">
        <v>44</v>
      </c>
      <c r="S61" s="77">
        <f t="shared" si="1"/>
        <v>0</v>
      </c>
      <c r="T61" s="78" t="s">
        <v>63</v>
      </c>
      <c r="U61" s="77">
        <f t="shared" si="2"/>
        <v>0</v>
      </c>
      <c r="V61" s="78" t="s">
        <v>63</v>
      </c>
      <c r="W61" s="79">
        <f t="shared" si="3"/>
        <v>0</v>
      </c>
      <c r="X61" s="78" t="s">
        <v>63</v>
      </c>
      <c r="Y61" s="123">
        <f t="shared" si="4"/>
        <v>0</v>
      </c>
      <c r="Z61" s="124" t="s">
        <v>83</v>
      </c>
    </row>
    <row r="62" spans="2:26" ht="14.25" customHeight="1" x14ac:dyDescent="0.4">
      <c r="B62" s="85">
        <v>50</v>
      </c>
      <c r="C62" s="24"/>
      <c r="D62" s="34" t="s">
        <v>32</v>
      </c>
      <c r="E62" s="26"/>
      <c r="F62" s="15" t="s">
        <v>24</v>
      </c>
      <c r="G62" s="26"/>
      <c r="H62" s="15" t="s">
        <v>25</v>
      </c>
      <c r="I62" s="26"/>
      <c r="J62" s="15" t="s">
        <v>28</v>
      </c>
      <c r="K62" s="28"/>
      <c r="L62" s="30"/>
      <c r="M62" s="77">
        <f t="shared" si="0"/>
        <v>0</v>
      </c>
      <c r="N62" s="86" t="s">
        <v>63</v>
      </c>
      <c r="O62" s="114">
        <f>日別明細!AQ58</f>
        <v>0</v>
      </c>
      <c r="P62" s="55" t="s">
        <v>63</v>
      </c>
      <c r="Q62" s="77">
        <f>日別明細!AR58</f>
        <v>0</v>
      </c>
      <c r="R62" s="55" t="s">
        <v>44</v>
      </c>
      <c r="S62" s="77">
        <f t="shared" si="1"/>
        <v>0</v>
      </c>
      <c r="T62" s="78" t="s">
        <v>63</v>
      </c>
      <c r="U62" s="77">
        <f t="shared" si="2"/>
        <v>0</v>
      </c>
      <c r="V62" s="78" t="s">
        <v>63</v>
      </c>
      <c r="W62" s="79">
        <f t="shared" si="3"/>
        <v>0</v>
      </c>
      <c r="X62" s="78" t="s">
        <v>63</v>
      </c>
      <c r="Y62" s="123">
        <f t="shared" si="4"/>
        <v>0</v>
      </c>
      <c r="Z62" s="124" t="s">
        <v>83</v>
      </c>
    </row>
    <row r="63" spans="2:26" ht="14.25" customHeight="1" x14ac:dyDescent="0.4">
      <c r="B63" s="85">
        <v>51</v>
      </c>
      <c r="C63" s="24"/>
      <c r="D63" s="34" t="s">
        <v>32</v>
      </c>
      <c r="E63" s="26"/>
      <c r="F63" s="15" t="s">
        <v>24</v>
      </c>
      <c r="G63" s="26"/>
      <c r="H63" s="15" t="s">
        <v>25</v>
      </c>
      <c r="I63" s="26"/>
      <c r="J63" s="15" t="s">
        <v>28</v>
      </c>
      <c r="K63" s="28"/>
      <c r="L63" s="30"/>
      <c r="M63" s="77">
        <f t="shared" si="0"/>
        <v>0</v>
      </c>
      <c r="N63" s="86" t="s">
        <v>63</v>
      </c>
      <c r="O63" s="114">
        <f>日別明細!AQ59</f>
        <v>0</v>
      </c>
      <c r="P63" s="55" t="s">
        <v>63</v>
      </c>
      <c r="Q63" s="77">
        <f>日別明細!AR59</f>
        <v>0</v>
      </c>
      <c r="R63" s="55" t="s">
        <v>44</v>
      </c>
      <c r="S63" s="77">
        <f t="shared" si="1"/>
        <v>0</v>
      </c>
      <c r="T63" s="78" t="s">
        <v>63</v>
      </c>
      <c r="U63" s="77">
        <f t="shared" si="2"/>
        <v>0</v>
      </c>
      <c r="V63" s="78" t="s">
        <v>63</v>
      </c>
      <c r="W63" s="79">
        <f t="shared" si="3"/>
        <v>0</v>
      </c>
      <c r="X63" s="78" t="s">
        <v>63</v>
      </c>
      <c r="Y63" s="123">
        <f t="shared" si="4"/>
        <v>0</v>
      </c>
      <c r="Z63" s="124" t="s">
        <v>83</v>
      </c>
    </row>
    <row r="64" spans="2:26" ht="14.25" customHeight="1" x14ac:dyDescent="0.4">
      <c r="B64" s="85">
        <v>52</v>
      </c>
      <c r="C64" s="24"/>
      <c r="D64" s="34" t="s">
        <v>32</v>
      </c>
      <c r="E64" s="26"/>
      <c r="F64" s="15" t="s">
        <v>24</v>
      </c>
      <c r="G64" s="26"/>
      <c r="H64" s="15" t="s">
        <v>25</v>
      </c>
      <c r="I64" s="26"/>
      <c r="J64" s="15" t="s">
        <v>28</v>
      </c>
      <c r="K64" s="28"/>
      <c r="L64" s="30"/>
      <c r="M64" s="77">
        <f t="shared" si="0"/>
        <v>0</v>
      </c>
      <c r="N64" s="86" t="s">
        <v>63</v>
      </c>
      <c r="O64" s="114">
        <f>日別明細!AQ60</f>
        <v>0</v>
      </c>
      <c r="P64" s="55" t="s">
        <v>63</v>
      </c>
      <c r="Q64" s="77">
        <f>日別明細!AR60</f>
        <v>0</v>
      </c>
      <c r="R64" s="55" t="s">
        <v>44</v>
      </c>
      <c r="S64" s="77">
        <f t="shared" si="1"/>
        <v>0</v>
      </c>
      <c r="T64" s="78" t="s">
        <v>63</v>
      </c>
      <c r="U64" s="77">
        <f t="shared" si="2"/>
        <v>0</v>
      </c>
      <c r="V64" s="78" t="s">
        <v>63</v>
      </c>
      <c r="W64" s="79">
        <f t="shared" si="3"/>
        <v>0</v>
      </c>
      <c r="X64" s="78" t="s">
        <v>63</v>
      </c>
      <c r="Y64" s="123">
        <f t="shared" si="4"/>
        <v>0</v>
      </c>
      <c r="Z64" s="124" t="s">
        <v>83</v>
      </c>
    </row>
    <row r="65" spans="2:26" ht="14.25" customHeight="1" x14ac:dyDescent="0.4">
      <c r="B65" s="85">
        <v>53</v>
      </c>
      <c r="C65" s="24"/>
      <c r="D65" s="34" t="s">
        <v>32</v>
      </c>
      <c r="E65" s="26"/>
      <c r="F65" s="15" t="s">
        <v>24</v>
      </c>
      <c r="G65" s="26"/>
      <c r="H65" s="15" t="s">
        <v>25</v>
      </c>
      <c r="I65" s="26"/>
      <c r="J65" s="15" t="s">
        <v>28</v>
      </c>
      <c r="K65" s="28"/>
      <c r="L65" s="30"/>
      <c r="M65" s="77">
        <f t="shared" si="0"/>
        <v>0</v>
      </c>
      <c r="N65" s="86" t="s">
        <v>63</v>
      </c>
      <c r="O65" s="114">
        <f>日別明細!AQ61</f>
        <v>0</v>
      </c>
      <c r="P65" s="55" t="s">
        <v>63</v>
      </c>
      <c r="Q65" s="77">
        <f>日別明細!AR61</f>
        <v>0</v>
      </c>
      <c r="R65" s="55" t="s">
        <v>44</v>
      </c>
      <c r="S65" s="77">
        <f t="shared" si="1"/>
        <v>0</v>
      </c>
      <c r="T65" s="78" t="s">
        <v>63</v>
      </c>
      <c r="U65" s="77">
        <f t="shared" si="2"/>
        <v>0</v>
      </c>
      <c r="V65" s="78" t="s">
        <v>63</v>
      </c>
      <c r="W65" s="79">
        <f t="shared" si="3"/>
        <v>0</v>
      </c>
      <c r="X65" s="78" t="s">
        <v>63</v>
      </c>
      <c r="Y65" s="123">
        <f t="shared" si="4"/>
        <v>0</v>
      </c>
      <c r="Z65" s="124" t="s">
        <v>83</v>
      </c>
    </row>
    <row r="66" spans="2:26" ht="14.25" customHeight="1" x14ac:dyDescent="0.4">
      <c r="B66" s="85">
        <v>54</v>
      </c>
      <c r="C66" s="24"/>
      <c r="D66" s="34" t="s">
        <v>32</v>
      </c>
      <c r="E66" s="26"/>
      <c r="F66" s="15" t="s">
        <v>24</v>
      </c>
      <c r="G66" s="26"/>
      <c r="H66" s="15" t="s">
        <v>25</v>
      </c>
      <c r="I66" s="26"/>
      <c r="J66" s="15" t="s">
        <v>28</v>
      </c>
      <c r="K66" s="28"/>
      <c r="L66" s="30"/>
      <c r="M66" s="77">
        <f t="shared" si="0"/>
        <v>0</v>
      </c>
      <c r="N66" s="86" t="s">
        <v>63</v>
      </c>
      <c r="O66" s="114">
        <f>日別明細!AQ62</f>
        <v>0</v>
      </c>
      <c r="P66" s="55" t="s">
        <v>63</v>
      </c>
      <c r="Q66" s="77">
        <f>日別明細!AR62</f>
        <v>0</v>
      </c>
      <c r="R66" s="55" t="s">
        <v>44</v>
      </c>
      <c r="S66" s="77">
        <f t="shared" si="1"/>
        <v>0</v>
      </c>
      <c r="T66" s="78" t="s">
        <v>63</v>
      </c>
      <c r="U66" s="77">
        <f t="shared" si="2"/>
        <v>0</v>
      </c>
      <c r="V66" s="78" t="s">
        <v>63</v>
      </c>
      <c r="W66" s="79">
        <f t="shared" si="3"/>
        <v>0</v>
      </c>
      <c r="X66" s="78" t="s">
        <v>63</v>
      </c>
      <c r="Y66" s="123">
        <f t="shared" si="4"/>
        <v>0</v>
      </c>
      <c r="Z66" s="124" t="s">
        <v>83</v>
      </c>
    </row>
    <row r="67" spans="2:26" ht="14.25" customHeight="1" x14ac:dyDescent="0.4">
      <c r="B67" s="85">
        <v>55</v>
      </c>
      <c r="C67" s="24"/>
      <c r="D67" s="34" t="s">
        <v>32</v>
      </c>
      <c r="E67" s="26"/>
      <c r="F67" s="15" t="s">
        <v>24</v>
      </c>
      <c r="G67" s="26"/>
      <c r="H67" s="15" t="s">
        <v>25</v>
      </c>
      <c r="I67" s="26"/>
      <c r="J67" s="15" t="s">
        <v>28</v>
      </c>
      <c r="K67" s="28"/>
      <c r="L67" s="30"/>
      <c r="M67" s="77">
        <f t="shared" si="0"/>
        <v>0</v>
      </c>
      <c r="N67" s="86" t="s">
        <v>63</v>
      </c>
      <c r="O67" s="114">
        <f>日別明細!AQ63</f>
        <v>0</v>
      </c>
      <c r="P67" s="55" t="s">
        <v>63</v>
      </c>
      <c r="Q67" s="77">
        <f>日別明細!AR63</f>
        <v>0</v>
      </c>
      <c r="R67" s="55" t="s">
        <v>44</v>
      </c>
      <c r="S67" s="77">
        <f t="shared" si="1"/>
        <v>0</v>
      </c>
      <c r="T67" s="78" t="s">
        <v>63</v>
      </c>
      <c r="U67" s="77">
        <f t="shared" si="2"/>
        <v>0</v>
      </c>
      <c r="V67" s="78" t="s">
        <v>63</v>
      </c>
      <c r="W67" s="79">
        <f t="shared" si="3"/>
        <v>0</v>
      </c>
      <c r="X67" s="78" t="s">
        <v>63</v>
      </c>
      <c r="Y67" s="123">
        <f t="shared" si="4"/>
        <v>0</v>
      </c>
      <c r="Z67" s="124" t="s">
        <v>83</v>
      </c>
    </row>
    <row r="68" spans="2:26" ht="14.25" customHeight="1" x14ac:dyDescent="0.4">
      <c r="B68" s="85">
        <v>56</v>
      </c>
      <c r="C68" s="24"/>
      <c r="D68" s="34" t="s">
        <v>32</v>
      </c>
      <c r="E68" s="26"/>
      <c r="F68" s="15" t="s">
        <v>24</v>
      </c>
      <c r="G68" s="26"/>
      <c r="H68" s="15" t="s">
        <v>25</v>
      </c>
      <c r="I68" s="26"/>
      <c r="J68" s="15" t="s">
        <v>28</v>
      </c>
      <c r="K68" s="28"/>
      <c r="L68" s="30"/>
      <c r="M68" s="77">
        <f t="shared" si="0"/>
        <v>0</v>
      </c>
      <c r="N68" s="86" t="s">
        <v>63</v>
      </c>
      <c r="O68" s="114">
        <f>日別明細!AQ64</f>
        <v>0</v>
      </c>
      <c r="P68" s="55" t="s">
        <v>63</v>
      </c>
      <c r="Q68" s="77">
        <f>日別明細!AR64</f>
        <v>0</v>
      </c>
      <c r="R68" s="55" t="s">
        <v>44</v>
      </c>
      <c r="S68" s="77">
        <f t="shared" si="1"/>
        <v>0</v>
      </c>
      <c r="T68" s="78" t="s">
        <v>63</v>
      </c>
      <c r="U68" s="77">
        <f t="shared" si="2"/>
        <v>0</v>
      </c>
      <c r="V68" s="78" t="s">
        <v>63</v>
      </c>
      <c r="W68" s="79">
        <f t="shared" si="3"/>
        <v>0</v>
      </c>
      <c r="X68" s="78" t="s">
        <v>63</v>
      </c>
      <c r="Y68" s="123">
        <f t="shared" si="4"/>
        <v>0</v>
      </c>
      <c r="Z68" s="124" t="s">
        <v>83</v>
      </c>
    </row>
    <row r="69" spans="2:26" ht="14.25" customHeight="1" x14ac:dyDescent="0.4">
      <c r="B69" s="85">
        <v>57</v>
      </c>
      <c r="C69" s="24"/>
      <c r="D69" s="34" t="s">
        <v>32</v>
      </c>
      <c r="E69" s="26"/>
      <c r="F69" s="15" t="s">
        <v>24</v>
      </c>
      <c r="G69" s="26"/>
      <c r="H69" s="15" t="s">
        <v>25</v>
      </c>
      <c r="I69" s="26"/>
      <c r="J69" s="15" t="s">
        <v>28</v>
      </c>
      <c r="K69" s="28"/>
      <c r="L69" s="30"/>
      <c r="M69" s="77">
        <f t="shared" si="0"/>
        <v>0</v>
      </c>
      <c r="N69" s="86" t="s">
        <v>63</v>
      </c>
      <c r="O69" s="114">
        <f>日別明細!AQ65</f>
        <v>0</v>
      </c>
      <c r="P69" s="55" t="s">
        <v>63</v>
      </c>
      <c r="Q69" s="77">
        <f>日別明細!AR65</f>
        <v>0</v>
      </c>
      <c r="R69" s="55" t="s">
        <v>44</v>
      </c>
      <c r="S69" s="77">
        <f t="shared" si="1"/>
        <v>0</v>
      </c>
      <c r="T69" s="78" t="s">
        <v>63</v>
      </c>
      <c r="U69" s="77">
        <f t="shared" si="2"/>
        <v>0</v>
      </c>
      <c r="V69" s="78" t="s">
        <v>63</v>
      </c>
      <c r="W69" s="79">
        <f t="shared" si="3"/>
        <v>0</v>
      </c>
      <c r="X69" s="78" t="s">
        <v>63</v>
      </c>
      <c r="Y69" s="123">
        <f t="shared" si="4"/>
        <v>0</v>
      </c>
      <c r="Z69" s="124" t="s">
        <v>83</v>
      </c>
    </row>
    <row r="70" spans="2:26" ht="14.25" customHeight="1" x14ac:dyDescent="0.4">
      <c r="B70" s="85">
        <v>58</v>
      </c>
      <c r="C70" s="24"/>
      <c r="D70" s="34" t="s">
        <v>32</v>
      </c>
      <c r="E70" s="26"/>
      <c r="F70" s="15" t="s">
        <v>24</v>
      </c>
      <c r="G70" s="26"/>
      <c r="H70" s="15" t="s">
        <v>25</v>
      </c>
      <c r="I70" s="26"/>
      <c r="J70" s="15" t="s">
        <v>28</v>
      </c>
      <c r="K70" s="28"/>
      <c r="L70" s="30"/>
      <c r="M70" s="77">
        <f t="shared" si="0"/>
        <v>0</v>
      </c>
      <c r="N70" s="86" t="s">
        <v>63</v>
      </c>
      <c r="O70" s="114">
        <f>日別明細!AQ66</f>
        <v>0</v>
      </c>
      <c r="P70" s="55" t="s">
        <v>63</v>
      </c>
      <c r="Q70" s="77">
        <f>日別明細!AR66</f>
        <v>0</v>
      </c>
      <c r="R70" s="55" t="s">
        <v>44</v>
      </c>
      <c r="S70" s="77">
        <f t="shared" si="1"/>
        <v>0</v>
      </c>
      <c r="T70" s="78" t="s">
        <v>63</v>
      </c>
      <c r="U70" s="77">
        <f t="shared" si="2"/>
        <v>0</v>
      </c>
      <c r="V70" s="78" t="s">
        <v>63</v>
      </c>
      <c r="W70" s="79">
        <f t="shared" si="3"/>
        <v>0</v>
      </c>
      <c r="X70" s="78" t="s">
        <v>63</v>
      </c>
      <c r="Y70" s="123">
        <f t="shared" si="4"/>
        <v>0</v>
      </c>
      <c r="Z70" s="124" t="s">
        <v>83</v>
      </c>
    </row>
    <row r="71" spans="2:26" ht="14.25" customHeight="1" x14ac:dyDescent="0.4">
      <c r="B71" s="85">
        <v>59</v>
      </c>
      <c r="C71" s="24"/>
      <c r="D71" s="34" t="s">
        <v>32</v>
      </c>
      <c r="E71" s="26"/>
      <c r="F71" s="15" t="s">
        <v>24</v>
      </c>
      <c r="G71" s="26"/>
      <c r="H71" s="15" t="s">
        <v>25</v>
      </c>
      <c r="I71" s="26"/>
      <c r="J71" s="15" t="s">
        <v>28</v>
      </c>
      <c r="K71" s="28"/>
      <c r="L71" s="30"/>
      <c r="M71" s="77">
        <f t="shared" si="0"/>
        <v>0</v>
      </c>
      <c r="N71" s="86" t="s">
        <v>63</v>
      </c>
      <c r="O71" s="114">
        <f>日別明細!AQ67</f>
        <v>0</v>
      </c>
      <c r="P71" s="55" t="s">
        <v>63</v>
      </c>
      <c r="Q71" s="77">
        <f>日別明細!AR67</f>
        <v>0</v>
      </c>
      <c r="R71" s="55" t="s">
        <v>44</v>
      </c>
      <c r="S71" s="77">
        <f t="shared" si="1"/>
        <v>0</v>
      </c>
      <c r="T71" s="78" t="s">
        <v>63</v>
      </c>
      <c r="U71" s="77">
        <f t="shared" si="2"/>
        <v>0</v>
      </c>
      <c r="V71" s="78" t="s">
        <v>63</v>
      </c>
      <c r="W71" s="79">
        <f t="shared" si="3"/>
        <v>0</v>
      </c>
      <c r="X71" s="78" t="s">
        <v>63</v>
      </c>
      <c r="Y71" s="123">
        <f t="shared" si="4"/>
        <v>0</v>
      </c>
      <c r="Z71" s="124" t="s">
        <v>83</v>
      </c>
    </row>
    <row r="72" spans="2:26" ht="14.25" customHeight="1" x14ac:dyDescent="0.4">
      <c r="B72" s="85">
        <v>60</v>
      </c>
      <c r="C72" s="24"/>
      <c r="D72" s="34" t="s">
        <v>32</v>
      </c>
      <c r="E72" s="26"/>
      <c r="F72" s="15" t="s">
        <v>24</v>
      </c>
      <c r="G72" s="26"/>
      <c r="H72" s="15" t="s">
        <v>25</v>
      </c>
      <c r="I72" s="26"/>
      <c r="J72" s="15" t="s">
        <v>28</v>
      </c>
      <c r="K72" s="28"/>
      <c r="L72" s="30"/>
      <c r="M72" s="77">
        <f t="shared" si="0"/>
        <v>0</v>
      </c>
      <c r="N72" s="86" t="s">
        <v>63</v>
      </c>
      <c r="O72" s="114">
        <f>日別明細!AQ68</f>
        <v>0</v>
      </c>
      <c r="P72" s="55" t="s">
        <v>63</v>
      </c>
      <c r="Q72" s="77">
        <f>日別明細!AR68</f>
        <v>0</v>
      </c>
      <c r="R72" s="55" t="s">
        <v>44</v>
      </c>
      <c r="S72" s="77">
        <f t="shared" si="1"/>
        <v>0</v>
      </c>
      <c r="T72" s="78" t="s">
        <v>63</v>
      </c>
      <c r="U72" s="77">
        <f t="shared" si="2"/>
        <v>0</v>
      </c>
      <c r="V72" s="78" t="s">
        <v>63</v>
      </c>
      <c r="W72" s="79">
        <f t="shared" si="3"/>
        <v>0</v>
      </c>
      <c r="X72" s="78" t="s">
        <v>63</v>
      </c>
      <c r="Y72" s="123">
        <f t="shared" si="4"/>
        <v>0</v>
      </c>
      <c r="Z72" s="124" t="s">
        <v>83</v>
      </c>
    </row>
    <row r="73" spans="2:26" ht="14.25" customHeight="1" x14ac:dyDescent="0.4">
      <c r="B73" s="85">
        <v>61</v>
      </c>
      <c r="C73" s="24"/>
      <c r="D73" s="34" t="s">
        <v>32</v>
      </c>
      <c r="E73" s="26"/>
      <c r="F73" s="15" t="s">
        <v>24</v>
      </c>
      <c r="G73" s="26"/>
      <c r="H73" s="15" t="s">
        <v>25</v>
      </c>
      <c r="I73" s="26"/>
      <c r="J73" s="15" t="s">
        <v>28</v>
      </c>
      <c r="K73" s="28"/>
      <c r="L73" s="30"/>
      <c r="M73" s="77">
        <f t="shared" si="0"/>
        <v>0</v>
      </c>
      <c r="N73" s="86" t="s">
        <v>63</v>
      </c>
      <c r="O73" s="114">
        <f>日別明細!AQ69</f>
        <v>0</v>
      </c>
      <c r="P73" s="55" t="s">
        <v>63</v>
      </c>
      <c r="Q73" s="77">
        <f>日別明細!AR69</f>
        <v>0</v>
      </c>
      <c r="R73" s="55" t="s">
        <v>44</v>
      </c>
      <c r="S73" s="77">
        <f t="shared" si="1"/>
        <v>0</v>
      </c>
      <c r="T73" s="78" t="s">
        <v>63</v>
      </c>
      <c r="U73" s="77">
        <f t="shared" si="2"/>
        <v>0</v>
      </c>
      <c r="V73" s="78" t="s">
        <v>63</v>
      </c>
      <c r="W73" s="79">
        <f t="shared" si="3"/>
        <v>0</v>
      </c>
      <c r="X73" s="78" t="s">
        <v>63</v>
      </c>
      <c r="Y73" s="123">
        <f t="shared" si="4"/>
        <v>0</v>
      </c>
      <c r="Z73" s="124" t="s">
        <v>83</v>
      </c>
    </row>
    <row r="74" spans="2:26" ht="14.25" customHeight="1" x14ac:dyDescent="0.4">
      <c r="B74" s="85">
        <v>62</v>
      </c>
      <c r="C74" s="24"/>
      <c r="D74" s="34" t="s">
        <v>32</v>
      </c>
      <c r="E74" s="26"/>
      <c r="F74" s="15" t="s">
        <v>24</v>
      </c>
      <c r="G74" s="26"/>
      <c r="H74" s="15" t="s">
        <v>25</v>
      </c>
      <c r="I74" s="26"/>
      <c r="J74" s="15" t="s">
        <v>28</v>
      </c>
      <c r="K74" s="28"/>
      <c r="L74" s="30"/>
      <c r="M74" s="77">
        <f t="shared" si="0"/>
        <v>0</v>
      </c>
      <c r="N74" s="86" t="s">
        <v>63</v>
      </c>
      <c r="O74" s="114">
        <f>日別明細!AQ70</f>
        <v>0</v>
      </c>
      <c r="P74" s="55" t="s">
        <v>63</v>
      </c>
      <c r="Q74" s="77">
        <f>日別明細!AR70</f>
        <v>0</v>
      </c>
      <c r="R74" s="55" t="s">
        <v>44</v>
      </c>
      <c r="S74" s="77">
        <f t="shared" si="1"/>
        <v>0</v>
      </c>
      <c r="T74" s="78" t="s">
        <v>63</v>
      </c>
      <c r="U74" s="77">
        <f t="shared" si="2"/>
        <v>0</v>
      </c>
      <c r="V74" s="78" t="s">
        <v>63</v>
      </c>
      <c r="W74" s="79">
        <f t="shared" si="3"/>
        <v>0</v>
      </c>
      <c r="X74" s="78" t="s">
        <v>63</v>
      </c>
      <c r="Y74" s="123">
        <f t="shared" si="4"/>
        <v>0</v>
      </c>
      <c r="Z74" s="124" t="s">
        <v>83</v>
      </c>
    </row>
    <row r="75" spans="2:26" ht="14.25" customHeight="1" x14ac:dyDescent="0.4">
      <c r="B75" s="85">
        <v>63</v>
      </c>
      <c r="C75" s="24"/>
      <c r="D75" s="34" t="s">
        <v>32</v>
      </c>
      <c r="E75" s="26"/>
      <c r="F75" s="15" t="s">
        <v>24</v>
      </c>
      <c r="G75" s="26"/>
      <c r="H75" s="15" t="s">
        <v>25</v>
      </c>
      <c r="I75" s="26"/>
      <c r="J75" s="15" t="s">
        <v>28</v>
      </c>
      <c r="K75" s="28"/>
      <c r="L75" s="30"/>
      <c r="M75" s="77">
        <f t="shared" si="0"/>
        <v>0</v>
      </c>
      <c r="N75" s="86" t="s">
        <v>63</v>
      </c>
      <c r="O75" s="114">
        <f>日別明細!AQ71</f>
        <v>0</v>
      </c>
      <c r="P75" s="55" t="s">
        <v>63</v>
      </c>
      <c r="Q75" s="77">
        <f>日別明細!AR71</f>
        <v>0</v>
      </c>
      <c r="R75" s="55" t="s">
        <v>44</v>
      </c>
      <c r="S75" s="77">
        <f t="shared" si="1"/>
        <v>0</v>
      </c>
      <c r="T75" s="78" t="s">
        <v>63</v>
      </c>
      <c r="U75" s="77">
        <f t="shared" si="2"/>
        <v>0</v>
      </c>
      <c r="V75" s="78" t="s">
        <v>63</v>
      </c>
      <c r="W75" s="79">
        <f t="shared" si="3"/>
        <v>0</v>
      </c>
      <c r="X75" s="78" t="s">
        <v>63</v>
      </c>
      <c r="Y75" s="123">
        <f t="shared" si="4"/>
        <v>0</v>
      </c>
      <c r="Z75" s="124" t="s">
        <v>83</v>
      </c>
    </row>
    <row r="76" spans="2:26" ht="14.25" customHeight="1" x14ac:dyDescent="0.4">
      <c r="B76" s="85">
        <v>64</v>
      </c>
      <c r="C76" s="24"/>
      <c r="D76" s="34" t="s">
        <v>32</v>
      </c>
      <c r="E76" s="26"/>
      <c r="F76" s="15" t="s">
        <v>24</v>
      </c>
      <c r="G76" s="26"/>
      <c r="H76" s="15" t="s">
        <v>25</v>
      </c>
      <c r="I76" s="26"/>
      <c r="J76" s="15" t="s">
        <v>28</v>
      </c>
      <c r="K76" s="28"/>
      <c r="L76" s="30"/>
      <c r="M76" s="77">
        <f t="shared" si="0"/>
        <v>0</v>
      </c>
      <c r="N76" s="86" t="s">
        <v>63</v>
      </c>
      <c r="O76" s="114">
        <f>日別明細!AQ72</f>
        <v>0</v>
      </c>
      <c r="P76" s="55" t="s">
        <v>63</v>
      </c>
      <c r="Q76" s="77">
        <f>日別明細!AR72</f>
        <v>0</v>
      </c>
      <c r="R76" s="55" t="s">
        <v>44</v>
      </c>
      <c r="S76" s="77">
        <f t="shared" si="1"/>
        <v>0</v>
      </c>
      <c r="T76" s="78" t="s">
        <v>63</v>
      </c>
      <c r="U76" s="77">
        <f t="shared" si="2"/>
        <v>0</v>
      </c>
      <c r="V76" s="78" t="s">
        <v>63</v>
      </c>
      <c r="W76" s="79">
        <f t="shared" si="3"/>
        <v>0</v>
      </c>
      <c r="X76" s="78" t="s">
        <v>63</v>
      </c>
      <c r="Y76" s="123">
        <f t="shared" si="4"/>
        <v>0</v>
      </c>
      <c r="Z76" s="124" t="s">
        <v>83</v>
      </c>
    </row>
    <row r="77" spans="2:26" ht="14.25" customHeight="1" x14ac:dyDescent="0.4">
      <c r="B77" s="85">
        <v>65</v>
      </c>
      <c r="C77" s="24"/>
      <c r="D77" s="34" t="s">
        <v>32</v>
      </c>
      <c r="E77" s="26"/>
      <c r="F77" s="15" t="s">
        <v>24</v>
      </c>
      <c r="G77" s="26"/>
      <c r="H77" s="15" t="s">
        <v>25</v>
      </c>
      <c r="I77" s="26"/>
      <c r="J77" s="15" t="s">
        <v>28</v>
      </c>
      <c r="K77" s="28"/>
      <c r="L77" s="30"/>
      <c r="M77" s="77">
        <f t="shared" si="0"/>
        <v>0</v>
      </c>
      <c r="N77" s="86" t="s">
        <v>63</v>
      </c>
      <c r="O77" s="114">
        <f>日別明細!AQ73</f>
        <v>0</v>
      </c>
      <c r="P77" s="55" t="s">
        <v>63</v>
      </c>
      <c r="Q77" s="77">
        <f>日別明細!AR73</f>
        <v>0</v>
      </c>
      <c r="R77" s="55" t="s">
        <v>44</v>
      </c>
      <c r="S77" s="77">
        <f t="shared" si="1"/>
        <v>0</v>
      </c>
      <c r="T77" s="78" t="s">
        <v>63</v>
      </c>
      <c r="U77" s="77">
        <f t="shared" si="2"/>
        <v>0</v>
      </c>
      <c r="V77" s="78" t="s">
        <v>63</v>
      </c>
      <c r="W77" s="79">
        <f t="shared" si="3"/>
        <v>0</v>
      </c>
      <c r="X77" s="78" t="s">
        <v>63</v>
      </c>
      <c r="Y77" s="123">
        <f t="shared" si="4"/>
        <v>0</v>
      </c>
      <c r="Z77" s="124" t="s">
        <v>83</v>
      </c>
    </row>
    <row r="78" spans="2:26" ht="14.25" customHeight="1" x14ac:dyDescent="0.4">
      <c r="B78" s="85">
        <v>66</v>
      </c>
      <c r="C78" s="24"/>
      <c r="D78" s="34" t="s">
        <v>32</v>
      </c>
      <c r="E78" s="26"/>
      <c r="F78" s="15" t="s">
        <v>24</v>
      </c>
      <c r="G78" s="26"/>
      <c r="H78" s="15" t="s">
        <v>25</v>
      </c>
      <c r="I78" s="26"/>
      <c r="J78" s="15" t="s">
        <v>28</v>
      </c>
      <c r="K78" s="28"/>
      <c r="L78" s="30"/>
      <c r="M78" s="77">
        <f t="shared" ref="M78:M141" si="5">MIN(U78,W78)</f>
        <v>0</v>
      </c>
      <c r="N78" s="86" t="s">
        <v>63</v>
      </c>
      <c r="O78" s="114">
        <f>日別明細!AQ74</f>
        <v>0</v>
      </c>
      <c r="P78" s="55" t="s">
        <v>63</v>
      </c>
      <c r="Q78" s="77">
        <f>日別明細!AR74</f>
        <v>0</v>
      </c>
      <c r="R78" s="55" t="s">
        <v>44</v>
      </c>
      <c r="S78" s="77">
        <f t="shared" ref="S78:S141" si="6">Q78*450</f>
        <v>0</v>
      </c>
      <c r="T78" s="78" t="s">
        <v>63</v>
      </c>
      <c r="U78" s="77">
        <f t="shared" ref="U78:U141" si="7">MIN(O78,S78)</f>
        <v>0</v>
      </c>
      <c r="V78" s="78" t="s">
        <v>63</v>
      </c>
      <c r="W78" s="79">
        <f t="shared" ref="W78:W141" si="8">IF(L78="",0,IF(L78="新２号",11300,16300))</f>
        <v>0</v>
      </c>
      <c r="X78" s="78" t="s">
        <v>63</v>
      </c>
      <c r="Y78" s="123">
        <f t="shared" ref="Y78:Y141" si="9">O78-M78</f>
        <v>0</v>
      </c>
      <c r="Z78" s="124" t="s">
        <v>83</v>
      </c>
    </row>
    <row r="79" spans="2:26" ht="14.25" customHeight="1" x14ac:dyDescent="0.4">
      <c r="B79" s="85">
        <v>67</v>
      </c>
      <c r="C79" s="24"/>
      <c r="D79" s="34" t="s">
        <v>32</v>
      </c>
      <c r="E79" s="26"/>
      <c r="F79" s="15" t="s">
        <v>24</v>
      </c>
      <c r="G79" s="26"/>
      <c r="H79" s="15" t="s">
        <v>25</v>
      </c>
      <c r="I79" s="26"/>
      <c r="J79" s="15" t="s">
        <v>28</v>
      </c>
      <c r="K79" s="28"/>
      <c r="L79" s="30"/>
      <c r="M79" s="77">
        <f t="shared" si="5"/>
        <v>0</v>
      </c>
      <c r="N79" s="86" t="s">
        <v>63</v>
      </c>
      <c r="O79" s="114">
        <f>日別明細!AQ75</f>
        <v>0</v>
      </c>
      <c r="P79" s="55" t="s">
        <v>63</v>
      </c>
      <c r="Q79" s="77">
        <f>日別明細!AR75</f>
        <v>0</v>
      </c>
      <c r="R79" s="55" t="s">
        <v>44</v>
      </c>
      <c r="S79" s="77">
        <f t="shared" si="6"/>
        <v>0</v>
      </c>
      <c r="T79" s="78" t="s">
        <v>63</v>
      </c>
      <c r="U79" s="77">
        <f t="shared" si="7"/>
        <v>0</v>
      </c>
      <c r="V79" s="78" t="s">
        <v>63</v>
      </c>
      <c r="W79" s="79">
        <f t="shared" si="8"/>
        <v>0</v>
      </c>
      <c r="X79" s="78" t="s">
        <v>63</v>
      </c>
      <c r="Y79" s="123">
        <f t="shared" si="9"/>
        <v>0</v>
      </c>
      <c r="Z79" s="124" t="s">
        <v>83</v>
      </c>
    </row>
    <row r="80" spans="2:26" ht="14.25" customHeight="1" x14ac:dyDescent="0.4">
      <c r="B80" s="85">
        <v>68</v>
      </c>
      <c r="C80" s="24"/>
      <c r="D80" s="34" t="s">
        <v>32</v>
      </c>
      <c r="E80" s="26"/>
      <c r="F80" s="15" t="s">
        <v>24</v>
      </c>
      <c r="G80" s="26"/>
      <c r="H80" s="15" t="s">
        <v>25</v>
      </c>
      <c r="I80" s="26"/>
      <c r="J80" s="15" t="s">
        <v>28</v>
      </c>
      <c r="K80" s="28"/>
      <c r="L80" s="30"/>
      <c r="M80" s="77">
        <f t="shared" si="5"/>
        <v>0</v>
      </c>
      <c r="N80" s="86" t="s">
        <v>63</v>
      </c>
      <c r="O80" s="114">
        <f>日別明細!AQ76</f>
        <v>0</v>
      </c>
      <c r="P80" s="55" t="s">
        <v>63</v>
      </c>
      <c r="Q80" s="77">
        <f>日別明細!AR76</f>
        <v>0</v>
      </c>
      <c r="R80" s="55" t="s">
        <v>44</v>
      </c>
      <c r="S80" s="77">
        <f t="shared" si="6"/>
        <v>0</v>
      </c>
      <c r="T80" s="78" t="s">
        <v>63</v>
      </c>
      <c r="U80" s="77">
        <f t="shared" si="7"/>
        <v>0</v>
      </c>
      <c r="V80" s="78" t="s">
        <v>63</v>
      </c>
      <c r="W80" s="79">
        <f t="shared" si="8"/>
        <v>0</v>
      </c>
      <c r="X80" s="78" t="s">
        <v>63</v>
      </c>
      <c r="Y80" s="123">
        <f t="shared" si="9"/>
        <v>0</v>
      </c>
      <c r="Z80" s="124" t="s">
        <v>83</v>
      </c>
    </row>
    <row r="81" spans="2:26" ht="14.25" customHeight="1" x14ac:dyDescent="0.4">
      <c r="B81" s="85">
        <v>69</v>
      </c>
      <c r="C81" s="24"/>
      <c r="D81" s="34" t="s">
        <v>32</v>
      </c>
      <c r="E81" s="26"/>
      <c r="F81" s="15" t="s">
        <v>24</v>
      </c>
      <c r="G81" s="26"/>
      <c r="H81" s="15" t="s">
        <v>25</v>
      </c>
      <c r="I81" s="26"/>
      <c r="J81" s="15" t="s">
        <v>28</v>
      </c>
      <c r="K81" s="28"/>
      <c r="L81" s="30"/>
      <c r="M81" s="77">
        <f t="shared" si="5"/>
        <v>0</v>
      </c>
      <c r="N81" s="86" t="s">
        <v>63</v>
      </c>
      <c r="O81" s="114">
        <f>日別明細!AQ77</f>
        <v>0</v>
      </c>
      <c r="P81" s="55" t="s">
        <v>63</v>
      </c>
      <c r="Q81" s="77">
        <f>日別明細!AR77</f>
        <v>0</v>
      </c>
      <c r="R81" s="55" t="s">
        <v>44</v>
      </c>
      <c r="S81" s="77">
        <f t="shared" si="6"/>
        <v>0</v>
      </c>
      <c r="T81" s="78" t="s">
        <v>63</v>
      </c>
      <c r="U81" s="77">
        <f t="shared" si="7"/>
        <v>0</v>
      </c>
      <c r="V81" s="78" t="s">
        <v>63</v>
      </c>
      <c r="W81" s="79">
        <f t="shared" si="8"/>
        <v>0</v>
      </c>
      <c r="X81" s="78" t="s">
        <v>63</v>
      </c>
      <c r="Y81" s="123">
        <f t="shared" si="9"/>
        <v>0</v>
      </c>
      <c r="Z81" s="124" t="s">
        <v>83</v>
      </c>
    </row>
    <row r="82" spans="2:26" ht="14.25" customHeight="1" x14ac:dyDescent="0.4">
      <c r="B82" s="85">
        <v>70</v>
      </c>
      <c r="C82" s="24"/>
      <c r="D82" s="34" t="s">
        <v>32</v>
      </c>
      <c r="E82" s="26"/>
      <c r="F82" s="15" t="s">
        <v>24</v>
      </c>
      <c r="G82" s="26"/>
      <c r="H82" s="15" t="s">
        <v>25</v>
      </c>
      <c r="I82" s="26"/>
      <c r="J82" s="15" t="s">
        <v>28</v>
      </c>
      <c r="K82" s="28"/>
      <c r="L82" s="30"/>
      <c r="M82" s="77">
        <f t="shared" si="5"/>
        <v>0</v>
      </c>
      <c r="N82" s="86" t="s">
        <v>63</v>
      </c>
      <c r="O82" s="114">
        <f>日別明細!AQ78</f>
        <v>0</v>
      </c>
      <c r="P82" s="55" t="s">
        <v>63</v>
      </c>
      <c r="Q82" s="77">
        <f>日別明細!AR78</f>
        <v>0</v>
      </c>
      <c r="R82" s="55" t="s">
        <v>44</v>
      </c>
      <c r="S82" s="77">
        <f t="shared" si="6"/>
        <v>0</v>
      </c>
      <c r="T82" s="78" t="s">
        <v>63</v>
      </c>
      <c r="U82" s="77">
        <f t="shared" si="7"/>
        <v>0</v>
      </c>
      <c r="V82" s="78" t="s">
        <v>63</v>
      </c>
      <c r="W82" s="79">
        <f t="shared" si="8"/>
        <v>0</v>
      </c>
      <c r="X82" s="78" t="s">
        <v>63</v>
      </c>
      <c r="Y82" s="123">
        <f t="shared" si="9"/>
        <v>0</v>
      </c>
      <c r="Z82" s="124" t="s">
        <v>83</v>
      </c>
    </row>
    <row r="83" spans="2:26" ht="14.25" customHeight="1" x14ac:dyDescent="0.4">
      <c r="B83" s="85">
        <v>71</v>
      </c>
      <c r="C83" s="24"/>
      <c r="D83" s="34" t="s">
        <v>32</v>
      </c>
      <c r="E83" s="26"/>
      <c r="F83" s="15" t="s">
        <v>24</v>
      </c>
      <c r="G83" s="26"/>
      <c r="H83" s="15" t="s">
        <v>25</v>
      </c>
      <c r="I83" s="26"/>
      <c r="J83" s="15" t="s">
        <v>28</v>
      </c>
      <c r="K83" s="28"/>
      <c r="L83" s="30"/>
      <c r="M83" s="77">
        <f t="shared" si="5"/>
        <v>0</v>
      </c>
      <c r="N83" s="86" t="s">
        <v>63</v>
      </c>
      <c r="O83" s="114">
        <f>日別明細!AQ79</f>
        <v>0</v>
      </c>
      <c r="P83" s="55" t="s">
        <v>63</v>
      </c>
      <c r="Q83" s="77">
        <f>日別明細!AR79</f>
        <v>0</v>
      </c>
      <c r="R83" s="55" t="s">
        <v>44</v>
      </c>
      <c r="S83" s="77">
        <f t="shared" si="6"/>
        <v>0</v>
      </c>
      <c r="T83" s="78" t="s">
        <v>63</v>
      </c>
      <c r="U83" s="77">
        <f t="shared" si="7"/>
        <v>0</v>
      </c>
      <c r="V83" s="78" t="s">
        <v>63</v>
      </c>
      <c r="W83" s="79">
        <f t="shared" si="8"/>
        <v>0</v>
      </c>
      <c r="X83" s="78" t="s">
        <v>63</v>
      </c>
      <c r="Y83" s="123">
        <f t="shared" si="9"/>
        <v>0</v>
      </c>
      <c r="Z83" s="124" t="s">
        <v>83</v>
      </c>
    </row>
    <row r="84" spans="2:26" ht="14.25" customHeight="1" x14ac:dyDescent="0.4">
      <c r="B84" s="85">
        <v>72</v>
      </c>
      <c r="C84" s="24"/>
      <c r="D84" s="34" t="s">
        <v>32</v>
      </c>
      <c r="E84" s="26"/>
      <c r="F84" s="15" t="s">
        <v>24</v>
      </c>
      <c r="G84" s="26"/>
      <c r="H84" s="15" t="s">
        <v>25</v>
      </c>
      <c r="I84" s="26"/>
      <c r="J84" s="15" t="s">
        <v>28</v>
      </c>
      <c r="K84" s="28"/>
      <c r="L84" s="30"/>
      <c r="M84" s="77">
        <f t="shared" si="5"/>
        <v>0</v>
      </c>
      <c r="N84" s="86" t="s">
        <v>63</v>
      </c>
      <c r="O84" s="114">
        <f>日別明細!AQ80</f>
        <v>0</v>
      </c>
      <c r="P84" s="55" t="s">
        <v>63</v>
      </c>
      <c r="Q84" s="77">
        <f>日別明細!AR80</f>
        <v>0</v>
      </c>
      <c r="R84" s="55" t="s">
        <v>44</v>
      </c>
      <c r="S84" s="77">
        <f t="shared" si="6"/>
        <v>0</v>
      </c>
      <c r="T84" s="78" t="s">
        <v>63</v>
      </c>
      <c r="U84" s="77">
        <f t="shared" si="7"/>
        <v>0</v>
      </c>
      <c r="V84" s="78" t="s">
        <v>63</v>
      </c>
      <c r="W84" s="79">
        <f t="shared" si="8"/>
        <v>0</v>
      </c>
      <c r="X84" s="78" t="s">
        <v>63</v>
      </c>
      <c r="Y84" s="123">
        <f t="shared" si="9"/>
        <v>0</v>
      </c>
      <c r="Z84" s="124" t="s">
        <v>83</v>
      </c>
    </row>
    <row r="85" spans="2:26" ht="14.25" customHeight="1" x14ac:dyDescent="0.4">
      <c r="B85" s="85">
        <v>73</v>
      </c>
      <c r="C85" s="24"/>
      <c r="D85" s="34" t="s">
        <v>32</v>
      </c>
      <c r="E85" s="26"/>
      <c r="F85" s="15" t="s">
        <v>24</v>
      </c>
      <c r="G85" s="26"/>
      <c r="H85" s="15" t="s">
        <v>25</v>
      </c>
      <c r="I85" s="26"/>
      <c r="J85" s="15" t="s">
        <v>28</v>
      </c>
      <c r="K85" s="28"/>
      <c r="L85" s="30"/>
      <c r="M85" s="77">
        <f t="shared" si="5"/>
        <v>0</v>
      </c>
      <c r="N85" s="86" t="s">
        <v>63</v>
      </c>
      <c r="O85" s="114">
        <f>日別明細!AQ81</f>
        <v>0</v>
      </c>
      <c r="P85" s="55" t="s">
        <v>63</v>
      </c>
      <c r="Q85" s="77">
        <f>日別明細!AR81</f>
        <v>0</v>
      </c>
      <c r="R85" s="55" t="s">
        <v>44</v>
      </c>
      <c r="S85" s="77">
        <f t="shared" si="6"/>
        <v>0</v>
      </c>
      <c r="T85" s="78" t="s">
        <v>63</v>
      </c>
      <c r="U85" s="77">
        <f t="shared" si="7"/>
        <v>0</v>
      </c>
      <c r="V85" s="78" t="s">
        <v>63</v>
      </c>
      <c r="W85" s="79">
        <f t="shared" si="8"/>
        <v>0</v>
      </c>
      <c r="X85" s="78" t="s">
        <v>63</v>
      </c>
      <c r="Y85" s="123">
        <f t="shared" si="9"/>
        <v>0</v>
      </c>
      <c r="Z85" s="124" t="s">
        <v>83</v>
      </c>
    </row>
    <row r="86" spans="2:26" ht="14.25" customHeight="1" x14ac:dyDescent="0.4">
      <c r="B86" s="85">
        <v>74</v>
      </c>
      <c r="C86" s="24"/>
      <c r="D86" s="34" t="s">
        <v>32</v>
      </c>
      <c r="E86" s="26"/>
      <c r="F86" s="15" t="s">
        <v>24</v>
      </c>
      <c r="G86" s="26"/>
      <c r="H86" s="15" t="s">
        <v>25</v>
      </c>
      <c r="I86" s="26"/>
      <c r="J86" s="15" t="s">
        <v>28</v>
      </c>
      <c r="K86" s="28"/>
      <c r="L86" s="30"/>
      <c r="M86" s="77">
        <f t="shared" si="5"/>
        <v>0</v>
      </c>
      <c r="N86" s="86" t="s">
        <v>63</v>
      </c>
      <c r="O86" s="114">
        <f>日別明細!AQ82</f>
        <v>0</v>
      </c>
      <c r="P86" s="55" t="s">
        <v>63</v>
      </c>
      <c r="Q86" s="77">
        <f>日別明細!AR82</f>
        <v>0</v>
      </c>
      <c r="R86" s="55" t="s">
        <v>44</v>
      </c>
      <c r="S86" s="77">
        <f t="shared" si="6"/>
        <v>0</v>
      </c>
      <c r="T86" s="78" t="s">
        <v>63</v>
      </c>
      <c r="U86" s="77">
        <f t="shared" si="7"/>
        <v>0</v>
      </c>
      <c r="V86" s="78" t="s">
        <v>63</v>
      </c>
      <c r="W86" s="79">
        <f t="shared" si="8"/>
        <v>0</v>
      </c>
      <c r="X86" s="78" t="s">
        <v>63</v>
      </c>
      <c r="Y86" s="123">
        <f t="shared" si="9"/>
        <v>0</v>
      </c>
      <c r="Z86" s="124" t="s">
        <v>83</v>
      </c>
    </row>
    <row r="87" spans="2:26" ht="14.25" customHeight="1" x14ac:dyDescent="0.4">
      <c r="B87" s="85">
        <v>75</v>
      </c>
      <c r="C87" s="24"/>
      <c r="D87" s="34" t="s">
        <v>32</v>
      </c>
      <c r="E87" s="26"/>
      <c r="F87" s="15" t="s">
        <v>24</v>
      </c>
      <c r="G87" s="26"/>
      <c r="H87" s="15" t="s">
        <v>25</v>
      </c>
      <c r="I87" s="26"/>
      <c r="J87" s="15" t="s">
        <v>28</v>
      </c>
      <c r="K87" s="28"/>
      <c r="L87" s="30"/>
      <c r="M87" s="77">
        <f t="shared" si="5"/>
        <v>0</v>
      </c>
      <c r="N87" s="86" t="s">
        <v>63</v>
      </c>
      <c r="O87" s="114">
        <f>日別明細!AQ83</f>
        <v>0</v>
      </c>
      <c r="P87" s="55" t="s">
        <v>63</v>
      </c>
      <c r="Q87" s="77">
        <f>日別明細!AR83</f>
        <v>0</v>
      </c>
      <c r="R87" s="55" t="s">
        <v>44</v>
      </c>
      <c r="S87" s="77">
        <f t="shared" si="6"/>
        <v>0</v>
      </c>
      <c r="T87" s="78" t="s">
        <v>63</v>
      </c>
      <c r="U87" s="77">
        <f t="shared" si="7"/>
        <v>0</v>
      </c>
      <c r="V87" s="78" t="s">
        <v>63</v>
      </c>
      <c r="W87" s="79">
        <f t="shared" si="8"/>
        <v>0</v>
      </c>
      <c r="X87" s="78" t="s">
        <v>63</v>
      </c>
      <c r="Y87" s="123">
        <f t="shared" si="9"/>
        <v>0</v>
      </c>
      <c r="Z87" s="124" t="s">
        <v>83</v>
      </c>
    </row>
    <row r="88" spans="2:26" ht="14.25" customHeight="1" x14ac:dyDescent="0.4">
      <c r="B88" s="85">
        <v>76</v>
      </c>
      <c r="C88" s="24"/>
      <c r="D88" s="34" t="s">
        <v>32</v>
      </c>
      <c r="E88" s="26"/>
      <c r="F88" s="15" t="s">
        <v>24</v>
      </c>
      <c r="G88" s="26"/>
      <c r="H88" s="15" t="s">
        <v>25</v>
      </c>
      <c r="I88" s="26"/>
      <c r="J88" s="15" t="s">
        <v>28</v>
      </c>
      <c r="K88" s="28"/>
      <c r="L88" s="30"/>
      <c r="M88" s="77">
        <f t="shared" si="5"/>
        <v>0</v>
      </c>
      <c r="N88" s="86" t="s">
        <v>63</v>
      </c>
      <c r="O88" s="114">
        <f>日別明細!AQ84</f>
        <v>0</v>
      </c>
      <c r="P88" s="55" t="s">
        <v>63</v>
      </c>
      <c r="Q88" s="77">
        <f>日別明細!AR84</f>
        <v>0</v>
      </c>
      <c r="R88" s="55" t="s">
        <v>44</v>
      </c>
      <c r="S88" s="77">
        <f t="shared" si="6"/>
        <v>0</v>
      </c>
      <c r="T88" s="78" t="s">
        <v>63</v>
      </c>
      <c r="U88" s="77">
        <f t="shared" si="7"/>
        <v>0</v>
      </c>
      <c r="V88" s="78" t="s">
        <v>63</v>
      </c>
      <c r="W88" s="79">
        <f t="shared" si="8"/>
        <v>0</v>
      </c>
      <c r="X88" s="78" t="s">
        <v>63</v>
      </c>
      <c r="Y88" s="123">
        <f t="shared" si="9"/>
        <v>0</v>
      </c>
      <c r="Z88" s="124" t="s">
        <v>83</v>
      </c>
    </row>
    <row r="89" spans="2:26" ht="14.25" customHeight="1" x14ac:dyDescent="0.4">
      <c r="B89" s="85">
        <v>77</v>
      </c>
      <c r="C89" s="24"/>
      <c r="D89" s="34" t="s">
        <v>32</v>
      </c>
      <c r="E89" s="26"/>
      <c r="F89" s="15" t="s">
        <v>24</v>
      </c>
      <c r="G89" s="26"/>
      <c r="H89" s="15" t="s">
        <v>25</v>
      </c>
      <c r="I89" s="26"/>
      <c r="J89" s="15" t="s">
        <v>28</v>
      </c>
      <c r="K89" s="28"/>
      <c r="L89" s="30"/>
      <c r="M89" s="77">
        <f t="shared" si="5"/>
        <v>0</v>
      </c>
      <c r="N89" s="86" t="s">
        <v>63</v>
      </c>
      <c r="O89" s="114">
        <f>日別明細!AQ85</f>
        <v>0</v>
      </c>
      <c r="P89" s="55" t="s">
        <v>63</v>
      </c>
      <c r="Q89" s="77">
        <f>日別明細!AR85</f>
        <v>0</v>
      </c>
      <c r="R89" s="55" t="s">
        <v>44</v>
      </c>
      <c r="S89" s="77">
        <f t="shared" si="6"/>
        <v>0</v>
      </c>
      <c r="T89" s="78" t="s">
        <v>63</v>
      </c>
      <c r="U89" s="77">
        <f t="shared" si="7"/>
        <v>0</v>
      </c>
      <c r="V89" s="78" t="s">
        <v>63</v>
      </c>
      <c r="W89" s="79">
        <f t="shared" si="8"/>
        <v>0</v>
      </c>
      <c r="X89" s="78" t="s">
        <v>63</v>
      </c>
      <c r="Y89" s="123">
        <f t="shared" si="9"/>
        <v>0</v>
      </c>
      <c r="Z89" s="124" t="s">
        <v>83</v>
      </c>
    </row>
    <row r="90" spans="2:26" ht="14.25" customHeight="1" x14ac:dyDescent="0.4">
      <c r="B90" s="85">
        <v>78</v>
      </c>
      <c r="C90" s="24"/>
      <c r="D90" s="34" t="s">
        <v>32</v>
      </c>
      <c r="E90" s="26"/>
      <c r="F90" s="15" t="s">
        <v>24</v>
      </c>
      <c r="G90" s="26"/>
      <c r="H90" s="15" t="s">
        <v>25</v>
      </c>
      <c r="I90" s="26"/>
      <c r="J90" s="15" t="s">
        <v>28</v>
      </c>
      <c r="K90" s="28"/>
      <c r="L90" s="30"/>
      <c r="M90" s="77">
        <f t="shared" si="5"/>
        <v>0</v>
      </c>
      <c r="N90" s="86" t="s">
        <v>63</v>
      </c>
      <c r="O90" s="114">
        <f>日別明細!AQ86</f>
        <v>0</v>
      </c>
      <c r="P90" s="55" t="s">
        <v>63</v>
      </c>
      <c r="Q90" s="77">
        <f>日別明細!AR86</f>
        <v>0</v>
      </c>
      <c r="R90" s="55" t="s">
        <v>44</v>
      </c>
      <c r="S90" s="77">
        <f t="shared" si="6"/>
        <v>0</v>
      </c>
      <c r="T90" s="78" t="s">
        <v>63</v>
      </c>
      <c r="U90" s="77">
        <f t="shared" si="7"/>
        <v>0</v>
      </c>
      <c r="V90" s="78" t="s">
        <v>63</v>
      </c>
      <c r="W90" s="79">
        <f t="shared" si="8"/>
        <v>0</v>
      </c>
      <c r="X90" s="78" t="s">
        <v>63</v>
      </c>
      <c r="Y90" s="123">
        <f t="shared" si="9"/>
        <v>0</v>
      </c>
      <c r="Z90" s="124" t="s">
        <v>83</v>
      </c>
    </row>
    <row r="91" spans="2:26" ht="14.25" customHeight="1" x14ac:dyDescent="0.4">
      <c r="B91" s="85">
        <v>79</v>
      </c>
      <c r="C91" s="24"/>
      <c r="D91" s="34" t="s">
        <v>32</v>
      </c>
      <c r="E91" s="26"/>
      <c r="F91" s="15" t="s">
        <v>24</v>
      </c>
      <c r="G91" s="26"/>
      <c r="H91" s="15" t="s">
        <v>25</v>
      </c>
      <c r="I91" s="26"/>
      <c r="J91" s="15" t="s">
        <v>28</v>
      </c>
      <c r="K91" s="28"/>
      <c r="L91" s="30"/>
      <c r="M91" s="77">
        <f t="shared" si="5"/>
        <v>0</v>
      </c>
      <c r="N91" s="86" t="s">
        <v>63</v>
      </c>
      <c r="O91" s="114">
        <f>日別明細!AQ87</f>
        <v>0</v>
      </c>
      <c r="P91" s="55" t="s">
        <v>63</v>
      </c>
      <c r="Q91" s="77">
        <f>日別明細!AR87</f>
        <v>0</v>
      </c>
      <c r="R91" s="55" t="s">
        <v>44</v>
      </c>
      <c r="S91" s="77">
        <f t="shared" si="6"/>
        <v>0</v>
      </c>
      <c r="T91" s="78" t="s">
        <v>63</v>
      </c>
      <c r="U91" s="77">
        <f t="shared" si="7"/>
        <v>0</v>
      </c>
      <c r="V91" s="78" t="s">
        <v>63</v>
      </c>
      <c r="W91" s="79">
        <f t="shared" si="8"/>
        <v>0</v>
      </c>
      <c r="X91" s="78" t="s">
        <v>63</v>
      </c>
      <c r="Y91" s="123">
        <f t="shared" si="9"/>
        <v>0</v>
      </c>
      <c r="Z91" s="124" t="s">
        <v>83</v>
      </c>
    </row>
    <row r="92" spans="2:26" ht="14.25" customHeight="1" x14ac:dyDescent="0.4">
      <c r="B92" s="85">
        <v>80</v>
      </c>
      <c r="C92" s="24"/>
      <c r="D92" s="34" t="s">
        <v>32</v>
      </c>
      <c r="E92" s="26"/>
      <c r="F92" s="15" t="s">
        <v>24</v>
      </c>
      <c r="G92" s="26"/>
      <c r="H92" s="15" t="s">
        <v>25</v>
      </c>
      <c r="I92" s="26"/>
      <c r="J92" s="15" t="s">
        <v>28</v>
      </c>
      <c r="K92" s="28"/>
      <c r="L92" s="30"/>
      <c r="M92" s="77">
        <f t="shared" si="5"/>
        <v>0</v>
      </c>
      <c r="N92" s="86" t="s">
        <v>63</v>
      </c>
      <c r="O92" s="114">
        <f>日別明細!AQ88</f>
        <v>0</v>
      </c>
      <c r="P92" s="55" t="s">
        <v>63</v>
      </c>
      <c r="Q92" s="77">
        <f>日別明細!AR88</f>
        <v>0</v>
      </c>
      <c r="R92" s="55" t="s">
        <v>44</v>
      </c>
      <c r="S92" s="77">
        <f t="shared" si="6"/>
        <v>0</v>
      </c>
      <c r="T92" s="78" t="s">
        <v>63</v>
      </c>
      <c r="U92" s="77">
        <f t="shared" si="7"/>
        <v>0</v>
      </c>
      <c r="V92" s="78" t="s">
        <v>63</v>
      </c>
      <c r="W92" s="79">
        <f t="shared" si="8"/>
        <v>0</v>
      </c>
      <c r="X92" s="78" t="s">
        <v>63</v>
      </c>
      <c r="Y92" s="123">
        <f t="shared" si="9"/>
        <v>0</v>
      </c>
      <c r="Z92" s="124" t="s">
        <v>83</v>
      </c>
    </row>
    <row r="93" spans="2:26" ht="14.25" customHeight="1" x14ac:dyDescent="0.4">
      <c r="B93" s="85">
        <v>81</v>
      </c>
      <c r="C93" s="24"/>
      <c r="D93" s="34" t="s">
        <v>32</v>
      </c>
      <c r="E93" s="26"/>
      <c r="F93" s="15" t="s">
        <v>24</v>
      </c>
      <c r="G93" s="26"/>
      <c r="H93" s="15" t="s">
        <v>25</v>
      </c>
      <c r="I93" s="26"/>
      <c r="J93" s="15" t="s">
        <v>28</v>
      </c>
      <c r="K93" s="28"/>
      <c r="L93" s="30"/>
      <c r="M93" s="77">
        <f t="shared" si="5"/>
        <v>0</v>
      </c>
      <c r="N93" s="86" t="s">
        <v>63</v>
      </c>
      <c r="O93" s="114">
        <f>日別明細!AQ89</f>
        <v>0</v>
      </c>
      <c r="P93" s="55" t="s">
        <v>63</v>
      </c>
      <c r="Q93" s="77">
        <f>日別明細!AR89</f>
        <v>0</v>
      </c>
      <c r="R93" s="55" t="s">
        <v>44</v>
      </c>
      <c r="S93" s="77">
        <f t="shared" si="6"/>
        <v>0</v>
      </c>
      <c r="T93" s="78" t="s">
        <v>63</v>
      </c>
      <c r="U93" s="77">
        <f t="shared" si="7"/>
        <v>0</v>
      </c>
      <c r="V93" s="78" t="s">
        <v>63</v>
      </c>
      <c r="W93" s="79">
        <f t="shared" si="8"/>
        <v>0</v>
      </c>
      <c r="X93" s="78" t="s">
        <v>63</v>
      </c>
      <c r="Y93" s="123">
        <f t="shared" si="9"/>
        <v>0</v>
      </c>
      <c r="Z93" s="124" t="s">
        <v>83</v>
      </c>
    </row>
    <row r="94" spans="2:26" ht="14.25" customHeight="1" x14ac:dyDescent="0.4">
      <c r="B94" s="85">
        <v>82</v>
      </c>
      <c r="C94" s="24"/>
      <c r="D94" s="34" t="s">
        <v>32</v>
      </c>
      <c r="E94" s="26"/>
      <c r="F94" s="15" t="s">
        <v>24</v>
      </c>
      <c r="G94" s="26"/>
      <c r="H94" s="15" t="s">
        <v>25</v>
      </c>
      <c r="I94" s="26"/>
      <c r="J94" s="15" t="s">
        <v>28</v>
      </c>
      <c r="K94" s="28"/>
      <c r="L94" s="30"/>
      <c r="M94" s="77">
        <f t="shared" si="5"/>
        <v>0</v>
      </c>
      <c r="N94" s="86" t="s">
        <v>63</v>
      </c>
      <c r="O94" s="114">
        <f>日別明細!AQ90</f>
        <v>0</v>
      </c>
      <c r="P94" s="55" t="s">
        <v>63</v>
      </c>
      <c r="Q94" s="77">
        <f>日別明細!AR90</f>
        <v>0</v>
      </c>
      <c r="R94" s="55" t="s">
        <v>44</v>
      </c>
      <c r="S94" s="77">
        <f t="shared" si="6"/>
        <v>0</v>
      </c>
      <c r="T94" s="78" t="s">
        <v>63</v>
      </c>
      <c r="U94" s="77">
        <f t="shared" si="7"/>
        <v>0</v>
      </c>
      <c r="V94" s="78" t="s">
        <v>63</v>
      </c>
      <c r="W94" s="79">
        <f t="shared" si="8"/>
        <v>0</v>
      </c>
      <c r="X94" s="78" t="s">
        <v>63</v>
      </c>
      <c r="Y94" s="123">
        <f t="shared" si="9"/>
        <v>0</v>
      </c>
      <c r="Z94" s="124" t="s">
        <v>83</v>
      </c>
    </row>
    <row r="95" spans="2:26" ht="14.25" customHeight="1" x14ac:dyDescent="0.4">
      <c r="B95" s="85">
        <v>83</v>
      </c>
      <c r="C95" s="24"/>
      <c r="D95" s="34" t="s">
        <v>32</v>
      </c>
      <c r="E95" s="26"/>
      <c r="F95" s="15" t="s">
        <v>24</v>
      </c>
      <c r="G95" s="26"/>
      <c r="H95" s="15" t="s">
        <v>25</v>
      </c>
      <c r="I95" s="26"/>
      <c r="J95" s="15" t="s">
        <v>28</v>
      </c>
      <c r="K95" s="28"/>
      <c r="L95" s="30"/>
      <c r="M95" s="77">
        <f t="shared" si="5"/>
        <v>0</v>
      </c>
      <c r="N95" s="86" t="s">
        <v>63</v>
      </c>
      <c r="O95" s="114">
        <f>日別明細!AQ91</f>
        <v>0</v>
      </c>
      <c r="P95" s="55" t="s">
        <v>63</v>
      </c>
      <c r="Q95" s="77">
        <f>日別明細!AR91</f>
        <v>0</v>
      </c>
      <c r="R95" s="55" t="s">
        <v>44</v>
      </c>
      <c r="S95" s="77">
        <f t="shared" si="6"/>
        <v>0</v>
      </c>
      <c r="T95" s="78" t="s">
        <v>63</v>
      </c>
      <c r="U95" s="77">
        <f t="shared" si="7"/>
        <v>0</v>
      </c>
      <c r="V95" s="78" t="s">
        <v>63</v>
      </c>
      <c r="W95" s="79">
        <f t="shared" si="8"/>
        <v>0</v>
      </c>
      <c r="X95" s="78" t="s">
        <v>63</v>
      </c>
      <c r="Y95" s="123">
        <f t="shared" si="9"/>
        <v>0</v>
      </c>
      <c r="Z95" s="124" t="s">
        <v>83</v>
      </c>
    </row>
    <row r="96" spans="2:26" ht="14.25" customHeight="1" x14ac:dyDescent="0.4">
      <c r="B96" s="85">
        <v>84</v>
      </c>
      <c r="C96" s="24"/>
      <c r="D96" s="34" t="s">
        <v>32</v>
      </c>
      <c r="E96" s="26"/>
      <c r="F96" s="15" t="s">
        <v>24</v>
      </c>
      <c r="G96" s="26"/>
      <c r="H96" s="15" t="s">
        <v>25</v>
      </c>
      <c r="I96" s="26"/>
      <c r="J96" s="15" t="s">
        <v>28</v>
      </c>
      <c r="K96" s="28"/>
      <c r="L96" s="30"/>
      <c r="M96" s="77">
        <f t="shared" si="5"/>
        <v>0</v>
      </c>
      <c r="N96" s="86" t="s">
        <v>63</v>
      </c>
      <c r="O96" s="114">
        <f>日別明細!AQ92</f>
        <v>0</v>
      </c>
      <c r="P96" s="55" t="s">
        <v>63</v>
      </c>
      <c r="Q96" s="77">
        <f>日別明細!AR92</f>
        <v>0</v>
      </c>
      <c r="R96" s="55" t="s">
        <v>44</v>
      </c>
      <c r="S96" s="77">
        <f t="shared" si="6"/>
        <v>0</v>
      </c>
      <c r="T96" s="78" t="s">
        <v>63</v>
      </c>
      <c r="U96" s="77">
        <f t="shared" si="7"/>
        <v>0</v>
      </c>
      <c r="V96" s="78" t="s">
        <v>63</v>
      </c>
      <c r="W96" s="79">
        <f t="shared" si="8"/>
        <v>0</v>
      </c>
      <c r="X96" s="78" t="s">
        <v>63</v>
      </c>
      <c r="Y96" s="123">
        <f t="shared" si="9"/>
        <v>0</v>
      </c>
      <c r="Z96" s="124" t="s">
        <v>83</v>
      </c>
    </row>
    <row r="97" spans="2:26" ht="14.25" customHeight="1" x14ac:dyDescent="0.4">
      <c r="B97" s="85">
        <v>85</v>
      </c>
      <c r="C97" s="24"/>
      <c r="D97" s="34" t="s">
        <v>32</v>
      </c>
      <c r="E97" s="26"/>
      <c r="F97" s="15" t="s">
        <v>24</v>
      </c>
      <c r="G97" s="26"/>
      <c r="H97" s="15" t="s">
        <v>25</v>
      </c>
      <c r="I97" s="26"/>
      <c r="J97" s="15" t="s">
        <v>28</v>
      </c>
      <c r="K97" s="28"/>
      <c r="L97" s="30"/>
      <c r="M97" s="77">
        <f t="shared" si="5"/>
        <v>0</v>
      </c>
      <c r="N97" s="86" t="s">
        <v>63</v>
      </c>
      <c r="O97" s="114">
        <f>日別明細!AQ93</f>
        <v>0</v>
      </c>
      <c r="P97" s="55" t="s">
        <v>63</v>
      </c>
      <c r="Q97" s="77">
        <f>日別明細!AR93</f>
        <v>0</v>
      </c>
      <c r="R97" s="55" t="s">
        <v>44</v>
      </c>
      <c r="S97" s="77">
        <f t="shared" si="6"/>
        <v>0</v>
      </c>
      <c r="T97" s="78" t="s">
        <v>63</v>
      </c>
      <c r="U97" s="77">
        <f t="shared" si="7"/>
        <v>0</v>
      </c>
      <c r="V97" s="78" t="s">
        <v>63</v>
      </c>
      <c r="W97" s="79">
        <f t="shared" si="8"/>
        <v>0</v>
      </c>
      <c r="X97" s="78" t="s">
        <v>63</v>
      </c>
      <c r="Y97" s="123">
        <f t="shared" si="9"/>
        <v>0</v>
      </c>
      <c r="Z97" s="124" t="s">
        <v>83</v>
      </c>
    </row>
    <row r="98" spans="2:26" ht="14.25" customHeight="1" x14ac:dyDescent="0.4">
      <c r="B98" s="85">
        <v>86</v>
      </c>
      <c r="C98" s="24"/>
      <c r="D98" s="34" t="s">
        <v>32</v>
      </c>
      <c r="E98" s="26"/>
      <c r="F98" s="15" t="s">
        <v>24</v>
      </c>
      <c r="G98" s="26"/>
      <c r="H98" s="15" t="s">
        <v>25</v>
      </c>
      <c r="I98" s="26"/>
      <c r="J98" s="15" t="s">
        <v>28</v>
      </c>
      <c r="K98" s="28"/>
      <c r="L98" s="30"/>
      <c r="M98" s="77">
        <f t="shared" si="5"/>
        <v>0</v>
      </c>
      <c r="N98" s="86" t="s">
        <v>63</v>
      </c>
      <c r="O98" s="114">
        <f>日別明細!AQ94</f>
        <v>0</v>
      </c>
      <c r="P98" s="55" t="s">
        <v>63</v>
      </c>
      <c r="Q98" s="77">
        <f>日別明細!AR94</f>
        <v>0</v>
      </c>
      <c r="R98" s="55" t="s">
        <v>44</v>
      </c>
      <c r="S98" s="77">
        <f t="shared" si="6"/>
        <v>0</v>
      </c>
      <c r="T98" s="78" t="s">
        <v>63</v>
      </c>
      <c r="U98" s="77">
        <f t="shared" si="7"/>
        <v>0</v>
      </c>
      <c r="V98" s="78" t="s">
        <v>63</v>
      </c>
      <c r="W98" s="79">
        <f t="shared" si="8"/>
        <v>0</v>
      </c>
      <c r="X98" s="78" t="s">
        <v>63</v>
      </c>
      <c r="Y98" s="123">
        <f t="shared" si="9"/>
        <v>0</v>
      </c>
      <c r="Z98" s="124" t="s">
        <v>83</v>
      </c>
    </row>
    <row r="99" spans="2:26" ht="14.25" customHeight="1" x14ac:dyDescent="0.4">
      <c r="B99" s="85">
        <v>87</v>
      </c>
      <c r="C99" s="24"/>
      <c r="D99" s="34" t="s">
        <v>32</v>
      </c>
      <c r="E99" s="26"/>
      <c r="F99" s="15" t="s">
        <v>24</v>
      </c>
      <c r="G99" s="26"/>
      <c r="H99" s="15" t="s">
        <v>25</v>
      </c>
      <c r="I99" s="26"/>
      <c r="J99" s="15" t="s">
        <v>28</v>
      </c>
      <c r="K99" s="28"/>
      <c r="L99" s="30"/>
      <c r="M99" s="77">
        <f t="shared" si="5"/>
        <v>0</v>
      </c>
      <c r="N99" s="86" t="s">
        <v>63</v>
      </c>
      <c r="O99" s="114">
        <f>日別明細!AQ95</f>
        <v>0</v>
      </c>
      <c r="P99" s="55" t="s">
        <v>63</v>
      </c>
      <c r="Q99" s="77">
        <f>日別明細!AR95</f>
        <v>0</v>
      </c>
      <c r="R99" s="55" t="s">
        <v>44</v>
      </c>
      <c r="S99" s="77">
        <f t="shared" si="6"/>
        <v>0</v>
      </c>
      <c r="T99" s="78" t="s">
        <v>63</v>
      </c>
      <c r="U99" s="77">
        <f t="shared" si="7"/>
        <v>0</v>
      </c>
      <c r="V99" s="78" t="s">
        <v>63</v>
      </c>
      <c r="W99" s="79">
        <f t="shared" si="8"/>
        <v>0</v>
      </c>
      <c r="X99" s="78" t="s">
        <v>63</v>
      </c>
      <c r="Y99" s="123">
        <f t="shared" si="9"/>
        <v>0</v>
      </c>
      <c r="Z99" s="124" t="s">
        <v>83</v>
      </c>
    </row>
    <row r="100" spans="2:26" ht="14.25" customHeight="1" x14ac:dyDescent="0.4">
      <c r="B100" s="85">
        <v>88</v>
      </c>
      <c r="C100" s="24"/>
      <c r="D100" s="34" t="s">
        <v>32</v>
      </c>
      <c r="E100" s="26"/>
      <c r="F100" s="15" t="s">
        <v>24</v>
      </c>
      <c r="G100" s="26"/>
      <c r="H100" s="15" t="s">
        <v>25</v>
      </c>
      <c r="I100" s="26"/>
      <c r="J100" s="15" t="s">
        <v>28</v>
      </c>
      <c r="K100" s="28"/>
      <c r="L100" s="30"/>
      <c r="M100" s="77">
        <f t="shared" si="5"/>
        <v>0</v>
      </c>
      <c r="N100" s="86" t="s">
        <v>63</v>
      </c>
      <c r="O100" s="114">
        <f>日別明細!AQ96</f>
        <v>0</v>
      </c>
      <c r="P100" s="55" t="s">
        <v>63</v>
      </c>
      <c r="Q100" s="77">
        <f>日別明細!AR96</f>
        <v>0</v>
      </c>
      <c r="R100" s="55" t="s">
        <v>44</v>
      </c>
      <c r="S100" s="77">
        <f t="shared" si="6"/>
        <v>0</v>
      </c>
      <c r="T100" s="78" t="s">
        <v>63</v>
      </c>
      <c r="U100" s="77">
        <f t="shared" si="7"/>
        <v>0</v>
      </c>
      <c r="V100" s="78" t="s">
        <v>63</v>
      </c>
      <c r="W100" s="79">
        <f t="shared" si="8"/>
        <v>0</v>
      </c>
      <c r="X100" s="78" t="s">
        <v>63</v>
      </c>
      <c r="Y100" s="123">
        <f t="shared" si="9"/>
        <v>0</v>
      </c>
      <c r="Z100" s="124" t="s">
        <v>83</v>
      </c>
    </row>
    <row r="101" spans="2:26" ht="14.25" customHeight="1" x14ac:dyDescent="0.4">
      <c r="B101" s="85">
        <v>89</v>
      </c>
      <c r="C101" s="24"/>
      <c r="D101" s="34" t="s">
        <v>32</v>
      </c>
      <c r="E101" s="26"/>
      <c r="F101" s="15" t="s">
        <v>24</v>
      </c>
      <c r="G101" s="26"/>
      <c r="H101" s="15" t="s">
        <v>25</v>
      </c>
      <c r="I101" s="26"/>
      <c r="J101" s="15" t="s">
        <v>28</v>
      </c>
      <c r="K101" s="28"/>
      <c r="L101" s="30"/>
      <c r="M101" s="77">
        <f t="shared" si="5"/>
        <v>0</v>
      </c>
      <c r="N101" s="86" t="s">
        <v>63</v>
      </c>
      <c r="O101" s="114">
        <f>日別明細!AQ97</f>
        <v>0</v>
      </c>
      <c r="P101" s="55" t="s">
        <v>63</v>
      </c>
      <c r="Q101" s="77">
        <f>日別明細!AR97</f>
        <v>0</v>
      </c>
      <c r="R101" s="55" t="s">
        <v>44</v>
      </c>
      <c r="S101" s="77">
        <f t="shared" si="6"/>
        <v>0</v>
      </c>
      <c r="T101" s="78" t="s">
        <v>63</v>
      </c>
      <c r="U101" s="77">
        <f t="shared" si="7"/>
        <v>0</v>
      </c>
      <c r="V101" s="78" t="s">
        <v>63</v>
      </c>
      <c r="W101" s="79">
        <f t="shared" si="8"/>
        <v>0</v>
      </c>
      <c r="X101" s="78" t="s">
        <v>63</v>
      </c>
      <c r="Y101" s="123">
        <f t="shared" si="9"/>
        <v>0</v>
      </c>
      <c r="Z101" s="124" t="s">
        <v>83</v>
      </c>
    </row>
    <row r="102" spans="2:26" ht="14.25" customHeight="1" x14ac:dyDescent="0.4">
      <c r="B102" s="85">
        <v>90</v>
      </c>
      <c r="C102" s="24"/>
      <c r="D102" s="34" t="s">
        <v>32</v>
      </c>
      <c r="E102" s="26"/>
      <c r="F102" s="15" t="s">
        <v>24</v>
      </c>
      <c r="G102" s="26"/>
      <c r="H102" s="15" t="s">
        <v>25</v>
      </c>
      <c r="I102" s="26"/>
      <c r="J102" s="15" t="s">
        <v>28</v>
      </c>
      <c r="K102" s="28"/>
      <c r="L102" s="30"/>
      <c r="M102" s="77">
        <f t="shared" si="5"/>
        <v>0</v>
      </c>
      <c r="N102" s="86" t="s">
        <v>63</v>
      </c>
      <c r="O102" s="114">
        <f>日別明細!AQ98</f>
        <v>0</v>
      </c>
      <c r="P102" s="55" t="s">
        <v>63</v>
      </c>
      <c r="Q102" s="77">
        <f>日別明細!AR98</f>
        <v>0</v>
      </c>
      <c r="R102" s="55" t="s">
        <v>44</v>
      </c>
      <c r="S102" s="77">
        <f t="shared" si="6"/>
        <v>0</v>
      </c>
      <c r="T102" s="78" t="s">
        <v>63</v>
      </c>
      <c r="U102" s="77">
        <f t="shared" si="7"/>
        <v>0</v>
      </c>
      <c r="V102" s="78" t="s">
        <v>63</v>
      </c>
      <c r="W102" s="79">
        <f t="shared" si="8"/>
        <v>0</v>
      </c>
      <c r="X102" s="78" t="s">
        <v>63</v>
      </c>
      <c r="Y102" s="123">
        <f t="shared" si="9"/>
        <v>0</v>
      </c>
      <c r="Z102" s="124" t="s">
        <v>83</v>
      </c>
    </row>
    <row r="103" spans="2:26" ht="14.25" customHeight="1" x14ac:dyDescent="0.4">
      <c r="B103" s="85">
        <v>91</v>
      </c>
      <c r="C103" s="24"/>
      <c r="D103" s="34" t="s">
        <v>32</v>
      </c>
      <c r="E103" s="26"/>
      <c r="F103" s="15" t="s">
        <v>24</v>
      </c>
      <c r="G103" s="26"/>
      <c r="H103" s="15" t="s">
        <v>25</v>
      </c>
      <c r="I103" s="26"/>
      <c r="J103" s="15" t="s">
        <v>28</v>
      </c>
      <c r="K103" s="28"/>
      <c r="L103" s="30"/>
      <c r="M103" s="77">
        <f t="shared" si="5"/>
        <v>0</v>
      </c>
      <c r="N103" s="86" t="s">
        <v>63</v>
      </c>
      <c r="O103" s="114">
        <f>日別明細!AQ99</f>
        <v>0</v>
      </c>
      <c r="P103" s="55" t="s">
        <v>63</v>
      </c>
      <c r="Q103" s="77">
        <f>日別明細!AR99</f>
        <v>0</v>
      </c>
      <c r="R103" s="55" t="s">
        <v>44</v>
      </c>
      <c r="S103" s="77">
        <f t="shared" si="6"/>
        <v>0</v>
      </c>
      <c r="T103" s="78" t="s">
        <v>63</v>
      </c>
      <c r="U103" s="77">
        <f t="shared" si="7"/>
        <v>0</v>
      </c>
      <c r="V103" s="78" t="s">
        <v>63</v>
      </c>
      <c r="W103" s="79">
        <f t="shared" si="8"/>
        <v>0</v>
      </c>
      <c r="X103" s="78" t="s">
        <v>63</v>
      </c>
      <c r="Y103" s="123">
        <f t="shared" si="9"/>
        <v>0</v>
      </c>
      <c r="Z103" s="124" t="s">
        <v>83</v>
      </c>
    </row>
    <row r="104" spans="2:26" ht="14.25" customHeight="1" x14ac:dyDescent="0.4">
      <c r="B104" s="85">
        <v>92</v>
      </c>
      <c r="C104" s="24"/>
      <c r="D104" s="34" t="s">
        <v>32</v>
      </c>
      <c r="E104" s="26"/>
      <c r="F104" s="15" t="s">
        <v>24</v>
      </c>
      <c r="G104" s="26"/>
      <c r="H104" s="15" t="s">
        <v>25</v>
      </c>
      <c r="I104" s="26"/>
      <c r="J104" s="15" t="s">
        <v>28</v>
      </c>
      <c r="K104" s="28"/>
      <c r="L104" s="30"/>
      <c r="M104" s="77">
        <f t="shared" si="5"/>
        <v>0</v>
      </c>
      <c r="N104" s="86" t="s">
        <v>63</v>
      </c>
      <c r="O104" s="114">
        <f>日別明細!AQ100</f>
        <v>0</v>
      </c>
      <c r="P104" s="55" t="s">
        <v>63</v>
      </c>
      <c r="Q104" s="77">
        <f>日別明細!AR100</f>
        <v>0</v>
      </c>
      <c r="R104" s="55" t="s">
        <v>44</v>
      </c>
      <c r="S104" s="77">
        <f t="shared" si="6"/>
        <v>0</v>
      </c>
      <c r="T104" s="78" t="s">
        <v>63</v>
      </c>
      <c r="U104" s="77">
        <f t="shared" si="7"/>
        <v>0</v>
      </c>
      <c r="V104" s="78" t="s">
        <v>63</v>
      </c>
      <c r="W104" s="79">
        <f t="shared" si="8"/>
        <v>0</v>
      </c>
      <c r="X104" s="78" t="s">
        <v>63</v>
      </c>
      <c r="Y104" s="123">
        <f t="shared" si="9"/>
        <v>0</v>
      </c>
      <c r="Z104" s="124" t="s">
        <v>83</v>
      </c>
    </row>
    <row r="105" spans="2:26" ht="14.25" customHeight="1" x14ac:dyDescent="0.4">
      <c r="B105" s="85">
        <v>93</v>
      </c>
      <c r="C105" s="24"/>
      <c r="D105" s="34" t="s">
        <v>32</v>
      </c>
      <c r="E105" s="26"/>
      <c r="F105" s="15" t="s">
        <v>24</v>
      </c>
      <c r="G105" s="26"/>
      <c r="H105" s="15" t="s">
        <v>25</v>
      </c>
      <c r="I105" s="26"/>
      <c r="J105" s="15" t="s">
        <v>28</v>
      </c>
      <c r="K105" s="28"/>
      <c r="L105" s="30"/>
      <c r="M105" s="77">
        <f t="shared" si="5"/>
        <v>0</v>
      </c>
      <c r="N105" s="86" t="s">
        <v>63</v>
      </c>
      <c r="O105" s="114">
        <f>日別明細!AQ101</f>
        <v>0</v>
      </c>
      <c r="P105" s="55" t="s">
        <v>63</v>
      </c>
      <c r="Q105" s="77">
        <f>日別明細!AR101</f>
        <v>0</v>
      </c>
      <c r="R105" s="55" t="s">
        <v>44</v>
      </c>
      <c r="S105" s="77">
        <f t="shared" si="6"/>
        <v>0</v>
      </c>
      <c r="T105" s="78" t="s">
        <v>63</v>
      </c>
      <c r="U105" s="77">
        <f t="shared" si="7"/>
        <v>0</v>
      </c>
      <c r="V105" s="78" t="s">
        <v>63</v>
      </c>
      <c r="W105" s="79">
        <f t="shared" si="8"/>
        <v>0</v>
      </c>
      <c r="X105" s="78" t="s">
        <v>63</v>
      </c>
      <c r="Y105" s="123">
        <f t="shared" si="9"/>
        <v>0</v>
      </c>
      <c r="Z105" s="124" t="s">
        <v>83</v>
      </c>
    </row>
    <row r="106" spans="2:26" ht="14.25" customHeight="1" x14ac:dyDescent="0.4">
      <c r="B106" s="85">
        <v>94</v>
      </c>
      <c r="C106" s="24"/>
      <c r="D106" s="34" t="s">
        <v>32</v>
      </c>
      <c r="E106" s="26"/>
      <c r="F106" s="15" t="s">
        <v>24</v>
      </c>
      <c r="G106" s="26"/>
      <c r="H106" s="15" t="s">
        <v>25</v>
      </c>
      <c r="I106" s="26"/>
      <c r="J106" s="15" t="s">
        <v>28</v>
      </c>
      <c r="K106" s="28"/>
      <c r="L106" s="30"/>
      <c r="M106" s="77">
        <f t="shared" si="5"/>
        <v>0</v>
      </c>
      <c r="N106" s="86" t="s">
        <v>63</v>
      </c>
      <c r="O106" s="114">
        <f>日別明細!AQ102</f>
        <v>0</v>
      </c>
      <c r="P106" s="55" t="s">
        <v>63</v>
      </c>
      <c r="Q106" s="77">
        <f>日別明細!AR102</f>
        <v>0</v>
      </c>
      <c r="R106" s="55" t="s">
        <v>44</v>
      </c>
      <c r="S106" s="77">
        <f t="shared" si="6"/>
        <v>0</v>
      </c>
      <c r="T106" s="78" t="s">
        <v>63</v>
      </c>
      <c r="U106" s="77">
        <f t="shared" si="7"/>
        <v>0</v>
      </c>
      <c r="V106" s="78" t="s">
        <v>63</v>
      </c>
      <c r="W106" s="79">
        <f t="shared" si="8"/>
        <v>0</v>
      </c>
      <c r="X106" s="78" t="s">
        <v>63</v>
      </c>
      <c r="Y106" s="123">
        <f t="shared" si="9"/>
        <v>0</v>
      </c>
      <c r="Z106" s="124" t="s">
        <v>83</v>
      </c>
    </row>
    <row r="107" spans="2:26" ht="14.25" customHeight="1" x14ac:dyDescent="0.4">
      <c r="B107" s="85">
        <v>95</v>
      </c>
      <c r="C107" s="24"/>
      <c r="D107" s="34" t="s">
        <v>32</v>
      </c>
      <c r="E107" s="26"/>
      <c r="F107" s="15" t="s">
        <v>24</v>
      </c>
      <c r="G107" s="26"/>
      <c r="H107" s="15" t="s">
        <v>25</v>
      </c>
      <c r="I107" s="26"/>
      <c r="J107" s="15" t="s">
        <v>28</v>
      </c>
      <c r="K107" s="28"/>
      <c r="L107" s="30"/>
      <c r="M107" s="77">
        <f t="shared" si="5"/>
        <v>0</v>
      </c>
      <c r="N107" s="86" t="s">
        <v>63</v>
      </c>
      <c r="O107" s="114">
        <f>日別明細!AQ103</f>
        <v>0</v>
      </c>
      <c r="P107" s="55" t="s">
        <v>63</v>
      </c>
      <c r="Q107" s="77">
        <f>日別明細!AR103</f>
        <v>0</v>
      </c>
      <c r="R107" s="55" t="s">
        <v>44</v>
      </c>
      <c r="S107" s="77">
        <f t="shared" si="6"/>
        <v>0</v>
      </c>
      <c r="T107" s="78" t="s">
        <v>63</v>
      </c>
      <c r="U107" s="77">
        <f t="shared" si="7"/>
        <v>0</v>
      </c>
      <c r="V107" s="78" t="s">
        <v>63</v>
      </c>
      <c r="W107" s="79">
        <f t="shared" si="8"/>
        <v>0</v>
      </c>
      <c r="X107" s="78" t="s">
        <v>63</v>
      </c>
      <c r="Y107" s="123">
        <f t="shared" si="9"/>
        <v>0</v>
      </c>
      <c r="Z107" s="124" t="s">
        <v>83</v>
      </c>
    </row>
    <row r="108" spans="2:26" ht="14.25" customHeight="1" x14ac:dyDescent="0.4">
      <c r="B108" s="85">
        <v>96</v>
      </c>
      <c r="C108" s="24"/>
      <c r="D108" s="34" t="s">
        <v>32</v>
      </c>
      <c r="E108" s="26"/>
      <c r="F108" s="15" t="s">
        <v>24</v>
      </c>
      <c r="G108" s="26"/>
      <c r="H108" s="15" t="s">
        <v>25</v>
      </c>
      <c r="I108" s="26"/>
      <c r="J108" s="15" t="s">
        <v>28</v>
      </c>
      <c r="K108" s="28"/>
      <c r="L108" s="30"/>
      <c r="M108" s="77">
        <f t="shared" si="5"/>
        <v>0</v>
      </c>
      <c r="N108" s="86" t="s">
        <v>63</v>
      </c>
      <c r="O108" s="114">
        <f>日別明細!AQ104</f>
        <v>0</v>
      </c>
      <c r="P108" s="55" t="s">
        <v>63</v>
      </c>
      <c r="Q108" s="77">
        <f>日別明細!AR104</f>
        <v>0</v>
      </c>
      <c r="R108" s="55" t="s">
        <v>44</v>
      </c>
      <c r="S108" s="77">
        <f t="shared" si="6"/>
        <v>0</v>
      </c>
      <c r="T108" s="78" t="s">
        <v>63</v>
      </c>
      <c r="U108" s="77">
        <f t="shared" si="7"/>
        <v>0</v>
      </c>
      <c r="V108" s="78" t="s">
        <v>63</v>
      </c>
      <c r="W108" s="79">
        <f t="shared" si="8"/>
        <v>0</v>
      </c>
      <c r="X108" s="78" t="s">
        <v>63</v>
      </c>
      <c r="Y108" s="123">
        <f t="shared" si="9"/>
        <v>0</v>
      </c>
      <c r="Z108" s="124" t="s">
        <v>83</v>
      </c>
    </row>
    <row r="109" spans="2:26" ht="14.25" customHeight="1" x14ac:dyDescent="0.4">
      <c r="B109" s="85">
        <v>97</v>
      </c>
      <c r="C109" s="24"/>
      <c r="D109" s="34" t="s">
        <v>32</v>
      </c>
      <c r="E109" s="26"/>
      <c r="F109" s="15" t="s">
        <v>24</v>
      </c>
      <c r="G109" s="26"/>
      <c r="H109" s="15" t="s">
        <v>25</v>
      </c>
      <c r="I109" s="26"/>
      <c r="J109" s="15" t="s">
        <v>28</v>
      </c>
      <c r="K109" s="28"/>
      <c r="L109" s="30"/>
      <c r="M109" s="77">
        <f t="shared" si="5"/>
        <v>0</v>
      </c>
      <c r="N109" s="86" t="s">
        <v>63</v>
      </c>
      <c r="O109" s="114">
        <f>日別明細!AQ105</f>
        <v>0</v>
      </c>
      <c r="P109" s="55" t="s">
        <v>63</v>
      </c>
      <c r="Q109" s="77">
        <f>日別明細!AR105</f>
        <v>0</v>
      </c>
      <c r="R109" s="55" t="s">
        <v>44</v>
      </c>
      <c r="S109" s="77">
        <f t="shared" si="6"/>
        <v>0</v>
      </c>
      <c r="T109" s="78" t="s">
        <v>63</v>
      </c>
      <c r="U109" s="77">
        <f t="shared" si="7"/>
        <v>0</v>
      </c>
      <c r="V109" s="78" t="s">
        <v>63</v>
      </c>
      <c r="W109" s="79">
        <f t="shared" si="8"/>
        <v>0</v>
      </c>
      <c r="X109" s="78" t="s">
        <v>63</v>
      </c>
      <c r="Y109" s="123">
        <f t="shared" si="9"/>
        <v>0</v>
      </c>
      <c r="Z109" s="124" t="s">
        <v>83</v>
      </c>
    </row>
    <row r="110" spans="2:26" ht="14.25" customHeight="1" x14ac:dyDescent="0.4">
      <c r="B110" s="85">
        <v>98</v>
      </c>
      <c r="C110" s="24"/>
      <c r="D110" s="34" t="s">
        <v>32</v>
      </c>
      <c r="E110" s="26"/>
      <c r="F110" s="15" t="s">
        <v>24</v>
      </c>
      <c r="G110" s="26"/>
      <c r="H110" s="15" t="s">
        <v>25</v>
      </c>
      <c r="I110" s="26"/>
      <c r="J110" s="15" t="s">
        <v>28</v>
      </c>
      <c r="K110" s="28"/>
      <c r="L110" s="30"/>
      <c r="M110" s="77">
        <f t="shared" si="5"/>
        <v>0</v>
      </c>
      <c r="N110" s="86" t="s">
        <v>63</v>
      </c>
      <c r="O110" s="114">
        <f>日別明細!AQ106</f>
        <v>0</v>
      </c>
      <c r="P110" s="55" t="s">
        <v>63</v>
      </c>
      <c r="Q110" s="77">
        <f>日別明細!AR106</f>
        <v>0</v>
      </c>
      <c r="R110" s="55" t="s">
        <v>44</v>
      </c>
      <c r="S110" s="77">
        <f t="shared" si="6"/>
        <v>0</v>
      </c>
      <c r="T110" s="78" t="s">
        <v>63</v>
      </c>
      <c r="U110" s="77">
        <f t="shared" si="7"/>
        <v>0</v>
      </c>
      <c r="V110" s="78" t="s">
        <v>63</v>
      </c>
      <c r="W110" s="79">
        <f t="shared" si="8"/>
        <v>0</v>
      </c>
      <c r="X110" s="78" t="s">
        <v>63</v>
      </c>
      <c r="Y110" s="123">
        <f t="shared" si="9"/>
        <v>0</v>
      </c>
      <c r="Z110" s="124" t="s">
        <v>83</v>
      </c>
    </row>
    <row r="111" spans="2:26" ht="14.25" customHeight="1" x14ac:dyDescent="0.4">
      <c r="B111" s="85">
        <v>99</v>
      </c>
      <c r="C111" s="24"/>
      <c r="D111" s="34" t="s">
        <v>32</v>
      </c>
      <c r="E111" s="26"/>
      <c r="F111" s="15" t="s">
        <v>24</v>
      </c>
      <c r="G111" s="26"/>
      <c r="H111" s="15" t="s">
        <v>25</v>
      </c>
      <c r="I111" s="26"/>
      <c r="J111" s="15" t="s">
        <v>28</v>
      </c>
      <c r="K111" s="28"/>
      <c r="L111" s="30"/>
      <c r="M111" s="77">
        <f t="shared" si="5"/>
        <v>0</v>
      </c>
      <c r="N111" s="86" t="s">
        <v>63</v>
      </c>
      <c r="O111" s="114">
        <f>日別明細!AQ107</f>
        <v>0</v>
      </c>
      <c r="P111" s="55" t="s">
        <v>63</v>
      </c>
      <c r="Q111" s="77">
        <f>日別明細!AR107</f>
        <v>0</v>
      </c>
      <c r="R111" s="55" t="s">
        <v>44</v>
      </c>
      <c r="S111" s="77">
        <f t="shared" si="6"/>
        <v>0</v>
      </c>
      <c r="T111" s="78" t="s">
        <v>63</v>
      </c>
      <c r="U111" s="77">
        <f t="shared" si="7"/>
        <v>0</v>
      </c>
      <c r="V111" s="78" t="s">
        <v>63</v>
      </c>
      <c r="W111" s="79">
        <f t="shared" si="8"/>
        <v>0</v>
      </c>
      <c r="X111" s="78" t="s">
        <v>63</v>
      </c>
      <c r="Y111" s="123">
        <f t="shared" si="9"/>
        <v>0</v>
      </c>
      <c r="Z111" s="124" t="s">
        <v>83</v>
      </c>
    </row>
    <row r="112" spans="2:26" ht="14.25" customHeight="1" x14ac:dyDescent="0.4">
      <c r="B112" s="85">
        <v>100</v>
      </c>
      <c r="C112" s="24"/>
      <c r="D112" s="34" t="s">
        <v>32</v>
      </c>
      <c r="E112" s="26"/>
      <c r="F112" s="15" t="s">
        <v>24</v>
      </c>
      <c r="G112" s="26"/>
      <c r="H112" s="15" t="s">
        <v>25</v>
      </c>
      <c r="I112" s="26"/>
      <c r="J112" s="15" t="s">
        <v>28</v>
      </c>
      <c r="K112" s="28"/>
      <c r="L112" s="30"/>
      <c r="M112" s="77">
        <f t="shared" si="5"/>
        <v>0</v>
      </c>
      <c r="N112" s="86" t="s">
        <v>63</v>
      </c>
      <c r="O112" s="114">
        <f>日別明細!AQ108</f>
        <v>0</v>
      </c>
      <c r="P112" s="55" t="s">
        <v>63</v>
      </c>
      <c r="Q112" s="77">
        <f>日別明細!AR108</f>
        <v>0</v>
      </c>
      <c r="R112" s="55" t="s">
        <v>44</v>
      </c>
      <c r="S112" s="77">
        <f t="shared" si="6"/>
        <v>0</v>
      </c>
      <c r="T112" s="78" t="s">
        <v>63</v>
      </c>
      <c r="U112" s="77">
        <f t="shared" si="7"/>
        <v>0</v>
      </c>
      <c r="V112" s="78" t="s">
        <v>63</v>
      </c>
      <c r="W112" s="79">
        <f t="shared" si="8"/>
        <v>0</v>
      </c>
      <c r="X112" s="78" t="s">
        <v>63</v>
      </c>
      <c r="Y112" s="123">
        <f t="shared" si="9"/>
        <v>0</v>
      </c>
      <c r="Z112" s="124" t="s">
        <v>83</v>
      </c>
    </row>
    <row r="113" spans="2:26" ht="14.25" customHeight="1" x14ac:dyDescent="0.4">
      <c r="B113" s="85">
        <v>101</v>
      </c>
      <c r="C113" s="24"/>
      <c r="D113" s="34" t="s">
        <v>32</v>
      </c>
      <c r="E113" s="26"/>
      <c r="F113" s="15" t="s">
        <v>24</v>
      </c>
      <c r="G113" s="26"/>
      <c r="H113" s="15" t="s">
        <v>25</v>
      </c>
      <c r="I113" s="26"/>
      <c r="J113" s="15" t="s">
        <v>28</v>
      </c>
      <c r="K113" s="28"/>
      <c r="L113" s="30"/>
      <c r="M113" s="77">
        <f t="shared" si="5"/>
        <v>0</v>
      </c>
      <c r="N113" s="86" t="s">
        <v>63</v>
      </c>
      <c r="O113" s="114">
        <f>日別明細!AQ109</f>
        <v>0</v>
      </c>
      <c r="P113" s="55" t="s">
        <v>63</v>
      </c>
      <c r="Q113" s="77">
        <f>日別明細!AR109</f>
        <v>0</v>
      </c>
      <c r="R113" s="55" t="s">
        <v>44</v>
      </c>
      <c r="S113" s="77">
        <f t="shared" si="6"/>
        <v>0</v>
      </c>
      <c r="T113" s="78" t="s">
        <v>63</v>
      </c>
      <c r="U113" s="77">
        <f t="shared" si="7"/>
        <v>0</v>
      </c>
      <c r="V113" s="78" t="s">
        <v>63</v>
      </c>
      <c r="W113" s="79">
        <f t="shared" si="8"/>
        <v>0</v>
      </c>
      <c r="X113" s="78" t="s">
        <v>63</v>
      </c>
      <c r="Y113" s="123">
        <f t="shared" si="9"/>
        <v>0</v>
      </c>
      <c r="Z113" s="124" t="s">
        <v>83</v>
      </c>
    </row>
    <row r="114" spans="2:26" ht="14.25" customHeight="1" x14ac:dyDescent="0.4">
      <c r="B114" s="85">
        <v>102</v>
      </c>
      <c r="C114" s="24"/>
      <c r="D114" s="34" t="s">
        <v>32</v>
      </c>
      <c r="E114" s="26"/>
      <c r="F114" s="15" t="s">
        <v>24</v>
      </c>
      <c r="G114" s="26"/>
      <c r="H114" s="15" t="s">
        <v>25</v>
      </c>
      <c r="I114" s="26"/>
      <c r="J114" s="15" t="s">
        <v>28</v>
      </c>
      <c r="K114" s="28"/>
      <c r="L114" s="30"/>
      <c r="M114" s="77">
        <f t="shared" si="5"/>
        <v>0</v>
      </c>
      <c r="N114" s="86" t="s">
        <v>63</v>
      </c>
      <c r="O114" s="114">
        <f>日別明細!AQ110</f>
        <v>0</v>
      </c>
      <c r="P114" s="55" t="s">
        <v>63</v>
      </c>
      <c r="Q114" s="77">
        <f>日別明細!AR110</f>
        <v>0</v>
      </c>
      <c r="R114" s="55" t="s">
        <v>44</v>
      </c>
      <c r="S114" s="77">
        <f t="shared" si="6"/>
        <v>0</v>
      </c>
      <c r="T114" s="78" t="s">
        <v>63</v>
      </c>
      <c r="U114" s="77">
        <f t="shared" si="7"/>
        <v>0</v>
      </c>
      <c r="V114" s="78" t="s">
        <v>63</v>
      </c>
      <c r="W114" s="79">
        <f t="shared" si="8"/>
        <v>0</v>
      </c>
      <c r="X114" s="78" t="s">
        <v>63</v>
      </c>
      <c r="Y114" s="123">
        <f t="shared" si="9"/>
        <v>0</v>
      </c>
      <c r="Z114" s="124" t="s">
        <v>83</v>
      </c>
    </row>
    <row r="115" spans="2:26" ht="14.25" customHeight="1" x14ac:dyDescent="0.4">
      <c r="B115" s="85">
        <v>103</v>
      </c>
      <c r="C115" s="24"/>
      <c r="D115" s="34" t="s">
        <v>32</v>
      </c>
      <c r="E115" s="26"/>
      <c r="F115" s="15" t="s">
        <v>24</v>
      </c>
      <c r="G115" s="26"/>
      <c r="H115" s="15" t="s">
        <v>25</v>
      </c>
      <c r="I115" s="26"/>
      <c r="J115" s="15" t="s">
        <v>28</v>
      </c>
      <c r="K115" s="28"/>
      <c r="L115" s="30"/>
      <c r="M115" s="77">
        <f t="shared" si="5"/>
        <v>0</v>
      </c>
      <c r="N115" s="86" t="s">
        <v>63</v>
      </c>
      <c r="O115" s="114">
        <f>日別明細!AQ111</f>
        <v>0</v>
      </c>
      <c r="P115" s="55" t="s">
        <v>63</v>
      </c>
      <c r="Q115" s="77">
        <f>日別明細!AR111</f>
        <v>0</v>
      </c>
      <c r="R115" s="55" t="s">
        <v>44</v>
      </c>
      <c r="S115" s="77">
        <f t="shared" si="6"/>
        <v>0</v>
      </c>
      <c r="T115" s="78" t="s">
        <v>63</v>
      </c>
      <c r="U115" s="77">
        <f t="shared" si="7"/>
        <v>0</v>
      </c>
      <c r="V115" s="78" t="s">
        <v>63</v>
      </c>
      <c r="W115" s="79">
        <f t="shared" si="8"/>
        <v>0</v>
      </c>
      <c r="X115" s="78" t="s">
        <v>63</v>
      </c>
      <c r="Y115" s="123">
        <f t="shared" si="9"/>
        <v>0</v>
      </c>
      <c r="Z115" s="124" t="s">
        <v>83</v>
      </c>
    </row>
    <row r="116" spans="2:26" ht="14.25" customHeight="1" x14ac:dyDescent="0.4">
      <c r="B116" s="85">
        <v>104</v>
      </c>
      <c r="C116" s="24"/>
      <c r="D116" s="34" t="s">
        <v>32</v>
      </c>
      <c r="E116" s="26"/>
      <c r="F116" s="15" t="s">
        <v>24</v>
      </c>
      <c r="G116" s="26"/>
      <c r="H116" s="15" t="s">
        <v>25</v>
      </c>
      <c r="I116" s="26"/>
      <c r="J116" s="15" t="s">
        <v>28</v>
      </c>
      <c r="K116" s="28"/>
      <c r="L116" s="30"/>
      <c r="M116" s="77">
        <f t="shared" si="5"/>
        <v>0</v>
      </c>
      <c r="N116" s="86" t="s">
        <v>63</v>
      </c>
      <c r="O116" s="114">
        <f>日別明細!AQ112</f>
        <v>0</v>
      </c>
      <c r="P116" s="55" t="s">
        <v>63</v>
      </c>
      <c r="Q116" s="77">
        <f>日別明細!AR112</f>
        <v>0</v>
      </c>
      <c r="R116" s="55" t="s">
        <v>44</v>
      </c>
      <c r="S116" s="77">
        <f t="shared" si="6"/>
        <v>0</v>
      </c>
      <c r="T116" s="78" t="s">
        <v>63</v>
      </c>
      <c r="U116" s="77">
        <f t="shared" si="7"/>
        <v>0</v>
      </c>
      <c r="V116" s="78" t="s">
        <v>63</v>
      </c>
      <c r="W116" s="79">
        <f t="shared" si="8"/>
        <v>0</v>
      </c>
      <c r="X116" s="78" t="s">
        <v>63</v>
      </c>
      <c r="Y116" s="123">
        <f t="shared" si="9"/>
        <v>0</v>
      </c>
      <c r="Z116" s="124" t="s">
        <v>83</v>
      </c>
    </row>
    <row r="117" spans="2:26" ht="14.25" customHeight="1" x14ac:dyDescent="0.4">
      <c r="B117" s="85">
        <v>105</v>
      </c>
      <c r="C117" s="24"/>
      <c r="D117" s="34" t="s">
        <v>32</v>
      </c>
      <c r="E117" s="26"/>
      <c r="F117" s="15" t="s">
        <v>24</v>
      </c>
      <c r="G117" s="26"/>
      <c r="H117" s="15" t="s">
        <v>25</v>
      </c>
      <c r="I117" s="26"/>
      <c r="J117" s="15" t="s">
        <v>28</v>
      </c>
      <c r="K117" s="28"/>
      <c r="L117" s="30"/>
      <c r="M117" s="77">
        <f t="shared" si="5"/>
        <v>0</v>
      </c>
      <c r="N117" s="86" t="s">
        <v>63</v>
      </c>
      <c r="O117" s="114">
        <f>日別明細!AQ113</f>
        <v>0</v>
      </c>
      <c r="P117" s="55" t="s">
        <v>63</v>
      </c>
      <c r="Q117" s="77">
        <f>日別明細!AR113</f>
        <v>0</v>
      </c>
      <c r="R117" s="55" t="s">
        <v>44</v>
      </c>
      <c r="S117" s="77">
        <f t="shared" si="6"/>
        <v>0</v>
      </c>
      <c r="T117" s="78" t="s">
        <v>63</v>
      </c>
      <c r="U117" s="77">
        <f t="shared" si="7"/>
        <v>0</v>
      </c>
      <c r="V117" s="78" t="s">
        <v>63</v>
      </c>
      <c r="W117" s="79">
        <f t="shared" si="8"/>
        <v>0</v>
      </c>
      <c r="X117" s="78" t="s">
        <v>63</v>
      </c>
      <c r="Y117" s="123">
        <f t="shared" si="9"/>
        <v>0</v>
      </c>
      <c r="Z117" s="124" t="s">
        <v>83</v>
      </c>
    </row>
    <row r="118" spans="2:26" ht="14.25" customHeight="1" x14ac:dyDescent="0.4">
      <c r="B118" s="85">
        <v>106</v>
      </c>
      <c r="C118" s="24"/>
      <c r="D118" s="34" t="s">
        <v>32</v>
      </c>
      <c r="E118" s="26"/>
      <c r="F118" s="15" t="s">
        <v>24</v>
      </c>
      <c r="G118" s="26"/>
      <c r="H118" s="15" t="s">
        <v>25</v>
      </c>
      <c r="I118" s="26"/>
      <c r="J118" s="15" t="s">
        <v>28</v>
      </c>
      <c r="K118" s="28"/>
      <c r="L118" s="30"/>
      <c r="M118" s="77">
        <f t="shared" si="5"/>
        <v>0</v>
      </c>
      <c r="N118" s="86" t="s">
        <v>63</v>
      </c>
      <c r="O118" s="114">
        <f>日別明細!AQ114</f>
        <v>0</v>
      </c>
      <c r="P118" s="55" t="s">
        <v>63</v>
      </c>
      <c r="Q118" s="77">
        <f>日別明細!AR114</f>
        <v>0</v>
      </c>
      <c r="R118" s="55" t="s">
        <v>44</v>
      </c>
      <c r="S118" s="77">
        <f t="shared" si="6"/>
        <v>0</v>
      </c>
      <c r="T118" s="78" t="s">
        <v>63</v>
      </c>
      <c r="U118" s="77">
        <f t="shared" si="7"/>
        <v>0</v>
      </c>
      <c r="V118" s="78" t="s">
        <v>63</v>
      </c>
      <c r="W118" s="79">
        <f t="shared" si="8"/>
        <v>0</v>
      </c>
      <c r="X118" s="78" t="s">
        <v>63</v>
      </c>
      <c r="Y118" s="123">
        <f t="shared" si="9"/>
        <v>0</v>
      </c>
      <c r="Z118" s="124" t="s">
        <v>83</v>
      </c>
    </row>
    <row r="119" spans="2:26" ht="14.25" customHeight="1" x14ac:dyDescent="0.4">
      <c r="B119" s="85">
        <v>107</v>
      </c>
      <c r="C119" s="24"/>
      <c r="D119" s="34" t="s">
        <v>32</v>
      </c>
      <c r="E119" s="26"/>
      <c r="F119" s="15" t="s">
        <v>24</v>
      </c>
      <c r="G119" s="26"/>
      <c r="H119" s="15" t="s">
        <v>25</v>
      </c>
      <c r="I119" s="26"/>
      <c r="J119" s="15" t="s">
        <v>28</v>
      </c>
      <c r="K119" s="28"/>
      <c r="L119" s="30"/>
      <c r="M119" s="77">
        <f t="shared" si="5"/>
        <v>0</v>
      </c>
      <c r="N119" s="86" t="s">
        <v>63</v>
      </c>
      <c r="O119" s="114">
        <f>日別明細!AQ115</f>
        <v>0</v>
      </c>
      <c r="P119" s="55" t="s">
        <v>63</v>
      </c>
      <c r="Q119" s="77">
        <f>日別明細!AR115</f>
        <v>0</v>
      </c>
      <c r="R119" s="55" t="s">
        <v>44</v>
      </c>
      <c r="S119" s="77">
        <f t="shared" si="6"/>
        <v>0</v>
      </c>
      <c r="T119" s="78" t="s">
        <v>63</v>
      </c>
      <c r="U119" s="77">
        <f t="shared" si="7"/>
        <v>0</v>
      </c>
      <c r="V119" s="78" t="s">
        <v>63</v>
      </c>
      <c r="W119" s="79">
        <f t="shared" si="8"/>
        <v>0</v>
      </c>
      <c r="X119" s="78" t="s">
        <v>63</v>
      </c>
      <c r="Y119" s="123">
        <f t="shared" si="9"/>
        <v>0</v>
      </c>
      <c r="Z119" s="124" t="s">
        <v>83</v>
      </c>
    </row>
    <row r="120" spans="2:26" ht="14.25" customHeight="1" x14ac:dyDescent="0.4">
      <c r="B120" s="85">
        <v>108</v>
      </c>
      <c r="C120" s="24"/>
      <c r="D120" s="34" t="s">
        <v>32</v>
      </c>
      <c r="E120" s="26"/>
      <c r="F120" s="15" t="s">
        <v>24</v>
      </c>
      <c r="G120" s="26"/>
      <c r="H120" s="15" t="s">
        <v>25</v>
      </c>
      <c r="I120" s="26"/>
      <c r="J120" s="15" t="s">
        <v>28</v>
      </c>
      <c r="K120" s="28"/>
      <c r="L120" s="30"/>
      <c r="M120" s="77">
        <f t="shared" si="5"/>
        <v>0</v>
      </c>
      <c r="N120" s="86" t="s">
        <v>63</v>
      </c>
      <c r="O120" s="114">
        <f>日別明細!AQ116</f>
        <v>0</v>
      </c>
      <c r="P120" s="55" t="s">
        <v>63</v>
      </c>
      <c r="Q120" s="77">
        <f>日別明細!AR116</f>
        <v>0</v>
      </c>
      <c r="R120" s="55" t="s">
        <v>44</v>
      </c>
      <c r="S120" s="77">
        <f t="shared" si="6"/>
        <v>0</v>
      </c>
      <c r="T120" s="78" t="s">
        <v>63</v>
      </c>
      <c r="U120" s="77">
        <f t="shared" si="7"/>
        <v>0</v>
      </c>
      <c r="V120" s="78" t="s">
        <v>63</v>
      </c>
      <c r="W120" s="79">
        <f t="shared" si="8"/>
        <v>0</v>
      </c>
      <c r="X120" s="78" t="s">
        <v>63</v>
      </c>
      <c r="Y120" s="123">
        <f t="shared" si="9"/>
        <v>0</v>
      </c>
      <c r="Z120" s="124" t="s">
        <v>83</v>
      </c>
    </row>
    <row r="121" spans="2:26" ht="14.25" customHeight="1" x14ac:dyDescent="0.4">
      <c r="B121" s="85">
        <v>109</v>
      </c>
      <c r="C121" s="24"/>
      <c r="D121" s="34" t="s">
        <v>32</v>
      </c>
      <c r="E121" s="26"/>
      <c r="F121" s="15" t="s">
        <v>24</v>
      </c>
      <c r="G121" s="26"/>
      <c r="H121" s="15" t="s">
        <v>25</v>
      </c>
      <c r="I121" s="26"/>
      <c r="J121" s="15" t="s">
        <v>28</v>
      </c>
      <c r="K121" s="28"/>
      <c r="L121" s="30"/>
      <c r="M121" s="77">
        <f t="shared" si="5"/>
        <v>0</v>
      </c>
      <c r="N121" s="86" t="s">
        <v>63</v>
      </c>
      <c r="O121" s="114">
        <f>日別明細!AQ117</f>
        <v>0</v>
      </c>
      <c r="P121" s="55" t="s">
        <v>63</v>
      </c>
      <c r="Q121" s="77">
        <f>日別明細!AR117</f>
        <v>0</v>
      </c>
      <c r="R121" s="55" t="s">
        <v>44</v>
      </c>
      <c r="S121" s="77">
        <f t="shared" si="6"/>
        <v>0</v>
      </c>
      <c r="T121" s="78" t="s">
        <v>63</v>
      </c>
      <c r="U121" s="77">
        <f t="shared" si="7"/>
        <v>0</v>
      </c>
      <c r="V121" s="78" t="s">
        <v>63</v>
      </c>
      <c r="W121" s="79">
        <f t="shared" si="8"/>
        <v>0</v>
      </c>
      <c r="X121" s="78" t="s">
        <v>63</v>
      </c>
      <c r="Y121" s="123">
        <f t="shared" si="9"/>
        <v>0</v>
      </c>
      <c r="Z121" s="124" t="s">
        <v>83</v>
      </c>
    </row>
    <row r="122" spans="2:26" ht="14.25" customHeight="1" x14ac:dyDescent="0.4">
      <c r="B122" s="85">
        <v>110</v>
      </c>
      <c r="C122" s="24"/>
      <c r="D122" s="34" t="s">
        <v>32</v>
      </c>
      <c r="E122" s="26"/>
      <c r="F122" s="15" t="s">
        <v>24</v>
      </c>
      <c r="G122" s="26"/>
      <c r="H122" s="15" t="s">
        <v>25</v>
      </c>
      <c r="I122" s="26"/>
      <c r="J122" s="15" t="s">
        <v>28</v>
      </c>
      <c r="K122" s="28"/>
      <c r="L122" s="30"/>
      <c r="M122" s="77">
        <f t="shared" si="5"/>
        <v>0</v>
      </c>
      <c r="N122" s="86" t="s">
        <v>63</v>
      </c>
      <c r="O122" s="114">
        <f>日別明細!AQ118</f>
        <v>0</v>
      </c>
      <c r="P122" s="55" t="s">
        <v>63</v>
      </c>
      <c r="Q122" s="77">
        <f>日別明細!AR118</f>
        <v>0</v>
      </c>
      <c r="R122" s="55" t="s">
        <v>44</v>
      </c>
      <c r="S122" s="77">
        <f t="shared" si="6"/>
        <v>0</v>
      </c>
      <c r="T122" s="78" t="s">
        <v>63</v>
      </c>
      <c r="U122" s="77">
        <f t="shared" si="7"/>
        <v>0</v>
      </c>
      <c r="V122" s="78" t="s">
        <v>63</v>
      </c>
      <c r="W122" s="79">
        <f t="shared" si="8"/>
        <v>0</v>
      </c>
      <c r="X122" s="78" t="s">
        <v>63</v>
      </c>
      <c r="Y122" s="123">
        <f t="shared" si="9"/>
        <v>0</v>
      </c>
      <c r="Z122" s="124" t="s">
        <v>83</v>
      </c>
    </row>
    <row r="123" spans="2:26" ht="14.25" customHeight="1" x14ac:dyDescent="0.4">
      <c r="B123" s="85">
        <v>111</v>
      </c>
      <c r="C123" s="24"/>
      <c r="D123" s="34" t="s">
        <v>32</v>
      </c>
      <c r="E123" s="26"/>
      <c r="F123" s="15" t="s">
        <v>24</v>
      </c>
      <c r="G123" s="26"/>
      <c r="H123" s="15" t="s">
        <v>25</v>
      </c>
      <c r="I123" s="26"/>
      <c r="J123" s="15" t="s">
        <v>28</v>
      </c>
      <c r="K123" s="28"/>
      <c r="L123" s="30"/>
      <c r="M123" s="77">
        <f t="shared" si="5"/>
        <v>0</v>
      </c>
      <c r="N123" s="86" t="s">
        <v>63</v>
      </c>
      <c r="O123" s="114">
        <f>日別明細!AQ119</f>
        <v>0</v>
      </c>
      <c r="P123" s="55" t="s">
        <v>63</v>
      </c>
      <c r="Q123" s="77">
        <f>日別明細!AR119</f>
        <v>0</v>
      </c>
      <c r="R123" s="55" t="s">
        <v>44</v>
      </c>
      <c r="S123" s="77">
        <f t="shared" si="6"/>
        <v>0</v>
      </c>
      <c r="T123" s="78" t="s">
        <v>63</v>
      </c>
      <c r="U123" s="77">
        <f t="shared" si="7"/>
        <v>0</v>
      </c>
      <c r="V123" s="78" t="s">
        <v>63</v>
      </c>
      <c r="W123" s="79">
        <f t="shared" si="8"/>
        <v>0</v>
      </c>
      <c r="X123" s="78" t="s">
        <v>63</v>
      </c>
      <c r="Y123" s="123">
        <f t="shared" si="9"/>
        <v>0</v>
      </c>
      <c r="Z123" s="124" t="s">
        <v>83</v>
      </c>
    </row>
    <row r="124" spans="2:26" ht="14.25" customHeight="1" x14ac:dyDescent="0.4">
      <c r="B124" s="85">
        <v>112</v>
      </c>
      <c r="C124" s="24"/>
      <c r="D124" s="34" t="s">
        <v>32</v>
      </c>
      <c r="E124" s="26"/>
      <c r="F124" s="15" t="s">
        <v>24</v>
      </c>
      <c r="G124" s="26"/>
      <c r="H124" s="15" t="s">
        <v>25</v>
      </c>
      <c r="I124" s="26"/>
      <c r="J124" s="15" t="s">
        <v>28</v>
      </c>
      <c r="K124" s="28"/>
      <c r="L124" s="30"/>
      <c r="M124" s="77">
        <f t="shared" si="5"/>
        <v>0</v>
      </c>
      <c r="N124" s="86" t="s">
        <v>63</v>
      </c>
      <c r="O124" s="114">
        <f>日別明細!AQ120</f>
        <v>0</v>
      </c>
      <c r="P124" s="55" t="s">
        <v>63</v>
      </c>
      <c r="Q124" s="77">
        <f>日別明細!AR120</f>
        <v>0</v>
      </c>
      <c r="R124" s="55" t="s">
        <v>44</v>
      </c>
      <c r="S124" s="77">
        <f t="shared" si="6"/>
        <v>0</v>
      </c>
      <c r="T124" s="78" t="s">
        <v>63</v>
      </c>
      <c r="U124" s="77">
        <f t="shared" si="7"/>
        <v>0</v>
      </c>
      <c r="V124" s="78" t="s">
        <v>63</v>
      </c>
      <c r="W124" s="79">
        <f t="shared" si="8"/>
        <v>0</v>
      </c>
      <c r="X124" s="78" t="s">
        <v>63</v>
      </c>
      <c r="Y124" s="123">
        <f t="shared" si="9"/>
        <v>0</v>
      </c>
      <c r="Z124" s="124" t="s">
        <v>83</v>
      </c>
    </row>
    <row r="125" spans="2:26" ht="14.25" customHeight="1" x14ac:dyDescent="0.4">
      <c r="B125" s="85">
        <v>113</v>
      </c>
      <c r="C125" s="24"/>
      <c r="D125" s="34" t="s">
        <v>32</v>
      </c>
      <c r="E125" s="26"/>
      <c r="F125" s="15" t="s">
        <v>24</v>
      </c>
      <c r="G125" s="26"/>
      <c r="H125" s="15" t="s">
        <v>25</v>
      </c>
      <c r="I125" s="26"/>
      <c r="J125" s="15" t="s">
        <v>28</v>
      </c>
      <c r="K125" s="28"/>
      <c r="L125" s="30"/>
      <c r="M125" s="77">
        <f t="shared" si="5"/>
        <v>0</v>
      </c>
      <c r="N125" s="86" t="s">
        <v>63</v>
      </c>
      <c r="O125" s="114">
        <f>日別明細!AQ121</f>
        <v>0</v>
      </c>
      <c r="P125" s="55" t="s">
        <v>63</v>
      </c>
      <c r="Q125" s="77">
        <f>日別明細!AR121</f>
        <v>0</v>
      </c>
      <c r="R125" s="55" t="s">
        <v>44</v>
      </c>
      <c r="S125" s="77">
        <f t="shared" si="6"/>
        <v>0</v>
      </c>
      <c r="T125" s="78" t="s">
        <v>63</v>
      </c>
      <c r="U125" s="77">
        <f t="shared" si="7"/>
        <v>0</v>
      </c>
      <c r="V125" s="78" t="s">
        <v>63</v>
      </c>
      <c r="W125" s="79">
        <f t="shared" si="8"/>
        <v>0</v>
      </c>
      <c r="X125" s="78" t="s">
        <v>63</v>
      </c>
      <c r="Y125" s="123">
        <f t="shared" si="9"/>
        <v>0</v>
      </c>
      <c r="Z125" s="124" t="s">
        <v>83</v>
      </c>
    </row>
    <row r="126" spans="2:26" ht="14.25" customHeight="1" x14ac:dyDescent="0.4">
      <c r="B126" s="85">
        <v>114</v>
      </c>
      <c r="C126" s="24"/>
      <c r="D126" s="34" t="s">
        <v>32</v>
      </c>
      <c r="E126" s="26"/>
      <c r="F126" s="15" t="s">
        <v>24</v>
      </c>
      <c r="G126" s="26"/>
      <c r="H126" s="15" t="s">
        <v>25</v>
      </c>
      <c r="I126" s="26"/>
      <c r="J126" s="15" t="s">
        <v>28</v>
      </c>
      <c r="K126" s="28"/>
      <c r="L126" s="30"/>
      <c r="M126" s="77">
        <f t="shared" si="5"/>
        <v>0</v>
      </c>
      <c r="N126" s="86" t="s">
        <v>63</v>
      </c>
      <c r="O126" s="114">
        <f>日別明細!AQ122</f>
        <v>0</v>
      </c>
      <c r="P126" s="55" t="s">
        <v>63</v>
      </c>
      <c r="Q126" s="77">
        <f>日別明細!AR122</f>
        <v>0</v>
      </c>
      <c r="R126" s="55" t="s">
        <v>44</v>
      </c>
      <c r="S126" s="77">
        <f t="shared" si="6"/>
        <v>0</v>
      </c>
      <c r="T126" s="78" t="s">
        <v>63</v>
      </c>
      <c r="U126" s="77">
        <f t="shared" si="7"/>
        <v>0</v>
      </c>
      <c r="V126" s="78" t="s">
        <v>63</v>
      </c>
      <c r="W126" s="79">
        <f t="shared" si="8"/>
        <v>0</v>
      </c>
      <c r="X126" s="78" t="s">
        <v>63</v>
      </c>
      <c r="Y126" s="123">
        <f t="shared" si="9"/>
        <v>0</v>
      </c>
      <c r="Z126" s="124" t="s">
        <v>83</v>
      </c>
    </row>
    <row r="127" spans="2:26" ht="14.25" customHeight="1" x14ac:dyDescent="0.4">
      <c r="B127" s="85">
        <v>115</v>
      </c>
      <c r="C127" s="24"/>
      <c r="D127" s="34" t="s">
        <v>32</v>
      </c>
      <c r="E127" s="26"/>
      <c r="F127" s="15" t="s">
        <v>24</v>
      </c>
      <c r="G127" s="26"/>
      <c r="H127" s="15" t="s">
        <v>25</v>
      </c>
      <c r="I127" s="26"/>
      <c r="J127" s="15" t="s">
        <v>28</v>
      </c>
      <c r="K127" s="28"/>
      <c r="L127" s="30"/>
      <c r="M127" s="77">
        <f t="shared" si="5"/>
        <v>0</v>
      </c>
      <c r="N127" s="86" t="s">
        <v>63</v>
      </c>
      <c r="O127" s="114">
        <f>日別明細!AQ123</f>
        <v>0</v>
      </c>
      <c r="P127" s="55" t="s">
        <v>63</v>
      </c>
      <c r="Q127" s="77">
        <f>日別明細!AR123</f>
        <v>0</v>
      </c>
      <c r="R127" s="55" t="s">
        <v>44</v>
      </c>
      <c r="S127" s="77">
        <f t="shared" si="6"/>
        <v>0</v>
      </c>
      <c r="T127" s="78" t="s">
        <v>63</v>
      </c>
      <c r="U127" s="77">
        <f t="shared" si="7"/>
        <v>0</v>
      </c>
      <c r="V127" s="78" t="s">
        <v>63</v>
      </c>
      <c r="W127" s="79">
        <f t="shared" si="8"/>
        <v>0</v>
      </c>
      <c r="X127" s="78" t="s">
        <v>63</v>
      </c>
      <c r="Y127" s="123">
        <f t="shared" si="9"/>
        <v>0</v>
      </c>
      <c r="Z127" s="124" t="s">
        <v>83</v>
      </c>
    </row>
    <row r="128" spans="2:26" ht="14.25" customHeight="1" x14ac:dyDescent="0.4">
      <c r="B128" s="85">
        <v>116</v>
      </c>
      <c r="C128" s="24"/>
      <c r="D128" s="34" t="s">
        <v>32</v>
      </c>
      <c r="E128" s="26"/>
      <c r="F128" s="15" t="s">
        <v>24</v>
      </c>
      <c r="G128" s="26"/>
      <c r="H128" s="15" t="s">
        <v>25</v>
      </c>
      <c r="I128" s="26"/>
      <c r="J128" s="15" t="s">
        <v>28</v>
      </c>
      <c r="K128" s="28"/>
      <c r="L128" s="30"/>
      <c r="M128" s="77">
        <f t="shared" si="5"/>
        <v>0</v>
      </c>
      <c r="N128" s="86" t="s">
        <v>63</v>
      </c>
      <c r="O128" s="114">
        <f>日別明細!AQ124</f>
        <v>0</v>
      </c>
      <c r="P128" s="55" t="s">
        <v>63</v>
      </c>
      <c r="Q128" s="77">
        <f>日別明細!AR124</f>
        <v>0</v>
      </c>
      <c r="R128" s="55" t="s">
        <v>44</v>
      </c>
      <c r="S128" s="77">
        <f t="shared" si="6"/>
        <v>0</v>
      </c>
      <c r="T128" s="78" t="s">
        <v>63</v>
      </c>
      <c r="U128" s="77">
        <f t="shared" si="7"/>
        <v>0</v>
      </c>
      <c r="V128" s="78" t="s">
        <v>63</v>
      </c>
      <c r="W128" s="79">
        <f t="shared" si="8"/>
        <v>0</v>
      </c>
      <c r="X128" s="78" t="s">
        <v>63</v>
      </c>
      <c r="Y128" s="123">
        <f t="shared" si="9"/>
        <v>0</v>
      </c>
      <c r="Z128" s="124" t="s">
        <v>83</v>
      </c>
    </row>
    <row r="129" spans="2:26" ht="14.25" customHeight="1" x14ac:dyDescent="0.4">
      <c r="B129" s="85">
        <v>117</v>
      </c>
      <c r="C129" s="24"/>
      <c r="D129" s="34" t="s">
        <v>32</v>
      </c>
      <c r="E129" s="26"/>
      <c r="F129" s="15" t="s">
        <v>24</v>
      </c>
      <c r="G129" s="26"/>
      <c r="H129" s="15" t="s">
        <v>25</v>
      </c>
      <c r="I129" s="26"/>
      <c r="J129" s="15" t="s">
        <v>28</v>
      </c>
      <c r="K129" s="28"/>
      <c r="L129" s="30"/>
      <c r="M129" s="77">
        <f t="shared" si="5"/>
        <v>0</v>
      </c>
      <c r="N129" s="86" t="s">
        <v>63</v>
      </c>
      <c r="O129" s="114">
        <f>日別明細!AQ125</f>
        <v>0</v>
      </c>
      <c r="P129" s="55" t="s">
        <v>63</v>
      </c>
      <c r="Q129" s="77">
        <f>日別明細!AR125</f>
        <v>0</v>
      </c>
      <c r="R129" s="55" t="s">
        <v>44</v>
      </c>
      <c r="S129" s="77">
        <f t="shared" si="6"/>
        <v>0</v>
      </c>
      <c r="T129" s="78" t="s">
        <v>63</v>
      </c>
      <c r="U129" s="77">
        <f t="shared" si="7"/>
        <v>0</v>
      </c>
      <c r="V129" s="78" t="s">
        <v>63</v>
      </c>
      <c r="W129" s="79">
        <f t="shared" si="8"/>
        <v>0</v>
      </c>
      <c r="X129" s="78" t="s">
        <v>63</v>
      </c>
      <c r="Y129" s="123">
        <f t="shared" si="9"/>
        <v>0</v>
      </c>
      <c r="Z129" s="124" t="s">
        <v>83</v>
      </c>
    </row>
    <row r="130" spans="2:26" ht="14.25" customHeight="1" x14ac:dyDescent="0.4">
      <c r="B130" s="85">
        <v>118</v>
      </c>
      <c r="C130" s="24"/>
      <c r="D130" s="34" t="s">
        <v>32</v>
      </c>
      <c r="E130" s="26"/>
      <c r="F130" s="15" t="s">
        <v>24</v>
      </c>
      <c r="G130" s="26"/>
      <c r="H130" s="15" t="s">
        <v>25</v>
      </c>
      <c r="I130" s="26"/>
      <c r="J130" s="15" t="s">
        <v>28</v>
      </c>
      <c r="K130" s="28"/>
      <c r="L130" s="30"/>
      <c r="M130" s="77">
        <f t="shared" si="5"/>
        <v>0</v>
      </c>
      <c r="N130" s="86" t="s">
        <v>63</v>
      </c>
      <c r="O130" s="114">
        <f>日別明細!AQ126</f>
        <v>0</v>
      </c>
      <c r="P130" s="55" t="s">
        <v>63</v>
      </c>
      <c r="Q130" s="77">
        <f>日別明細!AR126</f>
        <v>0</v>
      </c>
      <c r="R130" s="55" t="s">
        <v>44</v>
      </c>
      <c r="S130" s="77">
        <f t="shared" si="6"/>
        <v>0</v>
      </c>
      <c r="T130" s="78" t="s">
        <v>63</v>
      </c>
      <c r="U130" s="77">
        <f t="shared" si="7"/>
        <v>0</v>
      </c>
      <c r="V130" s="78" t="s">
        <v>63</v>
      </c>
      <c r="W130" s="79">
        <f t="shared" si="8"/>
        <v>0</v>
      </c>
      <c r="X130" s="78" t="s">
        <v>63</v>
      </c>
      <c r="Y130" s="123">
        <f t="shared" si="9"/>
        <v>0</v>
      </c>
      <c r="Z130" s="124" t="s">
        <v>83</v>
      </c>
    </row>
    <row r="131" spans="2:26" ht="14.25" customHeight="1" x14ac:dyDescent="0.4">
      <c r="B131" s="85">
        <v>119</v>
      </c>
      <c r="C131" s="24"/>
      <c r="D131" s="34" t="s">
        <v>32</v>
      </c>
      <c r="E131" s="26"/>
      <c r="F131" s="15" t="s">
        <v>24</v>
      </c>
      <c r="G131" s="26"/>
      <c r="H131" s="15" t="s">
        <v>25</v>
      </c>
      <c r="I131" s="26"/>
      <c r="J131" s="15" t="s">
        <v>28</v>
      </c>
      <c r="K131" s="28"/>
      <c r="L131" s="30"/>
      <c r="M131" s="77">
        <f t="shared" si="5"/>
        <v>0</v>
      </c>
      <c r="N131" s="86" t="s">
        <v>63</v>
      </c>
      <c r="O131" s="114">
        <f>日別明細!AQ127</f>
        <v>0</v>
      </c>
      <c r="P131" s="55" t="s">
        <v>63</v>
      </c>
      <c r="Q131" s="77">
        <f>日別明細!AR127</f>
        <v>0</v>
      </c>
      <c r="R131" s="55" t="s">
        <v>44</v>
      </c>
      <c r="S131" s="77">
        <f t="shared" si="6"/>
        <v>0</v>
      </c>
      <c r="T131" s="78" t="s">
        <v>63</v>
      </c>
      <c r="U131" s="77">
        <f t="shared" si="7"/>
        <v>0</v>
      </c>
      <c r="V131" s="78" t="s">
        <v>63</v>
      </c>
      <c r="W131" s="79">
        <f t="shared" si="8"/>
        <v>0</v>
      </c>
      <c r="X131" s="78" t="s">
        <v>63</v>
      </c>
      <c r="Y131" s="123">
        <f t="shared" si="9"/>
        <v>0</v>
      </c>
      <c r="Z131" s="124" t="s">
        <v>83</v>
      </c>
    </row>
    <row r="132" spans="2:26" ht="14.25" customHeight="1" x14ac:dyDescent="0.4">
      <c r="B132" s="85">
        <v>120</v>
      </c>
      <c r="C132" s="24"/>
      <c r="D132" s="34" t="s">
        <v>32</v>
      </c>
      <c r="E132" s="26"/>
      <c r="F132" s="15" t="s">
        <v>24</v>
      </c>
      <c r="G132" s="26"/>
      <c r="H132" s="15" t="s">
        <v>25</v>
      </c>
      <c r="I132" s="26"/>
      <c r="J132" s="15" t="s">
        <v>28</v>
      </c>
      <c r="K132" s="28"/>
      <c r="L132" s="30"/>
      <c r="M132" s="77">
        <f t="shared" si="5"/>
        <v>0</v>
      </c>
      <c r="N132" s="86" t="s">
        <v>63</v>
      </c>
      <c r="O132" s="114">
        <f>日別明細!AQ128</f>
        <v>0</v>
      </c>
      <c r="P132" s="55" t="s">
        <v>63</v>
      </c>
      <c r="Q132" s="77">
        <f>日別明細!AR128</f>
        <v>0</v>
      </c>
      <c r="R132" s="55" t="s">
        <v>44</v>
      </c>
      <c r="S132" s="77">
        <f t="shared" si="6"/>
        <v>0</v>
      </c>
      <c r="T132" s="78" t="s">
        <v>63</v>
      </c>
      <c r="U132" s="77">
        <f t="shared" si="7"/>
        <v>0</v>
      </c>
      <c r="V132" s="78" t="s">
        <v>63</v>
      </c>
      <c r="W132" s="79">
        <f t="shared" si="8"/>
        <v>0</v>
      </c>
      <c r="X132" s="78" t="s">
        <v>63</v>
      </c>
      <c r="Y132" s="123">
        <f t="shared" si="9"/>
        <v>0</v>
      </c>
      <c r="Z132" s="124" t="s">
        <v>83</v>
      </c>
    </row>
    <row r="133" spans="2:26" ht="14.25" customHeight="1" x14ac:dyDescent="0.4">
      <c r="B133" s="85">
        <v>121</v>
      </c>
      <c r="C133" s="24"/>
      <c r="D133" s="34" t="s">
        <v>32</v>
      </c>
      <c r="E133" s="26"/>
      <c r="F133" s="15" t="s">
        <v>24</v>
      </c>
      <c r="G133" s="26"/>
      <c r="H133" s="15" t="s">
        <v>25</v>
      </c>
      <c r="I133" s="26"/>
      <c r="J133" s="15" t="s">
        <v>28</v>
      </c>
      <c r="K133" s="28"/>
      <c r="L133" s="30"/>
      <c r="M133" s="77">
        <f t="shared" si="5"/>
        <v>0</v>
      </c>
      <c r="N133" s="86" t="s">
        <v>63</v>
      </c>
      <c r="O133" s="114">
        <f>日別明細!AQ129</f>
        <v>0</v>
      </c>
      <c r="P133" s="55" t="s">
        <v>63</v>
      </c>
      <c r="Q133" s="77">
        <f>日別明細!AR129</f>
        <v>0</v>
      </c>
      <c r="R133" s="55" t="s">
        <v>44</v>
      </c>
      <c r="S133" s="77">
        <f t="shared" si="6"/>
        <v>0</v>
      </c>
      <c r="T133" s="78" t="s">
        <v>63</v>
      </c>
      <c r="U133" s="77">
        <f t="shared" si="7"/>
        <v>0</v>
      </c>
      <c r="V133" s="78" t="s">
        <v>63</v>
      </c>
      <c r="W133" s="79">
        <f t="shared" si="8"/>
        <v>0</v>
      </c>
      <c r="X133" s="78" t="s">
        <v>63</v>
      </c>
      <c r="Y133" s="123">
        <f t="shared" si="9"/>
        <v>0</v>
      </c>
      <c r="Z133" s="124" t="s">
        <v>83</v>
      </c>
    </row>
    <row r="134" spans="2:26" ht="14.25" customHeight="1" x14ac:dyDescent="0.4">
      <c r="B134" s="85">
        <v>122</v>
      </c>
      <c r="C134" s="24"/>
      <c r="D134" s="34" t="s">
        <v>32</v>
      </c>
      <c r="E134" s="26"/>
      <c r="F134" s="15" t="s">
        <v>24</v>
      </c>
      <c r="G134" s="26"/>
      <c r="H134" s="15" t="s">
        <v>25</v>
      </c>
      <c r="I134" s="26"/>
      <c r="J134" s="15" t="s">
        <v>28</v>
      </c>
      <c r="K134" s="28"/>
      <c r="L134" s="30"/>
      <c r="M134" s="77">
        <f t="shared" si="5"/>
        <v>0</v>
      </c>
      <c r="N134" s="86" t="s">
        <v>63</v>
      </c>
      <c r="O134" s="114">
        <f>日別明細!AQ130</f>
        <v>0</v>
      </c>
      <c r="P134" s="55" t="s">
        <v>63</v>
      </c>
      <c r="Q134" s="77">
        <f>日別明細!AR130</f>
        <v>0</v>
      </c>
      <c r="R134" s="55" t="s">
        <v>44</v>
      </c>
      <c r="S134" s="77">
        <f t="shared" si="6"/>
        <v>0</v>
      </c>
      <c r="T134" s="78" t="s">
        <v>63</v>
      </c>
      <c r="U134" s="77">
        <f t="shared" si="7"/>
        <v>0</v>
      </c>
      <c r="V134" s="78" t="s">
        <v>63</v>
      </c>
      <c r="W134" s="79">
        <f t="shared" si="8"/>
        <v>0</v>
      </c>
      <c r="X134" s="78" t="s">
        <v>63</v>
      </c>
      <c r="Y134" s="123">
        <f t="shared" si="9"/>
        <v>0</v>
      </c>
      <c r="Z134" s="124" t="s">
        <v>83</v>
      </c>
    </row>
    <row r="135" spans="2:26" ht="14.25" customHeight="1" x14ac:dyDescent="0.4">
      <c r="B135" s="85">
        <v>123</v>
      </c>
      <c r="C135" s="24"/>
      <c r="D135" s="34" t="s">
        <v>32</v>
      </c>
      <c r="E135" s="26"/>
      <c r="F135" s="15" t="s">
        <v>24</v>
      </c>
      <c r="G135" s="26"/>
      <c r="H135" s="15" t="s">
        <v>25</v>
      </c>
      <c r="I135" s="26"/>
      <c r="J135" s="15" t="s">
        <v>28</v>
      </c>
      <c r="K135" s="28"/>
      <c r="L135" s="30"/>
      <c r="M135" s="77">
        <f t="shared" si="5"/>
        <v>0</v>
      </c>
      <c r="N135" s="86" t="s">
        <v>63</v>
      </c>
      <c r="O135" s="114">
        <f>日別明細!AQ131</f>
        <v>0</v>
      </c>
      <c r="P135" s="55" t="s">
        <v>63</v>
      </c>
      <c r="Q135" s="77">
        <f>日別明細!AR131</f>
        <v>0</v>
      </c>
      <c r="R135" s="55" t="s">
        <v>44</v>
      </c>
      <c r="S135" s="77">
        <f t="shared" si="6"/>
        <v>0</v>
      </c>
      <c r="T135" s="78" t="s">
        <v>63</v>
      </c>
      <c r="U135" s="77">
        <f t="shared" si="7"/>
        <v>0</v>
      </c>
      <c r="V135" s="78" t="s">
        <v>63</v>
      </c>
      <c r="W135" s="79">
        <f t="shared" si="8"/>
        <v>0</v>
      </c>
      <c r="X135" s="78" t="s">
        <v>63</v>
      </c>
      <c r="Y135" s="123">
        <f t="shared" si="9"/>
        <v>0</v>
      </c>
      <c r="Z135" s="124" t="s">
        <v>83</v>
      </c>
    </row>
    <row r="136" spans="2:26" ht="14.25" customHeight="1" x14ac:dyDescent="0.4">
      <c r="B136" s="85">
        <v>124</v>
      </c>
      <c r="C136" s="24"/>
      <c r="D136" s="34" t="s">
        <v>32</v>
      </c>
      <c r="E136" s="26"/>
      <c r="F136" s="15" t="s">
        <v>24</v>
      </c>
      <c r="G136" s="26"/>
      <c r="H136" s="15" t="s">
        <v>25</v>
      </c>
      <c r="I136" s="26"/>
      <c r="J136" s="15" t="s">
        <v>28</v>
      </c>
      <c r="K136" s="28"/>
      <c r="L136" s="30"/>
      <c r="M136" s="77">
        <f t="shared" si="5"/>
        <v>0</v>
      </c>
      <c r="N136" s="86" t="s">
        <v>63</v>
      </c>
      <c r="O136" s="114">
        <f>日別明細!AQ132</f>
        <v>0</v>
      </c>
      <c r="P136" s="55" t="s">
        <v>63</v>
      </c>
      <c r="Q136" s="77">
        <f>日別明細!AR132</f>
        <v>0</v>
      </c>
      <c r="R136" s="55" t="s">
        <v>44</v>
      </c>
      <c r="S136" s="77">
        <f t="shared" si="6"/>
        <v>0</v>
      </c>
      <c r="T136" s="78" t="s">
        <v>63</v>
      </c>
      <c r="U136" s="77">
        <f t="shared" si="7"/>
        <v>0</v>
      </c>
      <c r="V136" s="78" t="s">
        <v>63</v>
      </c>
      <c r="W136" s="79">
        <f t="shared" si="8"/>
        <v>0</v>
      </c>
      <c r="X136" s="78" t="s">
        <v>63</v>
      </c>
      <c r="Y136" s="123">
        <f t="shared" si="9"/>
        <v>0</v>
      </c>
      <c r="Z136" s="124" t="s">
        <v>83</v>
      </c>
    </row>
    <row r="137" spans="2:26" ht="14.25" customHeight="1" x14ac:dyDescent="0.4">
      <c r="B137" s="85">
        <v>125</v>
      </c>
      <c r="C137" s="24"/>
      <c r="D137" s="34" t="s">
        <v>32</v>
      </c>
      <c r="E137" s="26"/>
      <c r="F137" s="15" t="s">
        <v>24</v>
      </c>
      <c r="G137" s="26"/>
      <c r="H137" s="15" t="s">
        <v>25</v>
      </c>
      <c r="I137" s="26"/>
      <c r="J137" s="15" t="s">
        <v>28</v>
      </c>
      <c r="K137" s="28"/>
      <c r="L137" s="30"/>
      <c r="M137" s="77">
        <f t="shared" si="5"/>
        <v>0</v>
      </c>
      <c r="N137" s="86" t="s">
        <v>63</v>
      </c>
      <c r="O137" s="114">
        <f>日別明細!AQ133</f>
        <v>0</v>
      </c>
      <c r="P137" s="55" t="s">
        <v>63</v>
      </c>
      <c r="Q137" s="77">
        <f>日別明細!AR133</f>
        <v>0</v>
      </c>
      <c r="R137" s="55" t="s">
        <v>44</v>
      </c>
      <c r="S137" s="77">
        <f t="shared" si="6"/>
        <v>0</v>
      </c>
      <c r="T137" s="78" t="s">
        <v>63</v>
      </c>
      <c r="U137" s="77">
        <f t="shared" si="7"/>
        <v>0</v>
      </c>
      <c r="V137" s="78" t="s">
        <v>63</v>
      </c>
      <c r="W137" s="79">
        <f t="shared" si="8"/>
        <v>0</v>
      </c>
      <c r="X137" s="78" t="s">
        <v>63</v>
      </c>
      <c r="Y137" s="123">
        <f t="shared" si="9"/>
        <v>0</v>
      </c>
      <c r="Z137" s="124" t="s">
        <v>83</v>
      </c>
    </row>
    <row r="138" spans="2:26" ht="14.25" customHeight="1" x14ac:dyDescent="0.4">
      <c r="B138" s="85">
        <v>126</v>
      </c>
      <c r="C138" s="24"/>
      <c r="D138" s="34" t="s">
        <v>32</v>
      </c>
      <c r="E138" s="26"/>
      <c r="F138" s="15" t="s">
        <v>24</v>
      </c>
      <c r="G138" s="26"/>
      <c r="H138" s="15" t="s">
        <v>25</v>
      </c>
      <c r="I138" s="26"/>
      <c r="J138" s="15" t="s">
        <v>28</v>
      </c>
      <c r="K138" s="28"/>
      <c r="L138" s="30"/>
      <c r="M138" s="77">
        <f t="shared" si="5"/>
        <v>0</v>
      </c>
      <c r="N138" s="86" t="s">
        <v>63</v>
      </c>
      <c r="O138" s="114">
        <f>日別明細!AQ134</f>
        <v>0</v>
      </c>
      <c r="P138" s="55" t="s">
        <v>63</v>
      </c>
      <c r="Q138" s="77">
        <f>日別明細!AR134</f>
        <v>0</v>
      </c>
      <c r="R138" s="55" t="s">
        <v>44</v>
      </c>
      <c r="S138" s="77">
        <f t="shared" si="6"/>
        <v>0</v>
      </c>
      <c r="T138" s="78" t="s">
        <v>63</v>
      </c>
      <c r="U138" s="77">
        <f t="shared" si="7"/>
        <v>0</v>
      </c>
      <c r="V138" s="78" t="s">
        <v>63</v>
      </c>
      <c r="W138" s="79">
        <f t="shared" si="8"/>
        <v>0</v>
      </c>
      <c r="X138" s="78" t="s">
        <v>63</v>
      </c>
      <c r="Y138" s="123">
        <f t="shared" si="9"/>
        <v>0</v>
      </c>
      <c r="Z138" s="124" t="s">
        <v>83</v>
      </c>
    </row>
    <row r="139" spans="2:26" ht="14.25" customHeight="1" x14ac:dyDescent="0.4">
      <c r="B139" s="85">
        <v>127</v>
      </c>
      <c r="C139" s="24"/>
      <c r="D139" s="34" t="s">
        <v>32</v>
      </c>
      <c r="E139" s="26"/>
      <c r="F139" s="15" t="s">
        <v>24</v>
      </c>
      <c r="G139" s="26"/>
      <c r="H139" s="15" t="s">
        <v>25</v>
      </c>
      <c r="I139" s="26"/>
      <c r="J139" s="15" t="s">
        <v>28</v>
      </c>
      <c r="K139" s="28"/>
      <c r="L139" s="30"/>
      <c r="M139" s="77">
        <f t="shared" si="5"/>
        <v>0</v>
      </c>
      <c r="N139" s="86" t="s">
        <v>63</v>
      </c>
      <c r="O139" s="114">
        <f>日別明細!AQ135</f>
        <v>0</v>
      </c>
      <c r="P139" s="55" t="s">
        <v>63</v>
      </c>
      <c r="Q139" s="77">
        <f>日別明細!AR135</f>
        <v>0</v>
      </c>
      <c r="R139" s="55" t="s">
        <v>44</v>
      </c>
      <c r="S139" s="77">
        <f t="shared" si="6"/>
        <v>0</v>
      </c>
      <c r="T139" s="78" t="s">
        <v>63</v>
      </c>
      <c r="U139" s="77">
        <f t="shared" si="7"/>
        <v>0</v>
      </c>
      <c r="V139" s="78" t="s">
        <v>63</v>
      </c>
      <c r="W139" s="79">
        <f t="shared" si="8"/>
        <v>0</v>
      </c>
      <c r="X139" s="78" t="s">
        <v>63</v>
      </c>
      <c r="Y139" s="123">
        <f t="shared" si="9"/>
        <v>0</v>
      </c>
      <c r="Z139" s="124" t="s">
        <v>83</v>
      </c>
    </row>
    <row r="140" spans="2:26" ht="14.25" customHeight="1" x14ac:dyDescent="0.4">
      <c r="B140" s="85">
        <v>128</v>
      </c>
      <c r="C140" s="24"/>
      <c r="D140" s="34" t="s">
        <v>32</v>
      </c>
      <c r="E140" s="26"/>
      <c r="F140" s="15" t="s">
        <v>24</v>
      </c>
      <c r="G140" s="26"/>
      <c r="H140" s="15" t="s">
        <v>25</v>
      </c>
      <c r="I140" s="26"/>
      <c r="J140" s="15" t="s">
        <v>28</v>
      </c>
      <c r="K140" s="28"/>
      <c r="L140" s="30"/>
      <c r="M140" s="77">
        <f t="shared" si="5"/>
        <v>0</v>
      </c>
      <c r="N140" s="86" t="s">
        <v>63</v>
      </c>
      <c r="O140" s="114">
        <f>日別明細!AQ136</f>
        <v>0</v>
      </c>
      <c r="P140" s="55" t="s">
        <v>63</v>
      </c>
      <c r="Q140" s="77">
        <f>日別明細!AR136</f>
        <v>0</v>
      </c>
      <c r="R140" s="55" t="s">
        <v>44</v>
      </c>
      <c r="S140" s="77">
        <f t="shared" si="6"/>
        <v>0</v>
      </c>
      <c r="T140" s="78" t="s">
        <v>63</v>
      </c>
      <c r="U140" s="77">
        <f t="shared" si="7"/>
        <v>0</v>
      </c>
      <c r="V140" s="78" t="s">
        <v>63</v>
      </c>
      <c r="W140" s="79">
        <f t="shared" si="8"/>
        <v>0</v>
      </c>
      <c r="X140" s="78" t="s">
        <v>63</v>
      </c>
      <c r="Y140" s="123">
        <f t="shared" si="9"/>
        <v>0</v>
      </c>
      <c r="Z140" s="124" t="s">
        <v>83</v>
      </c>
    </row>
    <row r="141" spans="2:26" ht="14.25" customHeight="1" x14ac:dyDescent="0.4">
      <c r="B141" s="85">
        <v>129</v>
      </c>
      <c r="C141" s="24"/>
      <c r="D141" s="34" t="s">
        <v>32</v>
      </c>
      <c r="E141" s="26"/>
      <c r="F141" s="15" t="s">
        <v>24</v>
      </c>
      <c r="G141" s="26"/>
      <c r="H141" s="15" t="s">
        <v>25</v>
      </c>
      <c r="I141" s="26"/>
      <c r="J141" s="15" t="s">
        <v>28</v>
      </c>
      <c r="K141" s="28"/>
      <c r="L141" s="30"/>
      <c r="M141" s="77">
        <f t="shared" si="5"/>
        <v>0</v>
      </c>
      <c r="N141" s="86" t="s">
        <v>63</v>
      </c>
      <c r="O141" s="114">
        <f>日別明細!AQ137</f>
        <v>0</v>
      </c>
      <c r="P141" s="55" t="s">
        <v>63</v>
      </c>
      <c r="Q141" s="77">
        <f>日別明細!AR137</f>
        <v>0</v>
      </c>
      <c r="R141" s="55" t="s">
        <v>44</v>
      </c>
      <c r="S141" s="77">
        <f t="shared" si="6"/>
        <v>0</v>
      </c>
      <c r="T141" s="78" t="s">
        <v>63</v>
      </c>
      <c r="U141" s="77">
        <f t="shared" si="7"/>
        <v>0</v>
      </c>
      <c r="V141" s="78" t="s">
        <v>63</v>
      </c>
      <c r="W141" s="79">
        <f t="shared" si="8"/>
        <v>0</v>
      </c>
      <c r="X141" s="78" t="s">
        <v>63</v>
      </c>
      <c r="Y141" s="123">
        <f t="shared" si="9"/>
        <v>0</v>
      </c>
      <c r="Z141" s="124" t="s">
        <v>83</v>
      </c>
    </row>
    <row r="142" spans="2:26" ht="14.25" customHeight="1" x14ac:dyDescent="0.4">
      <c r="B142" s="85">
        <v>130</v>
      </c>
      <c r="C142" s="24"/>
      <c r="D142" s="34" t="s">
        <v>32</v>
      </c>
      <c r="E142" s="26"/>
      <c r="F142" s="15" t="s">
        <v>24</v>
      </c>
      <c r="G142" s="26"/>
      <c r="H142" s="15" t="s">
        <v>25</v>
      </c>
      <c r="I142" s="26"/>
      <c r="J142" s="15" t="s">
        <v>28</v>
      </c>
      <c r="K142" s="28"/>
      <c r="L142" s="30"/>
      <c r="M142" s="77">
        <f t="shared" ref="M142:M205" si="10">MIN(U142,W142)</f>
        <v>0</v>
      </c>
      <c r="N142" s="86" t="s">
        <v>63</v>
      </c>
      <c r="O142" s="114">
        <f>日別明細!AQ138</f>
        <v>0</v>
      </c>
      <c r="P142" s="55" t="s">
        <v>63</v>
      </c>
      <c r="Q142" s="77">
        <f>日別明細!AR138</f>
        <v>0</v>
      </c>
      <c r="R142" s="55" t="s">
        <v>44</v>
      </c>
      <c r="S142" s="77">
        <f t="shared" ref="S142:S205" si="11">Q142*450</f>
        <v>0</v>
      </c>
      <c r="T142" s="78" t="s">
        <v>63</v>
      </c>
      <c r="U142" s="77">
        <f t="shared" ref="U142:U205" si="12">MIN(O142,S142)</f>
        <v>0</v>
      </c>
      <c r="V142" s="78" t="s">
        <v>63</v>
      </c>
      <c r="W142" s="79">
        <f t="shared" ref="W142:W205" si="13">IF(L142="",0,IF(L142="新２号",11300,16300))</f>
        <v>0</v>
      </c>
      <c r="X142" s="78" t="s">
        <v>63</v>
      </c>
      <c r="Y142" s="123">
        <f t="shared" ref="Y142:Y205" si="14">O142-M142</f>
        <v>0</v>
      </c>
      <c r="Z142" s="124" t="s">
        <v>83</v>
      </c>
    </row>
    <row r="143" spans="2:26" ht="14.25" customHeight="1" x14ac:dyDescent="0.4">
      <c r="B143" s="85">
        <v>131</v>
      </c>
      <c r="C143" s="24"/>
      <c r="D143" s="34" t="s">
        <v>32</v>
      </c>
      <c r="E143" s="26"/>
      <c r="F143" s="15" t="s">
        <v>24</v>
      </c>
      <c r="G143" s="26"/>
      <c r="H143" s="15" t="s">
        <v>25</v>
      </c>
      <c r="I143" s="26"/>
      <c r="J143" s="15" t="s">
        <v>28</v>
      </c>
      <c r="K143" s="28"/>
      <c r="L143" s="30"/>
      <c r="M143" s="77">
        <f t="shared" si="10"/>
        <v>0</v>
      </c>
      <c r="N143" s="86" t="s">
        <v>63</v>
      </c>
      <c r="O143" s="114">
        <f>日別明細!AQ139</f>
        <v>0</v>
      </c>
      <c r="P143" s="55" t="s">
        <v>63</v>
      </c>
      <c r="Q143" s="77">
        <f>日別明細!AR139</f>
        <v>0</v>
      </c>
      <c r="R143" s="55" t="s">
        <v>44</v>
      </c>
      <c r="S143" s="77">
        <f t="shared" si="11"/>
        <v>0</v>
      </c>
      <c r="T143" s="78" t="s">
        <v>63</v>
      </c>
      <c r="U143" s="77">
        <f t="shared" si="12"/>
        <v>0</v>
      </c>
      <c r="V143" s="78" t="s">
        <v>63</v>
      </c>
      <c r="W143" s="79">
        <f t="shared" si="13"/>
        <v>0</v>
      </c>
      <c r="X143" s="78" t="s">
        <v>63</v>
      </c>
      <c r="Y143" s="123">
        <f t="shared" si="14"/>
        <v>0</v>
      </c>
      <c r="Z143" s="124" t="s">
        <v>83</v>
      </c>
    </row>
    <row r="144" spans="2:26" ht="14.25" customHeight="1" x14ac:dyDescent="0.4">
      <c r="B144" s="85">
        <v>132</v>
      </c>
      <c r="C144" s="24"/>
      <c r="D144" s="34" t="s">
        <v>32</v>
      </c>
      <c r="E144" s="26"/>
      <c r="F144" s="15" t="s">
        <v>24</v>
      </c>
      <c r="G144" s="26"/>
      <c r="H144" s="15" t="s">
        <v>25</v>
      </c>
      <c r="I144" s="26"/>
      <c r="J144" s="15" t="s">
        <v>28</v>
      </c>
      <c r="K144" s="28"/>
      <c r="L144" s="30"/>
      <c r="M144" s="77">
        <f t="shared" si="10"/>
        <v>0</v>
      </c>
      <c r="N144" s="86" t="s">
        <v>63</v>
      </c>
      <c r="O144" s="114">
        <f>日別明細!AQ140</f>
        <v>0</v>
      </c>
      <c r="P144" s="55" t="s">
        <v>63</v>
      </c>
      <c r="Q144" s="77">
        <f>日別明細!AR140</f>
        <v>0</v>
      </c>
      <c r="R144" s="55" t="s">
        <v>44</v>
      </c>
      <c r="S144" s="77">
        <f t="shared" si="11"/>
        <v>0</v>
      </c>
      <c r="T144" s="78" t="s">
        <v>63</v>
      </c>
      <c r="U144" s="77">
        <f t="shared" si="12"/>
        <v>0</v>
      </c>
      <c r="V144" s="78" t="s">
        <v>63</v>
      </c>
      <c r="W144" s="79">
        <f t="shared" si="13"/>
        <v>0</v>
      </c>
      <c r="X144" s="78" t="s">
        <v>63</v>
      </c>
      <c r="Y144" s="123">
        <f t="shared" si="14"/>
        <v>0</v>
      </c>
      <c r="Z144" s="124" t="s">
        <v>83</v>
      </c>
    </row>
    <row r="145" spans="2:26" ht="14.25" customHeight="1" x14ac:dyDescent="0.4">
      <c r="B145" s="85">
        <v>133</v>
      </c>
      <c r="C145" s="24"/>
      <c r="D145" s="34" t="s">
        <v>32</v>
      </c>
      <c r="E145" s="26"/>
      <c r="F145" s="15" t="s">
        <v>24</v>
      </c>
      <c r="G145" s="26"/>
      <c r="H145" s="15" t="s">
        <v>25</v>
      </c>
      <c r="I145" s="26"/>
      <c r="J145" s="15" t="s">
        <v>28</v>
      </c>
      <c r="K145" s="28"/>
      <c r="L145" s="30"/>
      <c r="M145" s="77">
        <f t="shared" si="10"/>
        <v>0</v>
      </c>
      <c r="N145" s="86" t="s">
        <v>63</v>
      </c>
      <c r="O145" s="114">
        <f>日別明細!AQ141</f>
        <v>0</v>
      </c>
      <c r="P145" s="55" t="s">
        <v>63</v>
      </c>
      <c r="Q145" s="77">
        <f>日別明細!AR141</f>
        <v>0</v>
      </c>
      <c r="R145" s="55" t="s">
        <v>44</v>
      </c>
      <c r="S145" s="77">
        <f t="shared" si="11"/>
        <v>0</v>
      </c>
      <c r="T145" s="78" t="s">
        <v>63</v>
      </c>
      <c r="U145" s="77">
        <f t="shared" si="12"/>
        <v>0</v>
      </c>
      <c r="V145" s="78" t="s">
        <v>63</v>
      </c>
      <c r="W145" s="79">
        <f t="shared" si="13"/>
        <v>0</v>
      </c>
      <c r="X145" s="78" t="s">
        <v>63</v>
      </c>
      <c r="Y145" s="123">
        <f t="shared" si="14"/>
        <v>0</v>
      </c>
      <c r="Z145" s="124" t="s">
        <v>83</v>
      </c>
    </row>
    <row r="146" spans="2:26" ht="14.25" customHeight="1" x14ac:dyDescent="0.4">
      <c r="B146" s="85">
        <v>134</v>
      </c>
      <c r="C146" s="24"/>
      <c r="D146" s="34" t="s">
        <v>32</v>
      </c>
      <c r="E146" s="26"/>
      <c r="F146" s="15" t="s">
        <v>24</v>
      </c>
      <c r="G146" s="26"/>
      <c r="H146" s="15" t="s">
        <v>25</v>
      </c>
      <c r="I146" s="26"/>
      <c r="J146" s="15" t="s">
        <v>28</v>
      </c>
      <c r="K146" s="28"/>
      <c r="L146" s="30"/>
      <c r="M146" s="77">
        <f t="shared" si="10"/>
        <v>0</v>
      </c>
      <c r="N146" s="86" t="s">
        <v>63</v>
      </c>
      <c r="O146" s="114">
        <f>日別明細!AQ142</f>
        <v>0</v>
      </c>
      <c r="P146" s="55" t="s">
        <v>63</v>
      </c>
      <c r="Q146" s="77">
        <f>日別明細!AR142</f>
        <v>0</v>
      </c>
      <c r="R146" s="55" t="s">
        <v>44</v>
      </c>
      <c r="S146" s="77">
        <f t="shared" si="11"/>
        <v>0</v>
      </c>
      <c r="T146" s="78" t="s">
        <v>63</v>
      </c>
      <c r="U146" s="77">
        <f t="shared" si="12"/>
        <v>0</v>
      </c>
      <c r="V146" s="78" t="s">
        <v>63</v>
      </c>
      <c r="W146" s="79">
        <f t="shared" si="13"/>
        <v>0</v>
      </c>
      <c r="X146" s="78" t="s">
        <v>63</v>
      </c>
      <c r="Y146" s="123">
        <f t="shared" si="14"/>
        <v>0</v>
      </c>
      <c r="Z146" s="124" t="s">
        <v>83</v>
      </c>
    </row>
    <row r="147" spans="2:26" ht="14.25" customHeight="1" x14ac:dyDescent="0.4">
      <c r="B147" s="85">
        <v>135</v>
      </c>
      <c r="C147" s="24"/>
      <c r="D147" s="34" t="s">
        <v>32</v>
      </c>
      <c r="E147" s="26"/>
      <c r="F147" s="15" t="s">
        <v>24</v>
      </c>
      <c r="G147" s="26"/>
      <c r="H147" s="15" t="s">
        <v>25</v>
      </c>
      <c r="I147" s="26"/>
      <c r="J147" s="15" t="s">
        <v>28</v>
      </c>
      <c r="K147" s="28"/>
      <c r="L147" s="30"/>
      <c r="M147" s="77">
        <f t="shared" si="10"/>
        <v>0</v>
      </c>
      <c r="N147" s="86" t="s">
        <v>63</v>
      </c>
      <c r="O147" s="114">
        <f>日別明細!AQ143</f>
        <v>0</v>
      </c>
      <c r="P147" s="55" t="s">
        <v>63</v>
      </c>
      <c r="Q147" s="77">
        <f>日別明細!AR143</f>
        <v>0</v>
      </c>
      <c r="R147" s="55" t="s">
        <v>44</v>
      </c>
      <c r="S147" s="77">
        <f t="shared" si="11"/>
        <v>0</v>
      </c>
      <c r="T147" s="78" t="s">
        <v>63</v>
      </c>
      <c r="U147" s="77">
        <f t="shared" si="12"/>
        <v>0</v>
      </c>
      <c r="V147" s="78" t="s">
        <v>63</v>
      </c>
      <c r="W147" s="79">
        <f t="shared" si="13"/>
        <v>0</v>
      </c>
      <c r="X147" s="78" t="s">
        <v>63</v>
      </c>
      <c r="Y147" s="123">
        <f t="shared" si="14"/>
        <v>0</v>
      </c>
      <c r="Z147" s="124" t="s">
        <v>83</v>
      </c>
    </row>
    <row r="148" spans="2:26" ht="14.25" customHeight="1" x14ac:dyDescent="0.4">
      <c r="B148" s="85">
        <v>136</v>
      </c>
      <c r="C148" s="24"/>
      <c r="D148" s="34" t="s">
        <v>32</v>
      </c>
      <c r="E148" s="26"/>
      <c r="F148" s="15" t="s">
        <v>24</v>
      </c>
      <c r="G148" s="26"/>
      <c r="H148" s="15" t="s">
        <v>25</v>
      </c>
      <c r="I148" s="26"/>
      <c r="J148" s="15" t="s">
        <v>28</v>
      </c>
      <c r="K148" s="28"/>
      <c r="L148" s="30"/>
      <c r="M148" s="77">
        <f t="shared" si="10"/>
        <v>0</v>
      </c>
      <c r="N148" s="86" t="s">
        <v>63</v>
      </c>
      <c r="O148" s="114">
        <f>日別明細!AQ144</f>
        <v>0</v>
      </c>
      <c r="P148" s="55" t="s">
        <v>63</v>
      </c>
      <c r="Q148" s="77">
        <f>日別明細!AR144</f>
        <v>0</v>
      </c>
      <c r="R148" s="55" t="s">
        <v>44</v>
      </c>
      <c r="S148" s="77">
        <f t="shared" si="11"/>
        <v>0</v>
      </c>
      <c r="T148" s="78" t="s">
        <v>63</v>
      </c>
      <c r="U148" s="77">
        <f t="shared" si="12"/>
        <v>0</v>
      </c>
      <c r="V148" s="78" t="s">
        <v>63</v>
      </c>
      <c r="W148" s="79">
        <f t="shared" si="13"/>
        <v>0</v>
      </c>
      <c r="X148" s="78" t="s">
        <v>63</v>
      </c>
      <c r="Y148" s="123">
        <f t="shared" si="14"/>
        <v>0</v>
      </c>
      <c r="Z148" s="124" t="s">
        <v>83</v>
      </c>
    </row>
    <row r="149" spans="2:26" ht="14.25" customHeight="1" x14ac:dyDescent="0.4">
      <c r="B149" s="85">
        <v>137</v>
      </c>
      <c r="C149" s="24"/>
      <c r="D149" s="34" t="s">
        <v>32</v>
      </c>
      <c r="E149" s="26"/>
      <c r="F149" s="15" t="s">
        <v>24</v>
      </c>
      <c r="G149" s="26"/>
      <c r="H149" s="15" t="s">
        <v>25</v>
      </c>
      <c r="I149" s="26"/>
      <c r="J149" s="15" t="s">
        <v>28</v>
      </c>
      <c r="K149" s="28"/>
      <c r="L149" s="30"/>
      <c r="M149" s="77">
        <f t="shared" si="10"/>
        <v>0</v>
      </c>
      <c r="N149" s="86" t="s">
        <v>63</v>
      </c>
      <c r="O149" s="114">
        <f>日別明細!AQ145</f>
        <v>0</v>
      </c>
      <c r="P149" s="55" t="s">
        <v>63</v>
      </c>
      <c r="Q149" s="77">
        <f>日別明細!AR145</f>
        <v>0</v>
      </c>
      <c r="R149" s="55" t="s">
        <v>44</v>
      </c>
      <c r="S149" s="77">
        <f t="shared" si="11"/>
        <v>0</v>
      </c>
      <c r="T149" s="78" t="s">
        <v>63</v>
      </c>
      <c r="U149" s="77">
        <f t="shared" si="12"/>
        <v>0</v>
      </c>
      <c r="V149" s="78" t="s">
        <v>63</v>
      </c>
      <c r="W149" s="79">
        <f t="shared" si="13"/>
        <v>0</v>
      </c>
      <c r="X149" s="78" t="s">
        <v>63</v>
      </c>
      <c r="Y149" s="123">
        <f t="shared" si="14"/>
        <v>0</v>
      </c>
      <c r="Z149" s="124" t="s">
        <v>83</v>
      </c>
    </row>
    <row r="150" spans="2:26" ht="14.25" customHeight="1" x14ac:dyDescent="0.4">
      <c r="B150" s="85">
        <v>138</v>
      </c>
      <c r="C150" s="24"/>
      <c r="D150" s="34" t="s">
        <v>32</v>
      </c>
      <c r="E150" s="26"/>
      <c r="F150" s="15" t="s">
        <v>24</v>
      </c>
      <c r="G150" s="26"/>
      <c r="H150" s="15" t="s">
        <v>25</v>
      </c>
      <c r="I150" s="26"/>
      <c r="J150" s="15" t="s">
        <v>28</v>
      </c>
      <c r="K150" s="28"/>
      <c r="L150" s="30"/>
      <c r="M150" s="77">
        <f t="shared" si="10"/>
        <v>0</v>
      </c>
      <c r="N150" s="86" t="s">
        <v>63</v>
      </c>
      <c r="O150" s="114">
        <f>日別明細!AQ146</f>
        <v>0</v>
      </c>
      <c r="P150" s="55" t="s">
        <v>63</v>
      </c>
      <c r="Q150" s="77">
        <f>日別明細!AR146</f>
        <v>0</v>
      </c>
      <c r="R150" s="55" t="s">
        <v>44</v>
      </c>
      <c r="S150" s="77">
        <f t="shared" si="11"/>
        <v>0</v>
      </c>
      <c r="T150" s="78" t="s">
        <v>63</v>
      </c>
      <c r="U150" s="77">
        <f t="shared" si="12"/>
        <v>0</v>
      </c>
      <c r="V150" s="78" t="s">
        <v>63</v>
      </c>
      <c r="W150" s="79">
        <f t="shared" si="13"/>
        <v>0</v>
      </c>
      <c r="X150" s="78" t="s">
        <v>63</v>
      </c>
      <c r="Y150" s="123">
        <f t="shared" si="14"/>
        <v>0</v>
      </c>
      <c r="Z150" s="124" t="s">
        <v>83</v>
      </c>
    </row>
    <row r="151" spans="2:26" ht="14.25" customHeight="1" x14ac:dyDescent="0.4">
      <c r="B151" s="85">
        <v>139</v>
      </c>
      <c r="C151" s="24"/>
      <c r="D151" s="34" t="s">
        <v>32</v>
      </c>
      <c r="E151" s="26"/>
      <c r="F151" s="15" t="s">
        <v>24</v>
      </c>
      <c r="G151" s="26"/>
      <c r="H151" s="15" t="s">
        <v>25</v>
      </c>
      <c r="I151" s="26"/>
      <c r="J151" s="15" t="s">
        <v>28</v>
      </c>
      <c r="K151" s="28"/>
      <c r="L151" s="30"/>
      <c r="M151" s="77">
        <f t="shared" si="10"/>
        <v>0</v>
      </c>
      <c r="N151" s="86" t="s">
        <v>63</v>
      </c>
      <c r="O151" s="114">
        <f>日別明細!AQ147</f>
        <v>0</v>
      </c>
      <c r="P151" s="55" t="s">
        <v>63</v>
      </c>
      <c r="Q151" s="77">
        <f>日別明細!AR147</f>
        <v>0</v>
      </c>
      <c r="R151" s="55" t="s">
        <v>44</v>
      </c>
      <c r="S151" s="77">
        <f t="shared" si="11"/>
        <v>0</v>
      </c>
      <c r="T151" s="78" t="s">
        <v>63</v>
      </c>
      <c r="U151" s="77">
        <f t="shared" si="12"/>
        <v>0</v>
      </c>
      <c r="V151" s="78" t="s">
        <v>63</v>
      </c>
      <c r="W151" s="79">
        <f t="shared" si="13"/>
        <v>0</v>
      </c>
      <c r="X151" s="78" t="s">
        <v>63</v>
      </c>
      <c r="Y151" s="123">
        <f t="shared" si="14"/>
        <v>0</v>
      </c>
      <c r="Z151" s="124" t="s">
        <v>83</v>
      </c>
    </row>
    <row r="152" spans="2:26" ht="14.25" customHeight="1" x14ac:dyDescent="0.4">
      <c r="B152" s="85">
        <v>140</v>
      </c>
      <c r="C152" s="24"/>
      <c r="D152" s="34" t="s">
        <v>32</v>
      </c>
      <c r="E152" s="26"/>
      <c r="F152" s="15" t="s">
        <v>24</v>
      </c>
      <c r="G152" s="26"/>
      <c r="H152" s="15" t="s">
        <v>25</v>
      </c>
      <c r="I152" s="26"/>
      <c r="J152" s="15" t="s">
        <v>28</v>
      </c>
      <c r="K152" s="28"/>
      <c r="L152" s="30"/>
      <c r="M152" s="77">
        <f t="shared" si="10"/>
        <v>0</v>
      </c>
      <c r="N152" s="86" t="s">
        <v>63</v>
      </c>
      <c r="O152" s="114">
        <f>日別明細!AQ148</f>
        <v>0</v>
      </c>
      <c r="P152" s="55" t="s">
        <v>63</v>
      </c>
      <c r="Q152" s="77">
        <f>日別明細!AR148</f>
        <v>0</v>
      </c>
      <c r="R152" s="55" t="s">
        <v>44</v>
      </c>
      <c r="S152" s="77">
        <f t="shared" si="11"/>
        <v>0</v>
      </c>
      <c r="T152" s="78" t="s">
        <v>63</v>
      </c>
      <c r="U152" s="77">
        <f t="shared" si="12"/>
        <v>0</v>
      </c>
      <c r="V152" s="78" t="s">
        <v>63</v>
      </c>
      <c r="W152" s="79">
        <f t="shared" si="13"/>
        <v>0</v>
      </c>
      <c r="X152" s="78" t="s">
        <v>63</v>
      </c>
      <c r="Y152" s="123">
        <f t="shared" si="14"/>
        <v>0</v>
      </c>
      <c r="Z152" s="124" t="s">
        <v>83</v>
      </c>
    </row>
    <row r="153" spans="2:26" ht="14.25" customHeight="1" x14ac:dyDescent="0.4">
      <c r="B153" s="85">
        <v>141</v>
      </c>
      <c r="C153" s="24"/>
      <c r="D153" s="34" t="s">
        <v>32</v>
      </c>
      <c r="E153" s="26"/>
      <c r="F153" s="15" t="s">
        <v>24</v>
      </c>
      <c r="G153" s="26"/>
      <c r="H153" s="15" t="s">
        <v>25</v>
      </c>
      <c r="I153" s="26"/>
      <c r="J153" s="15" t="s">
        <v>28</v>
      </c>
      <c r="K153" s="28"/>
      <c r="L153" s="30"/>
      <c r="M153" s="77">
        <f t="shared" si="10"/>
        <v>0</v>
      </c>
      <c r="N153" s="86" t="s">
        <v>63</v>
      </c>
      <c r="O153" s="114">
        <f>日別明細!AQ149</f>
        <v>0</v>
      </c>
      <c r="P153" s="55" t="s">
        <v>63</v>
      </c>
      <c r="Q153" s="77">
        <f>日別明細!AR149</f>
        <v>0</v>
      </c>
      <c r="R153" s="55" t="s">
        <v>44</v>
      </c>
      <c r="S153" s="77">
        <f t="shared" si="11"/>
        <v>0</v>
      </c>
      <c r="T153" s="78" t="s">
        <v>63</v>
      </c>
      <c r="U153" s="77">
        <f t="shared" si="12"/>
        <v>0</v>
      </c>
      <c r="V153" s="78" t="s">
        <v>63</v>
      </c>
      <c r="W153" s="79">
        <f t="shared" si="13"/>
        <v>0</v>
      </c>
      <c r="X153" s="78" t="s">
        <v>63</v>
      </c>
      <c r="Y153" s="123">
        <f t="shared" si="14"/>
        <v>0</v>
      </c>
      <c r="Z153" s="124" t="s">
        <v>83</v>
      </c>
    </row>
    <row r="154" spans="2:26" ht="14.25" customHeight="1" x14ac:dyDescent="0.4">
      <c r="B154" s="85">
        <v>142</v>
      </c>
      <c r="C154" s="24"/>
      <c r="D154" s="34" t="s">
        <v>32</v>
      </c>
      <c r="E154" s="26"/>
      <c r="F154" s="15" t="s">
        <v>24</v>
      </c>
      <c r="G154" s="26"/>
      <c r="H154" s="15" t="s">
        <v>25</v>
      </c>
      <c r="I154" s="26"/>
      <c r="J154" s="15" t="s">
        <v>28</v>
      </c>
      <c r="K154" s="28"/>
      <c r="L154" s="30"/>
      <c r="M154" s="77">
        <f t="shared" si="10"/>
        <v>0</v>
      </c>
      <c r="N154" s="86" t="s">
        <v>63</v>
      </c>
      <c r="O154" s="114">
        <f>日別明細!AQ150</f>
        <v>0</v>
      </c>
      <c r="P154" s="55" t="s">
        <v>63</v>
      </c>
      <c r="Q154" s="77">
        <f>日別明細!AR150</f>
        <v>0</v>
      </c>
      <c r="R154" s="55" t="s">
        <v>44</v>
      </c>
      <c r="S154" s="77">
        <f t="shared" si="11"/>
        <v>0</v>
      </c>
      <c r="T154" s="78" t="s">
        <v>63</v>
      </c>
      <c r="U154" s="77">
        <f t="shared" si="12"/>
        <v>0</v>
      </c>
      <c r="V154" s="78" t="s">
        <v>63</v>
      </c>
      <c r="W154" s="79">
        <f t="shared" si="13"/>
        <v>0</v>
      </c>
      <c r="X154" s="78" t="s">
        <v>63</v>
      </c>
      <c r="Y154" s="123">
        <f t="shared" si="14"/>
        <v>0</v>
      </c>
      <c r="Z154" s="124" t="s">
        <v>83</v>
      </c>
    </row>
    <row r="155" spans="2:26" ht="14.25" customHeight="1" x14ac:dyDescent="0.4">
      <c r="B155" s="85">
        <v>143</v>
      </c>
      <c r="C155" s="24"/>
      <c r="D155" s="34" t="s">
        <v>32</v>
      </c>
      <c r="E155" s="26"/>
      <c r="F155" s="15" t="s">
        <v>24</v>
      </c>
      <c r="G155" s="26"/>
      <c r="H155" s="15" t="s">
        <v>25</v>
      </c>
      <c r="I155" s="26"/>
      <c r="J155" s="15" t="s">
        <v>28</v>
      </c>
      <c r="K155" s="28"/>
      <c r="L155" s="30"/>
      <c r="M155" s="77">
        <f t="shared" si="10"/>
        <v>0</v>
      </c>
      <c r="N155" s="86" t="s">
        <v>63</v>
      </c>
      <c r="O155" s="114">
        <f>日別明細!AQ151</f>
        <v>0</v>
      </c>
      <c r="P155" s="55" t="s">
        <v>63</v>
      </c>
      <c r="Q155" s="77">
        <f>日別明細!AR151</f>
        <v>0</v>
      </c>
      <c r="R155" s="55" t="s">
        <v>44</v>
      </c>
      <c r="S155" s="77">
        <f t="shared" si="11"/>
        <v>0</v>
      </c>
      <c r="T155" s="78" t="s">
        <v>63</v>
      </c>
      <c r="U155" s="77">
        <f t="shared" si="12"/>
        <v>0</v>
      </c>
      <c r="V155" s="78" t="s">
        <v>63</v>
      </c>
      <c r="W155" s="79">
        <f t="shared" si="13"/>
        <v>0</v>
      </c>
      <c r="X155" s="78" t="s">
        <v>63</v>
      </c>
      <c r="Y155" s="123">
        <f t="shared" si="14"/>
        <v>0</v>
      </c>
      <c r="Z155" s="124" t="s">
        <v>83</v>
      </c>
    </row>
    <row r="156" spans="2:26" ht="14.25" customHeight="1" x14ac:dyDescent="0.4">
      <c r="B156" s="85">
        <v>144</v>
      </c>
      <c r="C156" s="24"/>
      <c r="D156" s="34" t="s">
        <v>32</v>
      </c>
      <c r="E156" s="26"/>
      <c r="F156" s="15" t="s">
        <v>24</v>
      </c>
      <c r="G156" s="26"/>
      <c r="H156" s="15" t="s">
        <v>25</v>
      </c>
      <c r="I156" s="26"/>
      <c r="J156" s="15" t="s">
        <v>28</v>
      </c>
      <c r="K156" s="28"/>
      <c r="L156" s="30"/>
      <c r="M156" s="77">
        <f t="shared" si="10"/>
        <v>0</v>
      </c>
      <c r="N156" s="86" t="s">
        <v>63</v>
      </c>
      <c r="O156" s="114">
        <f>日別明細!AQ152</f>
        <v>0</v>
      </c>
      <c r="P156" s="55" t="s">
        <v>63</v>
      </c>
      <c r="Q156" s="77">
        <f>日別明細!AR152</f>
        <v>0</v>
      </c>
      <c r="R156" s="55" t="s">
        <v>44</v>
      </c>
      <c r="S156" s="77">
        <f t="shared" si="11"/>
        <v>0</v>
      </c>
      <c r="T156" s="78" t="s">
        <v>63</v>
      </c>
      <c r="U156" s="77">
        <f t="shared" si="12"/>
        <v>0</v>
      </c>
      <c r="V156" s="78" t="s">
        <v>63</v>
      </c>
      <c r="W156" s="79">
        <f t="shared" si="13"/>
        <v>0</v>
      </c>
      <c r="X156" s="78" t="s">
        <v>63</v>
      </c>
      <c r="Y156" s="123">
        <f t="shared" si="14"/>
        <v>0</v>
      </c>
      <c r="Z156" s="124" t="s">
        <v>83</v>
      </c>
    </row>
    <row r="157" spans="2:26" ht="14.25" customHeight="1" x14ac:dyDescent="0.4">
      <c r="B157" s="85">
        <v>145</v>
      </c>
      <c r="C157" s="24"/>
      <c r="D157" s="34" t="s">
        <v>32</v>
      </c>
      <c r="E157" s="26"/>
      <c r="F157" s="15" t="s">
        <v>24</v>
      </c>
      <c r="G157" s="26"/>
      <c r="H157" s="15" t="s">
        <v>25</v>
      </c>
      <c r="I157" s="26"/>
      <c r="J157" s="15" t="s">
        <v>28</v>
      </c>
      <c r="K157" s="28"/>
      <c r="L157" s="30"/>
      <c r="M157" s="77">
        <f t="shared" si="10"/>
        <v>0</v>
      </c>
      <c r="N157" s="86" t="s">
        <v>63</v>
      </c>
      <c r="O157" s="114">
        <f>日別明細!AQ153</f>
        <v>0</v>
      </c>
      <c r="P157" s="55" t="s">
        <v>63</v>
      </c>
      <c r="Q157" s="77">
        <f>日別明細!AR153</f>
        <v>0</v>
      </c>
      <c r="R157" s="55" t="s">
        <v>44</v>
      </c>
      <c r="S157" s="77">
        <f t="shared" si="11"/>
        <v>0</v>
      </c>
      <c r="T157" s="78" t="s">
        <v>63</v>
      </c>
      <c r="U157" s="77">
        <f t="shared" si="12"/>
        <v>0</v>
      </c>
      <c r="V157" s="78" t="s">
        <v>63</v>
      </c>
      <c r="W157" s="79">
        <f t="shared" si="13"/>
        <v>0</v>
      </c>
      <c r="X157" s="78" t="s">
        <v>63</v>
      </c>
      <c r="Y157" s="123">
        <f t="shared" si="14"/>
        <v>0</v>
      </c>
      <c r="Z157" s="124" t="s">
        <v>83</v>
      </c>
    </row>
    <row r="158" spans="2:26" ht="14.25" customHeight="1" x14ac:dyDescent="0.4">
      <c r="B158" s="85">
        <v>146</v>
      </c>
      <c r="C158" s="24"/>
      <c r="D158" s="34" t="s">
        <v>32</v>
      </c>
      <c r="E158" s="26"/>
      <c r="F158" s="15" t="s">
        <v>24</v>
      </c>
      <c r="G158" s="26"/>
      <c r="H158" s="15" t="s">
        <v>25</v>
      </c>
      <c r="I158" s="26"/>
      <c r="J158" s="15" t="s">
        <v>28</v>
      </c>
      <c r="K158" s="28"/>
      <c r="L158" s="30"/>
      <c r="M158" s="77">
        <f t="shared" si="10"/>
        <v>0</v>
      </c>
      <c r="N158" s="86" t="s">
        <v>63</v>
      </c>
      <c r="O158" s="114">
        <f>日別明細!AQ154</f>
        <v>0</v>
      </c>
      <c r="P158" s="55" t="s">
        <v>63</v>
      </c>
      <c r="Q158" s="77">
        <f>日別明細!AR154</f>
        <v>0</v>
      </c>
      <c r="R158" s="55" t="s">
        <v>44</v>
      </c>
      <c r="S158" s="77">
        <f t="shared" si="11"/>
        <v>0</v>
      </c>
      <c r="T158" s="78" t="s">
        <v>63</v>
      </c>
      <c r="U158" s="77">
        <f t="shared" si="12"/>
        <v>0</v>
      </c>
      <c r="V158" s="78" t="s">
        <v>63</v>
      </c>
      <c r="W158" s="79">
        <f t="shared" si="13"/>
        <v>0</v>
      </c>
      <c r="X158" s="78" t="s">
        <v>63</v>
      </c>
      <c r="Y158" s="123">
        <f t="shared" si="14"/>
        <v>0</v>
      </c>
      <c r="Z158" s="124" t="s">
        <v>83</v>
      </c>
    </row>
    <row r="159" spans="2:26" ht="14.25" customHeight="1" x14ac:dyDescent="0.4">
      <c r="B159" s="85">
        <v>147</v>
      </c>
      <c r="C159" s="24"/>
      <c r="D159" s="34" t="s">
        <v>32</v>
      </c>
      <c r="E159" s="26"/>
      <c r="F159" s="15" t="s">
        <v>24</v>
      </c>
      <c r="G159" s="26"/>
      <c r="H159" s="15" t="s">
        <v>25</v>
      </c>
      <c r="I159" s="26"/>
      <c r="J159" s="15" t="s">
        <v>28</v>
      </c>
      <c r="K159" s="28"/>
      <c r="L159" s="30"/>
      <c r="M159" s="77">
        <f t="shared" si="10"/>
        <v>0</v>
      </c>
      <c r="N159" s="86" t="s">
        <v>63</v>
      </c>
      <c r="O159" s="114">
        <f>日別明細!AQ155</f>
        <v>0</v>
      </c>
      <c r="P159" s="55" t="s">
        <v>63</v>
      </c>
      <c r="Q159" s="77">
        <f>日別明細!AR155</f>
        <v>0</v>
      </c>
      <c r="R159" s="55" t="s">
        <v>44</v>
      </c>
      <c r="S159" s="77">
        <f t="shared" si="11"/>
        <v>0</v>
      </c>
      <c r="T159" s="78" t="s">
        <v>63</v>
      </c>
      <c r="U159" s="77">
        <f t="shared" si="12"/>
        <v>0</v>
      </c>
      <c r="V159" s="78" t="s">
        <v>63</v>
      </c>
      <c r="W159" s="79">
        <f t="shared" si="13"/>
        <v>0</v>
      </c>
      <c r="X159" s="78" t="s">
        <v>63</v>
      </c>
      <c r="Y159" s="123">
        <f t="shared" si="14"/>
        <v>0</v>
      </c>
      <c r="Z159" s="124" t="s">
        <v>83</v>
      </c>
    </row>
    <row r="160" spans="2:26" ht="14.25" customHeight="1" x14ac:dyDescent="0.4">
      <c r="B160" s="85">
        <v>148</v>
      </c>
      <c r="C160" s="24"/>
      <c r="D160" s="34" t="s">
        <v>32</v>
      </c>
      <c r="E160" s="26"/>
      <c r="F160" s="15" t="s">
        <v>24</v>
      </c>
      <c r="G160" s="26"/>
      <c r="H160" s="15" t="s">
        <v>25</v>
      </c>
      <c r="I160" s="26"/>
      <c r="J160" s="15" t="s">
        <v>28</v>
      </c>
      <c r="K160" s="28"/>
      <c r="L160" s="30"/>
      <c r="M160" s="77">
        <f t="shared" si="10"/>
        <v>0</v>
      </c>
      <c r="N160" s="86" t="s">
        <v>63</v>
      </c>
      <c r="O160" s="114">
        <f>日別明細!AQ156</f>
        <v>0</v>
      </c>
      <c r="P160" s="55" t="s">
        <v>63</v>
      </c>
      <c r="Q160" s="77">
        <f>日別明細!AR156</f>
        <v>0</v>
      </c>
      <c r="R160" s="55" t="s">
        <v>44</v>
      </c>
      <c r="S160" s="77">
        <f t="shared" si="11"/>
        <v>0</v>
      </c>
      <c r="T160" s="78" t="s">
        <v>63</v>
      </c>
      <c r="U160" s="77">
        <f t="shared" si="12"/>
        <v>0</v>
      </c>
      <c r="V160" s="78" t="s">
        <v>63</v>
      </c>
      <c r="W160" s="79">
        <f t="shared" si="13"/>
        <v>0</v>
      </c>
      <c r="X160" s="78" t="s">
        <v>63</v>
      </c>
      <c r="Y160" s="123">
        <f t="shared" si="14"/>
        <v>0</v>
      </c>
      <c r="Z160" s="124" t="s">
        <v>83</v>
      </c>
    </row>
    <row r="161" spans="2:26" ht="14.25" customHeight="1" x14ac:dyDescent="0.4">
      <c r="B161" s="85">
        <v>149</v>
      </c>
      <c r="C161" s="24"/>
      <c r="D161" s="34" t="s">
        <v>32</v>
      </c>
      <c r="E161" s="26"/>
      <c r="F161" s="15" t="s">
        <v>24</v>
      </c>
      <c r="G161" s="26"/>
      <c r="H161" s="15" t="s">
        <v>25</v>
      </c>
      <c r="I161" s="26"/>
      <c r="J161" s="15" t="s">
        <v>28</v>
      </c>
      <c r="K161" s="28"/>
      <c r="L161" s="30"/>
      <c r="M161" s="77">
        <f t="shared" si="10"/>
        <v>0</v>
      </c>
      <c r="N161" s="86" t="s">
        <v>63</v>
      </c>
      <c r="O161" s="114">
        <f>日別明細!AQ157</f>
        <v>0</v>
      </c>
      <c r="P161" s="55" t="s">
        <v>63</v>
      </c>
      <c r="Q161" s="77">
        <f>日別明細!AR157</f>
        <v>0</v>
      </c>
      <c r="R161" s="55" t="s">
        <v>44</v>
      </c>
      <c r="S161" s="77">
        <f t="shared" si="11"/>
        <v>0</v>
      </c>
      <c r="T161" s="78" t="s">
        <v>63</v>
      </c>
      <c r="U161" s="77">
        <f t="shared" si="12"/>
        <v>0</v>
      </c>
      <c r="V161" s="78" t="s">
        <v>63</v>
      </c>
      <c r="W161" s="79">
        <f t="shared" si="13"/>
        <v>0</v>
      </c>
      <c r="X161" s="78" t="s">
        <v>63</v>
      </c>
      <c r="Y161" s="123">
        <f t="shared" si="14"/>
        <v>0</v>
      </c>
      <c r="Z161" s="124" t="s">
        <v>83</v>
      </c>
    </row>
    <row r="162" spans="2:26" ht="14.25" customHeight="1" x14ac:dyDescent="0.4">
      <c r="B162" s="85">
        <v>150</v>
      </c>
      <c r="C162" s="24"/>
      <c r="D162" s="34" t="s">
        <v>32</v>
      </c>
      <c r="E162" s="26"/>
      <c r="F162" s="15" t="s">
        <v>24</v>
      </c>
      <c r="G162" s="26"/>
      <c r="H162" s="15" t="s">
        <v>25</v>
      </c>
      <c r="I162" s="26"/>
      <c r="J162" s="15" t="s">
        <v>28</v>
      </c>
      <c r="K162" s="28"/>
      <c r="L162" s="30"/>
      <c r="M162" s="77">
        <f t="shared" si="10"/>
        <v>0</v>
      </c>
      <c r="N162" s="86" t="s">
        <v>63</v>
      </c>
      <c r="O162" s="114">
        <f>日別明細!AQ158</f>
        <v>0</v>
      </c>
      <c r="P162" s="55" t="s">
        <v>63</v>
      </c>
      <c r="Q162" s="77">
        <f>日別明細!AR158</f>
        <v>0</v>
      </c>
      <c r="R162" s="55" t="s">
        <v>44</v>
      </c>
      <c r="S162" s="77">
        <f t="shared" si="11"/>
        <v>0</v>
      </c>
      <c r="T162" s="78" t="s">
        <v>63</v>
      </c>
      <c r="U162" s="77">
        <f t="shared" si="12"/>
        <v>0</v>
      </c>
      <c r="V162" s="78" t="s">
        <v>63</v>
      </c>
      <c r="W162" s="79">
        <f t="shared" si="13"/>
        <v>0</v>
      </c>
      <c r="X162" s="78" t="s">
        <v>63</v>
      </c>
      <c r="Y162" s="123">
        <f t="shared" si="14"/>
        <v>0</v>
      </c>
      <c r="Z162" s="124" t="s">
        <v>83</v>
      </c>
    </row>
    <row r="163" spans="2:26" ht="14.25" customHeight="1" x14ac:dyDescent="0.4">
      <c r="B163" s="85">
        <v>151</v>
      </c>
      <c r="C163" s="24"/>
      <c r="D163" s="34" t="s">
        <v>32</v>
      </c>
      <c r="E163" s="26"/>
      <c r="F163" s="15" t="s">
        <v>24</v>
      </c>
      <c r="G163" s="26"/>
      <c r="H163" s="15" t="s">
        <v>25</v>
      </c>
      <c r="I163" s="26"/>
      <c r="J163" s="15" t="s">
        <v>28</v>
      </c>
      <c r="K163" s="28"/>
      <c r="L163" s="30"/>
      <c r="M163" s="77">
        <f t="shared" si="10"/>
        <v>0</v>
      </c>
      <c r="N163" s="86" t="s">
        <v>63</v>
      </c>
      <c r="O163" s="114">
        <f>日別明細!AQ159</f>
        <v>0</v>
      </c>
      <c r="P163" s="55" t="s">
        <v>63</v>
      </c>
      <c r="Q163" s="77">
        <f>日別明細!AR159</f>
        <v>0</v>
      </c>
      <c r="R163" s="55" t="s">
        <v>44</v>
      </c>
      <c r="S163" s="77">
        <f t="shared" si="11"/>
        <v>0</v>
      </c>
      <c r="T163" s="78" t="s">
        <v>63</v>
      </c>
      <c r="U163" s="77">
        <f t="shared" si="12"/>
        <v>0</v>
      </c>
      <c r="V163" s="78" t="s">
        <v>63</v>
      </c>
      <c r="W163" s="79">
        <f t="shared" si="13"/>
        <v>0</v>
      </c>
      <c r="X163" s="78" t="s">
        <v>63</v>
      </c>
      <c r="Y163" s="123">
        <f t="shared" si="14"/>
        <v>0</v>
      </c>
      <c r="Z163" s="124" t="s">
        <v>83</v>
      </c>
    </row>
    <row r="164" spans="2:26" ht="14.25" customHeight="1" x14ac:dyDescent="0.4">
      <c r="B164" s="85">
        <v>152</v>
      </c>
      <c r="C164" s="24"/>
      <c r="D164" s="34" t="s">
        <v>32</v>
      </c>
      <c r="E164" s="26"/>
      <c r="F164" s="15" t="s">
        <v>24</v>
      </c>
      <c r="G164" s="26"/>
      <c r="H164" s="15" t="s">
        <v>25</v>
      </c>
      <c r="I164" s="26"/>
      <c r="J164" s="15" t="s">
        <v>28</v>
      </c>
      <c r="K164" s="28"/>
      <c r="L164" s="30"/>
      <c r="M164" s="77">
        <f t="shared" si="10"/>
        <v>0</v>
      </c>
      <c r="N164" s="86" t="s">
        <v>63</v>
      </c>
      <c r="O164" s="114">
        <f>日別明細!AQ160</f>
        <v>0</v>
      </c>
      <c r="P164" s="55" t="s">
        <v>63</v>
      </c>
      <c r="Q164" s="77">
        <f>日別明細!AR160</f>
        <v>0</v>
      </c>
      <c r="R164" s="55" t="s">
        <v>44</v>
      </c>
      <c r="S164" s="77">
        <f t="shared" si="11"/>
        <v>0</v>
      </c>
      <c r="T164" s="78" t="s">
        <v>63</v>
      </c>
      <c r="U164" s="77">
        <f t="shared" si="12"/>
        <v>0</v>
      </c>
      <c r="V164" s="78" t="s">
        <v>63</v>
      </c>
      <c r="W164" s="79">
        <f t="shared" si="13"/>
        <v>0</v>
      </c>
      <c r="X164" s="78" t="s">
        <v>63</v>
      </c>
      <c r="Y164" s="123">
        <f t="shared" si="14"/>
        <v>0</v>
      </c>
      <c r="Z164" s="124" t="s">
        <v>83</v>
      </c>
    </row>
    <row r="165" spans="2:26" ht="14.25" customHeight="1" x14ac:dyDescent="0.4">
      <c r="B165" s="85">
        <v>153</v>
      </c>
      <c r="C165" s="24"/>
      <c r="D165" s="34" t="s">
        <v>32</v>
      </c>
      <c r="E165" s="26"/>
      <c r="F165" s="15" t="s">
        <v>24</v>
      </c>
      <c r="G165" s="26"/>
      <c r="H165" s="15" t="s">
        <v>25</v>
      </c>
      <c r="I165" s="26"/>
      <c r="J165" s="15" t="s">
        <v>28</v>
      </c>
      <c r="K165" s="28"/>
      <c r="L165" s="30"/>
      <c r="M165" s="77">
        <f t="shared" si="10"/>
        <v>0</v>
      </c>
      <c r="N165" s="86" t="s">
        <v>63</v>
      </c>
      <c r="O165" s="114">
        <f>日別明細!AQ161</f>
        <v>0</v>
      </c>
      <c r="P165" s="55" t="s">
        <v>63</v>
      </c>
      <c r="Q165" s="77">
        <f>日別明細!AR161</f>
        <v>0</v>
      </c>
      <c r="R165" s="55" t="s">
        <v>44</v>
      </c>
      <c r="S165" s="77">
        <f t="shared" si="11"/>
        <v>0</v>
      </c>
      <c r="T165" s="78" t="s">
        <v>63</v>
      </c>
      <c r="U165" s="77">
        <f t="shared" si="12"/>
        <v>0</v>
      </c>
      <c r="V165" s="78" t="s">
        <v>63</v>
      </c>
      <c r="W165" s="79">
        <f t="shared" si="13"/>
        <v>0</v>
      </c>
      <c r="X165" s="78" t="s">
        <v>63</v>
      </c>
      <c r="Y165" s="123">
        <f t="shared" si="14"/>
        <v>0</v>
      </c>
      <c r="Z165" s="124" t="s">
        <v>83</v>
      </c>
    </row>
    <row r="166" spans="2:26" ht="14.25" customHeight="1" x14ac:dyDescent="0.4">
      <c r="B166" s="85">
        <v>154</v>
      </c>
      <c r="C166" s="24"/>
      <c r="D166" s="34" t="s">
        <v>32</v>
      </c>
      <c r="E166" s="26"/>
      <c r="F166" s="15" t="s">
        <v>24</v>
      </c>
      <c r="G166" s="26"/>
      <c r="H166" s="15" t="s">
        <v>25</v>
      </c>
      <c r="I166" s="26"/>
      <c r="J166" s="15" t="s">
        <v>28</v>
      </c>
      <c r="K166" s="28"/>
      <c r="L166" s="30"/>
      <c r="M166" s="77">
        <f t="shared" si="10"/>
        <v>0</v>
      </c>
      <c r="N166" s="86" t="s">
        <v>63</v>
      </c>
      <c r="O166" s="114">
        <f>日別明細!AQ162</f>
        <v>0</v>
      </c>
      <c r="P166" s="55" t="s">
        <v>63</v>
      </c>
      <c r="Q166" s="77">
        <f>日別明細!AR162</f>
        <v>0</v>
      </c>
      <c r="R166" s="55" t="s">
        <v>44</v>
      </c>
      <c r="S166" s="77">
        <f t="shared" si="11"/>
        <v>0</v>
      </c>
      <c r="T166" s="78" t="s">
        <v>63</v>
      </c>
      <c r="U166" s="77">
        <f t="shared" si="12"/>
        <v>0</v>
      </c>
      <c r="V166" s="78" t="s">
        <v>63</v>
      </c>
      <c r="W166" s="79">
        <f t="shared" si="13"/>
        <v>0</v>
      </c>
      <c r="X166" s="78" t="s">
        <v>63</v>
      </c>
      <c r="Y166" s="123">
        <f t="shared" si="14"/>
        <v>0</v>
      </c>
      <c r="Z166" s="124" t="s">
        <v>83</v>
      </c>
    </row>
    <row r="167" spans="2:26" ht="14.25" customHeight="1" x14ac:dyDescent="0.4">
      <c r="B167" s="85">
        <v>155</v>
      </c>
      <c r="C167" s="24"/>
      <c r="D167" s="34" t="s">
        <v>32</v>
      </c>
      <c r="E167" s="26"/>
      <c r="F167" s="15" t="s">
        <v>24</v>
      </c>
      <c r="G167" s="26"/>
      <c r="H167" s="15" t="s">
        <v>25</v>
      </c>
      <c r="I167" s="26"/>
      <c r="J167" s="15" t="s">
        <v>28</v>
      </c>
      <c r="K167" s="28"/>
      <c r="L167" s="30"/>
      <c r="M167" s="77">
        <f t="shared" si="10"/>
        <v>0</v>
      </c>
      <c r="N167" s="86" t="s">
        <v>63</v>
      </c>
      <c r="O167" s="114">
        <f>日別明細!AQ163</f>
        <v>0</v>
      </c>
      <c r="P167" s="55" t="s">
        <v>63</v>
      </c>
      <c r="Q167" s="77">
        <f>日別明細!AR163</f>
        <v>0</v>
      </c>
      <c r="R167" s="55" t="s">
        <v>44</v>
      </c>
      <c r="S167" s="77">
        <f t="shared" si="11"/>
        <v>0</v>
      </c>
      <c r="T167" s="78" t="s">
        <v>63</v>
      </c>
      <c r="U167" s="77">
        <f t="shared" si="12"/>
        <v>0</v>
      </c>
      <c r="V167" s="78" t="s">
        <v>63</v>
      </c>
      <c r="W167" s="79">
        <f t="shared" si="13"/>
        <v>0</v>
      </c>
      <c r="X167" s="78" t="s">
        <v>63</v>
      </c>
      <c r="Y167" s="123">
        <f t="shared" si="14"/>
        <v>0</v>
      </c>
      <c r="Z167" s="124" t="s">
        <v>83</v>
      </c>
    </row>
    <row r="168" spans="2:26" ht="14.25" customHeight="1" x14ac:dyDescent="0.4">
      <c r="B168" s="85">
        <v>156</v>
      </c>
      <c r="C168" s="24"/>
      <c r="D168" s="34" t="s">
        <v>32</v>
      </c>
      <c r="E168" s="26"/>
      <c r="F168" s="15" t="s">
        <v>24</v>
      </c>
      <c r="G168" s="26"/>
      <c r="H168" s="15" t="s">
        <v>25</v>
      </c>
      <c r="I168" s="26"/>
      <c r="J168" s="15" t="s">
        <v>28</v>
      </c>
      <c r="K168" s="28"/>
      <c r="L168" s="30"/>
      <c r="M168" s="77">
        <f t="shared" si="10"/>
        <v>0</v>
      </c>
      <c r="N168" s="86" t="s">
        <v>63</v>
      </c>
      <c r="O168" s="114">
        <f>日別明細!AQ164</f>
        <v>0</v>
      </c>
      <c r="P168" s="55" t="s">
        <v>63</v>
      </c>
      <c r="Q168" s="77">
        <f>日別明細!AR164</f>
        <v>0</v>
      </c>
      <c r="R168" s="55" t="s">
        <v>44</v>
      </c>
      <c r="S168" s="77">
        <f t="shared" si="11"/>
        <v>0</v>
      </c>
      <c r="T168" s="78" t="s">
        <v>63</v>
      </c>
      <c r="U168" s="77">
        <f t="shared" si="12"/>
        <v>0</v>
      </c>
      <c r="V168" s="78" t="s">
        <v>63</v>
      </c>
      <c r="W168" s="79">
        <f t="shared" si="13"/>
        <v>0</v>
      </c>
      <c r="X168" s="78" t="s">
        <v>63</v>
      </c>
      <c r="Y168" s="123">
        <f t="shared" si="14"/>
        <v>0</v>
      </c>
      <c r="Z168" s="124" t="s">
        <v>83</v>
      </c>
    </row>
    <row r="169" spans="2:26" ht="14.25" customHeight="1" x14ac:dyDescent="0.4">
      <c r="B169" s="85">
        <v>157</v>
      </c>
      <c r="C169" s="24"/>
      <c r="D169" s="34" t="s">
        <v>32</v>
      </c>
      <c r="E169" s="26"/>
      <c r="F169" s="15" t="s">
        <v>24</v>
      </c>
      <c r="G169" s="26"/>
      <c r="H169" s="15" t="s">
        <v>25</v>
      </c>
      <c r="I169" s="26"/>
      <c r="J169" s="15" t="s">
        <v>28</v>
      </c>
      <c r="K169" s="28"/>
      <c r="L169" s="30"/>
      <c r="M169" s="77">
        <f t="shared" si="10"/>
        <v>0</v>
      </c>
      <c r="N169" s="86" t="s">
        <v>63</v>
      </c>
      <c r="O169" s="114">
        <f>日別明細!AQ165</f>
        <v>0</v>
      </c>
      <c r="P169" s="55" t="s">
        <v>63</v>
      </c>
      <c r="Q169" s="77">
        <f>日別明細!AR165</f>
        <v>0</v>
      </c>
      <c r="R169" s="55" t="s">
        <v>44</v>
      </c>
      <c r="S169" s="77">
        <f t="shared" si="11"/>
        <v>0</v>
      </c>
      <c r="T169" s="78" t="s">
        <v>63</v>
      </c>
      <c r="U169" s="77">
        <f t="shared" si="12"/>
        <v>0</v>
      </c>
      <c r="V169" s="78" t="s">
        <v>63</v>
      </c>
      <c r="W169" s="79">
        <f t="shared" si="13"/>
        <v>0</v>
      </c>
      <c r="X169" s="78" t="s">
        <v>63</v>
      </c>
      <c r="Y169" s="123">
        <f t="shared" si="14"/>
        <v>0</v>
      </c>
      <c r="Z169" s="124" t="s">
        <v>83</v>
      </c>
    </row>
    <row r="170" spans="2:26" ht="14.25" customHeight="1" x14ac:dyDescent="0.4">
      <c r="B170" s="85">
        <v>158</v>
      </c>
      <c r="C170" s="24"/>
      <c r="D170" s="34" t="s">
        <v>32</v>
      </c>
      <c r="E170" s="26"/>
      <c r="F170" s="15" t="s">
        <v>24</v>
      </c>
      <c r="G170" s="26"/>
      <c r="H170" s="15" t="s">
        <v>25</v>
      </c>
      <c r="I170" s="26"/>
      <c r="J170" s="15" t="s">
        <v>28</v>
      </c>
      <c r="K170" s="28"/>
      <c r="L170" s="30"/>
      <c r="M170" s="77">
        <f t="shared" si="10"/>
        <v>0</v>
      </c>
      <c r="N170" s="86" t="s">
        <v>63</v>
      </c>
      <c r="O170" s="114">
        <f>日別明細!AQ166</f>
        <v>0</v>
      </c>
      <c r="P170" s="55" t="s">
        <v>63</v>
      </c>
      <c r="Q170" s="77">
        <f>日別明細!AR166</f>
        <v>0</v>
      </c>
      <c r="R170" s="55" t="s">
        <v>44</v>
      </c>
      <c r="S170" s="77">
        <f t="shared" si="11"/>
        <v>0</v>
      </c>
      <c r="T170" s="78" t="s">
        <v>63</v>
      </c>
      <c r="U170" s="77">
        <f t="shared" si="12"/>
        <v>0</v>
      </c>
      <c r="V170" s="78" t="s">
        <v>63</v>
      </c>
      <c r="W170" s="79">
        <f t="shared" si="13"/>
        <v>0</v>
      </c>
      <c r="X170" s="78" t="s">
        <v>63</v>
      </c>
      <c r="Y170" s="123">
        <f t="shared" si="14"/>
        <v>0</v>
      </c>
      <c r="Z170" s="124" t="s">
        <v>83</v>
      </c>
    </row>
    <row r="171" spans="2:26" ht="14.25" customHeight="1" x14ac:dyDescent="0.4">
      <c r="B171" s="85">
        <v>159</v>
      </c>
      <c r="C171" s="24"/>
      <c r="D171" s="34" t="s">
        <v>32</v>
      </c>
      <c r="E171" s="26"/>
      <c r="F171" s="15" t="s">
        <v>24</v>
      </c>
      <c r="G171" s="26"/>
      <c r="H171" s="15" t="s">
        <v>25</v>
      </c>
      <c r="I171" s="26"/>
      <c r="J171" s="15" t="s">
        <v>28</v>
      </c>
      <c r="K171" s="28"/>
      <c r="L171" s="30"/>
      <c r="M171" s="77">
        <f t="shared" si="10"/>
        <v>0</v>
      </c>
      <c r="N171" s="86" t="s">
        <v>63</v>
      </c>
      <c r="O171" s="114">
        <f>日別明細!AQ167</f>
        <v>0</v>
      </c>
      <c r="P171" s="55" t="s">
        <v>63</v>
      </c>
      <c r="Q171" s="77">
        <f>日別明細!AR167</f>
        <v>0</v>
      </c>
      <c r="R171" s="55" t="s">
        <v>44</v>
      </c>
      <c r="S171" s="77">
        <f t="shared" si="11"/>
        <v>0</v>
      </c>
      <c r="T171" s="78" t="s">
        <v>63</v>
      </c>
      <c r="U171" s="77">
        <f t="shared" si="12"/>
        <v>0</v>
      </c>
      <c r="V171" s="78" t="s">
        <v>63</v>
      </c>
      <c r="W171" s="79">
        <f t="shared" si="13"/>
        <v>0</v>
      </c>
      <c r="X171" s="78" t="s">
        <v>63</v>
      </c>
      <c r="Y171" s="123">
        <f t="shared" si="14"/>
        <v>0</v>
      </c>
      <c r="Z171" s="124" t="s">
        <v>83</v>
      </c>
    </row>
    <row r="172" spans="2:26" ht="14.25" customHeight="1" x14ac:dyDescent="0.4">
      <c r="B172" s="85">
        <v>160</v>
      </c>
      <c r="C172" s="24"/>
      <c r="D172" s="34" t="s">
        <v>32</v>
      </c>
      <c r="E172" s="26"/>
      <c r="F172" s="15" t="s">
        <v>24</v>
      </c>
      <c r="G172" s="26"/>
      <c r="H172" s="15" t="s">
        <v>25</v>
      </c>
      <c r="I172" s="26"/>
      <c r="J172" s="15" t="s">
        <v>28</v>
      </c>
      <c r="K172" s="28"/>
      <c r="L172" s="30"/>
      <c r="M172" s="77">
        <f t="shared" si="10"/>
        <v>0</v>
      </c>
      <c r="N172" s="86" t="s">
        <v>63</v>
      </c>
      <c r="O172" s="114">
        <f>日別明細!AQ168</f>
        <v>0</v>
      </c>
      <c r="P172" s="55" t="s">
        <v>63</v>
      </c>
      <c r="Q172" s="77">
        <f>日別明細!AR168</f>
        <v>0</v>
      </c>
      <c r="R172" s="55" t="s">
        <v>44</v>
      </c>
      <c r="S172" s="77">
        <f t="shared" si="11"/>
        <v>0</v>
      </c>
      <c r="T172" s="78" t="s">
        <v>63</v>
      </c>
      <c r="U172" s="77">
        <f t="shared" si="12"/>
        <v>0</v>
      </c>
      <c r="V172" s="78" t="s">
        <v>63</v>
      </c>
      <c r="W172" s="79">
        <f t="shared" si="13"/>
        <v>0</v>
      </c>
      <c r="X172" s="78" t="s">
        <v>63</v>
      </c>
      <c r="Y172" s="123">
        <f t="shared" si="14"/>
        <v>0</v>
      </c>
      <c r="Z172" s="124" t="s">
        <v>83</v>
      </c>
    </row>
    <row r="173" spans="2:26" ht="14.25" customHeight="1" x14ac:dyDescent="0.4">
      <c r="B173" s="85">
        <v>161</v>
      </c>
      <c r="C173" s="24"/>
      <c r="D173" s="34" t="s">
        <v>32</v>
      </c>
      <c r="E173" s="26"/>
      <c r="F173" s="15" t="s">
        <v>24</v>
      </c>
      <c r="G173" s="26"/>
      <c r="H173" s="15" t="s">
        <v>25</v>
      </c>
      <c r="I173" s="26"/>
      <c r="J173" s="15" t="s">
        <v>28</v>
      </c>
      <c r="K173" s="28"/>
      <c r="L173" s="30"/>
      <c r="M173" s="77">
        <f t="shared" si="10"/>
        <v>0</v>
      </c>
      <c r="N173" s="86" t="s">
        <v>63</v>
      </c>
      <c r="O173" s="114">
        <f>日別明細!AQ169</f>
        <v>0</v>
      </c>
      <c r="P173" s="55" t="s">
        <v>63</v>
      </c>
      <c r="Q173" s="77">
        <f>日別明細!AR169</f>
        <v>0</v>
      </c>
      <c r="R173" s="55" t="s">
        <v>44</v>
      </c>
      <c r="S173" s="77">
        <f t="shared" si="11"/>
        <v>0</v>
      </c>
      <c r="T173" s="78" t="s">
        <v>63</v>
      </c>
      <c r="U173" s="77">
        <f t="shared" si="12"/>
        <v>0</v>
      </c>
      <c r="V173" s="78" t="s">
        <v>63</v>
      </c>
      <c r="W173" s="79">
        <f t="shared" si="13"/>
        <v>0</v>
      </c>
      <c r="X173" s="78" t="s">
        <v>63</v>
      </c>
      <c r="Y173" s="123">
        <f t="shared" si="14"/>
        <v>0</v>
      </c>
      <c r="Z173" s="124" t="s">
        <v>83</v>
      </c>
    </row>
    <row r="174" spans="2:26" ht="14.25" customHeight="1" x14ac:dyDescent="0.4">
      <c r="B174" s="85">
        <v>162</v>
      </c>
      <c r="C174" s="24"/>
      <c r="D174" s="34" t="s">
        <v>32</v>
      </c>
      <c r="E174" s="26"/>
      <c r="F174" s="15" t="s">
        <v>24</v>
      </c>
      <c r="G174" s="26"/>
      <c r="H174" s="15" t="s">
        <v>25</v>
      </c>
      <c r="I174" s="26"/>
      <c r="J174" s="15" t="s">
        <v>28</v>
      </c>
      <c r="K174" s="28"/>
      <c r="L174" s="30"/>
      <c r="M174" s="77">
        <f t="shared" si="10"/>
        <v>0</v>
      </c>
      <c r="N174" s="86" t="s">
        <v>63</v>
      </c>
      <c r="O174" s="114">
        <f>日別明細!AQ170</f>
        <v>0</v>
      </c>
      <c r="P174" s="55" t="s">
        <v>63</v>
      </c>
      <c r="Q174" s="77">
        <f>日別明細!AR170</f>
        <v>0</v>
      </c>
      <c r="R174" s="55" t="s">
        <v>44</v>
      </c>
      <c r="S174" s="77">
        <f t="shared" si="11"/>
        <v>0</v>
      </c>
      <c r="T174" s="78" t="s">
        <v>63</v>
      </c>
      <c r="U174" s="77">
        <f t="shared" si="12"/>
        <v>0</v>
      </c>
      <c r="V174" s="78" t="s">
        <v>63</v>
      </c>
      <c r="W174" s="79">
        <f t="shared" si="13"/>
        <v>0</v>
      </c>
      <c r="X174" s="78" t="s">
        <v>63</v>
      </c>
      <c r="Y174" s="123">
        <f t="shared" si="14"/>
        <v>0</v>
      </c>
      <c r="Z174" s="124" t="s">
        <v>83</v>
      </c>
    </row>
    <row r="175" spans="2:26" ht="14.25" customHeight="1" x14ac:dyDescent="0.4">
      <c r="B175" s="85">
        <v>163</v>
      </c>
      <c r="C175" s="24"/>
      <c r="D175" s="34" t="s">
        <v>32</v>
      </c>
      <c r="E175" s="26"/>
      <c r="F175" s="15" t="s">
        <v>24</v>
      </c>
      <c r="G175" s="26"/>
      <c r="H175" s="15" t="s">
        <v>25</v>
      </c>
      <c r="I175" s="26"/>
      <c r="J175" s="15" t="s">
        <v>28</v>
      </c>
      <c r="K175" s="28"/>
      <c r="L175" s="30"/>
      <c r="M175" s="77">
        <f t="shared" si="10"/>
        <v>0</v>
      </c>
      <c r="N175" s="86" t="s">
        <v>63</v>
      </c>
      <c r="O175" s="114">
        <f>日別明細!AQ171</f>
        <v>0</v>
      </c>
      <c r="P175" s="55" t="s">
        <v>63</v>
      </c>
      <c r="Q175" s="77">
        <f>日別明細!AR171</f>
        <v>0</v>
      </c>
      <c r="R175" s="55" t="s">
        <v>44</v>
      </c>
      <c r="S175" s="77">
        <f t="shared" si="11"/>
        <v>0</v>
      </c>
      <c r="T175" s="78" t="s">
        <v>63</v>
      </c>
      <c r="U175" s="77">
        <f t="shared" si="12"/>
        <v>0</v>
      </c>
      <c r="V175" s="78" t="s">
        <v>63</v>
      </c>
      <c r="W175" s="79">
        <f t="shared" si="13"/>
        <v>0</v>
      </c>
      <c r="X175" s="78" t="s">
        <v>63</v>
      </c>
      <c r="Y175" s="123">
        <f t="shared" si="14"/>
        <v>0</v>
      </c>
      <c r="Z175" s="124" t="s">
        <v>83</v>
      </c>
    </row>
    <row r="176" spans="2:26" ht="14.25" customHeight="1" x14ac:dyDescent="0.4">
      <c r="B176" s="85">
        <v>164</v>
      </c>
      <c r="C176" s="24"/>
      <c r="D176" s="34" t="s">
        <v>32</v>
      </c>
      <c r="E176" s="26"/>
      <c r="F176" s="15" t="s">
        <v>24</v>
      </c>
      <c r="G176" s="26"/>
      <c r="H176" s="15" t="s">
        <v>25</v>
      </c>
      <c r="I176" s="26"/>
      <c r="J176" s="15" t="s">
        <v>28</v>
      </c>
      <c r="K176" s="28"/>
      <c r="L176" s="30"/>
      <c r="M176" s="77">
        <f t="shared" si="10"/>
        <v>0</v>
      </c>
      <c r="N176" s="86" t="s">
        <v>63</v>
      </c>
      <c r="O176" s="114">
        <f>日別明細!AQ172</f>
        <v>0</v>
      </c>
      <c r="P176" s="55" t="s">
        <v>63</v>
      </c>
      <c r="Q176" s="77">
        <f>日別明細!AR172</f>
        <v>0</v>
      </c>
      <c r="R176" s="55" t="s">
        <v>44</v>
      </c>
      <c r="S176" s="77">
        <f t="shared" si="11"/>
        <v>0</v>
      </c>
      <c r="T176" s="78" t="s">
        <v>63</v>
      </c>
      <c r="U176" s="77">
        <f t="shared" si="12"/>
        <v>0</v>
      </c>
      <c r="V176" s="78" t="s">
        <v>63</v>
      </c>
      <c r="W176" s="79">
        <f t="shared" si="13"/>
        <v>0</v>
      </c>
      <c r="X176" s="78" t="s">
        <v>63</v>
      </c>
      <c r="Y176" s="123">
        <f t="shared" si="14"/>
        <v>0</v>
      </c>
      <c r="Z176" s="124" t="s">
        <v>83</v>
      </c>
    </row>
    <row r="177" spans="2:26" ht="14.25" customHeight="1" x14ac:dyDescent="0.4">
      <c r="B177" s="85">
        <v>165</v>
      </c>
      <c r="C177" s="24"/>
      <c r="D177" s="34" t="s">
        <v>32</v>
      </c>
      <c r="E177" s="26"/>
      <c r="F177" s="15" t="s">
        <v>24</v>
      </c>
      <c r="G177" s="26"/>
      <c r="H177" s="15" t="s">
        <v>25</v>
      </c>
      <c r="I177" s="26"/>
      <c r="J177" s="15" t="s">
        <v>28</v>
      </c>
      <c r="K177" s="28"/>
      <c r="L177" s="30"/>
      <c r="M177" s="77">
        <f t="shared" si="10"/>
        <v>0</v>
      </c>
      <c r="N177" s="86" t="s">
        <v>63</v>
      </c>
      <c r="O177" s="114">
        <f>日別明細!AQ173</f>
        <v>0</v>
      </c>
      <c r="P177" s="55" t="s">
        <v>63</v>
      </c>
      <c r="Q177" s="77">
        <f>日別明細!AR173</f>
        <v>0</v>
      </c>
      <c r="R177" s="55" t="s">
        <v>44</v>
      </c>
      <c r="S177" s="77">
        <f t="shared" si="11"/>
        <v>0</v>
      </c>
      <c r="T177" s="78" t="s">
        <v>63</v>
      </c>
      <c r="U177" s="77">
        <f t="shared" si="12"/>
        <v>0</v>
      </c>
      <c r="V177" s="78" t="s">
        <v>63</v>
      </c>
      <c r="W177" s="79">
        <f t="shared" si="13"/>
        <v>0</v>
      </c>
      <c r="X177" s="78" t="s">
        <v>63</v>
      </c>
      <c r="Y177" s="123">
        <f t="shared" si="14"/>
        <v>0</v>
      </c>
      <c r="Z177" s="124" t="s">
        <v>83</v>
      </c>
    </row>
    <row r="178" spans="2:26" ht="14.25" customHeight="1" x14ac:dyDescent="0.4">
      <c r="B178" s="85">
        <v>166</v>
      </c>
      <c r="C178" s="24"/>
      <c r="D178" s="34" t="s">
        <v>32</v>
      </c>
      <c r="E178" s="26"/>
      <c r="F178" s="15" t="s">
        <v>24</v>
      </c>
      <c r="G178" s="26"/>
      <c r="H178" s="15" t="s">
        <v>25</v>
      </c>
      <c r="I178" s="26"/>
      <c r="J178" s="15" t="s">
        <v>28</v>
      </c>
      <c r="K178" s="28"/>
      <c r="L178" s="30"/>
      <c r="M178" s="77">
        <f t="shared" si="10"/>
        <v>0</v>
      </c>
      <c r="N178" s="86" t="s">
        <v>63</v>
      </c>
      <c r="O178" s="114">
        <f>日別明細!AQ174</f>
        <v>0</v>
      </c>
      <c r="P178" s="55" t="s">
        <v>63</v>
      </c>
      <c r="Q178" s="77">
        <f>日別明細!AR174</f>
        <v>0</v>
      </c>
      <c r="R178" s="55" t="s">
        <v>44</v>
      </c>
      <c r="S178" s="77">
        <f t="shared" si="11"/>
        <v>0</v>
      </c>
      <c r="T178" s="78" t="s">
        <v>63</v>
      </c>
      <c r="U178" s="77">
        <f t="shared" si="12"/>
        <v>0</v>
      </c>
      <c r="V178" s="78" t="s">
        <v>63</v>
      </c>
      <c r="W178" s="79">
        <f t="shared" si="13"/>
        <v>0</v>
      </c>
      <c r="X178" s="78" t="s">
        <v>63</v>
      </c>
      <c r="Y178" s="123">
        <f t="shared" si="14"/>
        <v>0</v>
      </c>
      <c r="Z178" s="124" t="s">
        <v>83</v>
      </c>
    </row>
    <row r="179" spans="2:26" ht="14.25" customHeight="1" x14ac:dyDescent="0.4">
      <c r="B179" s="85">
        <v>167</v>
      </c>
      <c r="C179" s="24"/>
      <c r="D179" s="34" t="s">
        <v>32</v>
      </c>
      <c r="E179" s="26"/>
      <c r="F179" s="15" t="s">
        <v>24</v>
      </c>
      <c r="G179" s="26"/>
      <c r="H179" s="15" t="s">
        <v>25</v>
      </c>
      <c r="I179" s="26"/>
      <c r="J179" s="15" t="s">
        <v>28</v>
      </c>
      <c r="K179" s="28"/>
      <c r="L179" s="30"/>
      <c r="M179" s="77">
        <f t="shared" si="10"/>
        <v>0</v>
      </c>
      <c r="N179" s="86" t="s">
        <v>63</v>
      </c>
      <c r="O179" s="114">
        <f>日別明細!AQ175</f>
        <v>0</v>
      </c>
      <c r="P179" s="55" t="s">
        <v>63</v>
      </c>
      <c r="Q179" s="77">
        <f>日別明細!AR175</f>
        <v>0</v>
      </c>
      <c r="R179" s="55" t="s">
        <v>44</v>
      </c>
      <c r="S179" s="77">
        <f t="shared" si="11"/>
        <v>0</v>
      </c>
      <c r="T179" s="78" t="s">
        <v>63</v>
      </c>
      <c r="U179" s="77">
        <f t="shared" si="12"/>
        <v>0</v>
      </c>
      <c r="V179" s="78" t="s">
        <v>63</v>
      </c>
      <c r="W179" s="79">
        <f t="shared" si="13"/>
        <v>0</v>
      </c>
      <c r="X179" s="78" t="s">
        <v>63</v>
      </c>
      <c r="Y179" s="123">
        <f t="shared" si="14"/>
        <v>0</v>
      </c>
      <c r="Z179" s="124" t="s">
        <v>83</v>
      </c>
    </row>
    <row r="180" spans="2:26" ht="14.25" customHeight="1" x14ac:dyDescent="0.4">
      <c r="B180" s="85">
        <v>168</v>
      </c>
      <c r="C180" s="24"/>
      <c r="D180" s="34" t="s">
        <v>32</v>
      </c>
      <c r="E180" s="26"/>
      <c r="F180" s="15" t="s">
        <v>24</v>
      </c>
      <c r="G180" s="26"/>
      <c r="H180" s="15" t="s">
        <v>25</v>
      </c>
      <c r="I180" s="26"/>
      <c r="J180" s="15" t="s">
        <v>28</v>
      </c>
      <c r="K180" s="28"/>
      <c r="L180" s="30"/>
      <c r="M180" s="77">
        <f t="shared" si="10"/>
        <v>0</v>
      </c>
      <c r="N180" s="86" t="s">
        <v>63</v>
      </c>
      <c r="O180" s="114">
        <f>日別明細!AQ176</f>
        <v>0</v>
      </c>
      <c r="P180" s="55" t="s">
        <v>63</v>
      </c>
      <c r="Q180" s="77">
        <f>日別明細!AR176</f>
        <v>0</v>
      </c>
      <c r="R180" s="55" t="s">
        <v>44</v>
      </c>
      <c r="S180" s="77">
        <f t="shared" si="11"/>
        <v>0</v>
      </c>
      <c r="T180" s="78" t="s">
        <v>63</v>
      </c>
      <c r="U180" s="77">
        <f t="shared" si="12"/>
        <v>0</v>
      </c>
      <c r="V180" s="78" t="s">
        <v>63</v>
      </c>
      <c r="W180" s="79">
        <f t="shared" si="13"/>
        <v>0</v>
      </c>
      <c r="X180" s="78" t="s">
        <v>63</v>
      </c>
      <c r="Y180" s="123">
        <f t="shared" si="14"/>
        <v>0</v>
      </c>
      <c r="Z180" s="124" t="s">
        <v>83</v>
      </c>
    </row>
    <row r="181" spans="2:26" ht="14.25" customHeight="1" x14ac:dyDescent="0.4">
      <c r="B181" s="85">
        <v>169</v>
      </c>
      <c r="C181" s="24"/>
      <c r="D181" s="34" t="s">
        <v>32</v>
      </c>
      <c r="E181" s="26"/>
      <c r="F181" s="15" t="s">
        <v>24</v>
      </c>
      <c r="G181" s="26"/>
      <c r="H181" s="15" t="s">
        <v>25</v>
      </c>
      <c r="I181" s="26"/>
      <c r="J181" s="15" t="s">
        <v>28</v>
      </c>
      <c r="K181" s="28"/>
      <c r="L181" s="30"/>
      <c r="M181" s="77">
        <f t="shared" si="10"/>
        <v>0</v>
      </c>
      <c r="N181" s="86" t="s">
        <v>63</v>
      </c>
      <c r="O181" s="114">
        <f>日別明細!AQ177</f>
        <v>0</v>
      </c>
      <c r="P181" s="55" t="s">
        <v>63</v>
      </c>
      <c r="Q181" s="77">
        <f>日別明細!AR177</f>
        <v>0</v>
      </c>
      <c r="R181" s="55" t="s">
        <v>44</v>
      </c>
      <c r="S181" s="77">
        <f t="shared" si="11"/>
        <v>0</v>
      </c>
      <c r="T181" s="78" t="s">
        <v>63</v>
      </c>
      <c r="U181" s="77">
        <f t="shared" si="12"/>
        <v>0</v>
      </c>
      <c r="V181" s="78" t="s">
        <v>63</v>
      </c>
      <c r="W181" s="79">
        <f t="shared" si="13"/>
        <v>0</v>
      </c>
      <c r="X181" s="78" t="s">
        <v>63</v>
      </c>
      <c r="Y181" s="123">
        <f t="shared" si="14"/>
        <v>0</v>
      </c>
      <c r="Z181" s="124" t="s">
        <v>83</v>
      </c>
    </row>
    <row r="182" spans="2:26" ht="14.25" customHeight="1" x14ac:dyDescent="0.4">
      <c r="B182" s="85">
        <v>170</v>
      </c>
      <c r="C182" s="24"/>
      <c r="D182" s="34" t="s">
        <v>32</v>
      </c>
      <c r="E182" s="26"/>
      <c r="F182" s="15" t="s">
        <v>24</v>
      </c>
      <c r="G182" s="26"/>
      <c r="H182" s="15" t="s">
        <v>25</v>
      </c>
      <c r="I182" s="26"/>
      <c r="J182" s="15" t="s">
        <v>28</v>
      </c>
      <c r="K182" s="28"/>
      <c r="L182" s="30"/>
      <c r="M182" s="77">
        <f t="shared" si="10"/>
        <v>0</v>
      </c>
      <c r="N182" s="86" t="s">
        <v>63</v>
      </c>
      <c r="O182" s="114">
        <f>日別明細!AQ178</f>
        <v>0</v>
      </c>
      <c r="P182" s="55" t="s">
        <v>63</v>
      </c>
      <c r="Q182" s="77">
        <f>日別明細!AR178</f>
        <v>0</v>
      </c>
      <c r="R182" s="55" t="s">
        <v>44</v>
      </c>
      <c r="S182" s="77">
        <f t="shared" si="11"/>
        <v>0</v>
      </c>
      <c r="T182" s="78" t="s">
        <v>63</v>
      </c>
      <c r="U182" s="77">
        <f t="shared" si="12"/>
        <v>0</v>
      </c>
      <c r="V182" s="78" t="s">
        <v>63</v>
      </c>
      <c r="W182" s="79">
        <f t="shared" si="13"/>
        <v>0</v>
      </c>
      <c r="X182" s="78" t="s">
        <v>63</v>
      </c>
      <c r="Y182" s="123">
        <f t="shared" si="14"/>
        <v>0</v>
      </c>
      <c r="Z182" s="124" t="s">
        <v>83</v>
      </c>
    </row>
    <row r="183" spans="2:26" ht="14.25" customHeight="1" x14ac:dyDescent="0.4">
      <c r="B183" s="85">
        <v>171</v>
      </c>
      <c r="C183" s="24"/>
      <c r="D183" s="34" t="s">
        <v>32</v>
      </c>
      <c r="E183" s="26"/>
      <c r="F183" s="15" t="s">
        <v>24</v>
      </c>
      <c r="G183" s="26"/>
      <c r="H183" s="15" t="s">
        <v>25</v>
      </c>
      <c r="I183" s="26"/>
      <c r="J183" s="15" t="s">
        <v>28</v>
      </c>
      <c r="K183" s="28"/>
      <c r="L183" s="30"/>
      <c r="M183" s="77">
        <f t="shared" si="10"/>
        <v>0</v>
      </c>
      <c r="N183" s="86" t="s">
        <v>63</v>
      </c>
      <c r="O183" s="114">
        <f>日別明細!AQ179</f>
        <v>0</v>
      </c>
      <c r="P183" s="55" t="s">
        <v>63</v>
      </c>
      <c r="Q183" s="77">
        <f>日別明細!AR179</f>
        <v>0</v>
      </c>
      <c r="R183" s="55" t="s">
        <v>44</v>
      </c>
      <c r="S183" s="77">
        <f t="shared" si="11"/>
        <v>0</v>
      </c>
      <c r="T183" s="78" t="s">
        <v>63</v>
      </c>
      <c r="U183" s="77">
        <f t="shared" si="12"/>
        <v>0</v>
      </c>
      <c r="V183" s="78" t="s">
        <v>63</v>
      </c>
      <c r="W183" s="79">
        <f t="shared" si="13"/>
        <v>0</v>
      </c>
      <c r="X183" s="78" t="s">
        <v>63</v>
      </c>
      <c r="Y183" s="123">
        <f t="shared" si="14"/>
        <v>0</v>
      </c>
      <c r="Z183" s="124" t="s">
        <v>83</v>
      </c>
    </row>
    <row r="184" spans="2:26" ht="14.25" customHeight="1" x14ac:dyDescent="0.4">
      <c r="B184" s="85">
        <v>172</v>
      </c>
      <c r="C184" s="24"/>
      <c r="D184" s="34" t="s">
        <v>32</v>
      </c>
      <c r="E184" s="26"/>
      <c r="F184" s="15" t="s">
        <v>24</v>
      </c>
      <c r="G184" s="26"/>
      <c r="H184" s="15" t="s">
        <v>25</v>
      </c>
      <c r="I184" s="26"/>
      <c r="J184" s="15" t="s">
        <v>28</v>
      </c>
      <c r="K184" s="28"/>
      <c r="L184" s="30"/>
      <c r="M184" s="77">
        <f t="shared" si="10"/>
        <v>0</v>
      </c>
      <c r="N184" s="86" t="s">
        <v>63</v>
      </c>
      <c r="O184" s="114">
        <f>日別明細!AQ180</f>
        <v>0</v>
      </c>
      <c r="P184" s="55" t="s">
        <v>63</v>
      </c>
      <c r="Q184" s="77">
        <f>日別明細!AR180</f>
        <v>0</v>
      </c>
      <c r="R184" s="55" t="s">
        <v>44</v>
      </c>
      <c r="S184" s="77">
        <f t="shared" si="11"/>
        <v>0</v>
      </c>
      <c r="T184" s="78" t="s">
        <v>63</v>
      </c>
      <c r="U184" s="77">
        <f t="shared" si="12"/>
        <v>0</v>
      </c>
      <c r="V184" s="78" t="s">
        <v>63</v>
      </c>
      <c r="W184" s="79">
        <f t="shared" si="13"/>
        <v>0</v>
      </c>
      <c r="X184" s="78" t="s">
        <v>63</v>
      </c>
      <c r="Y184" s="123">
        <f t="shared" si="14"/>
        <v>0</v>
      </c>
      <c r="Z184" s="124" t="s">
        <v>83</v>
      </c>
    </row>
    <row r="185" spans="2:26" ht="14.25" customHeight="1" x14ac:dyDescent="0.4">
      <c r="B185" s="85">
        <v>173</v>
      </c>
      <c r="C185" s="24"/>
      <c r="D185" s="34" t="s">
        <v>32</v>
      </c>
      <c r="E185" s="26"/>
      <c r="F185" s="15" t="s">
        <v>24</v>
      </c>
      <c r="G185" s="26"/>
      <c r="H185" s="15" t="s">
        <v>25</v>
      </c>
      <c r="I185" s="26"/>
      <c r="J185" s="15" t="s">
        <v>28</v>
      </c>
      <c r="K185" s="28"/>
      <c r="L185" s="30"/>
      <c r="M185" s="77">
        <f t="shared" si="10"/>
        <v>0</v>
      </c>
      <c r="N185" s="86" t="s">
        <v>63</v>
      </c>
      <c r="O185" s="114">
        <f>日別明細!AQ181</f>
        <v>0</v>
      </c>
      <c r="P185" s="55" t="s">
        <v>63</v>
      </c>
      <c r="Q185" s="77">
        <f>日別明細!AR181</f>
        <v>0</v>
      </c>
      <c r="R185" s="55" t="s">
        <v>44</v>
      </c>
      <c r="S185" s="77">
        <f t="shared" si="11"/>
        <v>0</v>
      </c>
      <c r="T185" s="78" t="s">
        <v>63</v>
      </c>
      <c r="U185" s="77">
        <f t="shared" si="12"/>
        <v>0</v>
      </c>
      <c r="V185" s="78" t="s">
        <v>63</v>
      </c>
      <c r="W185" s="79">
        <f t="shared" si="13"/>
        <v>0</v>
      </c>
      <c r="X185" s="78" t="s">
        <v>63</v>
      </c>
      <c r="Y185" s="123">
        <f t="shared" si="14"/>
        <v>0</v>
      </c>
      <c r="Z185" s="124" t="s">
        <v>83</v>
      </c>
    </row>
    <row r="186" spans="2:26" ht="14.25" customHeight="1" x14ac:dyDescent="0.4">
      <c r="B186" s="85">
        <v>174</v>
      </c>
      <c r="C186" s="24"/>
      <c r="D186" s="34" t="s">
        <v>32</v>
      </c>
      <c r="E186" s="26"/>
      <c r="F186" s="15" t="s">
        <v>24</v>
      </c>
      <c r="G186" s="26"/>
      <c r="H186" s="15" t="s">
        <v>25</v>
      </c>
      <c r="I186" s="26"/>
      <c r="J186" s="15" t="s">
        <v>28</v>
      </c>
      <c r="K186" s="28"/>
      <c r="L186" s="30"/>
      <c r="M186" s="77">
        <f t="shared" si="10"/>
        <v>0</v>
      </c>
      <c r="N186" s="86" t="s">
        <v>63</v>
      </c>
      <c r="O186" s="114">
        <f>日別明細!AQ182</f>
        <v>0</v>
      </c>
      <c r="P186" s="55" t="s">
        <v>63</v>
      </c>
      <c r="Q186" s="77">
        <f>日別明細!AR182</f>
        <v>0</v>
      </c>
      <c r="R186" s="55" t="s">
        <v>44</v>
      </c>
      <c r="S186" s="77">
        <f t="shared" si="11"/>
        <v>0</v>
      </c>
      <c r="T186" s="78" t="s">
        <v>63</v>
      </c>
      <c r="U186" s="77">
        <f t="shared" si="12"/>
        <v>0</v>
      </c>
      <c r="V186" s="78" t="s">
        <v>63</v>
      </c>
      <c r="W186" s="79">
        <f t="shared" si="13"/>
        <v>0</v>
      </c>
      <c r="X186" s="78" t="s">
        <v>63</v>
      </c>
      <c r="Y186" s="123">
        <f t="shared" si="14"/>
        <v>0</v>
      </c>
      <c r="Z186" s="124" t="s">
        <v>83</v>
      </c>
    </row>
    <row r="187" spans="2:26" ht="14.25" customHeight="1" x14ac:dyDescent="0.4">
      <c r="B187" s="85">
        <v>175</v>
      </c>
      <c r="C187" s="24"/>
      <c r="D187" s="34" t="s">
        <v>32</v>
      </c>
      <c r="E187" s="26"/>
      <c r="F187" s="15" t="s">
        <v>24</v>
      </c>
      <c r="G187" s="26"/>
      <c r="H187" s="15" t="s">
        <v>25</v>
      </c>
      <c r="I187" s="26"/>
      <c r="J187" s="15" t="s">
        <v>28</v>
      </c>
      <c r="K187" s="28"/>
      <c r="L187" s="30"/>
      <c r="M187" s="77">
        <f t="shared" si="10"/>
        <v>0</v>
      </c>
      <c r="N187" s="86" t="s">
        <v>63</v>
      </c>
      <c r="O187" s="114">
        <f>日別明細!AQ183</f>
        <v>0</v>
      </c>
      <c r="P187" s="55" t="s">
        <v>63</v>
      </c>
      <c r="Q187" s="77">
        <f>日別明細!AR183</f>
        <v>0</v>
      </c>
      <c r="R187" s="55" t="s">
        <v>44</v>
      </c>
      <c r="S187" s="77">
        <f t="shared" si="11"/>
        <v>0</v>
      </c>
      <c r="T187" s="78" t="s">
        <v>63</v>
      </c>
      <c r="U187" s="77">
        <f t="shared" si="12"/>
        <v>0</v>
      </c>
      <c r="V187" s="78" t="s">
        <v>63</v>
      </c>
      <c r="W187" s="79">
        <f t="shared" si="13"/>
        <v>0</v>
      </c>
      <c r="X187" s="78" t="s">
        <v>63</v>
      </c>
      <c r="Y187" s="123">
        <f t="shared" si="14"/>
        <v>0</v>
      </c>
      <c r="Z187" s="124" t="s">
        <v>83</v>
      </c>
    </row>
    <row r="188" spans="2:26" ht="14.25" customHeight="1" x14ac:dyDescent="0.4">
      <c r="B188" s="85">
        <v>176</v>
      </c>
      <c r="C188" s="24"/>
      <c r="D188" s="34" t="s">
        <v>32</v>
      </c>
      <c r="E188" s="26"/>
      <c r="F188" s="15" t="s">
        <v>24</v>
      </c>
      <c r="G188" s="26"/>
      <c r="H188" s="15" t="s">
        <v>25</v>
      </c>
      <c r="I188" s="26"/>
      <c r="J188" s="15" t="s">
        <v>28</v>
      </c>
      <c r="K188" s="28"/>
      <c r="L188" s="30"/>
      <c r="M188" s="77">
        <f t="shared" si="10"/>
        <v>0</v>
      </c>
      <c r="N188" s="86" t="s">
        <v>63</v>
      </c>
      <c r="O188" s="114">
        <f>日別明細!AQ184</f>
        <v>0</v>
      </c>
      <c r="P188" s="55" t="s">
        <v>63</v>
      </c>
      <c r="Q188" s="77">
        <f>日別明細!AR184</f>
        <v>0</v>
      </c>
      <c r="R188" s="55" t="s">
        <v>44</v>
      </c>
      <c r="S188" s="77">
        <f t="shared" si="11"/>
        <v>0</v>
      </c>
      <c r="T188" s="78" t="s">
        <v>63</v>
      </c>
      <c r="U188" s="77">
        <f t="shared" si="12"/>
        <v>0</v>
      </c>
      <c r="V188" s="78" t="s">
        <v>63</v>
      </c>
      <c r="W188" s="79">
        <f t="shared" si="13"/>
        <v>0</v>
      </c>
      <c r="X188" s="78" t="s">
        <v>63</v>
      </c>
      <c r="Y188" s="123">
        <f t="shared" si="14"/>
        <v>0</v>
      </c>
      <c r="Z188" s="124" t="s">
        <v>83</v>
      </c>
    </row>
    <row r="189" spans="2:26" ht="14.25" customHeight="1" x14ac:dyDescent="0.4">
      <c r="B189" s="85">
        <v>177</v>
      </c>
      <c r="C189" s="24"/>
      <c r="D189" s="34" t="s">
        <v>32</v>
      </c>
      <c r="E189" s="26"/>
      <c r="F189" s="15" t="s">
        <v>24</v>
      </c>
      <c r="G189" s="26"/>
      <c r="H189" s="15" t="s">
        <v>25</v>
      </c>
      <c r="I189" s="26"/>
      <c r="J189" s="15" t="s">
        <v>28</v>
      </c>
      <c r="K189" s="28"/>
      <c r="L189" s="30"/>
      <c r="M189" s="77">
        <f t="shared" si="10"/>
        <v>0</v>
      </c>
      <c r="N189" s="86" t="s">
        <v>63</v>
      </c>
      <c r="O189" s="114">
        <f>日別明細!AQ185</f>
        <v>0</v>
      </c>
      <c r="P189" s="55" t="s">
        <v>63</v>
      </c>
      <c r="Q189" s="77">
        <f>日別明細!AR185</f>
        <v>0</v>
      </c>
      <c r="R189" s="55" t="s">
        <v>44</v>
      </c>
      <c r="S189" s="77">
        <f t="shared" si="11"/>
        <v>0</v>
      </c>
      <c r="T189" s="78" t="s">
        <v>63</v>
      </c>
      <c r="U189" s="77">
        <f t="shared" si="12"/>
        <v>0</v>
      </c>
      <c r="V189" s="78" t="s">
        <v>63</v>
      </c>
      <c r="W189" s="79">
        <f t="shared" si="13"/>
        <v>0</v>
      </c>
      <c r="X189" s="78" t="s">
        <v>63</v>
      </c>
      <c r="Y189" s="123">
        <f t="shared" si="14"/>
        <v>0</v>
      </c>
      <c r="Z189" s="124" t="s">
        <v>83</v>
      </c>
    </row>
    <row r="190" spans="2:26" ht="14.25" customHeight="1" x14ac:dyDescent="0.4">
      <c r="B190" s="85">
        <v>178</v>
      </c>
      <c r="C190" s="24"/>
      <c r="D190" s="34" t="s">
        <v>32</v>
      </c>
      <c r="E190" s="26"/>
      <c r="F190" s="15" t="s">
        <v>24</v>
      </c>
      <c r="G190" s="26"/>
      <c r="H190" s="15" t="s">
        <v>25</v>
      </c>
      <c r="I190" s="26"/>
      <c r="J190" s="15" t="s">
        <v>28</v>
      </c>
      <c r="K190" s="28"/>
      <c r="L190" s="30"/>
      <c r="M190" s="77">
        <f t="shared" si="10"/>
        <v>0</v>
      </c>
      <c r="N190" s="86" t="s">
        <v>63</v>
      </c>
      <c r="O190" s="114">
        <f>日別明細!AQ186</f>
        <v>0</v>
      </c>
      <c r="P190" s="55" t="s">
        <v>63</v>
      </c>
      <c r="Q190" s="77">
        <f>日別明細!AR186</f>
        <v>0</v>
      </c>
      <c r="R190" s="55" t="s">
        <v>44</v>
      </c>
      <c r="S190" s="77">
        <f t="shared" si="11"/>
        <v>0</v>
      </c>
      <c r="T190" s="78" t="s">
        <v>63</v>
      </c>
      <c r="U190" s="77">
        <f t="shared" si="12"/>
        <v>0</v>
      </c>
      <c r="V190" s="78" t="s">
        <v>63</v>
      </c>
      <c r="W190" s="79">
        <f t="shared" si="13"/>
        <v>0</v>
      </c>
      <c r="X190" s="78" t="s">
        <v>63</v>
      </c>
      <c r="Y190" s="123">
        <f t="shared" si="14"/>
        <v>0</v>
      </c>
      <c r="Z190" s="124" t="s">
        <v>83</v>
      </c>
    </row>
    <row r="191" spans="2:26" ht="14.25" customHeight="1" x14ac:dyDescent="0.4">
      <c r="B191" s="85">
        <v>179</v>
      </c>
      <c r="C191" s="24"/>
      <c r="D191" s="34" t="s">
        <v>32</v>
      </c>
      <c r="E191" s="26"/>
      <c r="F191" s="15" t="s">
        <v>24</v>
      </c>
      <c r="G191" s="26"/>
      <c r="H191" s="15" t="s">
        <v>25</v>
      </c>
      <c r="I191" s="26"/>
      <c r="J191" s="15" t="s">
        <v>28</v>
      </c>
      <c r="K191" s="28"/>
      <c r="L191" s="30"/>
      <c r="M191" s="77">
        <f t="shared" si="10"/>
        <v>0</v>
      </c>
      <c r="N191" s="86" t="s">
        <v>63</v>
      </c>
      <c r="O191" s="114">
        <f>日別明細!AQ187</f>
        <v>0</v>
      </c>
      <c r="P191" s="55" t="s">
        <v>63</v>
      </c>
      <c r="Q191" s="77">
        <f>日別明細!AR187</f>
        <v>0</v>
      </c>
      <c r="R191" s="55" t="s">
        <v>44</v>
      </c>
      <c r="S191" s="77">
        <f t="shared" si="11"/>
        <v>0</v>
      </c>
      <c r="T191" s="78" t="s">
        <v>63</v>
      </c>
      <c r="U191" s="77">
        <f t="shared" si="12"/>
        <v>0</v>
      </c>
      <c r="V191" s="78" t="s">
        <v>63</v>
      </c>
      <c r="W191" s="79">
        <f t="shared" si="13"/>
        <v>0</v>
      </c>
      <c r="X191" s="78" t="s">
        <v>63</v>
      </c>
      <c r="Y191" s="123">
        <f t="shared" si="14"/>
        <v>0</v>
      </c>
      <c r="Z191" s="124" t="s">
        <v>83</v>
      </c>
    </row>
    <row r="192" spans="2:26" ht="14.25" customHeight="1" x14ac:dyDescent="0.4">
      <c r="B192" s="85">
        <v>180</v>
      </c>
      <c r="C192" s="24"/>
      <c r="D192" s="34" t="s">
        <v>32</v>
      </c>
      <c r="E192" s="26"/>
      <c r="F192" s="15" t="s">
        <v>24</v>
      </c>
      <c r="G192" s="26"/>
      <c r="H192" s="15" t="s">
        <v>25</v>
      </c>
      <c r="I192" s="26"/>
      <c r="J192" s="15" t="s">
        <v>28</v>
      </c>
      <c r="K192" s="28"/>
      <c r="L192" s="30"/>
      <c r="M192" s="77">
        <f t="shared" si="10"/>
        <v>0</v>
      </c>
      <c r="N192" s="86" t="s">
        <v>63</v>
      </c>
      <c r="O192" s="114">
        <f>日別明細!AQ188</f>
        <v>0</v>
      </c>
      <c r="P192" s="55" t="s">
        <v>63</v>
      </c>
      <c r="Q192" s="77">
        <f>日別明細!AR188</f>
        <v>0</v>
      </c>
      <c r="R192" s="55" t="s">
        <v>44</v>
      </c>
      <c r="S192" s="77">
        <f t="shared" si="11"/>
        <v>0</v>
      </c>
      <c r="T192" s="78" t="s">
        <v>63</v>
      </c>
      <c r="U192" s="77">
        <f t="shared" si="12"/>
        <v>0</v>
      </c>
      <c r="V192" s="78" t="s">
        <v>63</v>
      </c>
      <c r="W192" s="79">
        <f t="shared" si="13"/>
        <v>0</v>
      </c>
      <c r="X192" s="78" t="s">
        <v>63</v>
      </c>
      <c r="Y192" s="123">
        <f t="shared" si="14"/>
        <v>0</v>
      </c>
      <c r="Z192" s="124" t="s">
        <v>83</v>
      </c>
    </row>
    <row r="193" spans="2:26" ht="14.25" customHeight="1" x14ac:dyDescent="0.4">
      <c r="B193" s="85">
        <v>181</v>
      </c>
      <c r="C193" s="24"/>
      <c r="D193" s="34" t="s">
        <v>32</v>
      </c>
      <c r="E193" s="26"/>
      <c r="F193" s="15" t="s">
        <v>24</v>
      </c>
      <c r="G193" s="26"/>
      <c r="H193" s="15" t="s">
        <v>25</v>
      </c>
      <c r="I193" s="26"/>
      <c r="J193" s="15" t="s">
        <v>28</v>
      </c>
      <c r="K193" s="28"/>
      <c r="L193" s="30"/>
      <c r="M193" s="77">
        <f t="shared" si="10"/>
        <v>0</v>
      </c>
      <c r="N193" s="86" t="s">
        <v>63</v>
      </c>
      <c r="O193" s="114">
        <f>日別明細!AQ189</f>
        <v>0</v>
      </c>
      <c r="P193" s="55" t="s">
        <v>63</v>
      </c>
      <c r="Q193" s="77">
        <f>日別明細!AR189</f>
        <v>0</v>
      </c>
      <c r="R193" s="55" t="s">
        <v>44</v>
      </c>
      <c r="S193" s="77">
        <f t="shared" si="11"/>
        <v>0</v>
      </c>
      <c r="T193" s="78" t="s">
        <v>63</v>
      </c>
      <c r="U193" s="77">
        <f t="shared" si="12"/>
        <v>0</v>
      </c>
      <c r="V193" s="78" t="s">
        <v>63</v>
      </c>
      <c r="W193" s="79">
        <f t="shared" si="13"/>
        <v>0</v>
      </c>
      <c r="X193" s="78" t="s">
        <v>63</v>
      </c>
      <c r="Y193" s="123">
        <f t="shared" si="14"/>
        <v>0</v>
      </c>
      <c r="Z193" s="124" t="s">
        <v>83</v>
      </c>
    </row>
    <row r="194" spans="2:26" ht="14.25" customHeight="1" x14ac:dyDescent="0.4">
      <c r="B194" s="85">
        <v>182</v>
      </c>
      <c r="C194" s="24"/>
      <c r="D194" s="34" t="s">
        <v>32</v>
      </c>
      <c r="E194" s="26"/>
      <c r="F194" s="15" t="s">
        <v>24</v>
      </c>
      <c r="G194" s="26"/>
      <c r="H194" s="15" t="s">
        <v>25</v>
      </c>
      <c r="I194" s="26"/>
      <c r="J194" s="15" t="s">
        <v>28</v>
      </c>
      <c r="K194" s="28"/>
      <c r="L194" s="30"/>
      <c r="M194" s="77">
        <f t="shared" si="10"/>
        <v>0</v>
      </c>
      <c r="N194" s="86" t="s">
        <v>63</v>
      </c>
      <c r="O194" s="114">
        <f>日別明細!AQ190</f>
        <v>0</v>
      </c>
      <c r="P194" s="55" t="s">
        <v>63</v>
      </c>
      <c r="Q194" s="77">
        <f>日別明細!AR190</f>
        <v>0</v>
      </c>
      <c r="R194" s="55" t="s">
        <v>44</v>
      </c>
      <c r="S194" s="77">
        <f t="shared" si="11"/>
        <v>0</v>
      </c>
      <c r="T194" s="78" t="s">
        <v>63</v>
      </c>
      <c r="U194" s="77">
        <f t="shared" si="12"/>
        <v>0</v>
      </c>
      <c r="V194" s="78" t="s">
        <v>63</v>
      </c>
      <c r="W194" s="79">
        <f t="shared" si="13"/>
        <v>0</v>
      </c>
      <c r="X194" s="78" t="s">
        <v>63</v>
      </c>
      <c r="Y194" s="123">
        <f t="shared" si="14"/>
        <v>0</v>
      </c>
      <c r="Z194" s="124" t="s">
        <v>83</v>
      </c>
    </row>
    <row r="195" spans="2:26" ht="14.25" customHeight="1" x14ac:dyDescent="0.4">
      <c r="B195" s="85">
        <v>183</v>
      </c>
      <c r="C195" s="24"/>
      <c r="D195" s="34" t="s">
        <v>32</v>
      </c>
      <c r="E195" s="26"/>
      <c r="F195" s="15" t="s">
        <v>24</v>
      </c>
      <c r="G195" s="26"/>
      <c r="H195" s="15" t="s">
        <v>25</v>
      </c>
      <c r="I195" s="26"/>
      <c r="J195" s="15" t="s">
        <v>28</v>
      </c>
      <c r="K195" s="28"/>
      <c r="L195" s="30"/>
      <c r="M195" s="77">
        <f t="shared" si="10"/>
        <v>0</v>
      </c>
      <c r="N195" s="86" t="s">
        <v>63</v>
      </c>
      <c r="O195" s="114">
        <f>日別明細!AQ191</f>
        <v>0</v>
      </c>
      <c r="P195" s="55" t="s">
        <v>63</v>
      </c>
      <c r="Q195" s="77">
        <f>日別明細!AR191</f>
        <v>0</v>
      </c>
      <c r="R195" s="55" t="s">
        <v>44</v>
      </c>
      <c r="S195" s="77">
        <f t="shared" si="11"/>
        <v>0</v>
      </c>
      <c r="T195" s="78" t="s">
        <v>63</v>
      </c>
      <c r="U195" s="77">
        <f t="shared" si="12"/>
        <v>0</v>
      </c>
      <c r="V195" s="78" t="s">
        <v>63</v>
      </c>
      <c r="W195" s="79">
        <f t="shared" si="13"/>
        <v>0</v>
      </c>
      <c r="X195" s="78" t="s">
        <v>63</v>
      </c>
      <c r="Y195" s="123">
        <f t="shared" si="14"/>
        <v>0</v>
      </c>
      <c r="Z195" s="124" t="s">
        <v>83</v>
      </c>
    </row>
    <row r="196" spans="2:26" ht="14.25" customHeight="1" x14ac:dyDescent="0.4">
      <c r="B196" s="85">
        <v>184</v>
      </c>
      <c r="C196" s="24"/>
      <c r="D196" s="34" t="s">
        <v>32</v>
      </c>
      <c r="E196" s="26"/>
      <c r="F196" s="15" t="s">
        <v>24</v>
      </c>
      <c r="G196" s="26"/>
      <c r="H196" s="15" t="s">
        <v>25</v>
      </c>
      <c r="I196" s="26"/>
      <c r="J196" s="15" t="s">
        <v>28</v>
      </c>
      <c r="K196" s="28"/>
      <c r="L196" s="30"/>
      <c r="M196" s="77">
        <f t="shared" si="10"/>
        <v>0</v>
      </c>
      <c r="N196" s="86" t="s">
        <v>63</v>
      </c>
      <c r="O196" s="114">
        <f>日別明細!AQ192</f>
        <v>0</v>
      </c>
      <c r="P196" s="55" t="s">
        <v>63</v>
      </c>
      <c r="Q196" s="77">
        <f>日別明細!AR192</f>
        <v>0</v>
      </c>
      <c r="R196" s="55" t="s">
        <v>44</v>
      </c>
      <c r="S196" s="77">
        <f t="shared" si="11"/>
        <v>0</v>
      </c>
      <c r="T196" s="78" t="s">
        <v>63</v>
      </c>
      <c r="U196" s="77">
        <f t="shared" si="12"/>
        <v>0</v>
      </c>
      <c r="V196" s="78" t="s">
        <v>63</v>
      </c>
      <c r="W196" s="79">
        <f t="shared" si="13"/>
        <v>0</v>
      </c>
      <c r="X196" s="78" t="s">
        <v>63</v>
      </c>
      <c r="Y196" s="123">
        <f t="shared" si="14"/>
        <v>0</v>
      </c>
      <c r="Z196" s="124" t="s">
        <v>83</v>
      </c>
    </row>
    <row r="197" spans="2:26" ht="14.25" customHeight="1" x14ac:dyDescent="0.4">
      <c r="B197" s="85">
        <v>185</v>
      </c>
      <c r="C197" s="24"/>
      <c r="D197" s="34" t="s">
        <v>32</v>
      </c>
      <c r="E197" s="26"/>
      <c r="F197" s="15" t="s">
        <v>24</v>
      </c>
      <c r="G197" s="26"/>
      <c r="H197" s="15" t="s">
        <v>25</v>
      </c>
      <c r="I197" s="26"/>
      <c r="J197" s="15" t="s">
        <v>28</v>
      </c>
      <c r="K197" s="28"/>
      <c r="L197" s="30"/>
      <c r="M197" s="77">
        <f t="shared" si="10"/>
        <v>0</v>
      </c>
      <c r="N197" s="86" t="s">
        <v>63</v>
      </c>
      <c r="O197" s="114">
        <f>日別明細!AQ193</f>
        <v>0</v>
      </c>
      <c r="P197" s="55" t="s">
        <v>63</v>
      </c>
      <c r="Q197" s="77">
        <f>日別明細!AR193</f>
        <v>0</v>
      </c>
      <c r="R197" s="55" t="s">
        <v>44</v>
      </c>
      <c r="S197" s="77">
        <f t="shared" si="11"/>
        <v>0</v>
      </c>
      <c r="T197" s="78" t="s">
        <v>63</v>
      </c>
      <c r="U197" s="77">
        <f t="shared" si="12"/>
        <v>0</v>
      </c>
      <c r="V197" s="78" t="s">
        <v>63</v>
      </c>
      <c r="W197" s="79">
        <f t="shared" si="13"/>
        <v>0</v>
      </c>
      <c r="X197" s="78" t="s">
        <v>63</v>
      </c>
      <c r="Y197" s="123">
        <f t="shared" si="14"/>
        <v>0</v>
      </c>
      <c r="Z197" s="124" t="s">
        <v>83</v>
      </c>
    </row>
    <row r="198" spans="2:26" ht="14.25" customHeight="1" x14ac:dyDescent="0.4">
      <c r="B198" s="85">
        <v>186</v>
      </c>
      <c r="C198" s="24"/>
      <c r="D198" s="34" t="s">
        <v>32</v>
      </c>
      <c r="E198" s="26"/>
      <c r="F198" s="15" t="s">
        <v>24</v>
      </c>
      <c r="G198" s="26"/>
      <c r="H198" s="15" t="s">
        <v>25</v>
      </c>
      <c r="I198" s="26"/>
      <c r="J198" s="15" t="s">
        <v>28</v>
      </c>
      <c r="K198" s="28"/>
      <c r="L198" s="30"/>
      <c r="M198" s="77">
        <f t="shared" si="10"/>
        <v>0</v>
      </c>
      <c r="N198" s="86" t="s">
        <v>63</v>
      </c>
      <c r="O198" s="114">
        <f>日別明細!AQ194</f>
        <v>0</v>
      </c>
      <c r="P198" s="55" t="s">
        <v>63</v>
      </c>
      <c r="Q198" s="77">
        <f>日別明細!AR194</f>
        <v>0</v>
      </c>
      <c r="R198" s="55" t="s">
        <v>44</v>
      </c>
      <c r="S198" s="77">
        <f t="shared" si="11"/>
        <v>0</v>
      </c>
      <c r="T198" s="78" t="s">
        <v>63</v>
      </c>
      <c r="U198" s="77">
        <f t="shared" si="12"/>
        <v>0</v>
      </c>
      <c r="V198" s="78" t="s">
        <v>63</v>
      </c>
      <c r="W198" s="79">
        <f t="shared" si="13"/>
        <v>0</v>
      </c>
      <c r="X198" s="78" t="s">
        <v>63</v>
      </c>
      <c r="Y198" s="123">
        <f t="shared" si="14"/>
        <v>0</v>
      </c>
      <c r="Z198" s="124" t="s">
        <v>83</v>
      </c>
    </row>
    <row r="199" spans="2:26" ht="14.25" customHeight="1" x14ac:dyDescent="0.4">
      <c r="B199" s="85">
        <v>187</v>
      </c>
      <c r="C199" s="24"/>
      <c r="D199" s="34" t="s">
        <v>32</v>
      </c>
      <c r="E199" s="26"/>
      <c r="F199" s="15" t="s">
        <v>24</v>
      </c>
      <c r="G199" s="26"/>
      <c r="H199" s="15" t="s">
        <v>25</v>
      </c>
      <c r="I199" s="26"/>
      <c r="J199" s="15" t="s">
        <v>28</v>
      </c>
      <c r="K199" s="28"/>
      <c r="L199" s="30"/>
      <c r="M199" s="77">
        <f t="shared" si="10"/>
        <v>0</v>
      </c>
      <c r="N199" s="86" t="s">
        <v>63</v>
      </c>
      <c r="O199" s="114">
        <f>日別明細!AQ195</f>
        <v>0</v>
      </c>
      <c r="P199" s="55" t="s">
        <v>63</v>
      </c>
      <c r="Q199" s="77">
        <f>日別明細!AR195</f>
        <v>0</v>
      </c>
      <c r="R199" s="55" t="s">
        <v>44</v>
      </c>
      <c r="S199" s="77">
        <f t="shared" si="11"/>
        <v>0</v>
      </c>
      <c r="T199" s="78" t="s">
        <v>63</v>
      </c>
      <c r="U199" s="77">
        <f t="shared" si="12"/>
        <v>0</v>
      </c>
      <c r="V199" s="78" t="s">
        <v>63</v>
      </c>
      <c r="W199" s="79">
        <f t="shared" si="13"/>
        <v>0</v>
      </c>
      <c r="X199" s="78" t="s">
        <v>63</v>
      </c>
      <c r="Y199" s="123">
        <f t="shared" si="14"/>
        <v>0</v>
      </c>
      <c r="Z199" s="124" t="s">
        <v>83</v>
      </c>
    </row>
    <row r="200" spans="2:26" ht="14.25" customHeight="1" x14ac:dyDescent="0.4">
      <c r="B200" s="85">
        <v>188</v>
      </c>
      <c r="C200" s="24"/>
      <c r="D200" s="34" t="s">
        <v>32</v>
      </c>
      <c r="E200" s="26"/>
      <c r="F200" s="15" t="s">
        <v>24</v>
      </c>
      <c r="G200" s="26"/>
      <c r="H200" s="15" t="s">
        <v>25</v>
      </c>
      <c r="I200" s="26"/>
      <c r="J200" s="15" t="s">
        <v>28</v>
      </c>
      <c r="K200" s="28"/>
      <c r="L200" s="30"/>
      <c r="M200" s="77">
        <f t="shared" si="10"/>
        <v>0</v>
      </c>
      <c r="N200" s="86" t="s">
        <v>63</v>
      </c>
      <c r="O200" s="114">
        <f>日別明細!AQ196</f>
        <v>0</v>
      </c>
      <c r="P200" s="55" t="s">
        <v>63</v>
      </c>
      <c r="Q200" s="77">
        <f>日別明細!AR196</f>
        <v>0</v>
      </c>
      <c r="R200" s="55" t="s">
        <v>44</v>
      </c>
      <c r="S200" s="77">
        <f t="shared" si="11"/>
        <v>0</v>
      </c>
      <c r="T200" s="78" t="s">
        <v>63</v>
      </c>
      <c r="U200" s="77">
        <f t="shared" si="12"/>
        <v>0</v>
      </c>
      <c r="V200" s="78" t="s">
        <v>63</v>
      </c>
      <c r="W200" s="79">
        <f t="shared" si="13"/>
        <v>0</v>
      </c>
      <c r="X200" s="78" t="s">
        <v>63</v>
      </c>
      <c r="Y200" s="123">
        <f t="shared" si="14"/>
        <v>0</v>
      </c>
      <c r="Z200" s="124" t="s">
        <v>83</v>
      </c>
    </row>
    <row r="201" spans="2:26" ht="14.25" customHeight="1" x14ac:dyDescent="0.4">
      <c r="B201" s="85">
        <v>189</v>
      </c>
      <c r="C201" s="24"/>
      <c r="D201" s="34" t="s">
        <v>32</v>
      </c>
      <c r="E201" s="26"/>
      <c r="F201" s="15" t="s">
        <v>24</v>
      </c>
      <c r="G201" s="26"/>
      <c r="H201" s="15" t="s">
        <v>25</v>
      </c>
      <c r="I201" s="26"/>
      <c r="J201" s="15" t="s">
        <v>28</v>
      </c>
      <c r="K201" s="28"/>
      <c r="L201" s="30"/>
      <c r="M201" s="77">
        <f t="shared" si="10"/>
        <v>0</v>
      </c>
      <c r="N201" s="86" t="s">
        <v>63</v>
      </c>
      <c r="O201" s="114">
        <f>日別明細!AQ197</f>
        <v>0</v>
      </c>
      <c r="P201" s="55" t="s">
        <v>63</v>
      </c>
      <c r="Q201" s="77">
        <f>日別明細!AR197</f>
        <v>0</v>
      </c>
      <c r="R201" s="55" t="s">
        <v>44</v>
      </c>
      <c r="S201" s="77">
        <f t="shared" si="11"/>
        <v>0</v>
      </c>
      <c r="T201" s="78" t="s">
        <v>63</v>
      </c>
      <c r="U201" s="77">
        <f t="shared" si="12"/>
        <v>0</v>
      </c>
      <c r="V201" s="78" t="s">
        <v>63</v>
      </c>
      <c r="W201" s="79">
        <f t="shared" si="13"/>
        <v>0</v>
      </c>
      <c r="X201" s="78" t="s">
        <v>63</v>
      </c>
      <c r="Y201" s="123">
        <f t="shared" si="14"/>
        <v>0</v>
      </c>
      <c r="Z201" s="124" t="s">
        <v>83</v>
      </c>
    </row>
    <row r="202" spans="2:26" ht="14.25" customHeight="1" x14ac:dyDescent="0.4">
      <c r="B202" s="85">
        <v>190</v>
      </c>
      <c r="C202" s="24"/>
      <c r="D202" s="34" t="s">
        <v>32</v>
      </c>
      <c r="E202" s="26"/>
      <c r="F202" s="15" t="s">
        <v>24</v>
      </c>
      <c r="G202" s="26"/>
      <c r="H202" s="15" t="s">
        <v>25</v>
      </c>
      <c r="I202" s="26"/>
      <c r="J202" s="15" t="s">
        <v>28</v>
      </c>
      <c r="K202" s="28"/>
      <c r="L202" s="30"/>
      <c r="M202" s="77">
        <f t="shared" si="10"/>
        <v>0</v>
      </c>
      <c r="N202" s="86" t="s">
        <v>63</v>
      </c>
      <c r="O202" s="114">
        <f>日別明細!AQ198</f>
        <v>0</v>
      </c>
      <c r="P202" s="55" t="s">
        <v>63</v>
      </c>
      <c r="Q202" s="77">
        <f>日別明細!AR198</f>
        <v>0</v>
      </c>
      <c r="R202" s="55" t="s">
        <v>44</v>
      </c>
      <c r="S202" s="77">
        <f t="shared" si="11"/>
        <v>0</v>
      </c>
      <c r="T202" s="78" t="s">
        <v>63</v>
      </c>
      <c r="U202" s="77">
        <f t="shared" si="12"/>
        <v>0</v>
      </c>
      <c r="V202" s="78" t="s">
        <v>63</v>
      </c>
      <c r="W202" s="79">
        <f t="shared" si="13"/>
        <v>0</v>
      </c>
      <c r="X202" s="78" t="s">
        <v>63</v>
      </c>
      <c r="Y202" s="123">
        <f t="shared" si="14"/>
        <v>0</v>
      </c>
      <c r="Z202" s="124" t="s">
        <v>83</v>
      </c>
    </row>
    <row r="203" spans="2:26" ht="14.25" customHeight="1" x14ac:dyDescent="0.4">
      <c r="B203" s="85">
        <v>191</v>
      </c>
      <c r="C203" s="24"/>
      <c r="D203" s="34" t="s">
        <v>32</v>
      </c>
      <c r="E203" s="26"/>
      <c r="F203" s="15" t="s">
        <v>24</v>
      </c>
      <c r="G203" s="26"/>
      <c r="H203" s="15" t="s">
        <v>25</v>
      </c>
      <c r="I203" s="26"/>
      <c r="J203" s="15" t="s">
        <v>28</v>
      </c>
      <c r="K203" s="28"/>
      <c r="L203" s="30"/>
      <c r="M203" s="77">
        <f t="shared" si="10"/>
        <v>0</v>
      </c>
      <c r="N203" s="86" t="s">
        <v>63</v>
      </c>
      <c r="O203" s="114">
        <f>日別明細!AQ199</f>
        <v>0</v>
      </c>
      <c r="P203" s="55" t="s">
        <v>63</v>
      </c>
      <c r="Q203" s="77">
        <f>日別明細!AR199</f>
        <v>0</v>
      </c>
      <c r="R203" s="55" t="s">
        <v>44</v>
      </c>
      <c r="S203" s="77">
        <f t="shared" si="11"/>
        <v>0</v>
      </c>
      <c r="T203" s="78" t="s">
        <v>63</v>
      </c>
      <c r="U203" s="77">
        <f t="shared" si="12"/>
        <v>0</v>
      </c>
      <c r="V203" s="78" t="s">
        <v>63</v>
      </c>
      <c r="W203" s="79">
        <f t="shared" si="13"/>
        <v>0</v>
      </c>
      <c r="X203" s="78" t="s">
        <v>63</v>
      </c>
      <c r="Y203" s="123">
        <f t="shared" si="14"/>
        <v>0</v>
      </c>
      <c r="Z203" s="124" t="s">
        <v>83</v>
      </c>
    </row>
    <row r="204" spans="2:26" ht="14.25" customHeight="1" x14ac:dyDescent="0.4">
      <c r="B204" s="85">
        <v>192</v>
      </c>
      <c r="C204" s="24"/>
      <c r="D204" s="34" t="s">
        <v>32</v>
      </c>
      <c r="E204" s="26"/>
      <c r="F204" s="15" t="s">
        <v>24</v>
      </c>
      <c r="G204" s="26"/>
      <c r="H204" s="15" t="s">
        <v>25</v>
      </c>
      <c r="I204" s="26"/>
      <c r="J204" s="15" t="s">
        <v>28</v>
      </c>
      <c r="K204" s="28"/>
      <c r="L204" s="30"/>
      <c r="M204" s="77">
        <f t="shared" si="10"/>
        <v>0</v>
      </c>
      <c r="N204" s="86" t="s">
        <v>63</v>
      </c>
      <c r="O204" s="114">
        <f>日別明細!AQ200</f>
        <v>0</v>
      </c>
      <c r="P204" s="55" t="s">
        <v>63</v>
      </c>
      <c r="Q204" s="77">
        <f>日別明細!AR200</f>
        <v>0</v>
      </c>
      <c r="R204" s="55" t="s">
        <v>44</v>
      </c>
      <c r="S204" s="77">
        <f t="shared" si="11"/>
        <v>0</v>
      </c>
      <c r="T204" s="78" t="s">
        <v>63</v>
      </c>
      <c r="U204" s="77">
        <f t="shared" si="12"/>
        <v>0</v>
      </c>
      <c r="V204" s="78" t="s">
        <v>63</v>
      </c>
      <c r="W204" s="79">
        <f t="shared" si="13"/>
        <v>0</v>
      </c>
      <c r="X204" s="78" t="s">
        <v>63</v>
      </c>
      <c r="Y204" s="123">
        <f t="shared" si="14"/>
        <v>0</v>
      </c>
      <c r="Z204" s="124" t="s">
        <v>83</v>
      </c>
    </row>
    <row r="205" spans="2:26" ht="14.25" customHeight="1" x14ac:dyDescent="0.4">
      <c r="B205" s="85">
        <v>193</v>
      </c>
      <c r="C205" s="24"/>
      <c r="D205" s="34" t="s">
        <v>32</v>
      </c>
      <c r="E205" s="26"/>
      <c r="F205" s="15" t="s">
        <v>24</v>
      </c>
      <c r="G205" s="26"/>
      <c r="H205" s="15" t="s">
        <v>25</v>
      </c>
      <c r="I205" s="26"/>
      <c r="J205" s="15" t="s">
        <v>28</v>
      </c>
      <c r="K205" s="28"/>
      <c r="L205" s="30"/>
      <c r="M205" s="77">
        <f t="shared" si="10"/>
        <v>0</v>
      </c>
      <c r="N205" s="86" t="s">
        <v>63</v>
      </c>
      <c r="O205" s="114">
        <f>日別明細!AQ201</f>
        <v>0</v>
      </c>
      <c r="P205" s="55" t="s">
        <v>63</v>
      </c>
      <c r="Q205" s="77">
        <f>日別明細!AR201</f>
        <v>0</v>
      </c>
      <c r="R205" s="55" t="s">
        <v>44</v>
      </c>
      <c r="S205" s="77">
        <f t="shared" si="11"/>
        <v>0</v>
      </c>
      <c r="T205" s="78" t="s">
        <v>63</v>
      </c>
      <c r="U205" s="77">
        <f t="shared" si="12"/>
        <v>0</v>
      </c>
      <c r="V205" s="78" t="s">
        <v>63</v>
      </c>
      <c r="W205" s="79">
        <f t="shared" si="13"/>
        <v>0</v>
      </c>
      <c r="X205" s="78" t="s">
        <v>63</v>
      </c>
      <c r="Y205" s="123">
        <f t="shared" si="14"/>
        <v>0</v>
      </c>
      <c r="Z205" s="124" t="s">
        <v>83</v>
      </c>
    </row>
    <row r="206" spans="2:26" ht="14.25" customHeight="1" x14ac:dyDescent="0.4">
      <c r="B206" s="85">
        <v>194</v>
      </c>
      <c r="C206" s="24"/>
      <c r="D206" s="34" t="s">
        <v>32</v>
      </c>
      <c r="E206" s="26"/>
      <c r="F206" s="15" t="s">
        <v>24</v>
      </c>
      <c r="G206" s="26"/>
      <c r="H206" s="15" t="s">
        <v>25</v>
      </c>
      <c r="I206" s="26"/>
      <c r="J206" s="15" t="s">
        <v>28</v>
      </c>
      <c r="K206" s="28"/>
      <c r="L206" s="30"/>
      <c r="M206" s="77">
        <f t="shared" ref="M206:M269" si="15">MIN(U206,W206)</f>
        <v>0</v>
      </c>
      <c r="N206" s="86" t="s">
        <v>63</v>
      </c>
      <c r="O206" s="114">
        <f>日別明細!AQ202</f>
        <v>0</v>
      </c>
      <c r="P206" s="55" t="s">
        <v>63</v>
      </c>
      <c r="Q206" s="77">
        <f>日別明細!AR202</f>
        <v>0</v>
      </c>
      <c r="R206" s="55" t="s">
        <v>44</v>
      </c>
      <c r="S206" s="77">
        <f t="shared" ref="S206:S269" si="16">Q206*450</f>
        <v>0</v>
      </c>
      <c r="T206" s="78" t="s">
        <v>63</v>
      </c>
      <c r="U206" s="77">
        <f t="shared" ref="U206:U269" si="17">MIN(O206,S206)</f>
        <v>0</v>
      </c>
      <c r="V206" s="78" t="s">
        <v>63</v>
      </c>
      <c r="W206" s="79">
        <f t="shared" ref="W206:W269" si="18">IF(L206="",0,IF(L206="新２号",11300,16300))</f>
        <v>0</v>
      </c>
      <c r="X206" s="78" t="s">
        <v>63</v>
      </c>
      <c r="Y206" s="123">
        <f t="shared" ref="Y206:Y269" si="19">O206-M206</f>
        <v>0</v>
      </c>
      <c r="Z206" s="124" t="s">
        <v>83</v>
      </c>
    </row>
    <row r="207" spans="2:26" ht="14.25" customHeight="1" x14ac:dyDescent="0.4">
      <c r="B207" s="85">
        <v>195</v>
      </c>
      <c r="C207" s="24"/>
      <c r="D207" s="34" t="s">
        <v>32</v>
      </c>
      <c r="E207" s="26"/>
      <c r="F207" s="15" t="s">
        <v>24</v>
      </c>
      <c r="G207" s="26"/>
      <c r="H207" s="15" t="s">
        <v>25</v>
      </c>
      <c r="I207" s="26"/>
      <c r="J207" s="15" t="s">
        <v>28</v>
      </c>
      <c r="K207" s="28"/>
      <c r="L207" s="30"/>
      <c r="M207" s="77">
        <f t="shared" si="15"/>
        <v>0</v>
      </c>
      <c r="N207" s="86" t="s">
        <v>63</v>
      </c>
      <c r="O207" s="114">
        <f>日別明細!AQ203</f>
        <v>0</v>
      </c>
      <c r="P207" s="55" t="s">
        <v>63</v>
      </c>
      <c r="Q207" s="77">
        <f>日別明細!AR203</f>
        <v>0</v>
      </c>
      <c r="R207" s="55" t="s">
        <v>44</v>
      </c>
      <c r="S207" s="77">
        <f t="shared" si="16"/>
        <v>0</v>
      </c>
      <c r="T207" s="78" t="s">
        <v>63</v>
      </c>
      <c r="U207" s="77">
        <f t="shared" si="17"/>
        <v>0</v>
      </c>
      <c r="V207" s="78" t="s">
        <v>63</v>
      </c>
      <c r="W207" s="79">
        <f t="shared" si="18"/>
        <v>0</v>
      </c>
      <c r="X207" s="78" t="s">
        <v>63</v>
      </c>
      <c r="Y207" s="123">
        <f t="shared" si="19"/>
        <v>0</v>
      </c>
      <c r="Z207" s="124" t="s">
        <v>83</v>
      </c>
    </row>
    <row r="208" spans="2:26" ht="14.25" customHeight="1" x14ac:dyDescent="0.4">
      <c r="B208" s="85">
        <v>196</v>
      </c>
      <c r="C208" s="24"/>
      <c r="D208" s="34" t="s">
        <v>32</v>
      </c>
      <c r="E208" s="26"/>
      <c r="F208" s="15" t="s">
        <v>24</v>
      </c>
      <c r="G208" s="26"/>
      <c r="H208" s="15" t="s">
        <v>25</v>
      </c>
      <c r="I208" s="26"/>
      <c r="J208" s="15" t="s">
        <v>28</v>
      </c>
      <c r="K208" s="28"/>
      <c r="L208" s="30"/>
      <c r="M208" s="77">
        <f t="shared" si="15"/>
        <v>0</v>
      </c>
      <c r="N208" s="86" t="s">
        <v>63</v>
      </c>
      <c r="O208" s="114">
        <f>日別明細!AQ204</f>
        <v>0</v>
      </c>
      <c r="P208" s="55" t="s">
        <v>63</v>
      </c>
      <c r="Q208" s="77">
        <f>日別明細!AR204</f>
        <v>0</v>
      </c>
      <c r="R208" s="55" t="s">
        <v>44</v>
      </c>
      <c r="S208" s="77">
        <f t="shared" si="16"/>
        <v>0</v>
      </c>
      <c r="T208" s="78" t="s">
        <v>63</v>
      </c>
      <c r="U208" s="77">
        <f t="shared" si="17"/>
        <v>0</v>
      </c>
      <c r="V208" s="78" t="s">
        <v>63</v>
      </c>
      <c r="W208" s="79">
        <f t="shared" si="18"/>
        <v>0</v>
      </c>
      <c r="X208" s="78" t="s">
        <v>63</v>
      </c>
      <c r="Y208" s="123">
        <f t="shared" si="19"/>
        <v>0</v>
      </c>
      <c r="Z208" s="124" t="s">
        <v>83</v>
      </c>
    </row>
    <row r="209" spans="2:26" ht="14.25" customHeight="1" x14ac:dyDescent="0.4">
      <c r="B209" s="85">
        <v>197</v>
      </c>
      <c r="C209" s="24"/>
      <c r="D209" s="34" t="s">
        <v>32</v>
      </c>
      <c r="E209" s="26"/>
      <c r="F209" s="15" t="s">
        <v>24</v>
      </c>
      <c r="G209" s="26"/>
      <c r="H209" s="15" t="s">
        <v>25</v>
      </c>
      <c r="I209" s="26"/>
      <c r="J209" s="15" t="s">
        <v>28</v>
      </c>
      <c r="K209" s="28"/>
      <c r="L209" s="30"/>
      <c r="M209" s="77">
        <f t="shared" si="15"/>
        <v>0</v>
      </c>
      <c r="N209" s="86" t="s">
        <v>63</v>
      </c>
      <c r="O209" s="114">
        <f>日別明細!AQ205</f>
        <v>0</v>
      </c>
      <c r="P209" s="55" t="s">
        <v>63</v>
      </c>
      <c r="Q209" s="77">
        <f>日別明細!AR205</f>
        <v>0</v>
      </c>
      <c r="R209" s="55" t="s">
        <v>44</v>
      </c>
      <c r="S209" s="77">
        <f t="shared" si="16"/>
        <v>0</v>
      </c>
      <c r="T209" s="78" t="s">
        <v>63</v>
      </c>
      <c r="U209" s="77">
        <f t="shared" si="17"/>
        <v>0</v>
      </c>
      <c r="V209" s="78" t="s">
        <v>63</v>
      </c>
      <c r="W209" s="79">
        <f t="shared" si="18"/>
        <v>0</v>
      </c>
      <c r="X209" s="78" t="s">
        <v>63</v>
      </c>
      <c r="Y209" s="123">
        <f t="shared" si="19"/>
        <v>0</v>
      </c>
      <c r="Z209" s="124" t="s">
        <v>83</v>
      </c>
    </row>
    <row r="210" spans="2:26" ht="14.25" customHeight="1" x14ac:dyDescent="0.4">
      <c r="B210" s="85">
        <v>198</v>
      </c>
      <c r="C210" s="24"/>
      <c r="D210" s="34" t="s">
        <v>32</v>
      </c>
      <c r="E210" s="26"/>
      <c r="F210" s="15" t="s">
        <v>24</v>
      </c>
      <c r="G210" s="26"/>
      <c r="H210" s="15" t="s">
        <v>25</v>
      </c>
      <c r="I210" s="26"/>
      <c r="J210" s="15" t="s">
        <v>28</v>
      </c>
      <c r="K210" s="28"/>
      <c r="L210" s="30"/>
      <c r="M210" s="77">
        <f t="shared" si="15"/>
        <v>0</v>
      </c>
      <c r="N210" s="86" t="s">
        <v>63</v>
      </c>
      <c r="O210" s="114">
        <f>日別明細!AQ206</f>
        <v>0</v>
      </c>
      <c r="P210" s="55" t="s">
        <v>63</v>
      </c>
      <c r="Q210" s="77">
        <f>日別明細!AR206</f>
        <v>0</v>
      </c>
      <c r="R210" s="55" t="s">
        <v>44</v>
      </c>
      <c r="S210" s="77">
        <f t="shared" si="16"/>
        <v>0</v>
      </c>
      <c r="T210" s="78" t="s">
        <v>63</v>
      </c>
      <c r="U210" s="77">
        <f t="shared" si="17"/>
        <v>0</v>
      </c>
      <c r="V210" s="78" t="s">
        <v>63</v>
      </c>
      <c r="W210" s="79">
        <f t="shared" si="18"/>
        <v>0</v>
      </c>
      <c r="X210" s="78" t="s">
        <v>63</v>
      </c>
      <c r="Y210" s="123">
        <f t="shared" si="19"/>
        <v>0</v>
      </c>
      <c r="Z210" s="124" t="s">
        <v>83</v>
      </c>
    </row>
    <row r="211" spans="2:26" ht="14.25" customHeight="1" x14ac:dyDescent="0.4">
      <c r="B211" s="85">
        <v>199</v>
      </c>
      <c r="C211" s="24"/>
      <c r="D211" s="34" t="s">
        <v>32</v>
      </c>
      <c r="E211" s="26"/>
      <c r="F211" s="15" t="s">
        <v>24</v>
      </c>
      <c r="G211" s="26"/>
      <c r="H211" s="15" t="s">
        <v>25</v>
      </c>
      <c r="I211" s="26"/>
      <c r="J211" s="15" t="s">
        <v>28</v>
      </c>
      <c r="K211" s="28"/>
      <c r="L211" s="30"/>
      <c r="M211" s="77">
        <f t="shared" si="15"/>
        <v>0</v>
      </c>
      <c r="N211" s="86" t="s">
        <v>63</v>
      </c>
      <c r="O211" s="114">
        <f>日別明細!AQ207</f>
        <v>0</v>
      </c>
      <c r="P211" s="55" t="s">
        <v>63</v>
      </c>
      <c r="Q211" s="77">
        <f>日別明細!AR207</f>
        <v>0</v>
      </c>
      <c r="R211" s="55" t="s">
        <v>44</v>
      </c>
      <c r="S211" s="77">
        <f t="shared" si="16"/>
        <v>0</v>
      </c>
      <c r="T211" s="78" t="s">
        <v>63</v>
      </c>
      <c r="U211" s="77">
        <f t="shared" si="17"/>
        <v>0</v>
      </c>
      <c r="V211" s="78" t="s">
        <v>63</v>
      </c>
      <c r="W211" s="79">
        <f t="shared" si="18"/>
        <v>0</v>
      </c>
      <c r="X211" s="78" t="s">
        <v>63</v>
      </c>
      <c r="Y211" s="123">
        <f t="shared" si="19"/>
        <v>0</v>
      </c>
      <c r="Z211" s="124" t="s">
        <v>83</v>
      </c>
    </row>
    <row r="212" spans="2:26" ht="14.25" customHeight="1" x14ac:dyDescent="0.4">
      <c r="B212" s="85">
        <v>200</v>
      </c>
      <c r="C212" s="24"/>
      <c r="D212" s="34" t="s">
        <v>32</v>
      </c>
      <c r="E212" s="26"/>
      <c r="F212" s="15" t="s">
        <v>24</v>
      </c>
      <c r="G212" s="26"/>
      <c r="H212" s="15" t="s">
        <v>25</v>
      </c>
      <c r="I212" s="26"/>
      <c r="J212" s="15" t="s">
        <v>28</v>
      </c>
      <c r="K212" s="28"/>
      <c r="L212" s="30"/>
      <c r="M212" s="77">
        <f t="shared" si="15"/>
        <v>0</v>
      </c>
      <c r="N212" s="86" t="s">
        <v>63</v>
      </c>
      <c r="O212" s="114">
        <f>日別明細!AQ208</f>
        <v>0</v>
      </c>
      <c r="P212" s="55" t="s">
        <v>63</v>
      </c>
      <c r="Q212" s="77">
        <f>日別明細!AR208</f>
        <v>0</v>
      </c>
      <c r="R212" s="55" t="s">
        <v>44</v>
      </c>
      <c r="S212" s="77">
        <f t="shared" si="16"/>
        <v>0</v>
      </c>
      <c r="T212" s="78" t="s">
        <v>63</v>
      </c>
      <c r="U212" s="77">
        <f t="shared" si="17"/>
        <v>0</v>
      </c>
      <c r="V212" s="78" t="s">
        <v>63</v>
      </c>
      <c r="W212" s="79">
        <f t="shared" si="18"/>
        <v>0</v>
      </c>
      <c r="X212" s="78" t="s">
        <v>63</v>
      </c>
      <c r="Y212" s="123">
        <f t="shared" si="19"/>
        <v>0</v>
      </c>
      <c r="Z212" s="124" t="s">
        <v>83</v>
      </c>
    </row>
    <row r="213" spans="2:26" ht="14.25" customHeight="1" x14ac:dyDescent="0.4">
      <c r="B213" s="85">
        <v>201</v>
      </c>
      <c r="C213" s="24"/>
      <c r="D213" s="34" t="s">
        <v>32</v>
      </c>
      <c r="E213" s="26"/>
      <c r="F213" s="15" t="s">
        <v>24</v>
      </c>
      <c r="G213" s="26"/>
      <c r="H213" s="15" t="s">
        <v>25</v>
      </c>
      <c r="I213" s="26"/>
      <c r="J213" s="15" t="s">
        <v>28</v>
      </c>
      <c r="K213" s="28"/>
      <c r="L213" s="30"/>
      <c r="M213" s="77">
        <f t="shared" si="15"/>
        <v>0</v>
      </c>
      <c r="N213" s="86" t="s">
        <v>63</v>
      </c>
      <c r="O213" s="114">
        <f>日別明細!AQ209</f>
        <v>0</v>
      </c>
      <c r="P213" s="55" t="s">
        <v>63</v>
      </c>
      <c r="Q213" s="77">
        <f>日別明細!AR209</f>
        <v>0</v>
      </c>
      <c r="R213" s="55" t="s">
        <v>44</v>
      </c>
      <c r="S213" s="77">
        <f t="shared" si="16"/>
        <v>0</v>
      </c>
      <c r="T213" s="78" t="s">
        <v>63</v>
      </c>
      <c r="U213" s="77">
        <f t="shared" si="17"/>
        <v>0</v>
      </c>
      <c r="V213" s="78" t="s">
        <v>63</v>
      </c>
      <c r="W213" s="79">
        <f t="shared" si="18"/>
        <v>0</v>
      </c>
      <c r="X213" s="78" t="s">
        <v>63</v>
      </c>
      <c r="Y213" s="123">
        <f t="shared" si="19"/>
        <v>0</v>
      </c>
      <c r="Z213" s="124" t="s">
        <v>83</v>
      </c>
    </row>
    <row r="214" spans="2:26" ht="14.25" customHeight="1" x14ac:dyDescent="0.4">
      <c r="B214" s="85">
        <v>202</v>
      </c>
      <c r="C214" s="24"/>
      <c r="D214" s="34" t="s">
        <v>32</v>
      </c>
      <c r="E214" s="26"/>
      <c r="F214" s="15" t="s">
        <v>24</v>
      </c>
      <c r="G214" s="26"/>
      <c r="H214" s="15" t="s">
        <v>25</v>
      </c>
      <c r="I214" s="26"/>
      <c r="J214" s="15" t="s">
        <v>28</v>
      </c>
      <c r="K214" s="28"/>
      <c r="L214" s="30"/>
      <c r="M214" s="77">
        <f t="shared" si="15"/>
        <v>0</v>
      </c>
      <c r="N214" s="86" t="s">
        <v>63</v>
      </c>
      <c r="O214" s="114">
        <f>日別明細!AQ210</f>
        <v>0</v>
      </c>
      <c r="P214" s="55" t="s">
        <v>63</v>
      </c>
      <c r="Q214" s="77">
        <f>日別明細!AR210</f>
        <v>0</v>
      </c>
      <c r="R214" s="55" t="s">
        <v>44</v>
      </c>
      <c r="S214" s="77">
        <f t="shared" si="16"/>
        <v>0</v>
      </c>
      <c r="T214" s="78" t="s">
        <v>63</v>
      </c>
      <c r="U214" s="77">
        <f t="shared" si="17"/>
        <v>0</v>
      </c>
      <c r="V214" s="78" t="s">
        <v>63</v>
      </c>
      <c r="W214" s="79">
        <f t="shared" si="18"/>
        <v>0</v>
      </c>
      <c r="X214" s="78" t="s">
        <v>63</v>
      </c>
      <c r="Y214" s="123">
        <f t="shared" si="19"/>
        <v>0</v>
      </c>
      <c r="Z214" s="124" t="s">
        <v>83</v>
      </c>
    </row>
    <row r="215" spans="2:26" ht="14.25" customHeight="1" x14ac:dyDescent="0.4">
      <c r="B215" s="85">
        <v>203</v>
      </c>
      <c r="C215" s="24"/>
      <c r="D215" s="34" t="s">
        <v>32</v>
      </c>
      <c r="E215" s="26"/>
      <c r="F215" s="15" t="s">
        <v>24</v>
      </c>
      <c r="G215" s="26"/>
      <c r="H215" s="15" t="s">
        <v>25</v>
      </c>
      <c r="I215" s="26"/>
      <c r="J215" s="15" t="s">
        <v>28</v>
      </c>
      <c r="K215" s="28"/>
      <c r="L215" s="30"/>
      <c r="M215" s="77">
        <f t="shared" si="15"/>
        <v>0</v>
      </c>
      <c r="N215" s="86" t="s">
        <v>63</v>
      </c>
      <c r="O215" s="114">
        <f>日別明細!AQ211</f>
        <v>0</v>
      </c>
      <c r="P215" s="55" t="s">
        <v>63</v>
      </c>
      <c r="Q215" s="77">
        <f>日別明細!AR211</f>
        <v>0</v>
      </c>
      <c r="R215" s="55" t="s">
        <v>44</v>
      </c>
      <c r="S215" s="77">
        <f t="shared" si="16"/>
        <v>0</v>
      </c>
      <c r="T215" s="78" t="s">
        <v>63</v>
      </c>
      <c r="U215" s="77">
        <f t="shared" si="17"/>
        <v>0</v>
      </c>
      <c r="V215" s="78" t="s">
        <v>63</v>
      </c>
      <c r="W215" s="79">
        <f t="shared" si="18"/>
        <v>0</v>
      </c>
      <c r="X215" s="78" t="s">
        <v>63</v>
      </c>
      <c r="Y215" s="123">
        <f t="shared" si="19"/>
        <v>0</v>
      </c>
      <c r="Z215" s="124" t="s">
        <v>83</v>
      </c>
    </row>
    <row r="216" spans="2:26" ht="14.25" customHeight="1" x14ac:dyDescent="0.4">
      <c r="B216" s="85">
        <v>204</v>
      </c>
      <c r="C216" s="24"/>
      <c r="D216" s="34" t="s">
        <v>32</v>
      </c>
      <c r="E216" s="26"/>
      <c r="F216" s="15" t="s">
        <v>24</v>
      </c>
      <c r="G216" s="26"/>
      <c r="H216" s="15" t="s">
        <v>25</v>
      </c>
      <c r="I216" s="26"/>
      <c r="J216" s="15" t="s">
        <v>28</v>
      </c>
      <c r="K216" s="28"/>
      <c r="L216" s="30"/>
      <c r="M216" s="77">
        <f t="shared" si="15"/>
        <v>0</v>
      </c>
      <c r="N216" s="86" t="s">
        <v>63</v>
      </c>
      <c r="O216" s="114">
        <f>日別明細!AQ212</f>
        <v>0</v>
      </c>
      <c r="P216" s="55" t="s">
        <v>63</v>
      </c>
      <c r="Q216" s="77">
        <f>日別明細!AR212</f>
        <v>0</v>
      </c>
      <c r="R216" s="55" t="s">
        <v>44</v>
      </c>
      <c r="S216" s="77">
        <f t="shared" si="16"/>
        <v>0</v>
      </c>
      <c r="T216" s="78" t="s">
        <v>63</v>
      </c>
      <c r="U216" s="77">
        <f t="shared" si="17"/>
        <v>0</v>
      </c>
      <c r="V216" s="78" t="s">
        <v>63</v>
      </c>
      <c r="W216" s="79">
        <f t="shared" si="18"/>
        <v>0</v>
      </c>
      <c r="X216" s="78" t="s">
        <v>63</v>
      </c>
      <c r="Y216" s="123">
        <f t="shared" si="19"/>
        <v>0</v>
      </c>
      <c r="Z216" s="124" t="s">
        <v>83</v>
      </c>
    </row>
    <row r="217" spans="2:26" ht="14.25" customHeight="1" x14ac:dyDescent="0.4">
      <c r="B217" s="85">
        <v>205</v>
      </c>
      <c r="C217" s="24"/>
      <c r="D217" s="34" t="s">
        <v>32</v>
      </c>
      <c r="E217" s="26"/>
      <c r="F217" s="15" t="s">
        <v>24</v>
      </c>
      <c r="G217" s="26"/>
      <c r="H217" s="15" t="s">
        <v>25</v>
      </c>
      <c r="I217" s="26"/>
      <c r="J217" s="15" t="s">
        <v>28</v>
      </c>
      <c r="K217" s="28"/>
      <c r="L217" s="30"/>
      <c r="M217" s="77">
        <f t="shared" si="15"/>
        <v>0</v>
      </c>
      <c r="N217" s="86" t="s">
        <v>63</v>
      </c>
      <c r="O217" s="114">
        <f>日別明細!AQ213</f>
        <v>0</v>
      </c>
      <c r="P217" s="55" t="s">
        <v>63</v>
      </c>
      <c r="Q217" s="77">
        <f>日別明細!AR213</f>
        <v>0</v>
      </c>
      <c r="R217" s="55" t="s">
        <v>44</v>
      </c>
      <c r="S217" s="77">
        <f t="shared" si="16"/>
        <v>0</v>
      </c>
      <c r="T217" s="78" t="s">
        <v>63</v>
      </c>
      <c r="U217" s="77">
        <f t="shared" si="17"/>
        <v>0</v>
      </c>
      <c r="V217" s="78" t="s">
        <v>63</v>
      </c>
      <c r="W217" s="79">
        <f t="shared" si="18"/>
        <v>0</v>
      </c>
      <c r="X217" s="78" t="s">
        <v>63</v>
      </c>
      <c r="Y217" s="123">
        <f t="shared" si="19"/>
        <v>0</v>
      </c>
      <c r="Z217" s="124" t="s">
        <v>83</v>
      </c>
    </row>
    <row r="218" spans="2:26" ht="14.25" customHeight="1" x14ac:dyDescent="0.4">
      <c r="B218" s="85">
        <v>206</v>
      </c>
      <c r="C218" s="24"/>
      <c r="D218" s="34" t="s">
        <v>32</v>
      </c>
      <c r="E218" s="26"/>
      <c r="F218" s="15" t="s">
        <v>24</v>
      </c>
      <c r="G218" s="26"/>
      <c r="H218" s="15" t="s">
        <v>25</v>
      </c>
      <c r="I218" s="26"/>
      <c r="J218" s="15" t="s">
        <v>28</v>
      </c>
      <c r="K218" s="28"/>
      <c r="L218" s="30"/>
      <c r="M218" s="77">
        <f t="shared" si="15"/>
        <v>0</v>
      </c>
      <c r="N218" s="86" t="s">
        <v>63</v>
      </c>
      <c r="O218" s="114">
        <f>日別明細!AQ214</f>
        <v>0</v>
      </c>
      <c r="P218" s="55" t="s">
        <v>63</v>
      </c>
      <c r="Q218" s="77">
        <f>日別明細!AR214</f>
        <v>0</v>
      </c>
      <c r="R218" s="55" t="s">
        <v>44</v>
      </c>
      <c r="S218" s="77">
        <f t="shared" si="16"/>
        <v>0</v>
      </c>
      <c r="T218" s="78" t="s">
        <v>63</v>
      </c>
      <c r="U218" s="77">
        <f t="shared" si="17"/>
        <v>0</v>
      </c>
      <c r="V218" s="78" t="s">
        <v>63</v>
      </c>
      <c r="W218" s="79">
        <f t="shared" si="18"/>
        <v>0</v>
      </c>
      <c r="X218" s="78" t="s">
        <v>63</v>
      </c>
      <c r="Y218" s="123">
        <f t="shared" si="19"/>
        <v>0</v>
      </c>
      <c r="Z218" s="124" t="s">
        <v>83</v>
      </c>
    </row>
    <row r="219" spans="2:26" ht="14.25" customHeight="1" x14ac:dyDescent="0.4">
      <c r="B219" s="85">
        <v>207</v>
      </c>
      <c r="C219" s="24"/>
      <c r="D219" s="34" t="s">
        <v>32</v>
      </c>
      <c r="E219" s="26"/>
      <c r="F219" s="15" t="s">
        <v>24</v>
      </c>
      <c r="G219" s="26"/>
      <c r="H219" s="15" t="s">
        <v>25</v>
      </c>
      <c r="I219" s="26"/>
      <c r="J219" s="15" t="s">
        <v>28</v>
      </c>
      <c r="K219" s="28"/>
      <c r="L219" s="30"/>
      <c r="M219" s="77">
        <f t="shared" si="15"/>
        <v>0</v>
      </c>
      <c r="N219" s="86" t="s">
        <v>63</v>
      </c>
      <c r="O219" s="114">
        <f>日別明細!AQ215</f>
        <v>0</v>
      </c>
      <c r="P219" s="55" t="s">
        <v>63</v>
      </c>
      <c r="Q219" s="77">
        <f>日別明細!AR215</f>
        <v>0</v>
      </c>
      <c r="R219" s="55" t="s">
        <v>44</v>
      </c>
      <c r="S219" s="77">
        <f t="shared" si="16"/>
        <v>0</v>
      </c>
      <c r="T219" s="78" t="s">
        <v>63</v>
      </c>
      <c r="U219" s="77">
        <f t="shared" si="17"/>
        <v>0</v>
      </c>
      <c r="V219" s="78" t="s">
        <v>63</v>
      </c>
      <c r="W219" s="79">
        <f t="shared" si="18"/>
        <v>0</v>
      </c>
      <c r="X219" s="78" t="s">
        <v>63</v>
      </c>
      <c r="Y219" s="123">
        <f t="shared" si="19"/>
        <v>0</v>
      </c>
      <c r="Z219" s="124" t="s">
        <v>83</v>
      </c>
    </row>
    <row r="220" spans="2:26" ht="14.25" customHeight="1" x14ac:dyDescent="0.4">
      <c r="B220" s="85">
        <v>208</v>
      </c>
      <c r="C220" s="24"/>
      <c r="D220" s="34" t="s">
        <v>32</v>
      </c>
      <c r="E220" s="26"/>
      <c r="F220" s="15" t="s">
        <v>24</v>
      </c>
      <c r="G220" s="26"/>
      <c r="H220" s="15" t="s">
        <v>25</v>
      </c>
      <c r="I220" s="26"/>
      <c r="J220" s="15" t="s">
        <v>28</v>
      </c>
      <c r="K220" s="28"/>
      <c r="L220" s="30"/>
      <c r="M220" s="77">
        <f t="shared" si="15"/>
        <v>0</v>
      </c>
      <c r="N220" s="86" t="s">
        <v>63</v>
      </c>
      <c r="O220" s="114">
        <f>日別明細!AQ216</f>
        <v>0</v>
      </c>
      <c r="P220" s="55" t="s">
        <v>63</v>
      </c>
      <c r="Q220" s="77">
        <f>日別明細!AR216</f>
        <v>0</v>
      </c>
      <c r="R220" s="55" t="s">
        <v>44</v>
      </c>
      <c r="S220" s="77">
        <f t="shared" si="16"/>
        <v>0</v>
      </c>
      <c r="T220" s="78" t="s">
        <v>63</v>
      </c>
      <c r="U220" s="77">
        <f t="shared" si="17"/>
        <v>0</v>
      </c>
      <c r="V220" s="78" t="s">
        <v>63</v>
      </c>
      <c r="W220" s="79">
        <f t="shared" si="18"/>
        <v>0</v>
      </c>
      <c r="X220" s="78" t="s">
        <v>63</v>
      </c>
      <c r="Y220" s="123">
        <f t="shared" si="19"/>
        <v>0</v>
      </c>
      <c r="Z220" s="124" t="s">
        <v>83</v>
      </c>
    </row>
    <row r="221" spans="2:26" ht="14.25" customHeight="1" x14ac:dyDescent="0.4">
      <c r="B221" s="85">
        <v>209</v>
      </c>
      <c r="C221" s="24"/>
      <c r="D221" s="34" t="s">
        <v>32</v>
      </c>
      <c r="E221" s="26"/>
      <c r="F221" s="15" t="s">
        <v>24</v>
      </c>
      <c r="G221" s="26"/>
      <c r="H221" s="15" t="s">
        <v>25</v>
      </c>
      <c r="I221" s="26"/>
      <c r="J221" s="15" t="s">
        <v>28</v>
      </c>
      <c r="K221" s="28"/>
      <c r="L221" s="30"/>
      <c r="M221" s="77">
        <f t="shared" si="15"/>
        <v>0</v>
      </c>
      <c r="N221" s="86" t="s">
        <v>63</v>
      </c>
      <c r="O221" s="114">
        <f>日別明細!AQ217</f>
        <v>0</v>
      </c>
      <c r="P221" s="55" t="s">
        <v>63</v>
      </c>
      <c r="Q221" s="77">
        <f>日別明細!AR217</f>
        <v>0</v>
      </c>
      <c r="R221" s="55" t="s">
        <v>44</v>
      </c>
      <c r="S221" s="77">
        <f t="shared" si="16"/>
        <v>0</v>
      </c>
      <c r="T221" s="78" t="s">
        <v>63</v>
      </c>
      <c r="U221" s="77">
        <f t="shared" si="17"/>
        <v>0</v>
      </c>
      <c r="V221" s="78" t="s">
        <v>63</v>
      </c>
      <c r="W221" s="79">
        <f t="shared" si="18"/>
        <v>0</v>
      </c>
      <c r="X221" s="78" t="s">
        <v>63</v>
      </c>
      <c r="Y221" s="123">
        <f t="shared" si="19"/>
        <v>0</v>
      </c>
      <c r="Z221" s="124" t="s">
        <v>83</v>
      </c>
    </row>
    <row r="222" spans="2:26" ht="14.25" customHeight="1" x14ac:dyDescent="0.4">
      <c r="B222" s="85">
        <v>210</v>
      </c>
      <c r="C222" s="24"/>
      <c r="D222" s="34" t="s">
        <v>32</v>
      </c>
      <c r="E222" s="26"/>
      <c r="F222" s="15" t="s">
        <v>24</v>
      </c>
      <c r="G222" s="26"/>
      <c r="H222" s="15" t="s">
        <v>25</v>
      </c>
      <c r="I222" s="26"/>
      <c r="J222" s="15" t="s">
        <v>28</v>
      </c>
      <c r="K222" s="28"/>
      <c r="L222" s="30"/>
      <c r="M222" s="77">
        <f t="shared" si="15"/>
        <v>0</v>
      </c>
      <c r="N222" s="86" t="s">
        <v>63</v>
      </c>
      <c r="O222" s="114">
        <f>日別明細!AQ218</f>
        <v>0</v>
      </c>
      <c r="P222" s="55" t="s">
        <v>63</v>
      </c>
      <c r="Q222" s="77">
        <f>日別明細!AR218</f>
        <v>0</v>
      </c>
      <c r="R222" s="55" t="s">
        <v>44</v>
      </c>
      <c r="S222" s="77">
        <f t="shared" si="16"/>
        <v>0</v>
      </c>
      <c r="T222" s="78" t="s">
        <v>63</v>
      </c>
      <c r="U222" s="77">
        <f t="shared" si="17"/>
        <v>0</v>
      </c>
      <c r="V222" s="78" t="s">
        <v>63</v>
      </c>
      <c r="W222" s="79">
        <f t="shared" si="18"/>
        <v>0</v>
      </c>
      <c r="X222" s="78" t="s">
        <v>63</v>
      </c>
      <c r="Y222" s="123">
        <f t="shared" si="19"/>
        <v>0</v>
      </c>
      <c r="Z222" s="124" t="s">
        <v>83</v>
      </c>
    </row>
    <row r="223" spans="2:26" ht="14.25" customHeight="1" x14ac:dyDescent="0.4">
      <c r="B223" s="85">
        <v>211</v>
      </c>
      <c r="C223" s="24"/>
      <c r="D223" s="34" t="s">
        <v>32</v>
      </c>
      <c r="E223" s="26"/>
      <c r="F223" s="15" t="s">
        <v>24</v>
      </c>
      <c r="G223" s="26"/>
      <c r="H223" s="15" t="s">
        <v>25</v>
      </c>
      <c r="I223" s="26"/>
      <c r="J223" s="15" t="s">
        <v>28</v>
      </c>
      <c r="K223" s="28"/>
      <c r="L223" s="30"/>
      <c r="M223" s="77">
        <f t="shared" si="15"/>
        <v>0</v>
      </c>
      <c r="N223" s="86" t="s">
        <v>63</v>
      </c>
      <c r="O223" s="114">
        <f>日別明細!AQ219</f>
        <v>0</v>
      </c>
      <c r="P223" s="55" t="s">
        <v>63</v>
      </c>
      <c r="Q223" s="77">
        <f>日別明細!AR219</f>
        <v>0</v>
      </c>
      <c r="R223" s="55" t="s">
        <v>44</v>
      </c>
      <c r="S223" s="77">
        <f t="shared" si="16"/>
        <v>0</v>
      </c>
      <c r="T223" s="78" t="s">
        <v>63</v>
      </c>
      <c r="U223" s="77">
        <f t="shared" si="17"/>
        <v>0</v>
      </c>
      <c r="V223" s="78" t="s">
        <v>63</v>
      </c>
      <c r="W223" s="79">
        <f t="shared" si="18"/>
        <v>0</v>
      </c>
      <c r="X223" s="78" t="s">
        <v>63</v>
      </c>
      <c r="Y223" s="123">
        <f t="shared" si="19"/>
        <v>0</v>
      </c>
      <c r="Z223" s="124" t="s">
        <v>83</v>
      </c>
    </row>
    <row r="224" spans="2:26" ht="14.25" customHeight="1" x14ac:dyDescent="0.4">
      <c r="B224" s="85">
        <v>212</v>
      </c>
      <c r="C224" s="24"/>
      <c r="D224" s="34" t="s">
        <v>32</v>
      </c>
      <c r="E224" s="26"/>
      <c r="F224" s="15" t="s">
        <v>24</v>
      </c>
      <c r="G224" s="26"/>
      <c r="H224" s="15" t="s">
        <v>25</v>
      </c>
      <c r="I224" s="26"/>
      <c r="J224" s="15" t="s">
        <v>28</v>
      </c>
      <c r="K224" s="28"/>
      <c r="L224" s="30"/>
      <c r="M224" s="77">
        <f t="shared" si="15"/>
        <v>0</v>
      </c>
      <c r="N224" s="86" t="s">
        <v>63</v>
      </c>
      <c r="O224" s="114">
        <f>日別明細!AQ220</f>
        <v>0</v>
      </c>
      <c r="P224" s="55" t="s">
        <v>63</v>
      </c>
      <c r="Q224" s="77">
        <f>日別明細!AR220</f>
        <v>0</v>
      </c>
      <c r="R224" s="55" t="s">
        <v>44</v>
      </c>
      <c r="S224" s="77">
        <f t="shared" si="16"/>
        <v>0</v>
      </c>
      <c r="T224" s="78" t="s">
        <v>63</v>
      </c>
      <c r="U224" s="77">
        <f t="shared" si="17"/>
        <v>0</v>
      </c>
      <c r="V224" s="78" t="s">
        <v>63</v>
      </c>
      <c r="W224" s="79">
        <f t="shared" si="18"/>
        <v>0</v>
      </c>
      <c r="X224" s="78" t="s">
        <v>63</v>
      </c>
      <c r="Y224" s="123">
        <f t="shared" si="19"/>
        <v>0</v>
      </c>
      <c r="Z224" s="124" t="s">
        <v>83</v>
      </c>
    </row>
    <row r="225" spans="2:26" ht="14.25" customHeight="1" x14ac:dyDescent="0.4">
      <c r="B225" s="85">
        <v>213</v>
      </c>
      <c r="C225" s="24"/>
      <c r="D225" s="34" t="s">
        <v>32</v>
      </c>
      <c r="E225" s="26"/>
      <c r="F225" s="15" t="s">
        <v>24</v>
      </c>
      <c r="G225" s="26"/>
      <c r="H225" s="15" t="s">
        <v>25</v>
      </c>
      <c r="I225" s="26"/>
      <c r="J225" s="15" t="s">
        <v>28</v>
      </c>
      <c r="K225" s="28"/>
      <c r="L225" s="30"/>
      <c r="M225" s="77">
        <f t="shared" si="15"/>
        <v>0</v>
      </c>
      <c r="N225" s="86" t="s">
        <v>63</v>
      </c>
      <c r="O225" s="114">
        <f>日別明細!AQ221</f>
        <v>0</v>
      </c>
      <c r="P225" s="55" t="s">
        <v>63</v>
      </c>
      <c r="Q225" s="77">
        <f>日別明細!AR221</f>
        <v>0</v>
      </c>
      <c r="R225" s="55" t="s">
        <v>44</v>
      </c>
      <c r="S225" s="77">
        <f t="shared" si="16"/>
        <v>0</v>
      </c>
      <c r="T225" s="78" t="s">
        <v>63</v>
      </c>
      <c r="U225" s="77">
        <f t="shared" si="17"/>
        <v>0</v>
      </c>
      <c r="V225" s="78" t="s">
        <v>63</v>
      </c>
      <c r="W225" s="79">
        <f t="shared" si="18"/>
        <v>0</v>
      </c>
      <c r="X225" s="78" t="s">
        <v>63</v>
      </c>
      <c r="Y225" s="123">
        <f t="shared" si="19"/>
        <v>0</v>
      </c>
      <c r="Z225" s="124" t="s">
        <v>83</v>
      </c>
    </row>
    <row r="226" spans="2:26" ht="14.25" customHeight="1" x14ac:dyDescent="0.4">
      <c r="B226" s="85">
        <v>214</v>
      </c>
      <c r="C226" s="24"/>
      <c r="D226" s="34" t="s">
        <v>32</v>
      </c>
      <c r="E226" s="26"/>
      <c r="F226" s="15" t="s">
        <v>24</v>
      </c>
      <c r="G226" s="26"/>
      <c r="H226" s="15" t="s">
        <v>25</v>
      </c>
      <c r="I226" s="26"/>
      <c r="J226" s="15" t="s">
        <v>28</v>
      </c>
      <c r="K226" s="28"/>
      <c r="L226" s="30"/>
      <c r="M226" s="77">
        <f t="shared" si="15"/>
        <v>0</v>
      </c>
      <c r="N226" s="86" t="s">
        <v>63</v>
      </c>
      <c r="O226" s="114">
        <f>日別明細!AQ222</f>
        <v>0</v>
      </c>
      <c r="P226" s="55" t="s">
        <v>63</v>
      </c>
      <c r="Q226" s="77">
        <f>日別明細!AR222</f>
        <v>0</v>
      </c>
      <c r="R226" s="55" t="s">
        <v>44</v>
      </c>
      <c r="S226" s="77">
        <f t="shared" si="16"/>
        <v>0</v>
      </c>
      <c r="T226" s="78" t="s">
        <v>63</v>
      </c>
      <c r="U226" s="77">
        <f t="shared" si="17"/>
        <v>0</v>
      </c>
      <c r="V226" s="78" t="s">
        <v>63</v>
      </c>
      <c r="W226" s="79">
        <f t="shared" si="18"/>
        <v>0</v>
      </c>
      <c r="X226" s="78" t="s">
        <v>63</v>
      </c>
      <c r="Y226" s="123">
        <f t="shared" si="19"/>
        <v>0</v>
      </c>
      <c r="Z226" s="124" t="s">
        <v>83</v>
      </c>
    </row>
    <row r="227" spans="2:26" ht="14.25" customHeight="1" x14ac:dyDescent="0.4">
      <c r="B227" s="85">
        <v>215</v>
      </c>
      <c r="C227" s="24"/>
      <c r="D227" s="34" t="s">
        <v>32</v>
      </c>
      <c r="E227" s="26"/>
      <c r="F227" s="15" t="s">
        <v>24</v>
      </c>
      <c r="G227" s="26"/>
      <c r="H227" s="15" t="s">
        <v>25</v>
      </c>
      <c r="I227" s="26"/>
      <c r="J227" s="15" t="s">
        <v>28</v>
      </c>
      <c r="K227" s="28"/>
      <c r="L227" s="30"/>
      <c r="M227" s="77">
        <f t="shared" si="15"/>
        <v>0</v>
      </c>
      <c r="N227" s="86" t="s">
        <v>63</v>
      </c>
      <c r="O227" s="114">
        <f>日別明細!AQ223</f>
        <v>0</v>
      </c>
      <c r="P227" s="55" t="s">
        <v>63</v>
      </c>
      <c r="Q227" s="77">
        <f>日別明細!AR223</f>
        <v>0</v>
      </c>
      <c r="R227" s="55" t="s">
        <v>44</v>
      </c>
      <c r="S227" s="77">
        <f t="shared" si="16"/>
        <v>0</v>
      </c>
      <c r="T227" s="78" t="s">
        <v>63</v>
      </c>
      <c r="U227" s="77">
        <f t="shared" si="17"/>
        <v>0</v>
      </c>
      <c r="V227" s="78" t="s">
        <v>63</v>
      </c>
      <c r="W227" s="79">
        <f t="shared" si="18"/>
        <v>0</v>
      </c>
      <c r="X227" s="78" t="s">
        <v>63</v>
      </c>
      <c r="Y227" s="123">
        <f t="shared" si="19"/>
        <v>0</v>
      </c>
      <c r="Z227" s="124" t="s">
        <v>83</v>
      </c>
    </row>
    <row r="228" spans="2:26" ht="14.25" customHeight="1" x14ac:dyDescent="0.4">
      <c r="B228" s="85">
        <v>216</v>
      </c>
      <c r="C228" s="24"/>
      <c r="D228" s="34" t="s">
        <v>32</v>
      </c>
      <c r="E228" s="26"/>
      <c r="F228" s="15" t="s">
        <v>24</v>
      </c>
      <c r="G228" s="26"/>
      <c r="H228" s="15" t="s">
        <v>25</v>
      </c>
      <c r="I228" s="26"/>
      <c r="J228" s="15" t="s">
        <v>28</v>
      </c>
      <c r="K228" s="28"/>
      <c r="L228" s="30"/>
      <c r="M228" s="77">
        <f t="shared" si="15"/>
        <v>0</v>
      </c>
      <c r="N228" s="86" t="s">
        <v>63</v>
      </c>
      <c r="O228" s="114">
        <f>日別明細!AQ224</f>
        <v>0</v>
      </c>
      <c r="P228" s="55" t="s">
        <v>63</v>
      </c>
      <c r="Q228" s="77">
        <f>日別明細!AR224</f>
        <v>0</v>
      </c>
      <c r="R228" s="55" t="s">
        <v>44</v>
      </c>
      <c r="S228" s="77">
        <f t="shared" si="16"/>
        <v>0</v>
      </c>
      <c r="T228" s="78" t="s">
        <v>63</v>
      </c>
      <c r="U228" s="77">
        <f t="shared" si="17"/>
        <v>0</v>
      </c>
      <c r="V228" s="78" t="s">
        <v>63</v>
      </c>
      <c r="W228" s="79">
        <f t="shared" si="18"/>
        <v>0</v>
      </c>
      <c r="X228" s="78" t="s">
        <v>63</v>
      </c>
      <c r="Y228" s="123">
        <f t="shared" si="19"/>
        <v>0</v>
      </c>
      <c r="Z228" s="124" t="s">
        <v>83</v>
      </c>
    </row>
    <row r="229" spans="2:26" ht="14.25" customHeight="1" x14ac:dyDescent="0.4">
      <c r="B229" s="85">
        <v>217</v>
      </c>
      <c r="C229" s="24"/>
      <c r="D229" s="34" t="s">
        <v>32</v>
      </c>
      <c r="E229" s="26"/>
      <c r="F229" s="15" t="s">
        <v>24</v>
      </c>
      <c r="G229" s="26"/>
      <c r="H229" s="15" t="s">
        <v>25</v>
      </c>
      <c r="I229" s="26"/>
      <c r="J229" s="15" t="s">
        <v>28</v>
      </c>
      <c r="K229" s="28"/>
      <c r="L229" s="30"/>
      <c r="M229" s="77">
        <f t="shared" si="15"/>
        <v>0</v>
      </c>
      <c r="N229" s="86" t="s">
        <v>63</v>
      </c>
      <c r="O229" s="114">
        <f>日別明細!AQ225</f>
        <v>0</v>
      </c>
      <c r="P229" s="55" t="s">
        <v>63</v>
      </c>
      <c r="Q229" s="77">
        <f>日別明細!AR225</f>
        <v>0</v>
      </c>
      <c r="R229" s="55" t="s">
        <v>44</v>
      </c>
      <c r="S229" s="77">
        <f t="shared" si="16"/>
        <v>0</v>
      </c>
      <c r="T229" s="78" t="s">
        <v>63</v>
      </c>
      <c r="U229" s="77">
        <f t="shared" si="17"/>
        <v>0</v>
      </c>
      <c r="V229" s="78" t="s">
        <v>63</v>
      </c>
      <c r="W229" s="79">
        <f t="shared" si="18"/>
        <v>0</v>
      </c>
      <c r="X229" s="78" t="s">
        <v>63</v>
      </c>
      <c r="Y229" s="123">
        <f t="shared" si="19"/>
        <v>0</v>
      </c>
      <c r="Z229" s="124" t="s">
        <v>83</v>
      </c>
    </row>
    <row r="230" spans="2:26" ht="14.25" customHeight="1" x14ac:dyDescent="0.4">
      <c r="B230" s="85">
        <v>218</v>
      </c>
      <c r="C230" s="24"/>
      <c r="D230" s="34" t="s">
        <v>32</v>
      </c>
      <c r="E230" s="26"/>
      <c r="F230" s="15" t="s">
        <v>24</v>
      </c>
      <c r="G230" s="26"/>
      <c r="H230" s="15" t="s">
        <v>25</v>
      </c>
      <c r="I230" s="26"/>
      <c r="J230" s="15" t="s">
        <v>28</v>
      </c>
      <c r="K230" s="28"/>
      <c r="L230" s="30"/>
      <c r="M230" s="77">
        <f t="shared" si="15"/>
        <v>0</v>
      </c>
      <c r="N230" s="86" t="s">
        <v>63</v>
      </c>
      <c r="O230" s="114">
        <f>日別明細!AQ226</f>
        <v>0</v>
      </c>
      <c r="P230" s="55" t="s">
        <v>63</v>
      </c>
      <c r="Q230" s="77">
        <f>日別明細!AR226</f>
        <v>0</v>
      </c>
      <c r="R230" s="55" t="s">
        <v>44</v>
      </c>
      <c r="S230" s="77">
        <f t="shared" si="16"/>
        <v>0</v>
      </c>
      <c r="T230" s="78" t="s">
        <v>63</v>
      </c>
      <c r="U230" s="77">
        <f t="shared" si="17"/>
        <v>0</v>
      </c>
      <c r="V230" s="78" t="s">
        <v>63</v>
      </c>
      <c r="W230" s="79">
        <f t="shared" si="18"/>
        <v>0</v>
      </c>
      <c r="X230" s="78" t="s">
        <v>63</v>
      </c>
      <c r="Y230" s="123">
        <f t="shared" si="19"/>
        <v>0</v>
      </c>
      <c r="Z230" s="124" t="s">
        <v>83</v>
      </c>
    </row>
    <row r="231" spans="2:26" ht="14.25" customHeight="1" x14ac:dyDescent="0.4">
      <c r="B231" s="85">
        <v>219</v>
      </c>
      <c r="C231" s="24"/>
      <c r="D231" s="34" t="s">
        <v>32</v>
      </c>
      <c r="E231" s="26"/>
      <c r="F231" s="15" t="s">
        <v>24</v>
      </c>
      <c r="G231" s="26"/>
      <c r="H231" s="15" t="s">
        <v>25</v>
      </c>
      <c r="I231" s="26"/>
      <c r="J231" s="15" t="s">
        <v>28</v>
      </c>
      <c r="K231" s="28"/>
      <c r="L231" s="30"/>
      <c r="M231" s="77">
        <f t="shared" si="15"/>
        <v>0</v>
      </c>
      <c r="N231" s="86" t="s">
        <v>63</v>
      </c>
      <c r="O231" s="114">
        <f>日別明細!AQ227</f>
        <v>0</v>
      </c>
      <c r="P231" s="55" t="s">
        <v>63</v>
      </c>
      <c r="Q231" s="77">
        <f>日別明細!AR227</f>
        <v>0</v>
      </c>
      <c r="R231" s="55" t="s">
        <v>44</v>
      </c>
      <c r="S231" s="77">
        <f t="shared" si="16"/>
        <v>0</v>
      </c>
      <c r="T231" s="78" t="s">
        <v>63</v>
      </c>
      <c r="U231" s="77">
        <f t="shared" si="17"/>
        <v>0</v>
      </c>
      <c r="V231" s="78" t="s">
        <v>63</v>
      </c>
      <c r="W231" s="79">
        <f t="shared" si="18"/>
        <v>0</v>
      </c>
      <c r="X231" s="78" t="s">
        <v>63</v>
      </c>
      <c r="Y231" s="123">
        <f t="shared" si="19"/>
        <v>0</v>
      </c>
      <c r="Z231" s="124" t="s">
        <v>83</v>
      </c>
    </row>
    <row r="232" spans="2:26" ht="14.25" customHeight="1" x14ac:dyDescent="0.4">
      <c r="B232" s="85">
        <v>220</v>
      </c>
      <c r="C232" s="24"/>
      <c r="D232" s="34" t="s">
        <v>32</v>
      </c>
      <c r="E232" s="26"/>
      <c r="F232" s="15" t="s">
        <v>24</v>
      </c>
      <c r="G232" s="26"/>
      <c r="H232" s="15" t="s">
        <v>25</v>
      </c>
      <c r="I232" s="26"/>
      <c r="J232" s="15" t="s">
        <v>28</v>
      </c>
      <c r="K232" s="28"/>
      <c r="L232" s="30"/>
      <c r="M232" s="77">
        <f t="shared" si="15"/>
        <v>0</v>
      </c>
      <c r="N232" s="86" t="s">
        <v>63</v>
      </c>
      <c r="O232" s="114">
        <f>日別明細!AQ228</f>
        <v>0</v>
      </c>
      <c r="P232" s="55" t="s">
        <v>63</v>
      </c>
      <c r="Q232" s="77">
        <f>日別明細!AR228</f>
        <v>0</v>
      </c>
      <c r="R232" s="55" t="s">
        <v>44</v>
      </c>
      <c r="S232" s="77">
        <f t="shared" si="16"/>
        <v>0</v>
      </c>
      <c r="T232" s="78" t="s">
        <v>63</v>
      </c>
      <c r="U232" s="77">
        <f t="shared" si="17"/>
        <v>0</v>
      </c>
      <c r="V232" s="78" t="s">
        <v>63</v>
      </c>
      <c r="W232" s="79">
        <f t="shared" si="18"/>
        <v>0</v>
      </c>
      <c r="X232" s="78" t="s">
        <v>63</v>
      </c>
      <c r="Y232" s="123">
        <f t="shared" si="19"/>
        <v>0</v>
      </c>
      <c r="Z232" s="124" t="s">
        <v>83</v>
      </c>
    </row>
    <row r="233" spans="2:26" ht="14.25" customHeight="1" x14ac:dyDescent="0.4">
      <c r="B233" s="85">
        <v>221</v>
      </c>
      <c r="C233" s="24"/>
      <c r="D233" s="34" t="s">
        <v>32</v>
      </c>
      <c r="E233" s="26"/>
      <c r="F233" s="15" t="s">
        <v>24</v>
      </c>
      <c r="G233" s="26"/>
      <c r="H233" s="15" t="s">
        <v>25</v>
      </c>
      <c r="I233" s="26"/>
      <c r="J233" s="15" t="s">
        <v>28</v>
      </c>
      <c r="K233" s="28"/>
      <c r="L233" s="30"/>
      <c r="M233" s="77">
        <f t="shared" si="15"/>
        <v>0</v>
      </c>
      <c r="N233" s="86" t="s">
        <v>63</v>
      </c>
      <c r="O233" s="114">
        <f>日別明細!AQ229</f>
        <v>0</v>
      </c>
      <c r="P233" s="55" t="s">
        <v>63</v>
      </c>
      <c r="Q233" s="77">
        <f>日別明細!AR229</f>
        <v>0</v>
      </c>
      <c r="R233" s="55" t="s">
        <v>44</v>
      </c>
      <c r="S233" s="77">
        <f t="shared" si="16"/>
        <v>0</v>
      </c>
      <c r="T233" s="78" t="s">
        <v>63</v>
      </c>
      <c r="U233" s="77">
        <f t="shared" si="17"/>
        <v>0</v>
      </c>
      <c r="V233" s="78" t="s">
        <v>63</v>
      </c>
      <c r="W233" s="79">
        <f t="shared" si="18"/>
        <v>0</v>
      </c>
      <c r="X233" s="78" t="s">
        <v>63</v>
      </c>
      <c r="Y233" s="123">
        <f t="shared" si="19"/>
        <v>0</v>
      </c>
      <c r="Z233" s="124" t="s">
        <v>83</v>
      </c>
    </row>
    <row r="234" spans="2:26" ht="14.25" customHeight="1" x14ac:dyDescent="0.4">
      <c r="B234" s="85">
        <v>222</v>
      </c>
      <c r="C234" s="24"/>
      <c r="D234" s="34" t="s">
        <v>32</v>
      </c>
      <c r="E234" s="26"/>
      <c r="F234" s="15" t="s">
        <v>24</v>
      </c>
      <c r="G234" s="26"/>
      <c r="H234" s="15" t="s">
        <v>25</v>
      </c>
      <c r="I234" s="26"/>
      <c r="J234" s="15" t="s">
        <v>28</v>
      </c>
      <c r="K234" s="28"/>
      <c r="L234" s="30"/>
      <c r="M234" s="77">
        <f t="shared" si="15"/>
        <v>0</v>
      </c>
      <c r="N234" s="86" t="s">
        <v>63</v>
      </c>
      <c r="O234" s="114">
        <f>日別明細!AQ230</f>
        <v>0</v>
      </c>
      <c r="P234" s="55" t="s">
        <v>63</v>
      </c>
      <c r="Q234" s="77">
        <f>日別明細!AR230</f>
        <v>0</v>
      </c>
      <c r="R234" s="55" t="s">
        <v>44</v>
      </c>
      <c r="S234" s="77">
        <f t="shared" si="16"/>
        <v>0</v>
      </c>
      <c r="T234" s="78" t="s">
        <v>63</v>
      </c>
      <c r="U234" s="77">
        <f t="shared" si="17"/>
        <v>0</v>
      </c>
      <c r="V234" s="78" t="s">
        <v>63</v>
      </c>
      <c r="W234" s="79">
        <f t="shared" si="18"/>
        <v>0</v>
      </c>
      <c r="X234" s="78" t="s">
        <v>63</v>
      </c>
      <c r="Y234" s="123">
        <f t="shared" si="19"/>
        <v>0</v>
      </c>
      <c r="Z234" s="124" t="s">
        <v>83</v>
      </c>
    </row>
    <row r="235" spans="2:26" ht="14.25" customHeight="1" x14ac:dyDescent="0.4">
      <c r="B235" s="85">
        <v>223</v>
      </c>
      <c r="C235" s="24"/>
      <c r="D235" s="34" t="s">
        <v>32</v>
      </c>
      <c r="E235" s="26"/>
      <c r="F235" s="15" t="s">
        <v>24</v>
      </c>
      <c r="G235" s="26"/>
      <c r="H235" s="15" t="s">
        <v>25</v>
      </c>
      <c r="I235" s="26"/>
      <c r="J235" s="15" t="s">
        <v>28</v>
      </c>
      <c r="K235" s="28"/>
      <c r="L235" s="30"/>
      <c r="M235" s="77">
        <f t="shared" si="15"/>
        <v>0</v>
      </c>
      <c r="N235" s="86" t="s">
        <v>63</v>
      </c>
      <c r="O235" s="114">
        <f>日別明細!AQ231</f>
        <v>0</v>
      </c>
      <c r="P235" s="55" t="s">
        <v>63</v>
      </c>
      <c r="Q235" s="77">
        <f>日別明細!AR231</f>
        <v>0</v>
      </c>
      <c r="R235" s="55" t="s">
        <v>44</v>
      </c>
      <c r="S235" s="77">
        <f t="shared" si="16"/>
        <v>0</v>
      </c>
      <c r="T235" s="78" t="s">
        <v>63</v>
      </c>
      <c r="U235" s="77">
        <f t="shared" si="17"/>
        <v>0</v>
      </c>
      <c r="V235" s="78" t="s">
        <v>63</v>
      </c>
      <c r="W235" s="79">
        <f t="shared" si="18"/>
        <v>0</v>
      </c>
      <c r="X235" s="78" t="s">
        <v>63</v>
      </c>
      <c r="Y235" s="123">
        <f t="shared" si="19"/>
        <v>0</v>
      </c>
      <c r="Z235" s="124" t="s">
        <v>83</v>
      </c>
    </row>
    <row r="236" spans="2:26" ht="14.25" customHeight="1" x14ac:dyDescent="0.4">
      <c r="B236" s="85">
        <v>224</v>
      </c>
      <c r="C236" s="24"/>
      <c r="D236" s="34" t="s">
        <v>32</v>
      </c>
      <c r="E236" s="26"/>
      <c r="F236" s="15" t="s">
        <v>24</v>
      </c>
      <c r="G236" s="26"/>
      <c r="H236" s="15" t="s">
        <v>25</v>
      </c>
      <c r="I236" s="26"/>
      <c r="J236" s="15" t="s">
        <v>28</v>
      </c>
      <c r="K236" s="28"/>
      <c r="L236" s="30"/>
      <c r="M236" s="77">
        <f t="shared" si="15"/>
        <v>0</v>
      </c>
      <c r="N236" s="86" t="s">
        <v>63</v>
      </c>
      <c r="O236" s="114">
        <f>日別明細!AQ232</f>
        <v>0</v>
      </c>
      <c r="P236" s="55" t="s">
        <v>63</v>
      </c>
      <c r="Q236" s="77">
        <f>日別明細!AR232</f>
        <v>0</v>
      </c>
      <c r="R236" s="55" t="s">
        <v>44</v>
      </c>
      <c r="S236" s="77">
        <f t="shared" si="16"/>
        <v>0</v>
      </c>
      <c r="T236" s="78" t="s">
        <v>63</v>
      </c>
      <c r="U236" s="77">
        <f t="shared" si="17"/>
        <v>0</v>
      </c>
      <c r="V236" s="78" t="s">
        <v>63</v>
      </c>
      <c r="W236" s="79">
        <f t="shared" si="18"/>
        <v>0</v>
      </c>
      <c r="X236" s="78" t="s">
        <v>63</v>
      </c>
      <c r="Y236" s="123">
        <f t="shared" si="19"/>
        <v>0</v>
      </c>
      <c r="Z236" s="124" t="s">
        <v>83</v>
      </c>
    </row>
    <row r="237" spans="2:26" ht="14.25" customHeight="1" x14ac:dyDescent="0.4">
      <c r="B237" s="85">
        <v>225</v>
      </c>
      <c r="C237" s="24"/>
      <c r="D237" s="34" t="s">
        <v>32</v>
      </c>
      <c r="E237" s="26"/>
      <c r="F237" s="15" t="s">
        <v>24</v>
      </c>
      <c r="G237" s="26"/>
      <c r="H237" s="15" t="s">
        <v>25</v>
      </c>
      <c r="I237" s="26"/>
      <c r="J237" s="15" t="s">
        <v>28</v>
      </c>
      <c r="K237" s="28"/>
      <c r="L237" s="30"/>
      <c r="M237" s="77">
        <f t="shared" si="15"/>
        <v>0</v>
      </c>
      <c r="N237" s="86" t="s">
        <v>63</v>
      </c>
      <c r="O237" s="114">
        <f>日別明細!AQ233</f>
        <v>0</v>
      </c>
      <c r="P237" s="55" t="s">
        <v>63</v>
      </c>
      <c r="Q237" s="77">
        <f>日別明細!AR233</f>
        <v>0</v>
      </c>
      <c r="R237" s="55" t="s">
        <v>44</v>
      </c>
      <c r="S237" s="77">
        <f t="shared" si="16"/>
        <v>0</v>
      </c>
      <c r="T237" s="78" t="s">
        <v>63</v>
      </c>
      <c r="U237" s="77">
        <f t="shared" si="17"/>
        <v>0</v>
      </c>
      <c r="V237" s="78" t="s">
        <v>63</v>
      </c>
      <c r="W237" s="79">
        <f t="shared" si="18"/>
        <v>0</v>
      </c>
      <c r="X237" s="78" t="s">
        <v>63</v>
      </c>
      <c r="Y237" s="123">
        <f t="shared" si="19"/>
        <v>0</v>
      </c>
      <c r="Z237" s="124" t="s">
        <v>83</v>
      </c>
    </row>
    <row r="238" spans="2:26" ht="14.25" customHeight="1" x14ac:dyDescent="0.4">
      <c r="B238" s="85">
        <v>226</v>
      </c>
      <c r="C238" s="24"/>
      <c r="D238" s="34" t="s">
        <v>32</v>
      </c>
      <c r="E238" s="26"/>
      <c r="F238" s="15" t="s">
        <v>24</v>
      </c>
      <c r="G238" s="26"/>
      <c r="H238" s="15" t="s">
        <v>25</v>
      </c>
      <c r="I238" s="26"/>
      <c r="J238" s="15" t="s">
        <v>28</v>
      </c>
      <c r="K238" s="28"/>
      <c r="L238" s="30"/>
      <c r="M238" s="77">
        <f t="shared" si="15"/>
        <v>0</v>
      </c>
      <c r="N238" s="86" t="s">
        <v>63</v>
      </c>
      <c r="O238" s="114">
        <f>日別明細!AQ234</f>
        <v>0</v>
      </c>
      <c r="P238" s="55" t="s">
        <v>63</v>
      </c>
      <c r="Q238" s="77">
        <f>日別明細!AR234</f>
        <v>0</v>
      </c>
      <c r="R238" s="55" t="s">
        <v>44</v>
      </c>
      <c r="S238" s="77">
        <f t="shared" si="16"/>
        <v>0</v>
      </c>
      <c r="T238" s="78" t="s">
        <v>63</v>
      </c>
      <c r="U238" s="77">
        <f t="shared" si="17"/>
        <v>0</v>
      </c>
      <c r="V238" s="78" t="s">
        <v>63</v>
      </c>
      <c r="W238" s="79">
        <f t="shared" si="18"/>
        <v>0</v>
      </c>
      <c r="X238" s="78" t="s">
        <v>63</v>
      </c>
      <c r="Y238" s="123">
        <f t="shared" si="19"/>
        <v>0</v>
      </c>
      <c r="Z238" s="124" t="s">
        <v>83</v>
      </c>
    </row>
    <row r="239" spans="2:26" ht="14.25" customHeight="1" x14ac:dyDescent="0.4">
      <c r="B239" s="85">
        <v>227</v>
      </c>
      <c r="C239" s="24"/>
      <c r="D239" s="34" t="s">
        <v>32</v>
      </c>
      <c r="E239" s="26"/>
      <c r="F239" s="15" t="s">
        <v>24</v>
      </c>
      <c r="G239" s="26"/>
      <c r="H239" s="15" t="s">
        <v>25</v>
      </c>
      <c r="I239" s="26"/>
      <c r="J239" s="15" t="s">
        <v>28</v>
      </c>
      <c r="K239" s="28"/>
      <c r="L239" s="30"/>
      <c r="M239" s="77">
        <f t="shared" si="15"/>
        <v>0</v>
      </c>
      <c r="N239" s="86" t="s">
        <v>63</v>
      </c>
      <c r="O239" s="114">
        <f>日別明細!AQ235</f>
        <v>0</v>
      </c>
      <c r="P239" s="55" t="s">
        <v>63</v>
      </c>
      <c r="Q239" s="77">
        <f>日別明細!AR235</f>
        <v>0</v>
      </c>
      <c r="R239" s="55" t="s">
        <v>44</v>
      </c>
      <c r="S239" s="77">
        <f t="shared" si="16"/>
        <v>0</v>
      </c>
      <c r="T239" s="78" t="s">
        <v>63</v>
      </c>
      <c r="U239" s="77">
        <f t="shared" si="17"/>
        <v>0</v>
      </c>
      <c r="V239" s="78" t="s">
        <v>63</v>
      </c>
      <c r="W239" s="79">
        <f t="shared" si="18"/>
        <v>0</v>
      </c>
      <c r="X239" s="78" t="s">
        <v>63</v>
      </c>
      <c r="Y239" s="123">
        <f t="shared" si="19"/>
        <v>0</v>
      </c>
      <c r="Z239" s="124" t="s">
        <v>83</v>
      </c>
    </row>
    <row r="240" spans="2:26" ht="14.25" customHeight="1" x14ac:dyDescent="0.4">
      <c r="B240" s="85">
        <v>228</v>
      </c>
      <c r="C240" s="24"/>
      <c r="D240" s="34" t="s">
        <v>32</v>
      </c>
      <c r="E240" s="26"/>
      <c r="F240" s="15" t="s">
        <v>24</v>
      </c>
      <c r="G240" s="26"/>
      <c r="H240" s="15" t="s">
        <v>25</v>
      </c>
      <c r="I240" s="26"/>
      <c r="J240" s="15" t="s">
        <v>28</v>
      </c>
      <c r="K240" s="28"/>
      <c r="L240" s="30"/>
      <c r="M240" s="77">
        <f t="shared" si="15"/>
        <v>0</v>
      </c>
      <c r="N240" s="86" t="s">
        <v>63</v>
      </c>
      <c r="O240" s="114">
        <f>日別明細!AQ236</f>
        <v>0</v>
      </c>
      <c r="P240" s="55" t="s">
        <v>63</v>
      </c>
      <c r="Q240" s="77">
        <f>日別明細!AR236</f>
        <v>0</v>
      </c>
      <c r="R240" s="55" t="s">
        <v>44</v>
      </c>
      <c r="S240" s="77">
        <f t="shared" si="16"/>
        <v>0</v>
      </c>
      <c r="T240" s="78" t="s">
        <v>63</v>
      </c>
      <c r="U240" s="77">
        <f t="shared" si="17"/>
        <v>0</v>
      </c>
      <c r="V240" s="78" t="s">
        <v>63</v>
      </c>
      <c r="W240" s="79">
        <f t="shared" si="18"/>
        <v>0</v>
      </c>
      <c r="X240" s="78" t="s">
        <v>63</v>
      </c>
      <c r="Y240" s="123">
        <f t="shared" si="19"/>
        <v>0</v>
      </c>
      <c r="Z240" s="124" t="s">
        <v>83</v>
      </c>
    </row>
    <row r="241" spans="2:26" ht="14.25" customHeight="1" x14ac:dyDescent="0.4">
      <c r="B241" s="85">
        <v>229</v>
      </c>
      <c r="C241" s="24"/>
      <c r="D241" s="34" t="s">
        <v>32</v>
      </c>
      <c r="E241" s="26"/>
      <c r="F241" s="15" t="s">
        <v>24</v>
      </c>
      <c r="G241" s="26"/>
      <c r="H241" s="15" t="s">
        <v>25</v>
      </c>
      <c r="I241" s="26"/>
      <c r="J241" s="15" t="s">
        <v>28</v>
      </c>
      <c r="K241" s="28"/>
      <c r="L241" s="30"/>
      <c r="M241" s="77">
        <f t="shared" si="15"/>
        <v>0</v>
      </c>
      <c r="N241" s="86" t="s">
        <v>63</v>
      </c>
      <c r="O241" s="114">
        <f>日別明細!AQ237</f>
        <v>0</v>
      </c>
      <c r="P241" s="55" t="s">
        <v>63</v>
      </c>
      <c r="Q241" s="77">
        <f>日別明細!AR237</f>
        <v>0</v>
      </c>
      <c r="R241" s="55" t="s">
        <v>44</v>
      </c>
      <c r="S241" s="77">
        <f t="shared" si="16"/>
        <v>0</v>
      </c>
      <c r="T241" s="78" t="s">
        <v>63</v>
      </c>
      <c r="U241" s="77">
        <f t="shared" si="17"/>
        <v>0</v>
      </c>
      <c r="V241" s="78" t="s">
        <v>63</v>
      </c>
      <c r="W241" s="79">
        <f t="shared" si="18"/>
        <v>0</v>
      </c>
      <c r="X241" s="78" t="s">
        <v>63</v>
      </c>
      <c r="Y241" s="123">
        <f t="shared" si="19"/>
        <v>0</v>
      </c>
      <c r="Z241" s="124" t="s">
        <v>83</v>
      </c>
    </row>
    <row r="242" spans="2:26" ht="14.25" customHeight="1" x14ac:dyDescent="0.4">
      <c r="B242" s="85">
        <v>230</v>
      </c>
      <c r="C242" s="24"/>
      <c r="D242" s="34" t="s">
        <v>32</v>
      </c>
      <c r="E242" s="26"/>
      <c r="F242" s="15" t="s">
        <v>24</v>
      </c>
      <c r="G242" s="26"/>
      <c r="H242" s="15" t="s">
        <v>25</v>
      </c>
      <c r="I242" s="26"/>
      <c r="J242" s="15" t="s">
        <v>28</v>
      </c>
      <c r="K242" s="28"/>
      <c r="L242" s="30"/>
      <c r="M242" s="77">
        <f t="shared" si="15"/>
        <v>0</v>
      </c>
      <c r="N242" s="86" t="s">
        <v>63</v>
      </c>
      <c r="O242" s="114">
        <f>日別明細!AQ238</f>
        <v>0</v>
      </c>
      <c r="P242" s="55" t="s">
        <v>63</v>
      </c>
      <c r="Q242" s="77">
        <f>日別明細!AR238</f>
        <v>0</v>
      </c>
      <c r="R242" s="55" t="s">
        <v>44</v>
      </c>
      <c r="S242" s="77">
        <f t="shared" si="16"/>
        <v>0</v>
      </c>
      <c r="T242" s="78" t="s">
        <v>63</v>
      </c>
      <c r="U242" s="77">
        <f t="shared" si="17"/>
        <v>0</v>
      </c>
      <c r="V242" s="78" t="s">
        <v>63</v>
      </c>
      <c r="W242" s="79">
        <f t="shared" si="18"/>
        <v>0</v>
      </c>
      <c r="X242" s="78" t="s">
        <v>63</v>
      </c>
      <c r="Y242" s="123">
        <f t="shared" si="19"/>
        <v>0</v>
      </c>
      <c r="Z242" s="124" t="s">
        <v>83</v>
      </c>
    </row>
    <row r="243" spans="2:26" ht="14.25" customHeight="1" x14ac:dyDescent="0.4">
      <c r="B243" s="85">
        <v>231</v>
      </c>
      <c r="C243" s="24"/>
      <c r="D243" s="34" t="s">
        <v>32</v>
      </c>
      <c r="E243" s="26"/>
      <c r="F243" s="15" t="s">
        <v>24</v>
      </c>
      <c r="G243" s="26"/>
      <c r="H243" s="15" t="s">
        <v>25</v>
      </c>
      <c r="I243" s="26"/>
      <c r="J243" s="15" t="s">
        <v>28</v>
      </c>
      <c r="K243" s="28"/>
      <c r="L243" s="30"/>
      <c r="M243" s="77">
        <f t="shared" si="15"/>
        <v>0</v>
      </c>
      <c r="N243" s="86" t="s">
        <v>63</v>
      </c>
      <c r="O243" s="114">
        <f>日別明細!AQ239</f>
        <v>0</v>
      </c>
      <c r="P243" s="55" t="s">
        <v>63</v>
      </c>
      <c r="Q243" s="77">
        <f>日別明細!AR239</f>
        <v>0</v>
      </c>
      <c r="R243" s="55" t="s">
        <v>44</v>
      </c>
      <c r="S243" s="77">
        <f t="shared" si="16"/>
        <v>0</v>
      </c>
      <c r="T243" s="78" t="s">
        <v>63</v>
      </c>
      <c r="U243" s="77">
        <f t="shared" si="17"/>
        <v>0</v>
      </c>
      <c r="V243" s="78" t="s">
        <v>63</v>
      </c>
      <c r="W243" s="79">
        <f t="shared" si="18"/>
        <v>0</v>
      </c>
      <c r="X243" s="78" t="s">
        <v>63</v>
      </c>
      <c r="Y243" s="123">
        <f t="shared" si="19"/>
        <v>0</v>
      </c>
      <c r="Z243" s="124" t="s">
        <v>83</v>
      </c>
    </row>
    <row r="244" spans="2:26" ht="14.25" customHeight="1" x14ac:dyDescent="0.4">
      <c r="B244" s="85">
        <v>232</v>
      </c>
      <c r="C244" s="24"/>
      <c r="D244" s="34" t="s">
        <v>32</v>
      </c>
      <c r="E244" s="26"/>
      <c r="F244" s="15" t="s">
        <v>24</v>
      </c>
      <c r="G244" s="26"/>
      <c r="H244" s="15" t="s">
        <v>25</v>
      </c>
      <c r="I244" s="26"/>
      <c r="J244" s="15" t="s">
        <v>28</v>
      </c>
      <c r="K244" s="28"/>
      <c r="L244" s="30"/>
      <c r="M244" s="77">
        <f t="shared" si="15"/>
        <v>0</v>
      </c>
      <c r="N244" s="86" t="s">
        <v>63</v>
      </c>
      <c r="O244" s="114">
        <f>日別明細!AQ240</f>
        <v>0</v>
      </c>
      <c r="P244" s="55" t="s">
        <v>63</v>
      </c>
      <c r="Q244" s="77">
        <f>日別明細!AR240</f>
        <v>0</v>
      </c>
      <c r="R244" s="55" t="s">
        <v>44</v>
      </c>
      <c r="S244" s="77">
        <f t="shared" si="16"/>
        <v>0</v>
      </c>
      <c r="T244" s="78" t="s">
        <v>63</v>
      </c>
      <c r="U244" s="77">
        <f t="shared" si="17"/>
        <v>0</v>
      </c>
      <c r="V244" s="78" t="s">
        <v>63</v>
      </c>
      <c r="W244" s="79">
        <f t="shared" si="18"/>
        <v>0</v>
      </c>
      <c r="X244" s="78" t="s">
        <v>63</v>
      </c>
      <c r="Y244" s="123">
        <f t="shared" si="19"/>
        <v>0</v>
      </c>
      <c r="Z244" s="124" t="s">
        <v>83</v>
      </c>
    </row>
    <row r="245" spans="2:26" ht="14.25" customHeight="1" x14ac:dyDescent="0.4">
      <c r="B245" s="85">
        <v>233</v>
      </c>
      <c r="C245" s="24"/>
      <c r="D245" s="34" t="s">
        <v>32</v>
      </c>
      <c r="E245" s="26"/>
      <c r="F245" s="15" t="s">
        <v>24</v>
      </c>
      <c r="G245" s="26"/>
      <c r="H245" s="15" t="s">
        <v>25</v>
      </c>
      <c r="I245" s="26"/>
      <c r="J245" s="15" t="s">
        <v>28</v>
      </c>
      <c r="K245" s="28"/>
      <c r="L245" s="30"/>
      <c r="M245" s="77">
        <f t="shared" si="15"/>
        <v>0</v>
      </c>
      <c r="N245" s="86" t="s">
        <v>63</v>
      </c>
      <c r="O245" s="114">
        <f>日別明細!AQ241</f>
        <v>0</v>
      </c>
      <c r="P245" s="55" t="s">
        <v>63</v>
      </c>
      <c r="Q245" s="77">
        <f>日別明細!AR241</f>
        <v>0</v>
      </c>
      <c r="R245" s="55" t="s">
        <v>44</v>
      </c>
      <c r="S245" s="77">
        <f t="shared" si="16"/>
        <v>0</v>
      </c>
      <c r="T245" s="78" t="s">
        <v>63</v>
      </c>
      <c r="U245" s="77">
        <f t="shared" si="17"/>
        <v>0</v>
      </c>
      <c r="V245" s="78" t="s">
        <v>63</v>
      </c>
      <c r="W245" s="79">
        <f t="shared" si="18"/>
        <v>0</v>
      </c>
      <c r="X245" s="78" t="s">
        <v>63</v>
      </c>
      <c r="Y245" s="123">
        <f t="shared" si="19"/>
        <v>0</v>
      </c>
      <c r="Z245" s="124" t="s">
        <v>83</v>
      </c>
    </row>
    <row r="246" spans="2:26" ht="14.25" customHeight="1" x14ac:dyDescent="0.4">
      <c r="B246" s="85">
        <v>234</v>
      </c>
      <c r="C246" s="24"/>
      <c r="D246" s="34" t="s">
        <v>32</v>
      </c>
      <c r="E246" s="26"/>
      <c r="F246" s="15" t="s">
        <v>24</v>
      </c>
      <c r="G246" s="26"/>
      <c r="H246" s="15" t="s">
        <v>25</v>
      </c>
      <c r="I246" s="26"/>
      <c r="J246" s="15" t="s">
        <v>28</v>
      </c>
      <c r="K246" s="28"/>
      <c r="L246" s="30"/>
      <c r="M246" s="77">
        <f t="shared" si="15"/>
        <v>0</v>
      </c>
      <c r="N246" s="86" t="s">
        <v>63</v>
      </c>
      <c r="O246" s="114">
        <f>日別明細!AQ242</f>
        <v>0</v>
      </c>
      <c r="P246" s="55" t="s">
        <v>63</v>
      </c>
      <c r="Q246" s="77">
        <f>日別明細!AR242</f>
        <v>0</v>
      </c>
      <c r="R246" s="55" t="s">
        <v>44</v>
      </c>
      <c r="S246" s="77">
        <f t="shared" si="16"/>
        <v>0</v>
      </c>
      <c r="T246" s="78" t="s">
        <v>63</v>
      </c>
      <c r="U246" s="77">
        <f t="shared" si="17"/>
        <v>0</v>
      </c>
      <c r="V246" s="78" t="s">
        <v>63</v>
      </c>
      <c r="W246" s="79">
        <f t="shared" si="18"/>
        <v>0</v>
      </c>
      <c r="X246" s="78" t="s">
        <v>63</v>
      </c>
      <c r="Y246" s="123">
        <f t="shared" si="19"/>
        <v>0</v>
      </c>
      <c r="Z246" s="124" t="s">
        <v>83</v>
      </c>
    </row>
    <row r="247" spans="2:26" ht="14.25" customHeight="1" x14ac:dyDescent="0.4">
      <c r="B247" s="85">
        <v>235</v>
      </c>
      <c r="C247" s="24"/>
      <c r="D247" s="34" t="s">
        <v>32</v>
      </c>
      <c r="E247" s="26"/>
      <c r="F247" s="15" t="s">
        <v>24</v>
      </c>
      <c r="G247" s="26"/>
      <c r="H247" s="15" t="s">
        <v>25</v>
      </c>
      <c r="I247" s="26"/>
      <c r="J247" s="15" t="s">
        <v>28</v>
      </c>
      <c r="K247" s="28"/>
      <c r="L247" s="30"/>
      <c r="M247" s="77">
        <f t="shared" si="15"/>
        <v>0</v>
      </c>
      <c r="N247" s="86" t="s">
        <v>63</v>
      </c>
      <c r="O247" s="114">
        <f>日別明細!AQ243</f>
        <v>0</v>
      </c>
      <c r="P247" s="55" t="s">
        <v>63</v>
      </c>
      <c r="Q247" s="77">
        <f>日別明細!AR243</f>
        <v>0</v>
      </c>
      <c r="R247" s="55" t="s">
        <v>44</v>
      </c>
      <c r="S247" s="77">
        <f t="shared" si="16"/>
        <v>0</v>
      </c>
      <c r="T247" s="78" t="s">
        <v>63</v>
      </c>
      <c r="U247" s="77">
        <f t="shared" si="17"/>
        <v>0</v>
      </c>
      <c r="V247" s="78" t="s">
        <v>63</v>
      </c>
      <c r="W247" s="79">
        <f t="shared" si="18"/>
        <v>0</v>
      </c>
      <c r="X247" s="78" t="s">
        <v>63</v>
      </c>
      <c r="Y247" s="123">
        <f t="shared" si="19"/>
        <v>0</v>
      </c>
      <c r="Z247" s="124" t="s">
        <v>83</v>
      </c>
    </row>
    <row r="248" spans="2:26" ht="14.25" customHeight="1" x14ac:dyDescent="0.4">
      <c r="B248" s="85">
        <v>236</v>
      </c>
      <c r="C248" s="24"/>
      <c r="D248" s="34" t="s">
        <v>32</v>
      </c>
      <c r="E248" s="26"/>
      <c r="F248" s="15" t="s">
        <v>24</v>
      </c>
      <c r="G248" s="26"/>
      <c r="H248" s="15" t="s">
        <v>25</v>
      </c>
      <c r="I248" s="26"/>
      <c r="J248" s="15" t="s">
        <v>28</v>
      </c>
      <c r="K248" s="28"/>
      <c r="L248" s="30"/>
      <c r="M248" s="77">
        <f t="shared" si="15"/>
        <v>0</v>
      </c>
      <c r="N248" s="86" t="s">
        <v>63</v>
      </c>
      <c r="O248" s="114">
        <f>日別明細!AQ244</f>
        <v>0</v>
      </c>
      <c r="P248" s="55" t="s">
        <v>63</v>
      </c>
      <c r="Q248" s="77">
        <f>日別明細!AR244</f>
        <v>0</v>
      </c>
      <c r="R248" s="55" t="s">
        <v>44</v>
      </c>
      <c r="S248" s="77">
        <f t="shared" si="16"/>
        <v>0</v>
      </c>
      <c r="T248" s="78" t="s">
        <v>63</v>
      </c>
      <c r="U248" s="77">
        <f t="shared" si="17"/>
        <v>0</v>
      </c>
      <c r="V248" s="78" t="s">
        <v>63</v>
      </c>
      <c r="W248" s="79">
        <f t="shared" si="18"/>
        <v>0</v>
      </c>
      <c r="X248" s="78" t="s">
        <v>63</v>
      </c>
      <c r="Y248" s="123">
        <f t="shared" si="19"/>
        <v>0</v>
      </c>
      <c r="Z248" s="124" t="s">
        <v>83</v>
      </c>
    </row>
    <row r="249" spans="2:26" ht="14.25" customHeight="1" x14ac:dyDescent="0.4">
      <c r="B249" s="85">
        <v>237</v>
      </c>
      <c r="C249" s="24"/>
      <c r="D249" s="34" t="s">
        <v>32</v>
      </c>
      <c r="E249" s="26"/>
      <c r="F249" s="15" t="s">
        <v>24</v>
      </c>
      <c r="G249" s="26"/>
      <c r="H249" s="15" t="s">
        <v>25</v>
      </c>
      <c r="I249" s="26"/>
      <c r="J249" s="15" t="s">
        <v>28</v>
      </c>
      <c r="K249" s="28"/>
      <c r="L249" s="30"/>
      <c r="M249" s="77">
        <f t="shared" si="15"/>
        <v>0</v>
      </c>
      <c r="N249" s="86" t="s">
        <v>63</v>
      </c>
      <c r="O249" s="114">
        <f>日別明細!AQ245</f>
        <v>0</v>
      </c>
      <c r="P249" s="55" t="s">
        <v>63</v>
      </c>
      <c r="Q249" s="77">
        <f>日別明細!AR245</f>
        <v>0</v>
      </c>
      <c r="R249" s="55" t="s">
        <v>44</v>
      </c>
      <c r="S249" s="77">
        <f t="shared" si="16"/>
        <v>0</v>
      </c>
      <c r="T249" s="78" t="s">
        <v>63</v>
      </c>
      <c r="U249" s="77">
        <f t="shared" si="17"/>
        <v>0</v>
      </c>
      <c r="V249" s="78" t="s">
        <v>63</v>
      </c>
      <c r="W249" s="79">
        <f t="shared" si="18"/>
        <v>0</v>
      </c>
      <c r="X249" s="78" t="s">
        <v>63</v>
      </c>
      <c r="Y249" s="123">
        <f t="shared" si="19"/>
        <v>0</v>
      </c>
      <c r="Z249" s="124" t="s">
        <v>83</v>
      </c>
    </row>
    <row r="250" spans="2:26" ht="14.25" customHeight="1" x14ac:dyDescent="0.4">
      <c r="B250" s="85">
        <v>238</v>
      </c>
      <c r="C250" s="24"/>
      <c r="D250" s="34" t="s">
        <v>32</v>
      </c>
      <c r="E250" s="26"/>
      <c r="F250" s="15" t="s">
        <v>24</v>
      </c>
      <c r="G250" s="26"/>
      <c r="H250" s="15" t="s">
        <v>25</v>
      </c>
      <c r="I250" s="26"/>
      <c r="J250" s="15" t="s">
        <v>28</v>
      </c>
      <c r="K250" s="28"/>
      <c r="L250" s="30"/>
      <c r="M250" s="77">
        <f t="shared" si="15"/>
        <v>0</v>
      </c>
      <c r="N250" s="86" t="s">
        <v>63</v>
      </c>
      <c r="O250" s="114">
        <f>日別明細!AQ246</f>
        <v>0</v>
      </c>
      <c r="P250" s="55" t="s">
        <v>63</v>
      </c>
      <c r="Q250" s="77">
        <f>日別明細!AR246</f>
        <v>0</v>
      </c>
      <c r="R250" s="55" t="s">
        <v>44</v>
      </c>
      <c r="S250" s="77">
        <f t="shared" si="16"/>
        <v>0</v>
      </c>
      <c r="T250" s="78" t="s">
        <v>63</v>
      </c>
      <c r="U250" s="77">
        <f t="shared" si="17"/>
        <v>0</v>
      </c>
      <c r="V250" s="78" t="s">
        <v>63</v>
      </c>
      <c r="W250" s="79">
        <f t="shared" si="18"/>
        <v>0</v>
      </c>
      <c r="X250" s="78" t="s">
        <v>63</v>
      </c>
      <c r="Y250" s="123">
        <f t="shared" si="19"/>
        <v>0</v>
      </c>
      <c r="Z250" s="124" t="s">
        <v>83</v>
      </c>
    </row>
    <row r="251" spans="2:26" ht="14.25" customHeight="1" x14ac:dyDescent="0.4">
      <c r="B251" s="85">
        <v>239</v>
      </c>
      <c r="C251" s="24"/>
      <c r="D251" s="34" t="s">
        <v>32</v>
      </c>
      <c r="E251" s="26"/>
      <c r="F251" s="15" t="s">
        <v>24</v>
      </c>
      <c r="G251" s="26"/>
      <c r="H251" s="15" t="s">
        <v>25</v>
      </c>
      <c r="I251" s="26"/>
      <c r="J251" s="15" t="s">
        <v>28</v>
      </c>
      <c r="K251" s="28"/>
      <c r="L251" s="30"/>
      <c r="M251" s="77">
        <f t="shared" si="15"/>
        <v>0</v>
      </c>
      <c r="N251" s="86" t="s">
        <v>63</v>
      </c>
      <c r="O251" s="114">
        <f>日別明細!AQ247</f>
        <v>0</v>
      </c>
      <c r="P251" s="55" t="s">
        <v>63</v>
      </c>
      <c r="Q251" s="77">
        <f>日別明細!AR247</f>
        <v>0</v>
      </c>
      <c r="R251" s="55" t="s">
        <v>44</v>
      </c>
      <c r="S251" s="77">
        <f t="shared" si="16"/>
        <v>0</v>
      </c>
      <c r="T251" s="78" t="s">
        <v>63</v>
      </c>
      <c r="U251" s="77">
        <f t="shared" si="17"/>
        <v>0</v>
      </c>
      <c r="V251" s="78" t="s">
        <v>63</v>
      </c>
      <c r="W251" s="79">
        <f t="shared" si="18"/>
        <v>0</v>
      </c>
      <c r="X251" s="78" t="s">
        <v>63</v>
      </c>
      <c r="Y251" s="123">
        <f t="shared" si="19"/>
        <v>0</v>
      </c>
      <c r="Z251" s="124" t="s">
        <v>83</v>
      </c>
    </row>
    <row r="252" spans="2:26" ht="14.25" customHeight="1" x14ac:dyDescent="0.4">
      <c r="B252" s="85">
        <v>240</v>
      </c>
      <c r="C252" s="24"/>
      <c r="D252" s="34" t="s">
        <v>32</v>
      </c>
      <c r="E252" s="26"/>
      <c r="F252" s="15" t="s">
        <v>24</v>
      </c>
      <c r="G252" s="26"/>
      <c r="H252" s="15" t="s">
        <v>25</v>
      </c>
      <c r="I252" s="26"/>
      <c r="J252" s="15" t="s">
        <v>28</v>
      </c>
      <c r="K252" s="28"/>
      <c r="L252" s="30"/>
      <c r="M252" s="77">
        <f t="shared" si="15"/>
        <v>0</v>
      </c>
      <c r="N252" s="86" t="s">
        <v>63</v>
      </c>
      <c r="O252" s="114">
        <f>日別明細!AQ248</f>
        <v>0</v>
      </c>
      <c r="P252" s="55" t="s">
        <v>63</v>
      </c>
      <c r="Q252" s="77">
        <f>日別明細!AR248</f>
        <v>0</v>
      </c>
      <c r="R252" s="55" t="s">
        <v>44</v>
      </c>
      <c r="S252" s="77">
        <f t="shared" si="16"/>
        <v>0</v>
      </c>
      <c r="T252" s="78" t="s">
        <v>63</v>
      </c>
      <c r="U252" s="77">
        <f t="shared" si="17"/>
        <v>0</v>
      </c>
      <c r="V252" s="78" t="s">
        <v>63</v>
      </c>
      <c r="W252" s="79">
        <f t="shared" si="18"/>
        <v>0</v>
      </c>
      <c r="X252" s="78" t="s">
        <v>63</v>
      </c>
      <c r="Y252" s="123">
        <f t="shared" si="19"/>
        <v>0</v>
      </c>
      <c r="Z252" s="124" t="s">
        <v>83</v>
      </c>
    </row>
    <row r="253" spans="2:26" ht="14.25" customHeight="1" x14ac:dyDescent="0.4">
      <c r="B253" s="85">
        <v>241</v>
      </c>
      <c r="C253" s="24"/>
      <c r="D253" s="34" t="s">
        <v>32</v>
      </c>
      <c r="E253" s="26"/>
      <c r="F253" s="15" t="s">
        <v>24</v>
      </c>
      <c r="G253" s="26"/>
      <c r="H253" s="15" t="s">
        <v>25</v>
      </c>
      <c r="I253" s="26"/>
      <c r="J253" s="15" t="s">
        <v>28</v>
      </c>
      <c r="K253" s="28"/>
      <c r="L253" s="30"/>
      <c r="M253" s="77">
        <f t="shared" si="15"/>
        <v>0</v>
      </c>
      <c r="N253" s="86" t="s">
        <v>63</v>
      </c>
      <c r="O253" s="114">
        <f>日別明細!AQ249</f>
        <v>0</v>
      </c>
      <c r="P253" s="55" t="s">
        <v>63</v>
      </c>
      <c r="Q253" s="77">
        <f>日別明細!AR249</f>
        <v>0</v>
      </c>
      <c r="R253" s="55" t="s">
        <v>44</v>
      </c>
      <c r="S253" s="77">
        <f t="shared" si="16"/>
        <v>0</v>
      </c>
      <c r="T253" s="78" t="s">
        <v>63</v>
      </c>
      <c r="U253" s="77">
        <f t="shared" si="17"/>
        <v>0</v>
      </c>
      <c r="V253" s="78" t="s">
        <v>63</v>
      </c>
      <c r="W253" s="79">
        <f t="shared" si="18"/>
        <v>0</v>
      </c>
      <c r="X253" s="78" t="s">
        <v>63</v>
      </c>
      <c r="Y253" s="123">
        <f t="shared" si="19"/>
        <v>0</v>
      </c>
      <c r="Z253" s="124" t="s">
        <v>83</v>
      </c>
    </row>
    <row r="254" spans="2:26" ht="14.25" customHeight="1" x14ac:dyDescent="0.4">
      <c r="B254" s="85">
        <v>242</v>
      </c>
      <c r="C254" s="24"/>
      <c r="D254" s="34" t="s">
        <v>32</v>
      </c>
      <c r="E254" s="26"/>
      <c r="F254" s="15" t="s">
        <v>24</v>
      </c>
      <c r="G254" s="26"/>
      <c r="H254" s="15" t="s">
        <v>25</v>
      </c>
      <c r="I254" s="26"/>
      <c r="J254" s="15" t="s">
        <v>28</v>
      </c>
      <c r="K254" s="28"/>
      <c r="L254" s="30"/>
      <c r="M254" s="77">
        <f t="shared" si="15"/>
        <v>0</v>
      </c>
      <c r="N254" s="86" t="s">
        <v>63</v>
      </c>
      <c r="O254" s="114">
        <f>日別明細!AQ250</f>
        <v>0</v>
      </c>
      <c r="P254" s="55" t="s">
        <v>63</v>
      </c>
      <c r="Q254" s="77">
        <f>日別明細!AR250</f>
        <v>0</v>
      </c>
      <c r="R254" s="55" t="s">
        <v>44</v>
      </c>
      <c r="S254" s="77">
        <f t="shared" si="16"/>
        <v>0</v>
      </c>
      <c r="T254" s="78" t="s">
        <v>63</v>
      </c>
      <c r="U254" s="77">
        <f t="shared" si="17"/>
        <v>0</v>
      </c>
      <c r="V254" s="78" t="s">
        <v>63</v>
      </c>
      <c r="W254" s="79">
        <f t="shared" si="18"/>
        <v>0</v>
      </c>
      <c r="X254" s="78" t="s">
        <v>63</v>
      </c>
      <c r="Y254" s="123">
        <f t="shared" si="19"/>
        <v>0</v>
      </c>
      <c r="Z254" s="124" t="s">
        <v>83</v>
      </c>
    </row>
    <row r="255" spans="2:26" ht="14.25" customHeight="1" x14ac:dyDescent="0.4">
      <c r="B255" s="85">
        <v>243</v>
      </c>
      <c r="C255" s="24"/>
      <c r="D255" s="34" t="s">
        <v>32</v>
      </c>
      <c r="E255" s="26"/>
      <c r="F255" s="15" t="s">
        <v>24</v>
      </c>
      <c r="G255" s="26"/>
      <c r="H255" s="15" t="s">
        <v>25</v>
      </c>
      <c r="I255" s="26"/>
      <c r="J255" s="15" t="s">
        <v>28</v>
      </c>
      <c r="K255" s="28"/>
      <c r="L255" s="30"/>
      <c r="M255" s="77">
        <f t="shared" si="15"/>
        <v>0</v>
      </c>
      <c r="N255" s="86" t="s">
        <v>63</v>
      </c>
      <c r="O255" s="114">
        <f>日別明細!AQ251</f>
        <v>0</v>
      </c>
      <c r="P255" s="55" t="s">
        <v>63</v>
      </c>
      <c r="Q255" s="77">
        <f>日別明細!AR251</f>
        <v>0</v>
      </c>
      <c r="R255" s="55" t="s">
        <v>44</v>
      </c>
      <c r="S255" s="77">
        <f t="shared" si="16"/>
        <v>0</v>
      </c>
      <c r="T255" s="78" t="s">
        <v>63</v>
      </c>
      <c r="U255" s="77">
        <f t="shared" si="17"/>
        <v>0</v>
      </c>
      <c r="V255" s="78" t="s">
        <v>63</v>
      </c>
      <c r="W255" s="79">
        <f t="shared" si="18"/>
        <v>0</v>
      </c>
      <c r="X255" s="78" t="s">
        <v>63</v>
      </c>
      <c r="Y255" s="123">
        <f t="shared" si="19"/>
        <v>0</v>
      </c>
      <c r="Z255" s="124" t="s">
        <v>83</v>
      </c>
    </row>
    <row r="256" spans="2:26" ht="14.25" customHeight="1" x14ac:dyDescent="0.4">
      <c r="B256" s="85">
        <v>244</v>
      </c>
      <c r="C256" s="24"/>
      <c r="D256" s="34" t="s">
        <v>32</v>
      </c>
      <c r="E256" s="26"/>
      <c r="F256" s="15" t="s">
        <v>24</v>
      </c>
      <c r="G256" s="26"/>
      <c r="H256" s="15" t="s">
        <v>25</v>
      </c>
      <c r="I256" s="26"/>
      <c r="J256" s="15" t="s">
        <v>28</v>
      </c>
      <c r="K256" s="28"/>
      <c r="L256" s="30"/>
      <c r="M256" s="77">
        <f t="shared" si="15"/>
        <v>0</v>
      </c>
      <c r="N256" s="86" t="s">
        <v>63</v>
      </c>
      <c r="O256" s="114">
        <f>日別明細!AQ252</f>
        <v>0</v>
      </c>
      <c r="P256" s="55" t="s">
        <v>63</v>
      </c>
      <c r="Q256" s="77">
        <f>日別明細!AR252</f>
        <v>0</v>
      </c>
      <c r="R256" s="55" t="s">
        <v>44</v>
      </c>
      <c r="S256" s="77">
        <f t="shared" si="16"/>
        <v>0</v>
      </c>
      <c r="T256" s="78" t="s">
        <v>63</v>
      </c>
      <c r="U256" s="77">
        <f t="shared" si="17"/>
        <v>0</v>
      </c>
      <c r="V256" s="78" t="s">
        <v>63</v>
      </c>
      <c r="W256" s="79">
        <f t="shared" si="18"/>
        <v>0</v>
      </c>
      <c r="X256" s="78" t="s">
        <v>63</v>
      </c>
      <c r="Y256" s="123">
        <f t="shared" si="19"/>
        <v>0</v>
      </c>
      <c r="Z256" s="124" t="s">
        <v>83</v>
      </c>
    </row>
    <row r="257" spans="2:26" ht="14.25" customHeight="1" x14ac:dyDescent="0.4">
      <c r="B257" s="85">
        <v>245</v>
      </c>
      <c r="C257" s="24"/>
      <c r="D257" s="34" t="s">
        <v>32</v>
      </c>
      <c r="E257" s="26"/>
      <c r="F257" s="15" t="s">
        <v>24</v>
      </c>
      <c r="G257" s="26"/>
      <c r="H257" s="15" t="s">
        <v>25</v>
      </c>
      <c r="I257" s="26"/>
      <c r="J257" s="15" t="s">
        <v>28</v>
      </c>
      <c r="K257" s="28"/>
      <c r="L257" s="30"/>
      <c r="M257" s="77">
        <f t="shared" si="15"/>
        <v>0</v>
      </c>
      <c r="N257" s="86" t="s">
        <v>63</v>
      </c>
      <c r="O257" s="114">
        <f>日別明細!AQ253</f>
        <v>0</v>
      </c>
      <c r="P257" s="55" t="s">
        <v>63</v>
      </c>
      <c r="Q257" s="77">
        <f>日別明細!AR253</f>
        <v>0</v>
      </c>
      <c r="R257" s="55" t="s">
        <v>44</v>
      </c>
      <c r="S257" s="77">
        <f t="shared" si="16"/>
        <v>0</v>
      </c>
      <c r="T257" s="78" t="s">
        <v>63</v>
      </c>
      <c r="U257" s="77">
        <f t="shared" si="17"/>
        <v>0</v>
      </c>
      <c r="V257" s="78" t="s">
        <v>63</v>
      </c>
      <c r="W257" s="79">
        <f t="shared" si="18"/>
        <v>0</v>
      </c>
      <c r="X257" s="78" t="s">
        <v>63</v>
      </c>
      <c r="Y257" s="123">
        <f t="shared" si="19"/>
        <v>0</v>
      </c>
      <c r="Z257" s="124" t="s">
        <v>83</v>
      </c>
    </row>
    <row r="258" spans="2:26" ht="14.25" customHeight="1" x14ac:dyDescent="0.4">
      <c r="B258" s="85">
        <v>246</v>
      </c>
      <c r="C258" s="24"/>
      <c r="D258" s="34" t="s">
        <v>32</v>
      </c>
      <c r="E258" s="26"/>
      <c r="F258" s="15" t="s">
        <v>24</v>
      </c>
      <c r="G258" s="26"/>
      <c r="H258" s="15" t="s">
        <v>25</v>
      </c>
      <c r="I258" s="26"/>
      <c r="J258" s="15" t="s">
        <v>28</v>
      </c>
      <c r="K258" s="28"/>
      <c r="L258" s="30"/>
      <c r="M258" s="77">
        <f t="shared" si="15"/>
        <v>0</v>
      </c>
      <c r="N258" s="86" t="s">
        <v>63</v>
      </c>
      <c r="O258" s="114">
        <f>日別明細!AQ254</f>
        <v>0</v>
      </c>
      <c r="P258" s="55" t="s">
        <v>63</v>
      </c>
      <c r="Q258" s="77">
        <f>日別明細!AR254</f>
        <v>0</v>
      </c>
      <c r="R258" s="55" t="s">
        <v>44</v>
      </c>
      <c r="S258" s="77">
        <f t="shared" si="16"/>
        <v>0</v>
      </c>
      <c r="T258" s="78" t="s">
        <v>63</v>
      </c>
      <c r="U258" s="77">
        <f t="shared" si="17"/>
        <v>0</v>
      </c>
      <c r="V258" s="78" t="s">
        <v>63</v>
      </c>
      <c r="W258" s="79">
        <f t="shared" si="18"/>
        <v>0</v>
      </c>
      <c r="X258" s="78" t="s">
        <v>63</v>
      </c>
      <c r="Y258" s="123">
        <f t="shared" si="19"/>
        <v>0</v>
      </c>
      <c r="Z258" s="124" t="s">
        <v>83</v>
      </c>
    </row>
    <row r="259" spans="2:26" ht="14.25" customHeight="1" x14ac:dyDescent="0.4">
      <c r="B259" s="85">
        <v>247</v>
      </c>
      <c r="C259" s="24"/>
      <c r="D259" s="34" t="s">
        <v>32</v>
      </c>
      <c r="E259" s="26"/>
      <c r="F259" s="15" t="s">
        <v>24</v>
      </c>
      <c r="G259" s="26"/>
      <c r="H259" s="15" t="s">
        <v>25</v>
      </c>
      <c r="I259" s="26"/>
      <c r="J259" s="15" t="s">
        <v>28</v>
      </c>
      <c r="K259" s="28"/>
      <c r="L259" s="30"/>
      <c r="M259" s="77">
        <f t="shared" si="15"/>
        <v>0</v>
      </c>
      <c r="N259" s="86" t="s">
        <v>63</v>
      </c>
      <c r="O259" s="114">
        <f>日別明細!AQ255</f>
        <v>0</v>
      </c>
      <c r="P259" s="55" t="s">
        <v>63</v>
      </c>
      <c r="Q259" s="77">
        <f>日別明細!AR255</f>
        <v>0</v>
      </c>
      <c r="R259" s="55" t="s">
        <v>44</v>
      </c>
      <c r="S259" s="77">
        <f t="shared" si="16"/>
        <v>0</v>
      </c>
      <c r="T259" s="78" t="s">
        <v>63</v>
      </c>
      <c r="U259" s="77">
        <f t="shared" si="17"/>
        <v>0</v>
      </c>
      <c r="V259" s="78" t="s">
        <v>63</v>
      </c>
      <c r="W259" s="79">
        <f t="shared" si="18"/>
        <v>0</v>
      </c>
      <c r="X259" s="78" t="s">
        <v>63</v>
      </c>
      <c r="Y259" s="123">
        <f t="shared" si="19"/>
        <v>0</v>
      </c>
      <c r="Z259" s="124" t="s">
        <v>83</v>
      </c>
    </row>
    <row r="260" spans="2:26" ht="14.25" customHeight="1" x14ac:dyDescent="0.4">
      <c r="B260" s="85">
        <v>248</v>
      </c>
      <c r="C260" s="24"/>
      <c r="D260" s="34" t="s">
        <v>32</v>
      </c>
      <c r="E260" s="26"/>
      <c r="F260" s="15" t="s">
        <v>24</v>
      </c>
      <c r="G260" s="26"/>
      <c r="H260" s="15" t="s">
        <v>25</v>
      </c>
      <c r="I260" s="26"/>
      <c r="J260" s="15" t="s">
        <v>28</v>
      </c>
      <c r="K260" s="28"/>
      <c r="L260" s="30"/>
      <c r="M260" s="77">
        <f t="shared" si="15"/>
        <v>0</v>
      </c>
      <c r="N260" s="86" t="s">
        <v>63</v>
      </c>
      <c r="O260" s="114">
        <f>日別明細!AQ256</f>
        <v>0</v>
      </c>
      <c r="P260" s="55" t="s">
        <v>63</v>
      </c>
      <c r="Q260" s="77">
        <f>日別明細!AR256</f>
        <v>0</v>
      </c>
      <c r="R260" s="55" t="s">
        <v>44</v>
      </c>
      <c r="S260" s="77">
        <f t="shared" si="16"/>
        <v>0</v>
      </c>
      <c r="T260" s="78" t="s">
        <v>63</v>
      </c>
      <c r="U260" s="77">
        <f t="shared" si="17"/>
        <v>0</v>
      </c>
      <c r="V260" s="78" t="s">
        <v>63</v>
      </c>
      <c r="W260" s="79">
        <f t="shared" si="18"/>
        <v>0</v>
      </c>
      <c r="X260" s="78" t="s">
        <v>63</v>
      </c>
      <c r="Y260" s="123">
        <f t="shared" si="19"/>
        <v>0</v>
      </c>
      <c r="Z260" s="124" t="s">
        <v>83</v>
      </c>
    </row>
    <row r="261" spans="2:26" ht="14.25" customHeight="1" x14ac:dyDescent="0.4">
      <c r="B261" s="85">
        <v>249</v>
      </c>
      <c r="C261" s="24"/>
      <c r="D261" s="34" t="s">
        <v>32</v>
      </c>
      <c r="E261" s="26"/>
      <c r="F261" s="15" t="s">
        <v>24</v>
      </c>
      <c r="G261" s="26"/>
      <c r="H261" s="15" t="s">
        <v>25</v>
      </c>
      <c r="I261" s="26"/>
      <c r="J261" s="15" t="s">
        <v>28</v>
      </c>
      <c r="K261" s="28"/>
      <c r="L261" s="30"/>
      <c r="M261" s="77">
        <f t="shared" si="15"/>
        <v>0</v>
      </c>
      <c r="N261" s="86" t="s">
        <v>63</v>
      </c>
      <c r="O261" s="114">
        <f>日別明細!AQ257</f>
        <v>0</v>
      </c>
      <c r="P261" s="55" t="s">
        <v>63</v>
      </c>
      <c r="Q261" s="77">
        <f>日別明細!AR257</f>
        <v>0</v>
      </c>
      <c r="R261" s="55" t="s">
        <v>44</v>
      </c>
      <c r="S261" s="77">
        <f t="shared" si="16"/>
        <v>0</v>
      </c>
      <c r="T261" s="78" t="s">
        <v>63</v>
      </c>
      <c r="U261" s="77">
        <f t="shared" si="17"/>
        <v>0</v>
      </c>
      <c r="V261" s="78" t="s">
        <v>63</v>
      </c>
      <c r="W261" s="79">
        <f t="shared" si="18"/>
        <v>0</v>
      </c>
      <c r="X261" s="78" t="s">
        <v>63</v>
      </c>
      <c r="Y261" s="123">
        <f t="shared" si="19"/>
        <v>0</v>
      </c>
      <c r="Z261" s="124" t="s">
        <v>83</v>
      </c>
    </row>
    <row r="262" spans="2:26" ht="14.25" customHeight="1" x14ac:dyDescent="0.4">
      <c r="B262" s="85">
        <v>250</v>
      </c>
      <c r="C262" s="24"/>
      <c r="D262" s="34" t="s">
        <v>32</v>
      </c>
      <c r="E262" s="26"/>
      <c r="F262" s="15" t="s">
        <v>24</v>
      </c>
      <c r="G262" s="26"/>
      <c r="H262" s="15" t="s">
        <v>25</v>
      </c>
      <c r="I262" s="26"/>
      <c r="J262" s="15" t="s">
        <v>28</v>
      </c>
      <c r="K262" s="28"/>
      <c r="L262" s="30"/>
      <c r="M262" s="77">
        <f t="shared" si="15"/>
        <v>0</v>
      </c>
      <c r="N262" s="86" t="s">
        <v>63</v>
      </c>
      <c r="O262" s="114">
        <f>日別明細!AQ258</f>
        <v>0</v>
      </c>
      <c r="P262" s="55" t="s">
        <v>63</v>
      </c>
      <c r="Q262" s="77">
        <f>日別明細!AR258</f>
        <v>0</v>
      </c>
      <c r="R262" s="55" t="s">
        <v>44</v>
      </c>
      <c r="S262" s="77">
        <f t="shared" si="16"/>
        <v>0</v>
      </c>
      <c r="T262" s="78" t="s">
        <v>63</v>
      </c>
      <c r="U262" s="77">
        <f t="shared" si="17"/>
        <v>0</v>
      </c>
      <c r="V262" s="78" t="s">
        <v>63</v>
      </c>
      <c r="W262" s="79">
        <f t="shared" si="18"/>
        <v>0</v>
      </c>
      <c r="X262" s="78" t="s">
        <v>63</v>
      </c>
      <c r="Y262" s="123">
        <f t="shared" si="19"/>
        <v>0</v>
      </c>
      <c r="Z262" s="124" t="s">
        <v>83</v>
      </c>
    </row>
    <row r="263" spans="2:26" ht="14.25" customHeight="1" x14ac:dyDescent="0.4">
      <c r="B263" s="85">
        <v>251</v>
      </c>
      <c r="C263" s="24"/>
      <c r="D263" s="34" t="s">
        <v>32</v>
      </c>
      <c r="E263" s="26"/>
      <c r="F263" s="15" t="s">
        <v>24</v>
      </c>
      <c r="G263" s="26"/>
      <c r="H263" s="15" t="s">
        <v>25</v>
      </c>
      <c r="I263" s="26"/>
      <c r="J263" s="15" t="s">
        <v>28</v>
      </c>
      <c r="K263" s="28"/>
      <c r="L263" s="30"/>
      <c r="M263" s="77">
        <f t="shared" si="15"/>
        <v>0</v>
      </c>
      <c r="N263" s="86" t="s">
        <v>63</v>
      </c>
      <c r="O263" s="114">
        <f>日別明細!AQ259</f>
        <v>0</v>
      </c>
      <c r="P263" s="55" t="s">
        <v>63</v>
      </c>
      <c r="Q263" s="77">
        <f>日別明細!AR259</f>
        <v>0</v>
      </c>
      <c r="R263" s="55" t="s">
        <v>44</v>
      </c>
      <c r="S263" s="77">
        <f t="shared" si="16"/>
        <v>0</v>
      </c>
      <c r="T263" s="78" t="s">
        <v>63</v>
      </c>
      <c r="U263" s="77">
        <f t="shared" si="17"/>
        <v>0</v>
      </c>
      <c r="V263" s="78" t="s">
        <v>63</v>
      </c>
      <c r="W263" s="79">
        <f t="shared" si="18"/>
        <v>0</v>
      </c>
      <c r="X263" s="78" t="s">
        <v>63</v>
      </c>
      <c r="Y263" s="123">
        <f t="shared" si="19"/>
        <v>0</v>
      </c>
      <c r="Z263" s="124" t="s">
        <v>83</v>
      </c>
    </row>
    <row r="264" spans="2:26" ht="14.25" customHeight="1" x14ac:dyDescent="0.4">
      <c r="B264" s="85">
        <v>252</v>
      </c>
      <c r="C264" s="24"/>
      <c r="D264" s="34" t="s">
        <v>32</v>
      </c>
      <c r="E264" s="26"/>
      <c r="F264" s="15" t="s">
        <v>24</v>
      </c>
      <c r="G264" s="26"/>
      <c r="H264" s="15" t="s">
        <v>25</v>
      </c>
      <c r="I264" s="26"/>
      <c r="J264" s="15" t="s">
        <v>28</v>
      </c>
      <c r="K264" s="28"/>
      <c r="L264" s="30"/>
      <c r="M264" s="77">
        <f t="shared" si="15"/>
        <v>0</v>
      </c>
      <c r="N264" s="86" t="s">
        <v>63</v>
      </c>
      <c r="O264" s="114">
        <f>日別明細!AQ260</f>
        <v>0</v>
      </c>
      <c r="P264" s="55" t="s">
        <v>63</v>
      </c>
      <c r="Q264" s="77">
        <f>日別明細!AR260</f>
        <v>0</v>
      </c>
      <c r="R264" s="55" t="s">
        <v>44</v>
      </c>
      <c r="S264" s="77">
        <f t="shared" si="16"/>
        <v>0</v>
      </c>
      <c r="T264" s="78" t="s">
        <v>63</v>
      </c>
      <c r="U264" s="77">
        <f t="shared" si="17"/>
        <v>0</v>
      </c>
      <c r="V264" s="78" t="s">
        <v>63</v>
      </c>
      <c r="W264" s="79">
        <f t="shared" si="18"/>
        <v>0</v>
      </c>
      <c r="X264" s="78" t="s">
        <v>63</v>
      </c>
      <c r="Y264" s="123">
        <f t="shared" si="19"/>
        <v>0</v>
      </c>
      <c r="Z264" s="124" t="s">
        <v>83</v>
      </c>
    </row>
    <row r="265" spans="2:26" ht="14.25" customHeight="1" x14ac:dyDescent="0.4">
      <c r="B265" s="85">
        <v>253</v>
      </c>
      <c r="C265" s="24"/>
      <c r="D265" s="34" t="s">
        <v>32</v>
      </c>
      <c r="E265" s="26"/>
      <c r="F265" s="15" t="s">
        <v>24</v>
      </c>
      <c r="G265" s="26"/>
      <c r="H265" s="15" t="s">
        <v>25</v>
      </c>
      <c r="I265" s="26"/>
      <c r="J265" s="15" t="s">
        <v>28</v>
      </c>
      <c r="K265" s="28"/>
      <c r="L265" s="30"/>
      <c r="M265" s="77">
        <f t="shared" si="15"/>
        <v>0</v>
      </c>
      <c r="N265" s="86" t="s">
        <v>63</v>
      </c>
      <c r="O265" s="114">
        <f>日別明細!AQ261</f>
        <v>0</v>
      </c>
      <c r="P265" s="55" t="s">
        <v>63</v>
      </c>
      <c r="Q265" s="77">
        <f>日別明細!AR261</f>
        <v>0</v>
      </c>
      <c r="R265" s="55" t="s">
        <v>44</v>
      </c>
      <c r="S265" s="77">
        <f t="shared" si="16"/>
        <v>0</v>
      </c>
      <c r="T265" s="78" t="s">
        <v>63</v>
      </c>
      <c r="U265" s="77">
        <f t="shared" si="17"/>
        <v>0</v>
      </c>
      <c r="V265" s="78" t="s">
        <v>63</v>
      </c>
      <c r="W265" s="79">
        <f t="shared" si="18"/>
        <v>0</v>
      </c>
      <c r="X265" s="78" t="s">
        <v>63</v>
      </c>
      <c r="Y265" s="123">
        <f t="shared" si="19"/>
        <v>0</v>
      </c>
      <c r="Z265" s="124" t="s">
        <v>83</v>
      </c>
    </row>
    <row r="266" spans="2:26" ht="14.25" customHeight="1" x14ac:dyDescent="0.4">
      <c r="B266" s="85">
        <v>254</v>
      </c>
      <c r="C266" s="24"/>
      <c r="D266" s="34" t="s">
        <v>32</v>
      </c>
      <c r="E266" s="26"/>
      <c r="F266" s="15" t="s">
        <v>24</v>
      </c>
      <c r="G266" s="26"/>
      <c r="H266" s="15" t="s">
        <v>25</v>
      </c>
      <c r="I266" s="26"/>
      <c r="J266" s="15" t="s">
        <v>28</v>
      </c>
      <c r="K266" s="28"/>
      <c r="L266" s="30"/>
      <c r="M266" s="77">
        <f t="shared" si="15"/>
        <v>0</v>
      </c>
      <c r="N266" s="86" t="s">
        <v>63</v>
      </c>
      <c r="O266" s="114">
        <f>日別明細!AQ262</f>
        <v>0</v>
      </c>
      <c r="P266" s="55" t="s">
        <v>63</v>
      </c>
      <c r="Q266" s="77">
        <f>日別明細!AR262</f>
        <v>0</v>
      </c>
      <c r="R266" s="55" t="s">
        <v>44</v>
      </c>
      <c r="S266" s="77">
        <f t="shared" si="16"/>
        <v>0</v>
      </c>
      <c r="T266" s="78" t="s">
        <v>63</v>
      </c>
      <c r="U266" s="77">
        <f t="shared" si="17"/>
        <v>0</v>
      </c>
      <c r="V266" s="78" t="s">
        <v>63</v>
      </c>
      <c r="W266" s="79">
        <f t="shared" si="18"/>
        <v>0</v>
      </c>
      <c r="X266" s="78" t="s">
        <v>63</v>
      </c>
      <c r="Y266" s="123">
        <f t="shared" si="19"/>
        <v>0</v>
      </c>
      <c r="Z266" s="124" t="s">
        <v>83</v>
      </c>
    </row>
    <row r="267" spans="2:26" ht="14.25" customHeight="1" x14ac:dyDescent="0.4">
      <c r="B267" s="85">
        <v>255</v>
      </c>
      <c r="C267" s="24"/>
      <c r="D267" s="34" t="s">
        <v>32</v>
      </c>
      <c r="E267" s="26"/>
      <c r="F267" s="15" t="s">
        <v>24</v>
      </c>
      <c r="G267" s="26"/>
      <c r="H267" s="15" t="s">
        <v>25</v>
      </c>
      <c r="I267" s="26"/>
      <c r="J267" s="15" t="s">
        <v>28</v>
      </c>
      <c r="K267" s="28"/>
      <c r="L267" s="30"/>
      <c r="M267" s="77">
        <f t="shared" si="15"/>
        <v>0</v>
      </c>
      <c r="N267" s="86" t="s">
        <v>63</v>
      </c>
      <c r="O267" s="114">
        <f>日別明細!AQ263</f>
        <v>0</v>
      </c>
      <c r="P267" s="55" t="s">
        <v>63</v>
      </c>
      <c r="Q267" s="77">
        <f>日別明細!AR263</f>
        <v>0</v>
      </c>
      <c r="R267" s="55" t="s">
        <v>44</v>
      </c>
      <c r="S267" s="77">
        <f t="shared" si="16"/>
        <v>0</v>
      </c>
      <c r="T267" s="78" t="s">
        <v>63</v>
      </c>
      <c r="U267" s="77">
        <f t="shared" si="17"/>
        <v>0</v>
      </c>
      <c r="V267" s="78" t="s">
        <v>63</v>
      </c>
      <c r="W267" s="79">
        <f t="shared" si="18"/>
        <v>0</v>
      </c>
      <c r="X267" s="78" t="s">
        <v>63</v>
      </c>
      <c r="Y267" s="123">
        <f t="shared" si="19"/>
        <v>0</v>
      </c>
      <c r="Z267" s="124" t="s">
        <v>83</v>
      </c>
    </row>
    <row r="268" spans="2:26" ht="14.25" customHeight="1" x14ac:dyDescent="0.4">
      <c r="B268" s="85">
        <v>256</v>
      </c>
      <c r="C268" s="24"/>
      <c r="D268" s="34" t="s">
        <v>32</v>
      </c>
      <c r="E268" s="26"/>
      <c r="F268" s="15" t="s">
        <v>24</v>
      </c>
      <c r="G268" s="26"/>
      <c r="H268" s="15" t="s">
        <v>25</v>
      </c>
      <c r="I268" s="26"/>
      <c r="J268" s="15" t="s">
        <v>28</v>
      </c>
      <c r="K268" s="28"/>
      <c r="L268" s="30"/>
      <c r="M268" s="77">
        <f t="shared" si="15"/>
        <v>0</v>
      </c>
      <c r="N268" s="86" t="s">
        <v>63</v>
      </c>
      <c r="O268" s="114">
        <f>日別明細!AQ264</f>
        <v>0</v>
      </c>
      <c r="P268" s="55" t="s">
        <v>63</v>
      </c>
      <c r="Q268" s="77">
        <f>日別明細!AR264</f>
        <v>0</v>
      </c>
      <c r="R268" s="55" t="s">
        <v>44</v>
      </c>
      <c r="S268" s="77">
        <f t="shared" si="16"/>
        <v>0</v>
      </c>
      <c r="T268" s="78" t="s">
        <v>63</v>
      </c>
      <c r="U268" s="77">
        <f t="shared" si="17"/>
        <v>0</v>
      </c>
      <c r="V268" s="78" t="s">
        <v>63</v>
      </c>
      <c r="W268" s="79">
        <f t="shared" si="18"/>
        <v>0</v>
      </c>
      <c r="X268" s="78" t="s">
        <v>63</v>
      </c>
      <c r="Y268" s="123">
        <f t="shared" si="19"/>
        <v>0</v>
      </c>
      <c r="Z268" s="124" t="s">
        <v>83</v>
      </c>
    </row>
    <row r="269" spans="2:26" ht="14.25" customHeight="1" x14ac:dyDescent="0.4">
      <c r="B269" s="85">
        <v>257</v>
      </c>
      <c r="C269" s="24"/>
      <c r="D269" s="34" t="s">
        <v>32</v>
      </c>
      <c r="E269" s="26"/>
      <c r="F269" s="15" t="s">
        <v>24</v>
      </c>
      <c r="G269" s="26"/>
      <c r="H269" s="15" t="s">
        <v>25</v>
      </c>
      <c r="I269" s="26"/>
      <c r="J269" s="15" t="s">
        <v>28</v>
      </c>
      <c r="K269" s="28"/>
      <c r="L269" s="30"/>
      <c r="M269" s="77">
        <f t="shared" si="15"/>
        <v>0</v>
      </c>
      <c r="N269" s="86" t="s">
        <v>63</v>
      </c>
      <c r="O269" s="114">
        <f>日別明細!AQ265</f>
        <v>0</v>
      </c>
      <c r="P269" s="55" t="s">
        <v>63</v>
      </c>
      <c r="Q269" s="77">
        <f>日別明細!AR265</f>
        <v>0</v>
      </c>
      <c r="R269" s="55" t="s">
        <v>44</v>
      </c>
      <c r="S269" s="77">
        <f t="shared" si="16"/>
        <v>0</v>
      </c>
      <c r="T269" s="78" t="s">
        <v>63</v>
      </c>
      <c r="U269" s="77">
        <f t="shared" si="17"/>
        <v>0</v>
      </c>
      <c r="V269" s="78" t="s">
        <v>63</v>
      </c>
      <c r="W269" s="79">
        <f t="shared" si="18"/>
        <v>0</v>
      </c>
      <c r="X269" s="78" t="s">
        <v>63</v>
      </c>
      <c r="Y269" s="123">
        <f t="shared" si="19"/>
        <v>0</v>
      </c>
      <c r="Z269" s="124" t="s">
        <v>83</v>
      </c>
    </row>
    <row r="270" spans="2:26" ht="14.25" customHeight="1" x14ac:dyDescent="0.4">
      <c r="B270" s="85">
        <v>258</v>
      </c>
      <c r="C270" s="24"/>
      <c r="D270" s="34" t="s">
        <v>32</v>
      </c>
      <c r="E270" s="26"/>
      <c r="F270" s="15" t="s">
        <v>24</v>
      </c>
      <c r="G270" s="26"/>
      <c r="H270" s="15" t="s">
        <v>25</v>
      </c>
      <c r="I270" s="26"/>
      <c r="J270" s="15" t="s">
        <v>28</v>
      </c>
      <c r="K270" s="28"/>
      <c r="L270" s="30"/>
      <c r="M270" s="77">
        <f t="shared" ref="M270:M312" si="20">MIN(U270,W270)</f>
        <v>0</v>
      </c>
      <c r="N270" s="86" t="s">
        <v>63</v>
      </c>
      <c r="O270" s="114">
        <f>日別明細!AQ266</f>
        <v>0</v>
      </c>
      <c r="P270" s="55" t="s">
        <v>63</v>
      </c>
      <c r="Q270" s="77">
        <f>日別明細!AR266</f>
        <v>0</v>
      </c>
      <c r="R270" s="55" t="s">
        <v>44</v>
      </c>
      <c r="S270" s="77">
        <f t="shared" ref="S270:S312" si="21">Q270*450</f>
        <v>0</v>
      </c>
      <c r="T270" s="78" t="s">
        <v>63</v>
      </c>
      <c r="U270" s="77">
        <f t="shared" ref="U270:U312" si="22">MIN(O270,S270)</f>
        <v>0</v>
      </c>
      <c r="V270" s="78" t="s">
        <v>63</v>
      </c>
      <c r="W270" s="79">
        <f t="shared" ref="W270:W312" si="23">IF(L270="",0,IF(L270="新２号",11300,16300))</f>
        <v>0</v>
      </c>
      <c r="X270" s="78" t="s">
        <v>63</v>
      </c>
      <c r="Y270" s="123">
        <f t="shared" ref="Y270:Y312" si="24">O270-M270</f>
        <v>0</v>
      </c>
      <c r="Z270" s="124" t="s">
        <v>83</v>
      </c>
    </row>
    <row r="271" spans="2:26" ht="14.25" customHeight="1" x14ac:dyDescent="0.4">
      <c r="B271" s="85">
        <v>259</v>
      </c>
      <c r="C271" s="24"/>
      <c r="D271" s="34" t="s">
        <v>32</v>
      </c>
      <c r="E271" s="26"/>
      <c r="F271" s="15" t="s">
        <v>24</v>
      </c>
      <c r="G271" s="26"/>
      <c r="H271" s="15" t="s">
        <v>25</v>
      </c>
      <c r="I271" s="26"/>
      <c r="J271" s="15" t="s">
        <v>28</v>
      </c>
      <c r="K271" s="28"/>
      <c r="L271" s="30"/>
      <c r="M271" s="77">
        <f t="shared" si="20"/>
        <v>0</v>
      </c>
      <c r="N271" s="86" t="s">
        <v>63</v>
      </c>
      <c r="O271" s="114">
        <f>日別明細!AQ267</f>
        <v>0</v>
      </c>
      <c r="P271" s="55" t="s">
        <v>63</v>
      </c>
      <c r="Q271" s="77">
        <f>日別明細!AR267</f>
        <v>0</v>
      </c>
      <c r="R271" s="55" t="s">
        <v>44</v>
      </c>
      <c r="S271" s="77">
        <f t="shared" si="21"/>
        <v>0</v>
      </c>
      <c r="T271" s="78" t="s">
        <v>63</v>
      </c>
      <c r="U271" s="77">
        <f t="shared" si="22"/>
        <v>0</v>
      </c>
      <c r="V271" s="78" t="s">
        <v>63</v>
      </c>
      <c r="W271" s="79">
        <f t="shared" si="23"/>
        <v>0</v>
      </c>
      <c r="X271" s="78" t="s">
        <v>63</v>
      </c>
      <c r="Y271" s="123">
        <f t="shared" si="24"/>
        <v>0</v>
      </c>
      <c r="Z271" s="124" t="s">
        <v>83</v>
      </c>
    </row>
    <row r="272" spans="2:26" ht="14.25" customHeight="1" x14ac:dyDescent="0.4">
      <c r="B272" s="85">
        <v>260</v>
      </c>
      <c r="C272" s="24"/>
      <c r="D272" s="34" t="s">
        <v>32</v>
      </c>
      <c r="E272" s="26"/>
      <c r="F272" s="15" t="s">
        <v>24</v>
      </c>
      <c r="G272" s="26"/>
      <c r="H272" s="15" t="s">
        <v>25</v>
      </c>
      <c r="I272" s="26"/>
      <c r="J272" s="15" t="s">
        <v>28</v>
      </c>
      <c r="K272" s="28"/>
      <c r="L272" s="30"/>
      <c r="M272" s="77">
        <f t="shared" si="20"/>
        <v>0</v>
      </c>
      <c r="N272" s="86" t="s">
        <v>63</v>
      </c>
      <c r="O272" s="114">
        <f>日別明細!AQ268</f>
        <v>0</v>
      </c>
      <c r="P272" s="55" t="s">
        <v>63</v>
      </c>
      <c r="Q272" s="77">
        <f>日別明細!AR268</f>
        <v>0</v>
      </c>
      <c r="R272" s="55" t="s">
        <v>44</v>
      </c>
      <c r="S272" s="77">
        <f t="shared" si="21"/>
        <v>0</v>
      </c>
      <c r="T272" s="78" t="s">
        <v>63</v>
      </c>
      <c r="U272" s="77">
        <f t="shared" si="22"/>
        <v>0</v>
      </c>
      <c r="V272" s="78" t="s">
        <v>63</v>
      </c>
      <c r="W272" s="79">
        <f t="shared" si="23"/>
        <v>0</v>
      </c>
      <c r="X272" s="78" t="s">
        <v>63</v>
      </c>
      <c r="Y272" s="123">
        <f t="shared" si="24"/>
        <v>0</v>
      </c>
      <c r="Z272" s="124" t="s">
        <v>83</v>
      </c>
    </row>
    <row r="273" spans="2:26" ht="14.25" customHeight="1" x14ac:dyDescent="0.4">
      <c r="B273" s="85">
        <v>261</v>
      </c>
      <c r="C273" s="24"/>
      <c r="D273" s="34" t="s">
        <v>32</v>
      </c>
      <c r="E273" s="26"/>
      <c r="F273" s="15" t="s">
        <v>24</v>
      </c>
      <c r="G273" s="26"/>
      <c r="H273" s="15" t="s">
        <v>25</v>
      </c>
      <c r="I273" s="26"/>
      <c r="J273" s="15" t="s">
        <v>28</v>
      </c>
      <c r="K273" s="28"/>
      <c r="L273" s="30"/>
      <c r="M273" s="77">
        <f t="shared" si="20"/>
        <v>0</v>
      </c>
      <c r="N273" s="86" t="s">
        <v>63</v>
      </c>
      <c r="O273" s="114">
        <f>日別明細!AQ269</f>
        <v>0</v>
      </c>
      <c r="P273" s="55" t="s">
        <v>63</v>
      </c>
      <c r="Q273" s="77">
        <f>日別明細!AR269</f>
        <v>0</v>
      </c>
      <c r="R273" s="55" t="s">
        <v>44</v>
      </c>
      <c r="S273" s="77">
        <f t="shared" si="21"/>
        <v>0</v>
      </c>
      <c r="T273" s="78" t="s">
        <v>63</v>
      </c>
      <c r="U273" s="77">
        <f t="shared" si="22"/>
        <v>0</v>
      </c>
      <c r="V273" s="78" t="s">
        <v>63</v>
      </c>
      <c r="W273" s="79">
        <f t="shared" si="23"/>
        <v>0</v>
      </c>
      <c r="X273" s="78" t="s">
        <v>63</v>
      </c>
      <c r="Y273" s="123">
        <f t="shared" si="24"/>
        <v>0</v>
      </c>
      <c r="Z273" s="124" t="s">
        <v>83</v>
      </c>
    </row>
    <row r="274" spans="2:26" ht="14.25" customHeight="1" x14ac:dyDescent="0.4">
      <c r="B274" s="85">
        <v>262</v>
      </c>
      <c r="C274" s="24"/>
      <c r="D274" s="34" t="s">
        <v>32</v>
      </c>
      <c r="E274" s="26"/>
      <c r="F274" s="15" t="s">
        <v>24</v>
      </c>
      <c r="G274" s="26"/>
      <c r="H274" s="15" t="s">
        <v>25</v>
      </c>
      <c r="I274" s="26"/>
      <c r="J274" s="15" t="s">
        <v>28</v>
      </c>
      <c r="K274" s="28"/>
      <c r="L274" s="30"/>
      <c r="M274" s="77">
        <f t="shared" si="20"/>
        <v>0</v>
      </c>
      <c r="N274" s="86" t="s">
        <v>63</v>
      </c>
      <c r="O274" s="114">
        <f>日別明細!AQ270</f>
        <v>0</v>
      </c>
      <c r="P274" s="55" t="s">
        <v>63</v>
      </c>
      <c r="Q274" s="77">
        <f>日別明細!AR270</f>
        <v>0</v>
      </c>
      <c r="R274" s="55" t="s">
        <v>44</v>
      </c>
      <c r="S274" s="77">
        <f t="shared" si="21"/>
        <v>0</v>
      </c>
      <c r="T274" s="78" t="s">
        <v>63</v>
      </c>
      <c r="U274" s="77">
        <f t="shared" si="22"/>
        <v>0</v>
      </c>
      <c r="V274" s="78" t="s">
        <v>63</v>
      </c>
      <c r="W274" s="79">
        <f t="shared" si="23"/>
        <v>0</v>
      </c>
      <c r="X274" s="78" t="s">
        <v>63</v>
      </c>
      <c r="Y274" s="123">
        <f t="shared" si="24"/>
        <v>0</v>
      </c>
      <c r="Z274" s="124" t="s">
        <v>83</v>
      </c>
    </row>
    <row r="275" spans="2:26" ht="14.25" customHeight="1" x14ac:dyDescent="0.4">
      <c r="B275" s="85">
        <v>263</v>
      </c>
      <c r="C275" s="24"/>
      <c r="D275" s="34" t="s">
        <v>32</v>
      </c>
      <c r="E275" s="26"/>
      <c r="F275" s="15" t="s">
        <v>24</v>
      </c>
      <c r="G275" s="26"/>
      <c r="H275" s="15" t="s">
        <v>25</v>
      </c>
      <c r="I275" s="26"/>
      <c r="J275" s="15" t="s">
        <v>28</v>
      </c>
      <c r="K275" s="28"/>
      <c r="L275" s="30"/>
      <c r="M275" s="77">
        <f t="shared" si="20"/>
        <v>0</v>
      </c>
      <c r="N275" s="86" t="s">
        <v>63</v>
      </c>
      <c r="O275" s="114">
        <f>日別明細!AQ271</f>
        <v>0</v>
      </c>
      <c r="P275" s="55" t="s">
        <v>63</v>
      </c>
      <c r="Q275" s="77">
        <f>日別明細!AR271</f>
        <v>0</v>
      </c>
      <c r="R275" s="55" t="s">
        <v>44</v>
      </c>
      <c r="S275" s="77">
        <f t="shared" si="21"/>
        <v>0</v>
      </c>
      <c r="T275" s="78" t="s">
        <v>63</v>
      </c>
      <c r="U275" s="77">
        <f t="shared" si="22"/>
        <v>0</v>
      </c>
      <c r="V275" s="78" t="s">
        <v>63</v>
      </c>
      <c r="W275" s="79">
        <f t="shared" si="23"/>
        <v>0</v>
      </c>
      <c r="X275" s="78" t="s">
        <v>63</v>
      </c>
      <c r="Y275" s="123">
        <f t="shared" si="24"/>
        <v>0</v>
      </c>
      <c r="Z275" s="124" t="s">
        <v>83</v>
      </c>
    </row>
    <row r="276" spans="2:26" ht="14.25" customHeight="1" x14ac:dyDescent="0.4">
      <c r="B276" s="85">
        <v>264</v>
      </c>
      <c r="C276" s="24"/>
      <c r="D276" s="34" t="s">
        <v>32</v>
      </c>
      <c r="E276" s="26"/>
      <c r="F276" s="15" t="s">
        <v>24</v>
      </c>
      <c r="G276" s="26"/>
      <c r="H276" s="15" t="s">
        <v>25</v>
      </c>
      <c r="I276" s="26"/>
      <c r="J276" s="15" t="s">
        <v>28</v>
      </c>
      <c r="K276" s="28"/>
      <c r="L276" s="30"/>
      <c r="M276" s="77">
        <f t="shared" si="20"/>
        <v>0</v>
      </c>
      <c r="N276" s="86" t="s">
        <v>63</v>
      </c>
      <c r="O276" s="114">
        <f>日別明細!AQ272</f>
        <v>0</v>
      </c>
      <c r="P276" s="55" t="s">
        <v>63</v>
      </c>
      <c r="Q276" s="77">
        <f>日別明細!AR272</f>
        <v>0</v>
      </c>
      <c r="R276" s="55" t="s">
        <v>44</v>
      </c>
      <c r="S276" s="77">
        <f t="shared" si="21"/>
        <v>0</v>
      </c>
      <c r="T276" s="78" t="s">
        <v>63</v>
      </c>
      <c r="U276" s="77">
        <f t="shared" si="22"/>
        <v>0</v>
      </c>
      <c r="V276" s="78" t="s">
        <v>63</v>
      </c>
      <c r="W276" s="79">
        <f t="shared" si="23"/>
        <v>0</v>
      </c>
      <c r="X276" s="78" t="s">
        <v>63</v>
      </c>
      <c r="Y276" s="123">
        <f t="shared" si="24"/>
        <v>0</v>
      </c>
      <c r="Z276" s="124" t="s">
        <v>83</v>
      </c>
    </row>
    <row r="277" spans="2:26" ht="14.25" customHeight="1" x14ac:dyDescent="0.4">
      <c r="B277" s="85">
        <v>265</v>
      </c>
      <c r="C277" s="24"/>
      <c r="D277" s="34" t="s">
        <v>32</v>
      </c>
      <c r="E277" s="26"/>
      <c r="F277" s="15" t="s">
        <v>24</v>
      </c>
      <c r="G277" s="26"/>
      <c r="H277" s="15" t="s">
        <v>25</v>
      </c>
      <c r="I277" s="26"/>
      <c r="J277" s="15" t="s">
        <v>28</v>
      </c>
      <c r="K277" s="28"/>
      <c r="L277" s="30"/>
      <c r="M277" s="77">
        <f t="shared" si="20"/>
        <v>0</v>
      </c>
      <c r="N277" s="86" t="s">
        <v>63</v>
      </c>
      <c r="O277" s="114">
        <f>日別明細!AQ273</f>
        <v>0</v>
      </c>
      <c r="P277" s="55" t="s">
        <v>63</v>
      </c>
      <c r="Q277" s="77">
        <f>日別明細!AR273</f>
        <v>0</v>
      </c>
      <c r="R277" s="55" t="s">
        <v>44</v>
      </c>
      <c r="S277" s="77">
        <f t="shared" si="21"/>
        <v>0</v>
      </c>
      <c r="T277" s="78" t="s">
        <v>63</v>
      </c>
      <c r="U277" s="77">
        <f t="shared" si="22"/>
        <v>0</v>
      </c>
      <c r="V277" s="78" t="s">
        <v>63</v>
      </c>
      <c r="W277" s="79">
        <f t="shared" si="23"/>
        <v>0</v>
      </c>
      <c r="X277" s="78" t="s">
        <v>63</v>
      </c>
      <c r="Y277" s="123">
        <f t="shared" si="24"/>
        <v>0</v>
      </c>
      <c r="Z277" s="124" t="s">
        <v>83</v>
      </c>
    </row>
    <row r="278" spans="2:26" ht="14.25" customHeight="1" x14ac:dyDescent="0.4">
      <c r="B278" s="85">
        <v>266</v>
      </c>
      <c r="C278" s="24"/>
      <c r="D278" s="34" t="s">
        <v>32</v>
      </c>
      <c r="E278" s="26"/>
      <c r="F278" s="15" t="s">
        <v>24</v>
      </c>
      <c r="G278" s="26"/>
      <c r="H278" s="15" t="s">
        <v>25</v>
      </c>
      <c r="I278" s="26"/>
      <c r="J278" s="15" t="s">
        <v>28</v>
      </c>
      <c r="K278" s="28"/>
      <c r="L278" s="30"/>
      <c r="M278" s="77">
        <f t="shared" si="20"/>
        <v>0</v>
      </c>
      <c r="N278" s="86" t="s">
        <v>63</v>
      </c>
      <c r="O278" s="114">
        <f>日別明細!AQ274</f>
        <v>0</v>
      </c>
      <c r="P278" s="55" t="s">
        <v>63</v>
      </c>
      <c r="Q278" s="77">
        <f>日別明細!AR274</f>
        <v>0</v>
      </c>
      <c r="R278" s="55" t="s">
        <v>44</v>
      </c>
      <c r="S278" s="77">
        <f t="shared" si="21"/>
        <v>0</v>
      </c>
      <c r="T278" s="78" t="s">
        <v>63</v>
      </c>
      <c r="U278" s="77">
        <f t="shared" si="22"/>
        <v>0</v>
      </c>
      <c r="V278" s="78" t="s">
        <v>63</v>
      </c>
      <c r="W278" s="79">
        <f t="shared" si="23"/>
        <v>0</v>
      </c>
      <c r="X278" s="78" t="s">
        <v>63</v>
      </c>
      <c r="Y278" s="123">
        <f t="shared" si="24"/>
        <v>0</v>
      </c>
      <c r="Z278" s="124" t="s">
        <v>83</v>
      </c>
    </row>
    <row r="279" spans="2:26" ht="14.25" customHeight="1" x14ac:dyDescent="0.4">
      <c r="B279" s="85">
        <v>267</v>
      </c>
      <c r="C279" s="24"/>
      <c r="D279" s="34" t="s">
        <v>32</v>
      </c>
      <c r="E279" s="26"/>
      <c r="F279" s="15" t="s">
        <v>24</v>
      </c>
      <c r="G279" s="26"/>
      <c r="H279" s="15" t="s">
        <v>25</v>
      </c>
      <c r="I279" s="26"/>
      <c r="J279" s="15" t="s">
        <v>28</v>
      </c>
      <c r="K279" s="28"/>
      <c r="L279" s="30"/>
      <c r="M279" s="77">
        <f t="shared" si="20"/>
        <v>0</v>
      </c>
      <c r="N279" s="86" t="s">
        <v>63</v>
      </c>
      <c r="O279" s="114">
        <f>日別明細!AQ275</f>
        <v>0</v>
      </c>
      <c r="P279" s="55" t="s">
        <v>63</v>
      </c>
      <c r="Q279" s="77">
        <f>日別明細!AR275</f>
        <v>0</v>
      </c>
      <c r="R279" s="55" t="s">
        <v>44</v>
      </c>
      <c r="S279" s="77">
        <f t="shared" si="21"/>
        <v>0</v>
      </c>
      <c r="T279" s="78" t="s">
        <v>63</v>
      </c>
      <c r="U279" s="77">
        <f t="shared" si="22"/>
        <v>0</v>
      </c>
      <c r="V279" s="78" t="s">
        <v>63</v>
      </c>
      <c r="W279" s="79">
        <f t="shared" si="23"/>
        <v>0</v>
      </c>
      <c r="X279" s="78" t="s">
        <v>63</v>
      </c>
      <c r="Y279" s="123">
        <f t="shared" si="24"/>
        <v>0</v>
      </c>
      <c r="Z279" s="124" t="s">
        <v>83</v>
      </c>
    </row>
    <row r="280" spans="2:26" ht="14.25" customHeight="1" x14ac:dyDescent="0.4">
      <c r="B280" s="85">
        <v>268</v>
      </c>
      <c r="C280" s="24"/>
      <c r="D280" s="34" t="s">
        <v>32</v>
      </c>
      <c r="E280" s="26"/>
      <c r="F280" s="15" t="s">
        <v>24</v>
      </c>
      <c r="G280" s="26"/>
      <c r="H280" s="15" t="s">
        <v>25</v>
      </c>
      <c r="I280" s="26"/>
      <c r="J280" s="15" t="s">
        <v>28</v>
      </c>
      <c r="K280" s="28"/>
      <c r="L280" s="30"/>
      <c r="M280" s="77">
        <f t="shared" si="20"/>
        <v>0</v>
      </c>
      <c r="N280" s="86" t="s">
        <v>63</v>
      </c>
      <c r="O280" s="114">
        <f>日別明細!AQ276</f>
        <v>0</v>
      </c>
      <c r="P280" s="55" t="s">
        <v>63</v>
      </c>
      <c r="Q280" s="77">
        <f>日別明細!AR276</f>
        <v>0</v>
      </c>
      <c r="R280" s="55" t="s">
        <v>44</v>
      </c>
      <c r="S280" s="77">
        <f t="shared" si="21"/>
        <v>0</v>
      </c>
      <c r="T280" s="78" t="s">
        <v>63</v>
      </c>
      <c r="U280" s="77">
        <f t="shared" si="22"/>
        <v>0</v>
      </c>
      <c r="V280" s="78" t="s">
        <v>63</v>
      </c>
      <c r="W280" s="79">
        <f t="shared" si="23"/>
        <v>0</v>
      </c>
      <c r="X280" s="78" t="s">
        <v>63</v>
      </c>
      <c r="Y280" s="123">
        <f t="shared" si="24"/>
        <v>0</v>
      </c>
      <c r="Z280" s="124" t="s">
        <v>83</v>
      </c>
    </row>
    <row r="281" spans="2:26" ht="14.25" customHeight="1" x14ac:dyDescent="0.4">
      <c r="B281" s="85">
        <v>269</v>
      </c>
      <c r="C281" s="24"/>
      <c r="D281" s="34" t="s">
        <v>32</v>
      </c>
      <c r="E281" s="26"/>
      <c r="F281" s="15" t="s">
        <v>24</v>
      </c>
      <c r="G281" s="26"/>
      <c r="H281" s="15" t="s">
        <v>25</v>
      </c>
      <c r="I281" s="26"/>
      <c r="J281" s="15" t="s">
        <v>28</v>
      </c>
      <c r="K281" s="28"/>
      <c r="L281" s="30"/>
      <c r="M281" s="77">
        <f t="shared" si="20"/>
        <v>0</v>
      </c>
      <c r="N281" s="86" t="s">
        <v>63</v>
      </c>
      <c r="O281" s="114">
        <f>日別明細!AQ277</f>
        <v>0</v>
      </c>
      <c r="P281" s="55" t="s">
        <v>63</v>
      </c>
      <c r="Q281" s="77">
        <f>日別明細!AR277</f>
        <v>0</v>
      </c>
      <c r="R281" s="55" t="s">
        <v>44</v>
      </c>
      <c r="S281" s="77">
        <f t="shared" si="21"/>
        <v>0</v>
      </c>
      <c r="T281" s="78" t="s">
        <v>63</v>
      </c>
      <c r="U281" s="77">
        <f t="shared" si="22"/>
        <v>0</v>
      </c>
      <c r="V281" s="78" t="s">
        <v>63</v>
      </c>
      <c r="W281" s="79">
        <f t="shared" si="23"/>
        <v>0</v>
      </c>
      <c r="X281" s="78" t="s">
        <v>63</v>
      </c>
      <c r="Y281" s="123">
        <f t="shared" si="24"/>
        <v>0</v>
      </c>
      <c r="Z281" s="124" t="s">
        <v>83</v>
      </c>
    </row>
    <row r="282" spans="2:26" ht="14.25" customHeight="1" x14ac:dyDescent="0.4">
      <c r="B282" s="85">
        <v>270</v>
      </c>
      <c r="C282" s="24"/>
      <c r="D282" s="34" t="s">
        <v>32</v>
      </c>
      <c r="E282" s="26"/>
      <c r="F282" s="15" t="s">
        <v>24</v>
      </c>
      <c r="G282" s="26"/>
      <c r="H282" s="15" t="s">
        <v>25</v>
      </c>
      <c r="I282" s="26"/>
      <c r="J282" s="15" t="s">
        <v>28</v>
      </c>
      <c r="K282" s="28"/>
      <c r="L282" s="30"/>
      <c r="M282" s="77">
        <f t="shared" si="20"/>
        <v>0</v>
      </c>
      <c r="N282" s="86" t="s">
        <v>63</v>
      </c>
      <c r="O282" s="114">
        <f>日別明細!AQ278</f>
        <v>0</v>
      </c>
      <c r="P282" s="55" t="s">
        <v>63</v>
      </c>
      <c r="Q282" s="77">
        <f>日別明細!AR278</f>
        <v>0</v>
      </c>
      <c r="R282" s="55" t="s">
        <v>44</v>
      </c>
      <c r="S282" s="77">
        <f t="shared" si="21"/>
        <v>0</v>
      </c>
      <c r="T282" s="78" t="s">
        <v>63</v>
      </c>
      <c r="U282" s="77">
        <f t="shared" si="22"/>
        <v>0</v>
      </c>
      <c r="V282" s="78" t="s">
        <v>63</v>
      </c>
      <c r="W282" s="79">
        <f t="shared" si="23"/>
        <v>0</v>
      </c>
      <c r="X282" s="78" t="s">
        <v>63</v>
      </c>
      <c r="Y282" s="123">
        <f t="shared" si="24"/>
        <v>0</v>
      </c>
      <c r="Z282" s="124" t="s">
        <v>83</v>
      </c>
    </row>
    <row r="283" spans="2:26" ht="14.25" customHeight="1" x14ac:dyDescent="0.4">
      <c r="B283" s="85">
        <v>271</v>
      </c>
      <c r="C283" s="24"/>
      <c r="D283" s="34" t="s">
        <v>32</v>
      </c>
      <c r="E283" s="26"/>
      <c r="F283" s="15" t="s">
        <v>24</v>
      </c>
      <c r="G283" s="26"/>
      <c r="H283" s="15" t="s">
        <v>25</v>
      </c>
      <c r="I283" s="26"/>
      <c r="J283" s="15" t="s">
        <v>28</v>
      </c>
      <c r="K283" s="28"/>
      <c r="L283" s="30"/>
      <c r="M283" s="77">
        <f t="shared" si="20"/>
        <v>0</v>
      </c>
      <c r="N283" s="86" t="s">
        <v>63</v>
      </c>
      <c r="O283" s="114">
        <f>日別明細!AQ279</f>
        <v>0</v>
      </c>
      <c r="P283" s="55" t="s">
        <v>63</v>
      </c>
      <c r="Q283" s="77">
        <f>日別明細!AR279</f>
        <v>0</v>
      </c>
      <c r="R283" s="55" t="s">
        <v>44</v>
      </c>
      <c r="S283" s="77">
        <f t="shared" si="21"/>
        <v>0</v>
      </c>
      <c r="T283" s="78" t="s">
        <v>63</v>
      </c>
      <c r="U283" s="77">
        <f t="shared" si="22"/>
        <v>0</v>
      </c>
      <c r="V283" s="78" t="s">
        <v>63</v>
      </c>
      <c r="W283" s="79">
        <f t="shared" si="23"/>
        <v>0</v>
      </c>
      <c r="X283" s="78" t="s">
        <v>63</v>
      </c>
      <c r="Y283" s="123">
        <f t="shared" si="24"/>
        <v>0</v>
      </c>
      <c r="Z283" s="124" t="s">
        <v>83</v>
      </c>
    </row>
    <row r="284" spans="2:26" ht="14.25" customHeight="1" x14ac:dyDescent="0.4">
      <c r="B284" s="85">
        <v>272</v>
      </c>
      <c r="C284" s="24"/>
      <c r="D284" s="34" t="s">
        <v>32</v>
      </c>
      <c r="E284" s="26"/>
      <c r="F284" s="15" t="s">
        <v>24</v>
      </c>
      <c r="G284" s="26"/>
      <c r="H284" s="15" t="s">
        <v>25</v>
      </c>
      <c r="I284" s="26"/>
      <c r="J284" s="15" t="s">
        <v>28</v>
      </c>
      <c r="K284" s="28"/>
      <c r="L284" s="30"/>
      <c r="M284" s="77">
        <f t="shared" si="20"/>
        <v>0</v>
      </c>
      <c r="N284" s="86" t="s">
        <v>63</v>
      </c>
      <c r="O284" s="114">
        <f>日別明細!AQ280</f>
        <v>0</v>
      </c>
      <c r="P284" s="55" t="s">
        <v>63</v>
      </c>
      <c r="Q284" s="77">
        <f>日別明細!AR280</f>
        <v>0</v>
      </c>
      <c r="R284" s="55" t="s">
        <v>44</v>
      </c>
      <c r="S284" s="77">
        <f t="shared" si="21"/>
        <v>0</v>
      </c>
      <c r="T284" s="78" t="s">
        <v>63</v>
      </c>
      <c r="U284" s="77">
        <f t="shared" si="22"/>
        <v>0</v>
      </c>
      <c r="V284" s="78" t="s">
        <v>63</v>
      </c>
      <c r="W284" s="79">
        <f t="shared" si="23"/>
        <v>0</v>
      </c>
      <c r="X284" s="78" t="s">
        <v>63</v>
      </c>
      <c r="Y284" s="123">
        <f t="shared" si="24"/>
        <v>0</v>
      </c>
      <c r="Z284" s="124" t="s">
        <v>83</v>
      </c>
    </row>
    <row r="285" spans="2:26" ht="14.25" customHeight="1" x14ac:dyDescent="0.4">
      <c r="B285" s="85">
        <v>273</v>
      </c>
      <c r="C285" s="24"/>
      <c r="D285" s="34" t="s">
        <v>32</v>
      </c>
      <c r="E285" s="26"/>
      <c r="F285" s="15" t="s">
        <v>24</v>
      </c>
      <c r="G285" s="26"/>
      <c r="H285" s="15" t="s">
        <v>25</v>
      </c>
      <c r="I285" s="26"/>
      <c r="J285" s="15" t="s">
        <v>28</v>
      </c>
      <c r="K285" s="28"/>
      <c r="L285" s="30"/>
      <c r="M285" s="77">
        <f t="shared" si="20"/>
        <v>0</v>
      </c>
      <c r="N285" s="86" t="s">
        <v>63</v>
      </c>
      <c r="O285" s="114">
        <f>日別明細!AQ281</f>
        <v>0</v>
      </c>
      <c r="P285" s="55" t="s">
        <v>63</v>
      </c>
      <c r="Q285" s="77">
        <f>日別明細!AR281</f>
        <v>0</v>
      </c>
      <c r="R285" s="55" t="s">
        <v>44</v>
      </c>
      <c r="S285" s="77">
        <f t="shared" si="21"/>
        <v>0</v>
      </c>
      <c r="T285" s="78" t="s">
        <v>63</v>
      </c>
      <c r="U285" s="77">
        <f t="shared" si="22"/>
        <v>0</v>
      </c>
      <c r="V285" s="78" t="s">
        <v>63</v>
      </c>
      <c r="W285" s="79">
        <f t="shared" si="23"/>
        <v>0</v>
      </c>
      <c r="X285" s="78" t="s">
        <v>63</v>
      </c>
      <c r="Y285" s="123">
        <f t="shared" si="24"/>
        <v>0</v>
      </c>
      <c r="Z285" s="124" t="s">
        <v>83</v>
      </c>
    </row>
    <row r="286" spans="2:26" ht="14.25" customHeight="1" x14ac:dyDescent="0.4">
      <c r="B286" s="85">
        <v>274</v>
      </c>
      <c r="C286" s="24"/>
      <c r="D286" s="34" t="s">
        <v>32</v>
      </c>
      <c r="E286" s="26"/>
      <c r="F286" s="15" t="s">
        <v>24</v>
      </c>
      <c r="G286" s="26"/>
      <c r="H286" s="15" t="s">
        <v>25</v>
      </c>
      <c r="I286" s="26"/>
      <c r="J286" s="15" t="s">
        <v>28</v>
      </c>
      <c r="K286" s="28"/>
      <c r="L286" s="30"/>
      <c r="M286" s="77">
        <f t="shared" si="20"/>
        <v>0</v>
      </c>
      <c r="N286" s="86" t="s">
        <v>63</v>
      </c>
      <c r="O286" s="114">
        <f>日別明細!AQ282</f>
        <v>0</v>
      </c>
      <c r="P286" s="55" t="s">
        <v>63</v>
      </c>
      <c r="Q286" s="77">
        <f>日別明細!AR282</f>
        <v>0</v>
      </c>
      <c r="R286" s="55" t="s">
        <v>44</v>
      </c>
      <c r="S286" s="77">
        <f t="shared" si="21"/>
        <v>0</v>
      </c>
      <c r="T286" s="78" t="s">
        <v>63</v>
      </c>
      <c r="U286" s="77">
        <f t="shared" si="22"/>
        <v>0</v>
      </c>
      <c r="V286" s="78" t="s">
        <v>63</v>
      </c>
      <c r="W286" s="79">
        <f t="shared" si="23"/>
        <v>0</v>
      </c>
      <c r="X286" s="78" t="s">
        <v>63</v>
      </c>
      <c r="Y286" s="123">
        <f t="shared" si="24"/>
        <v>0</v>
      </c>
      <c r="Z286" s="124" t="s">
        <v>83</v>
      </c>
    </row>
    <row r="287" spans="2:26" ht="14.25" customHeight="1" x14ac:dyDescent="0.4">
      <c r="B287" s="85">
        <v>275</v>
      </c>
      <c r="C287" s="24"/>
      <c r="D287" s="34" t="s">
        <v>32</v>
      </c>
      <c r="E287" s="26"/>
      <c r="F287" s="15" t="s">
        <v>24</v>
      </c>
      <c r="G287" s="26"/>
      <c r="H287" s="15" t="s">
        <v>25</v>
      </c>
      <c r="I287" s="26"/>
      <c r="J287" s="15" t="s">
        <v>28</v>
      </c>
      <c r="K287" s="28"/>
      <c r="L287" s="30"/>
      <c r="M287" s="77">
        <f t="shared" si="20"/>
        <v>0</v>
      </c>
      <c r="N287" s="86" t="s">
        <v>63</v>
      </c>
      <c r="O287" s="114">
        <f>日別明細!AQ283</f>
        <v>0</v>
      </c>
      <c r="P287" s="55" t="s">
        <v>63</v>
      </c>
      <c r="Q287" s="77">
        <f>日別明細!AR283</f>
        <v>0</v>
      </c>
      <c r="R287" s="55" t="s">
        <v>44</v>
      </c>
      <c r="S287" s="77">
        <f t="shared" si="21"/>
        <v>0</v>
      </c>
      <c r="T287" s="78" t="s">
        <v>63</v>
      </c>
      <c r="U287" s="77">
        <f t="shared" si="22"/>
        <v>0</v>
      </c>
      <c r="V287" s="78" t="s">
        <v>63</v>
      </c>
      <c r="W287" s="79">
        <f t="shared" si="23"/>
        <v>0</v>
      </c>
      <c r="X287" s="78" t="s">
        <v>63</v>
      </c>
      <c r="Y287" s="123">
        <f t="shared" si="24"/>
        <v>0</v>
      </c>
      <c r="Z287" s="124" t="s">
        <v>83</v>
      </c>
    </row>
    <row r="288" spans="2:26" ht="14.25" customHeight="1" x14ac:dyDescent="0.4">
      <c r="B288" s="85">
        <v>276</v>
      </c>
      <c r="C288" s="24"/>
      <c r="D288" s="34" t="s">
        <v>32</v>
      </c>
      <c r="E288" s="26"/>
      <c r="F288" s="15" t="s">
        <v>24</v>
      </c>
      <c r="G288" s="26"/>
      <c r="H288" s="15" t="s">
        <v>25</v>
      </c>
      <c r="I288" s="26"/>
      <c r="J288" s="15" t="s">
        <v>28</v>
      </c>
      <c r="K288" s="28"/>
      <c r="L288" s="30"/>
      <c r="M288" s="77">
        <f t="shared" si="20"/>
        <v>0</v>
      </c>
      <c r="N288" s="86" t="s">
        <v>63</v>
      </c>
      <c r="O288" s="114">
        <f>日別明細!AQ284</f>
        <v>0</v>
      </c>
      <c r="P288" s="55" t="s">
        <v>63</v>
      </c>
      <c r="Q288" s="77">
        <f>日別明細!AR284</f>
        <v>0</v>
      </c>
      <c r="R288" s="55" t="s">
        <v>44</v>
      </c>
      <c r="S288" s="77">
        <f t="shared" si="21"/>
        <v>0</v>
      </c>
      <c r="T288" s="78" t="s">
        <v>63</v>
      </c>
      <c r="U288" s="77">
        <f t="shared" si="22"/>
        <v>0</v>
      </c>
      <c r="V288" s="78" t="s">
        <v>63</v>
      </c>
      <c r="W288" s="79">
        <f t="shared" si="23"/>
        <v>0</v>
      </c>
      <c r="X288" s="78" t="s">
        <v>63</v>
      </c>
      <c r="Y288" s="123">
        <f t="shared" si="24"/>
        <v>0</v>
      </c>
      <c r="Z288" s="124" t="s">
        <v>83</v>
      </c>
    </row>
    <row r="289" spans="2:26" ht="14.25" customHeight="1" x14ac:dyDescent="0.4">
      <c r="B289" s="85">
        <v>277</v>
      </c>
      <c r="C289" s="24"/>
      <c r="D289" s="34" t="s">
        <v>32</v>
      </c>
      <c r="E289" s="26"/>
      <c r="F289" s="15" t="s">
        <v>24</v>
      </c>
      <c r="G289" s="26"/>
      <c r="H289" s="15" t="s">
        <v>25</v>
      </c>
      <c r="I289" s="26"/>
      <c r="J289" s="15" t="s">
        <v>28</v>
      </c>
      <c r="K289" s="28"/>
      <c r="L289" s="30"/>
      <c r="M289" s="77">
        <f t="shared" si="20"/>
        <v>0</v>
      </c>
      <c r="N289" s="86" t="s">
        <v>63</v>
      </c>
      <c r="O289" s="114">
        <f>日別明細!AQ285</f>
        <v>0</v>
      </c>
      <c r="P289" s="55" t="s">
        <v>63</v>
      </c>
      <c r="Q289" s="77">
        <f>日別明細!AR285</f>
        <v>0</v>
      </c>
      <c r="R289" s="55" t="s">
        <v>44</v>
      </c>
      <c r="S289" s="77">
        <f t="shared" si="21"/>
        <v>0</v>
      </c>
      <c r="T289" s="78" t="s">
        <v>63</v>
      </c>
      <c r="U289" s="77">
        <f t="shared" si="22"/>
        <v>0</v>
      </c>
      <c r="V289" s="78" t="s">
        <v>63</v>
      </c>
      <c r="W289" s="79">
        <f t="shared" si="23"/>
        <v>0</v>
      </c>
      <c r="X289" s="78" t="s">
        <v>63</v>
      </c>
      <c r="Y289" s="123">
        <f t="shared" si="24"/>
        <v>0</v>
      </c>
      <c r="Z289" s="124" t="s">
        <v>83</v>
      </c>
    </row>
    <row r="290" spans="2:26" ht="14.25" customHeight="1" x14ac:dyDescent="0.4">
      <c r="B290" s="85">
        <v>278</v>
      </c>
      <c r="C290" s="24"/>
      <c r="D290" s="34" t="s">
        <v>32</v>
      </c>
      <c r="E290" s="26"/>
      <c r="F290" s="15" t="s">
        <v>24</v>
      </c>
      <c r="G290" s="26"/>
      <c r="H290" s="15" t="s">
        <v>25</v>
      </c>
      <c r="I290" s="26"/>
      <c r="J290" s="15" t="s">
        <v>28</v>
      </c>
      <c r="K290" s="28"/>
      <c r="L290" s="30"/>
      <c r="M290" s="77">
        <f t="shared" si="20"/>
        <v>0</v>
      </c>
      <c r="N290" s="86" t="s">
        <v>63</v>
      </c>
      <c r="O290" s="114">
        <f>日別明細!AQ286</f>
        <v>0</v>
      </c>
      <c r="P290" s="55" t="s">
        <v>63</v>
      </c>
      <c r="Q290" s="77">
        <f>日別明細!AR286</f>
        <v>0</v>
      </c>
      <c r="R290" s="55" t="s">
        <v>44</v>
      </c>
      <c r="S290" s="77">
        <f t="shared" si="21"/>
        <v>0</v>
      </c>
      <c r="T290" s="78" t="s">
        <v>63</v>
      </c>
      <c r="U290" s="77">
        <f t="shared" si="22"/>
        <v>0</v>
      </c>
      <c r="V290" s="78" t="s">
        <v>63</v>
      </c>
      <c r="W290" s="79">
        <f t="shared" si="23"/>
        <v>0</v>
      </c>
      <c r="X290" s="78" t="s">
        <v>63</v>
      </c>
      <c r="Y290" s="123">
        <f t="shared" si="24"/>
        <v>0</v>
      </c>
      <c r="Z290" s="124" t="s">
        <v>83</v>
      </c>
    </row>
    <row r="291" spans="2:26" ht="14.25" customHeight="1" x14ac:dyDescent="0.4">
      <c r="B291" s="85">
        <v>279</v>
      </c>
      <c r="C291" s="24"/>
      <c r="D291" s="34" t="s">
        <v>32</v>
      </c>
      <c r="E291" s="26"/>
      <c r="F291" s="15" t="s">
        <v>24</v>
      </c>
      <c r="G291" s="26"/>
      <c r="H291" s="15" t="s">
        <v>25</v>
      </c>
      <c r="I291" s="26"/>
      <c r="J291" s="15" t="s">
        <v>28</v>
      </c>
      <c r="K291" s="28"/>
      <c r="L291" s="30"/>
      <c r="M291" s="77">
        <f t="shared" si="20"/>
        <v>0</v>
      </c>
      <c r="N291" s="86" t="s">
        <v>63</v>
      </c>
      <c r="O291" s="114">
        <f>日別明細!AQ287</f>
        <v>0</v>
      </c>
      <c r="P291" s="55" t="s">
        <v>63</v>
      </c>
      <c r="Q291" s="77">
        <f>日別明細!AR287</f>
        <v>0</v>
      </c>
      <c r="R291" s="55" t="s">
        <v>44</v>
      </c>
      <c r="S291" s="77">
        <f t="shared" si="21"/>
        <v>0</v>
      </c>
      <c r="T291" s="78" t="s">
        <v>63</v>
      </c>
      <c r="U291" s="77">
        <f t="shared" si="22"/>
        <v>0</v>
      </c>
      <c r="V291" s="78" t="s">
        <v>63</v>
      </c>
      <c r="W291" s="79">
        <f t="shared" si="23"/>
        <v>0</v>
      </c>
      <c r="X291" s="78" t="s">
        <v>63</v>
      </c>
      <c r="Y291" s="123">
        <f t="shared" si="24"/>
        <v>0</v>
      </c>
      <c r="Z291" s="124" t="s">
        <v>83</v>
      </c>
    </row>
    <row r="292" spans="2:26" ht="14.25" customHeight="1" x14ac:dyDescent="0.4">
      <c r="B292" s="85">
        <v>280</v>
      </c>
      <c r="C292" s="24"/>
      <c r="D292" s="34" t="s">
        <v>32</v>
      </c>
      <c r="E292" s="26"/>
      <c r="F292" s="15" t="s">
        <v>24</v>
      </c>
      <c r="G292" s="26"/>
      <c r="H292" s="15" t="s">
        <v>25</v>
      </c>
      <c r="I292" s="26"/>
      <c r="J292" s="15" t="s">
        <v>28</v>
      </c>
      <c r="K292" s="28"/>
      <c r="L292" s="30"/>
      <c r="M292" s="77">
        <f t="shared" si="20"/>
        <v>0</v>
      </c>
      <c r="N292" s="86" t="s">
        <v>63</v>
      </c>
      <c r="O292" s="114">
        <f>日別明細!AQ288</f>
        <v>0</v>
      </c>
      <c r="P292" s="55" t="s">
        <v>63</v>
      </c>
      <c r="Q292" s="77">
        <f>日別明細!AR288</f>
        <v>0</v>
      </c>
      <c r="R292" s="55" t="s">
        <v>44</v>
      </c>
      <c r="S292" s="77">
        <f t="shared" si="21"/>
        <v>0</v>
      </c>
      <c r="T292" s="78" t="s">
        <v>63</v>
      </c>
      <c r="U292" s="77">
        <f t="shared" si="22"/>
        <v>0</v>
      </c>
      <c r="V292" s="78" t="s">
        <v>63</v>
      </c>
      <c r="W292" s="79">
        <f t="shared" si="23"/>
        <v>0</v>
      </c>
      <c r="X292" s="78" t="s">
        <v>63</v>
      </c>
      <c r="Y292" s="123">
        <f t="shared" si="24"/>
        <v>0</v>
      </c>
      <c r="Z292" s="124" t="s">
        <v>83</v>
      </c>
    </row>
    <row r="293" spans="2:26" ht="14.25" customHeight="1" x14ac:dyDescent="0.4">
      <c r="B293" s="85">
        <v>281</v>
      </c>
      <c r="C293" s="24"/>
      <c r="D293" s="34" t="s">
        <v>32</v>
      </c>
      <c r="E293" s="26"/>
      <c r="F293" s="15" t="s">
        <v>24</v>
      </c>
      <c r="G293" s="26"/>
      <c r="H293" s="15" t="s">
        <v>25</v>
      </c>
      <c r="I293" s="26"/>
      <c r="J293" s="15" t="s">
        <v>28</v>
      </c>
      <c r="K293" s="28"/>
      <c r="L293" s="30"/>
      <c r="M293" s="77">
        <f t="shared" si="20"/>
        <v>0</v>
      </c>
      <c r="N293" s="86" t="s">
        <v>63</v>
      </c>
      <c r="O293" s="114">
        <f>日別明細!AQ289</f>
        <v>0</v>
      </c>
      <c r="P293" s="55" t="s">
        <v>63</v>
      </c>
      <c r="Q293" s="77">
        <f>日別明細!AR289</f>
        <v>0</v>
      </c>
      <c r="R293" s="55" t="s">
        <v>44</v>
      </c>
      <c r="S293" s="77">
        <f t="shared" si="21"/>
        <v>0</v>
      </c>
      <c r="T293" s="78" t="s">
        <v>63</v>
      </c>
      <c r="U293" s="77">
        <f t="shared" si="22"/>
        <v>0</v>
      </c>
      <c r="V293" s="78" t="s">
        <v>63</v>
      </c>
      <c r="W293" s="79">
        <f t="shared" si="23"/>
        <v>0</v>
      </c>
      <c r="X293" s="78" t="s">
        <v>63</v>
      </c>
      <c r="Y293" s="123">
        <f t="shared" si="24"/>
        <v>0</v>
      </c>
      <c r="Z293" s="124" t="s">
        <v>83</v>
      </c>
    </row>
    <row r="294" spans="2:26" ht="14.25" customHeight="1" x14ac:dyDescent="0.4">
      <c r="B294" s="85">
        <v>282</v>
      </c>
      <c r="C294" s="24"/>
      <c r="D294" s="34" t="s">
        <v>32</v>
      </c>
      <c r="E294" s="26"/>
      <c r="F294" s="15" t="s">
        <v>24</v>
      </c>
      <c r="G294" s="26"/>
      <c r="H294" s="15" t="s">
        <v>25</v>
      </c>
      <c r="I294" s="26"/>
      <c r="J294" s="15" t="s">
        <v>28</v>
      </c>
      <c r="K294" s="28"/>
      <c r="L294" s="30"/>
      <c r="M294" s="77">
        <f t="shared" si="20"/>
        <v>0</v>
      </c>
      <c r="N294" s="86" t="s">
        <v>63</v>
      </c>
      <c r="O294" s="114">
        <f>日別明細!AQ290</f>
        <v>0</v>
      </c>
      <c r="P294" s="55" t="s">
        <v>63</v>
      </c>
      <c r="Q294" s="77">
        <f>日別明細!AR290</f>
        <v>0</v>
      </c>
      <c r="R294" s="55" t="s">
        <v>44</v>
      </c>
      <c r="S294" s="77">
        <f t="shared" si="21"/>
        <v>0</v>
      </c>
      <c r="T294" s="78" t="s">
        <v>63</v>
      </c>
      <c r="U294" s="77">
        <f t="shared" si="22"/>
        <v>0</v>
      </c>
      <c r="V294" s="78" t="s">
        <v>63</v>
      </c>
      <c r="W294" s="79">
        <f t="shared" si="23"/>
        <v>0</v>
      </c>
      <c r="X294" s="78" t="s">
        <v>63</v>
      </c>
      <c r="Y294" s="123">
        <f t="shared" si="24"/>
        <v>0</v>
      </c>
      <c r="Z294" s="124" t="s">
        <v>83</v>
      </c>
    </row>
    <row r="295" spans="2:26" ht="14.25" customHeight="1" x14ac:dyDescent="0.4">
      <c r="B295" s="85">
        <v>283</v>
      </c>
      <c r="C295" s="24"/>
      <c r="D295" s="34" t="s">
        <v>32</v>
      </c>
      <c r="E295" s="26"/>
      <c r="F295" s="15" t="s">
        <v>24</v>
      </c>
      <c r="G295" s="26"/>
      <c r="H295" s="15" t="s">
        <v>25</v>
      </c>
      <c r="I295" s="26"/>
      <c r="J295" s="15" t="s">
        <v>28</v>
      </c>
      <c r="K295" s="28"/>
      <c r="L295" s="30"/>
      <c r="M295" s="77">
        <f t="shared" si="20"/>
        <v>0</v>
      </c>
      <c r="N295" s="86" t="s">
        <v>63</v>
      </c>
      <c r="O295" s="114">
        <f>日別明細!AQ291</f>
        <v>0</v>
      </c>
      <c r="P295" s="55" t="s">
        <v>63</v>
      </c>
      <c r="Q295" s="77">
        <f>日別明細!AR291</f>
        <v>0</v>
      </c>
      <c r="R295" s="55" t="s">
        <v>44</v>
      </c>
      <c r="S295" s="77">
        <f t="shared" si="21"/>
        <v>0</v>
      </c>
      <c r="T295" s="78" t="s">
        <v>63</v>
      </c>
      <c r="U295" s="77">
        <f t="shared" si="22"/>
        <v>0</v>
      </c>
      <c r="V295" s="78" t="s">
        <v>63</v>
      </c>
      <c r="W295" s="79">
        <f t="shared" si="23"/>
        <v>0</v>
      </c>
      <c r="X295" s="78" t="s">
        <v>63</v>
      </c>
      <c r="Y295" s="123">
        <f t="shared" si="24"/>
        <v>0</v>
      </c>
      <c r="Z295" s="124" t="s">
        <v>83</v>
      </c>
    </row>
    <row r="296" spans="2:26" ht="14.25" customHeight="1" x14ac:dyDescent="0.4">
      <c r="B296" s="85">
        <v>284</v>
      </c>
      <c r="C296" s="24"/>
      <c r="D296" s="34" t="s">
        <v>32</v>
      </c>
      <c r="E296" s="26"/>
      <c r="F296" s="15" t="s">
        <v>24</v>
      </c>
      <c r="G296" s="26"/>
      <c r="H296" s="15" t="s">
        <v>25</v>
      </c>
      <c r="I296" s="26"/>
      <c r="J296" s="15" t="s">
        <v>28</v>
      </c>
      <c r="K296" s="28"/>
      <c r="L296" s="30"/>
      <c r="M296" s="77">
        <f t="shared" si="20"/>
        <v>0</v>
      </c>
      <c r="N296" s="86" t="s">
        <v>63</v>
      </c>
      <c r="O296" s="114">
        <f>日別明細!AQ292</f>
        <v>0</v>
      </c>
      <c r="P296" s="55" t="s">
        <v>63</v>
      </c>
      <c r="Q296" s="77">
        <f>日別明細!AR292</f>
        <v>0</v>
      </c>
      <c r="R296" s="55" t="s">
        <v>44</v>
      </c>
      <c r="S296" s="77">
        <f t="shared" si="21"/>
        <v>0</v>
      </c>
      <c r="T296" s="78" t="s">
        <v>63</v>
      </c>
      <c r="U296" s="77">
        <f t="shared" si="22"/>
        <v>0</v>
      </c>
      <c r="V296" s="78" t="s">
        <v>63</v>
      </c>
      <c r="W296" s="79">
        <f t="shared" si="23"/>
        <v>0</v>
      </c>
      <c r="X296" s="78" t="s">
        <v>63</v>
      </c>
      <c r="Y296" s="123">
        <f t="shared" si="24"/>
        <v>0</v>
      </c>
      <c r="Z296" s="124" t="s">
        <v>83</v>
      </c>
    </row>
    <row r="297" spans="2:26" ht="14.25" customHeight="1" x14ac:dyDescent="0.4">
      <c r="B297" s="85">
        <v>285</v>
      </c>
      <c r="C297" s="24"/>
      <c r="D297" s="34" t="s">
        <v>32</v>
      </c>
      <c r="E297" s="26"/>
      <c r="F297" s="15" t="s">
        <v>24</v>
      </c>
      <c r="G297" s="26"/>
      <c r="H297" s="15" t="s">
        <v>25</v>
      </c>
      <c r="I297" s="26"/>
      <c r="J297" s="15" t="s">
        <v>28</v>
      </c>
      <c r="K297" s="28"/>
      <c r="L297" s="30"/>
      <c r="M297" s="77">
        <f t="shared" si="20"/>
        <v>0</v>
      </c>
      <c r="N297" s="86" t="s">
        <v>63</v>
      </c>
      <c r="O297" s="114">
        <f>日別明細!AQ293</f>
        <v>0</v>
      </c>
      <c r="P297" s="55" t="s">
        <v>63</v>
      </c>
      <c r="Q297" s="77">
        <f>日別明細!AR293</f>
        <v>0</v>
      </c>
      <c r="R297" s="55" t="s">
        <v>44</v>
      </c>
      <c r="S297" s="77">
        <f t="shared" si="21"/>
        <v>0</v>
      </c>
      <c r="T297" s="78" t="s">
        <v>63</v>
      </c>
      <c r="U297" s="77">
        <f t="shared" si="22"/>
        <v>0</v>
      </c>
      <c r="V297" s="78" t="s">
        <v>63</v>
      </c>
      <c r="W297" s="79">
        <f t="shared" si="23"/>
        <v>0</v>
      </c>
      <c r="X297" s="78" t="s">
        <v>63</v>
      </c>
      <c r="Y297" s="123">
        <f t="shared" si="24"/>
        <v>0</v>
      </c>
      <c r="Z297" s="124" t="s">
        <v>83</v>
      </c>
    </row>
    <row r="298" spans="2:26" ht="14.25" customHeight="1" x14ac:dyDescent="0.4">
      <c r="B298" s="85">
        <v>286</v>
      </c>
      <c r="C298" s="24"/>
      <c r="D298" s="34" t="s">
        <v>32</v>
      </c>
      <c r="E298" s="26"/>
      <c r="F298" s="15" t="s">
        <v>24</v>
      </c>
      <c r="G298" s="26"/>
      <c r="H298" s="15" t="s">
        <v>25</v>
      </c>
      <c r="I298" s="26"/>
      <c r="J298" s="15" t="s">
        <v>28</v>
      </c>
      <c r="K298" s="28"/>
      <c r="L298" s="30"/>
      <c r="M298" s="77">
        <f t="shared" si="20"/>
        <v>0</v>
      </c>
      <c r="N298" s="86" t="s">
        <v>63</v>
      </c>
      <c r="O298" s="114">
        <f>日別明細!AQ294</f>
        <v>0</v>
      </c>
      <c r="P298" s="55" t="s">
        <v>63</v>
      </c>
      <c r="Q298" s="77">
        <f>日別明細!AR294</f>
        <v>0</v>
      </c>
      <c r="R298" s="55" t="s">
        <v>44</v>
      </c>
      <c r="S298" s="77">
        <f t="shared" si="21"/>
        <v>0</v>
      </c>
      <c r="T298" s="78" t="s">
        <v>63</v>
      </c>
      <c r="U298" s="77">
        <f t="shared" si="22"/>
        <v>0</v>
      </c>
      <c r="V298" s="78" t="s">
        <v>63</v>
      </c>
      <c r="W298" s="79">
        <f t="shared" si="23"/>
        <v>0</v>
      </c>
      <c r="X298" s="78" t="s">
        <v>63</v>
      </c>
      <c r="Y298" s="123">
        <f t="shared" si="24"/>
        <v>0</v>
      </c>
      <c r="Z298" s="124" t="s">
        <v>83</v>
      </c>
    </row>
    <row r="299" spans="2:26" ht="14.25" customHeight="1" x14ac:dyDescent="0.4">
      <c r="B299" s="85">
        <v>287</v>
      </c>
      <c r="C299" s="24"/>
      <c r="D299" s="34" t="s">
        <v>32</v>
      </c>
      <c r="E299" s="26"/>
      <c r="F299" s="15" t="s">
        <v>24</v>
      </c>
      <c r="G299" s="26"/>
      <c r="H299" s="15" t="s">
        <v>25</v>
      </c>
      <c r="I299" s="26"/>
      <c r="J299" s="15" t="s">
        <v>28</v>
      </c>
      <c r="K299" s="28"/>
      <c r="L299" s="30"/>
      <c r="M299" s="77">
        <f t="shared" si="20"/>
        <v>0</v>
      </c>
      <c r="N299" s="86" t="s">
        <v>63</v>
      </c>
      <c r="O299" s="114">
        <f>日別明細!AQ295</f>
        <v>0</v>
      </c>
      <c r="P299" s="55" t="s">
        <v>63</v>
      </c>
      <c r="Q299" s="77">
        <f>日別明細!AR295</f>
        <v>0</v>
      </c>
      <c r="R299" s="55" t="s">
        <v>44</v>
      </c>
      <c r="S299" s="77">
        <f t="shared" si="21"/>
        <v>0</v>
      </c>
      <c r="T299" s="78" t="s">
        <v>63</v>
      </c>
      <c r="U299" s="77">
        <f t="shared" si="22"/>
        <v>0</v>
      </c>
      <c r="V299" s="78" t="s">
        <v>63</v>
      </c>
      <c r="W299" s="79">
        <f t="shared" si="23"/>
        <v>0</v>
      </c>
      <c r="X299" s="78" t="s">
        <v>63</v>
      </c>
      <c r="Y299" s="123">
        <f t="shared" si="24"/>
        <v>0</v>
      </c>
      <c r="Z299" s="124" t="s">
        <v>83</v>
      </c>
    </row>
    <row r="300" spans="2:26" ht="14.25" customHeight="1" x14ac:dyDescent="0.4">
      <c r="B300" s="85">
        <v>288</v>
      </c>
      <c r="C300" s="24"/>
      <c r="D300" s="34" t="s">
        <v>32</v>
      </c>
      <c r="E300" s="26"/>
      <c r="F300" s="15" t="s">
        <v>24</v>
      </c>
      <c r="G300" s="26"/>
      <c r="H300" s="15" t="s">
        <v>25</v>
      </c>
      <c r="I300" s="26"/>
      <c r="J300" s="15" t="s">
        <v>28</v>
      </c>
      <c r="K300" s="28"/>
      <c r="L300" s="30"/>
      <c r="M300" s="77">
        <f t="shared" si="20"/>
        <v>0</v>
      </c>
      <c r="N300" s="86" t="s">
        <v>63</v>
      </c>
      <c r="O300" s="114">
        <f>日別明細!AQ296</f>
        <v>0</v>
      </c>
      <c r="P300" s="55" t="s">
        <v>63</v>
      </c>
      <c r="Q300" s="77">
        <f>日別明細!AR296</f>
        <v>0</v>
      </c>
      <c r="R300" s="55" t="s">
        <v>44</v>
      </c>
      <c r="S300" s="77">
        <f t="shared" si="21"/>
        <v>0</v>
      </c>
      <c r="T300" s="78" t="s">
        <v>63</v>
      </c>
      <c r="U300" s="77">
        <f t="shared" si="22"/>
        <v>0</v>
      </c>
      <c r="V300" s="78" t="s">
        <v>63</v>
      </c>
      <c r="W300" s="79">
        <f t="shared" si="23"/>
        <v>0</v>
      </c>
      <c r="X300" s="78" t="s">
        <v>63</v>
      </c>
      <c r="Y300" s="123">
        <f t="shared" si="24"/>
        <v>0</v>
      </c>
      <c r="Z300" s="124" t="s">
        <v>83</v>
      </c>
    </row>
    <row r="301" spans="2:26" ht="14.25" customHeight="1" x14ac:dyDescent="0.4">
      <c r="B301" s="85">
        <v>289</v>
      </c>
      <c r="C301" s="24"/>
      <c r="D301" s="34" t="s">
        <v>32</v>
      </c>
      <c r="E301" s="26"/>
      <c r="F301" s="15" t="s">
        <v>24</v>
      </c>
      <c r="G301" s="26"/>
      <c r="H301" s="15" t="s">
        <v>25</v>
      </c>
      <c r="I301" s="26"/>
      <c r="J301" s="15" t="s">
        <v>28</v>
      </c>
      <c r="K301" s="28"/>
      <c r="L301" s="30"/>
      <c r="M301" s="77">
        <f t="shared" si="20"/>
        <v>0</v>
      </c>
      <c r="N301" s="86" t="s">
        <v>63</v>
      </c>
      <c r="O301" s="114">
        <f>日別明細!AQ297</f>
        <v>0</v>
      </c>
      <c r="P301" s="55" t="s">
        <v>63</v>
      </c>
      <c r="Q301" s="77">
        <f>日別明細!AR297</f>
        <v>0</v>
      </c>
      <c r="R301" s="55" t="s">
        <v>44</v>
      </c>
      <c r="S301" s="77">
        <f t="shared" si="21"/>
        <v>0</v>
      </c>
      <c r="T301" s="78" t="s">
        <v>63</v>
      </c>
      <c r="U301" s="77">
        <f t="shared" si="22"/>
        <v>0</v>
      </c>
      <c r="V301" s="78" t="s">
        <v>63</v>
      </c>
      <c r="W301" s="79">
        <f t="shared" si="23"/>
        <v>0</v>
      </c>
      <c r="X301" s="78" t="s">
        <v>63</v>
      </c>
      <c r="Y301" s="123">
        <f t="shared" si="24"/>
        <v>0</v>
      </c>
      <c r="Z301" s="124" t="s">
        <v>83</v>
      </c>
    </row>
    <row r="302" spans="2:26" ht="14.25" customHeight="1" x14ac:dyDescent="0.4">
      <c r="B302" s="85">
        <v>290</v>
      </c>
      <c r="C302" s="24"/>
      <c r="D302" s="34" t="s">
        <v>32</v>
      </c>
      <c r="E302" s="26"/>
      <c r="F302" s="15" t="s">
        <v>24</v>
      </c>
      <c r="G302" s="26"/>
      <c r="H302" s="15" t="s">
        <v>25</v>
      </c>
      <c r="I302" s="26"/>
      <c r="J302" s="15" t="s">
        <v>28</v>
      </c>
      <c r="K302" s="28"/>
      <c r="L302" s="30"/>
      <c r="M302" s="77">
        <f t="shared" si="20"/>
        <v>0</v>
      </c>
      <c r="N302" s="86" t="s">
        <v>63</v>
      </c>
      <c r="O302" s="114">
        <f>日別明細!AQ298</f>
        <v>0</v>
      </c>
      <c r="P302" s="55" t="s">
        <v>63</v>
      </c>
      <c r="Q302" s="77">
        <f>日別明細!AR298</f>
        <v>0</v>
      </c>
      <c r="R302" s="55" t="s">
        <v>44</v>
      </c>
      <c r="S302" s="77">
        <f t="shared" si="21"/>
        <v>0</v>
      </c>
      <c r="T302" s="78" t="s">
        <v>63</v>
      </c>
      <c r="U302" s="77">
        <f t="shared" si="22"/>
        <v>0</v>
      </c>
      <c r="V302" s="78" t="s">
        <v>63</v>
      </c>
      <c r="W302" s="79">
        <f t="shared" si="23"/>
        <v>0</v>
      </c>
      <c r="X302" s="78" t="s">
        <v>63</v>
      </c>
      <c r="Y302" s="123">
        <f t="shared" si="24"/>
        <v>0</v>
      </c>
      <c r="Z302" s="124" t="s">
        <v>83</v>
      </c>
    </row>
    <row r="303" spans="2:26" ht="14.25" customHeight="1" x14ac:dyDescent="0.4">
      <c r="B303" s="85">
        <v>291</v>
      </c>
      <c r="C303" s="24"/>
      <c r="D303" s="34" t="s">
        <v>32</v>
      </c>
      <c r="E303" s="26"/>
      <c r="F303" s="15" t="s">
        <v>24</v>
      </c>
      <c r="G303" s="26"/>
      <c r="H303" s="15" t="s">
        <v>25</v>
      </c>
      <c r="I303" s="26"/>
      <c r="J303" s="15" t="s">
        <v>28</v>
      </c>
      <c r="K303" s="28"/>
      <c r="L303" s="30"/>
      <c r="M303" s="77">
        <f t="shared" si="20"/>
        <v>0</v>
      </c>
      <c r="N303" s="86" t="s">
        <v>63</v>
      </c>
      <c r="O303" s="114">
        <f>日別明細!AQ299</f>
        <v>0</v>
      </c>
      <c r="P303" s="55" t="s">
        <v>63</v>
      </c>
      <c r="Q303" s="77">
        <f>日別明細!AR299</f>
        <v>0</v>
      </c>
      <c r="R303" s="55" t="s">
        <v>44</v>
      </c>
      <c r="S303" s="77">
        <f t="shared" si="21"/>
        <v>0</v>
      </c>
      <c r="T303" s="78" t="s">
        <v>63</v>
      </c>
      <c r="U303" s="77">
        <f t="shared" si="22"/>
        <v>0</v>
      </c>
      <c r="V303" s="78" t="s">
        <v>63</v>
      </c>
      <c r="W303" s="79">
        <f t="shared" si="23"/>
        <v>0</v>
      </c>
      <c r="X303" s="78" t="s">
        <v>63</v>
      </c>
      <c r="Y303" s="123">
        <f t="shared" si="24"/>
        <v>0</v>
      </c>
      <c r="Z303" s="124" t="s">
        <v>83</v>
      </c>
    </row>
    <row r="304" spans="2:26" ht="14.25" customHeight="1" x14ac:dyDescent="0.4">
      <c r="B304" s="85">
        <v>292</v>
      </c>
      <c r="C304" s="24"/>
      <c r="D304" s="34" t="s">
        <v>32</v>
      </c>
      <c r="E304" s="26"/>
      <c r="F304" s="15" t="s">
        <v>24</v>
      </c>
      <c r="G304" s="26"/>
      <c r="H304" s="15" t="s">
        <v>25</v>
      </c>
      <c r="I304" s="26"/>
      <c r="J304" s="15" t="s">
        <v>28</v>
      </c>
      <c r="K304" s="28"/>
      <c r="L304" s="30"/>
      <c r="M304" s="77">
        <f t="shared" si="20"/>
        <v>0</v>
      </c>
      <c r="N304" s="86" t="s">
        <v>63</v>
      </c>
      <c r="O304" s="114">
        <f>日別明細!AQ300</f>
        <v>0</v>
      </c>
      <c r="P304" s="55" t="s">
        <v>63</v>
      </c>
      <c r="Q304" s="77">
        <f>日別明細!AR300</f>
        <v>0</v>
      </c>
      <c r="R304" s="55" t="s">
        <v>44</v>
      </c>
      <c r="S304" s="77">
        <f t="shared" si="21"/>
        <v>0</v>
      </c>
      <c r="T304" s="78" t="s">
        <v>63</v>
      </c>
      <c r="U304" s="77">
        <f t="shared" si="22"/>
        <v>0</v>
      </c>
      <c r="V304" s="78" t="s">
        <v>63</v>
      </c>
      <c r="W304" s="79">
        <f t="shared" si="23"/>
        <v>0</v>
      </c>
      <c r="X304" s="78" t="s">
        <v>63</v>
      </c>
      <c r="Y304" s="123">
        <f t="shared" si="24"/>
        <v>0</v>
      </c>
      <c r="Z304" s="124" t="s">
        <v>83</v>
      </c>
    </row>
    <row r="305" spans="2:26" ht="14.25" customHeight="1" x14ac:dyDescent="0.4">
      <c r="B305" s="85">
        <v>293</v>
      </c>
      <c r="C305" s="24"/>
      <c r="D305" s="34" t="s">
        <v>32</v>
      </c>
      <c r="E305" s="26"/>
      <c r="F305" s="15" t="s">
        <v>24</v>
      </c>
      <c r="G305" s="26"/>
      <c r="H305" s="15" t="s">
        <v>25</v>
      </c>
      <c r="I305" s="26"/>
      <c r="J305" s="15" t="s">
        <v>28</v>
      </c>
      <c r="K305" s="28"/>
      <c r="L305" s="30"/>
      <c r="M305" s="77">
        <f t="shared" si="20"/>
        <v>0</v>
      </c>
      <c r="N305" s="86" t="s">
        <v>63</v>
      </c>
      <c r="O305" s="114">
        <f>日別明細!AQ301</f>
        <v>0</v>
      </c>
      <c r="P305" s="55" t="s">
        <v>63</v>
      </c>
      <c r="Q305" s="77">
        <f>日別明細!AR301</f>
        <v>0</v>
      </c>
      <c r="R305" s="55" t="s">
        <v>44</v>
      </c>
      <c r="S305" s="77">
        <f t="shared" si="21"/>
        <v>0</v>
      </c>
      <c r="T305" s="78" t="s">
        <v>63</v>
      </c>
      <c r="U305" s="77">
        <f t="shared" si="22"/>
        <v>0</v>
      </c>
      <c r="V305" s="78" t="s">
        <v>63</v>
      </c>
      <c r="W305" s="79">
        <f t="shared" si="23"/>
        <v>0</v>
      </c>
      <c r="X305" s="78" t="s">
        <v>63</v>
      </c>
      <c r="Y305" s="123">
        <f t="shared" si="24"/>
        <v>0</v>
      </c>
      <c r="Z305" s="124" t="s">
        <v>83</v>
      </c>
    </row>
    <row r="306" spans="2:26" ht="14.25" customHeight="1" x14ac:dyDescent="0.4">
      <c r="B306" s="85">
        <v>294</v>
      </c>
      <c r="C306" s="24"/>
      <c r="D306" s="34" t="s">
        <v>32</v>
      </c>
      <c r="E306" s="26"/>
      <c r="F306" s="15" t="s">
        <v>24</v>
      </c>
      <c r="G306" s="26"/>
      <c r="H306" s="15" t="s">
        <v>25</v>
      </c>
      <c r="I306" s="26"/>
      <c r="J306" s="15" t="s">
        <v>28</v>
      </c>
      <c r="K306" s="28"/>
      <c r="L306" s="30"/>
      <c r="M306" s="77">
        <f t="shared" si="20"/>
        <v>0</v>
      </c>
      <c r="N306" s="86" t="s">
        <v>63</v>
      </c>
      <c r="O306" s="114">
        <f>日別明細!AQ302</f>
        <v>0</v>
      </c>
      <c r="P306" s="55" t="s">
        <v>63</v>
      </c>
      <c r="Q306" s="77">
        <f>日別明細!AR302</f>
        <v>0</v>
      </c>
      <c r="R306" s="55" t="s">
        <v>44</v>
      </c>
      <c r="S306" s="77">
        <f t="shared" si="21"/>
        <v>0</v>
      </c>
      <c r="T306" s="78" t="s">
        <v>63</v>
      </c>
      <c r="U306" s="77">
        <f t="shared" si="22"/>
        <v>0</v>
      </c>
      <c r="V306" s="78" t="s">
        <v>63</v>
      </c>
      <c r="W306" s="79">
        <f t="shared" si="23"/>
        <v>0</v>
      </c>
      <c r="X306" s="78" t="s">
        <v>63</v>
      </c>
      <c r="Y306" s="123">
        <f t="shared" si="24"/>
        <v>0</v>
      </c>
      <c r="Z306" s="124" t="s">
        <v>83</v>
      </c>
    </row>
    <row r="307" spans="2:26" ht="14.25" customHeight="1" x14ac:dyDescent="0.4">
      <c r="B307" s="85">
        <v>295</v>
      </c>
      <c r="C307" s="24"/>
      <c r="D307" s="34" t="s">
        <v>32</v>
      </c>
      <c r="E307" s="26"/>
      <c r="F307" s="15" t="s">
        <v>24</v>
      </c>
      <c r="G307" s="26"/>
      <c r="H307" s="15" t="s">
        <v>25</v>
      </c>
      <c r="I307" s="26"/>
      <c r="J307" s="15" t="s">
        <v>28</v>
      </c>
      <c r="K307" s="28"/>
      <c r="L307" s="30"/>
      <c r="M307" s="77">
        <f t="shared" si="20"/>
        <v>0</v>
      </c>
      <c r="N307" s="86" t="s">
        <v>63</v>
      </c>
      <c r="O307" s="114">
        <f>日別明細!AQ303</f>
        <v>0</v>
      </c>
      <c r="P307" s="55" t="s">
        <v>63</v>
      </c>
      <c r="Q307" s="77">
        <f>日別明細!AR303</f>
        <v>0</v>
      </c>
      <c r="R307" s="55" t="s">
        <v>44</v>
      </c>
      <c r="S307" s="77">
        <f t="shared" si="21"/>
        <v>0</v>
      </c>
      <c r="T307" s="78" t="s">
        <v>63</v>
      </c>
      <c r="U307" s="77">
        <f t="shared" si="22"/>
        <v>0</v>
      </c>
      <c r="V307" s="78" t="s">
        <v>63</v>
      </c>
      <c r="W307" s="79">
        <f t="shared" si="23"/>
        <v>0</v>
      </c>
      <c r="X307" s="78" t="s">
        <v>63</v>
      </c>
      <c r="Y307" s="123">
        <f t="shared" si="24"/>
        <v>0</v>
      </c>
      <c r="Z307" s="124" t="s">
        <v>83</v>
      </c>
    </row>
    <row r="308" spans="2:26" ht="14.25" customHeight="1" x14ac:dyDescent="0.4">
      <c r="B308" s="85">
        <v>296</v>
      </c>
      <c r="C308" s="24"/>
      <c r="D308" s="34" t="s">
        <v>32</v>
      </c>
      <c r="E308" s="26"/>
      <c r="F308" s="15" t="s">
        <v>24</v>
      </c>
      <c r="G308" s="26"/>
      <c r="H308" s="15" t="s">
        <v>25</v>
      </c>
      <c r="I308" s="26"/>
      <c r="J308" s="15" t="s">
        <v>28</v>
      </c>
      <c r="K308" s="28"/>
      <c r="L308" s="30"/>
      <c r="M308" s="77">
        <f t="shared" si="20"/>
        <v>0</v>
      </c>
      <c r="N308" s="86" t="s">
        <v>63</v>
      </c>
      <c r="O308" s="114">
        <f>日別明細!AQ304</f>
        <v>0</v>
      </c>
      <c r="P308" s="55" t="s">
        <v>63</v>
      </c>
      <c r="Q308" s="77">
        <f>日別明細!AR304</f>
        <v>0</v>
      </c>
      <c r="R308" s="55" t="s">
        <v>44</v>
      </c>
      <c r="S308" s="77">
        <f t="shared" si="21"/>
        <v>0</v>
      </c>
      <c r="T308" s="78" t="s">
        <v>63</v>
      </c>
      <c r="U308" s="77">
        <f t="shared" si="22"/>
        <v>0</v>
      </c>
      <c r="V308" s="78" t="s">
        <v>63</v>
      </c>
      <c r="W308" s="79">
        <f t="shared" si="23"/>
        <v>0</v>
      </c>
      <c r="X308" s="78" t="s">
        <v>63</v>
      </c>
      <c r="Y308" s="123">
        <f t="shared" si="24"/>
        <v>0</v>
      </c>
      <c r="Z308" s="124" t="s">
        <v>83</v>
      </c>
    </row>
    <row r="309" spans="2:26" ht="14.25" customHeight="1" x14ac:dyDescent="0.4">
      <c r="B309" s="85">
        <v>297</v>
      </c>
      <c r="C309" s="24"/>
      <c r="D309" s="34" t="s">
        <v>32</v>
      </c>
      <c r="E309" s="26"/>
      <c r="F309" s="15" t="s">
        <v>24</v>
      </c>
      <c r="G309" s="26"/>
      <c r="H309" s="15" t="s">
        <v>25</v>
      </c>
      <c r="I309" s="26"/>
      <c r="J309" s="15" t="s">
        <v>28</v>
      </c>
      <c r="K309" s="28"/>
      <c r="L309" s="30"/>
      <c r="M309" s="77">
        <f t="shared" si="20"/>
        <v>0</v>
      </c>
      <c r="N309" s="86" t="s">
        <v>63</v>
      </c>
      <c r="O309" s="114">
        <f>日別明細!AQ305</f>
        <v>0</v>
      </c>
      <c r="P309" s="55" t="s">
        <v>63</v>
      </c>
      <c r="Q309" s="77">
        <f>日別明細!AR305</f>
        <v>0</v>
      </c>
      <c r="R309" s="55" t="s">
        <v>44</v>
      </c>
      <c r="S309" s="77">
        <f t="shared" si="21"/>
        <v>0</v>
      </c>
      <c r="T309" s="78" t="s">
        <v>63</v>
      </c>
      <c r="U309" s="77">
        <f t="shared" si="22"/>
        <v>0</v>
      </c>
      <c r="V309" s="78" t="s">
        <v>63</v>
      </c>
      <c r="W309" s="79">
        <f t="shared" si="23"/>
        <v>0</v>
      </c>
      <c r="X309" s="78" t="s">
        <v>63</v>
      </c>
      <c r="Y309" s="123">
        <f t="shared" si="24"/>
        <v>0</v>
      </c>
      <c r="Z309" s="124" t="s">
        <v>83</v>
      </c>
    </row>
    <row r="310" spans="2:26" ht="14.25" customHeight="1" x14ac:dyDescent="0.4">
      <c r="B310" s="85">
        <v>298</v>
      </c>
      <c r="C310" s="24"/>
      <c r="D310" s="34" t="s">
        <v>32</v>
      </c>
      <c r="E310" s="26"/>
      <c r="F310" s="15" t="s">
        <v>24</v>
      </c>
      <c r="G310" s="26"/>
      <c r="H310" s="15" t="s">
        <v>25</v>
      </c>
      <c r="I310" s="26"/>
      <c r="J310" s="15" t="s">
        <v>28</v>
      </c>
      <c r="K310" s="28"/>
      <c r="L310" s="30"/>
      <c r="M310" s="77">
        <f t="shared" si="20"/>
        <v>0</v>
      </c>
      <c r="N310" s="86" t="s">
        <v>63</v>
      </c>
      <c r="O310" s="114">
        <f>日別明細!AQ306</f>
        <v>0</v>
      </c>
      <c r="P310" s="55" t="s">
        <v>63</v>
      </c>
      <c r="Q310" s="77">
        <f>日別明細!AR306</f>
        <v>0</v>
      </c>
      <c r="R310" s="55" t="s">
        <v>44</v>
      </c>
      <c r="S310" s="77">
        <f t="shared" si="21"/>
        <v>0</v>
      </c>
      <c r="T310" s="78" t="s">
        <v>63</v>
      </c>
      <c r="U310" s="77">
        <f t="shared" si="22"/>
        <v>0</v>
      </c>
      <c r="V310" s="78" t="s">
        <v>63</v>
      </c>
      <c r="W310" s="79">
        <f t="shared" si="23"/>
        <v>0</v>
      </c>
      <c r="X310" s="78" t="s">
        <v>63</v>
      </c>
      <c r="Y310" s="123">
        <f t="shared" si="24"/>
        <v>0</v>
      </c>
      <c r="Z310" s="124" t="s">
        <v>83</v>
      </c>
    </row>
    <row r="311" spans="2:26" ht="14.25" customHeight="1" x14ac:dyDescent="0.4">
      <c r="B311" s="85">
        <v>299</v>
      </c>
      <c r="C311" s="24"/>
      <c r="D311" s="34" t="s">
        <v>32</v>
      </c>
      <c r="E311" s="26"/>
      <c r="F311" s="15" t="s">
        <v>24</v>
      </c>
      <c r="G311" s="26"/>
      <c r="H311" s="15" t="s">
        <v>25</v>
      </c>
      <c r="I311" s="26"/>
      <c r="J311" s="15" t="s">
        <v>28</v>
      </c>
      <c r="K311" s="28"/>
      <c r="L311" s="30"/>
      <c r="M311" s="77">
        <f t="shared" si="20"/>
        <v>0</v>
      </c>
      <c r="N311" s="86" t="s">
        <v>63</v>
      </c>
      <c r="O311" s="114">
        <f>日別明細!AQ307</f>
        <v>0</v>
      </c>
      <c r="P311" s="55" t="s">
        <v>63</v>
      </c>
      <c r="Q311" s="77">
        <f>日別明細!AR307</f>
        <v>0</v>
      </c>
      <c r="R311" s="55" t="s">
        <v>44</v>
      </c>
      <c r="S311" s="77">
        <f t="shared" si="21"/>
        <v>0</v>
      </c>
      <c r="T311" s="78" t="s">
        <v>63</v>
      </c>
      <c r="U311" s="77">
        <f t="shared" si="22"/>
        <v>0</v>
      </c>
      <c r="V311" s="78" t="s">
        <v>63</v>
      </c>
      <c r="W311" s="79">
        <f t="shared" si="23"/>
        <v>0</v>
      </c>
      <c r="X311" s="78" t="s">
        <v>63</v>
      </c>
      <c r="Y311" s="123">
        <f t="shared" si="24"/>
        <v>0</v>
      </c>
      <c r="Z311" s="124" t="s">
        <v>83</v>
      </c>
    </row>
    <row r="312" spans="2:26" ht="14.25" customHeight="1" thickBot="1" x14ac:dyDescent="0.45">
      <c r="B312" s="87">
        <v>300</v>
      </c>
      <c r="C312" s="88"/>
      <c r="D312" s="89" t="s">
        <v>32</v>
      </c>
      <c r="E312" s="90"/>
      <c r="F312" s="91" t="s">
        <v>24</v>
      </c>
      <c r="G312" s="90"/>
      <c r="H312" s="91" t="s">
        <v>25</v>
      </c>
      <c r="I312" s="90"/>
      <c r="J312" s="91" t="s">
        <v>28</v>
      </c>
      <c r="K312" s="92"/>
      <c r="L312" s="93"/>
      <c r="M312" s="94">
        <f t="shared" si="20"/>
        <v>0</v>
      </c>
      <c r="N312" s="95" t="s">
        <v>63</v>
      </c>
      <c r="O312" s="114">
        <f>日別明細!AQ308</f>
        <v>0</v>
      </c>
      <c r="P312" s="55" t="s">
        <v>63</v>
      </c>
      <c r="Q312" s="77">
        <f>日別明細!AR308</f>
        <v>0</v>
      </c>
      <c r="R312" s="55" t="s">
        <v>44</v>
      </c>
      <c r="S312" s="77">
        <f t="shared" si="21"/>
        <v>0</v>
      </c>
      <c r="T312" s="78" t="s">
        <v>63</v>
      </c>
      <c r="U312" s="77">
        <f t="shared" si="22"/>
        <v>0</v>
      </c>
      <c r="V312" s="78" t="s">
        <v>63</v>
      </c>
      <c r="W312" s="79">
        <f t="shared" si="23"/>
        <v>0</v>
      </c>
      <c r="X312" s="78" t="s">
        <v>63</v>
      </c>
      <c r="Y312" s="123">
        <f t="shared" si="24"/>
        <v>0</v>
      </c>
      <c r="Z312" s="124" t="s">
        <v>83</v>
      </c>
    </row>
    <row r="313" spans="2:26" hidden="1" x14ac:dyDescent="0.4">
      <c r="M313" s="80">
        <f>SUM(M13:M312)</f>
        <v>0</v>
      </c>
    </row>
  </sheetData>
  <sheetProtection algorithmName="SHA-512" hashValue="tNLtlXBYVJbyl7RFIo+VQfpGQHBGXjwNbtHv3OaPOC0hR6dJxg74EhL3FJ0sxR153gB6BJCH2KULSNc5J55VJg==" saltValue="sODOCRkrUm2DSytbcL7C4A==" spinCount="100000" sheet="1" objects="1" scenarios="1" selectLockedCells="1"/>
  <mergeCells count="21">
    <mergeCell ref="W12:X12"/>
    <mergeCell ref="M10:N11"/>
    <mergeCell ref="L10:L12"/>
    <mergeCell ref="U11:V11"/>
    <mergeCell ref="U12:V12"/>
    <mergeCell ref="Y11:Z11"/>
    <mergeCell ref="Y12:Z12"/>
    <mergeCell ref="Y10:Z10"/>
    <mergeCell ref="B10:B12"/>
    <mergeCell ref="O10:X10"/>
    <mergeCell ref="W11:X11"/>
    <mergeCell ref="K10:K12"/>
    <mergeCell ref="C10:C12"/>
    <mergeCell ref="O11:P11"/>
    <mergeCell ref="Q11:R11"/>
    <mergeCell ref="S11:T11"/>
    <mergeCell ref="M12:N12"/>
    <mergeCell ref="O12:P12"/>
    <mergeCell ref="Q12:R12"/>
    <mergeCell ref="S12:T12"/>
    <mergeCell ref="D10:J12"/>
  </mergeCells>
  <phoneticPr fontId="1"/>
  <dataValidations count="5">
    <dataValidation type="list" allowBlank="1" showInputMessage="1" showErrorMessage="1" sqref="C13:C312">
      <formula1>"満3歳,3歳,4歳,5歳"</formula1>
    </dataValidation>
    <dataValidation imeMode="halfAlpha" allowBlank="1" showInputMessage="1" showErrorMessage="1" sqref="E13:E312 G13:G312 I13:I312 M13:M312 B13:B312"/>
    <dataValidation imeMode="hiragana" allowBlank="1" showInputMessage="1" showErrorMessage="1" sqref="K13:K312"/>
    <dataValidation type="list" allowBlank="1" showInputMessage="1" showErrorMessage="1" sqref="D13:D312">
      <formula1>"平成,令和"</formula1>
    </dataValidation>
    <dataValidation type="list" allowBlank="1" showInputMessage="1" showErrorMessage="1" sqref="L13:L312">
      <formula1>"新２号,新３号"</formula1>
    </dataValidation>
  </dataValidations>
  <printOptions horizontalCentered="1"/>
  <pageMargins left="0.11811023622047245" right="0.11811023622047245" top="0.78740157480314965" bottom="0.59055118110236227" header="0.31496062992125984" footer="0.31496062992125984"/>
  <pageSetup paperSize="9" scale="72" firstPageNumber="5" orientation="portrait" blackAndWhite="1" useFirstPageNumber="1" r:id="rId1"/>
  <rowBreaks count="4" manualBreakCount="4">
    <brk id="72" max="23" man="1"/>
    <brk id="132" max="23" man="1"/>
    <brk id="192" max="23" man="1"/>
    <brk id="252" max="2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08"/>
  <sheetViews>
    <sheetView view="pageBreakPreview" zoomScaleNormal="100" zoomScaleSheetLayoutView="100" workbookViewId="0">
      <pane xSplit="11" ySplit="8" topLeftCell="L9" activePane="bottomRight" state="frozen"/>
      <selection pane="topRight" activeCell="L1" sqref="L1"/>
      <selection pane="bottomLeft" activeCell="A9" sqref="A9"/>
      <selection pane="bottomRight" activeCell="L9" sqref="L9"/>
    </sheetView>
  </sheetViews>
  <sheetFormatPr defaultRowHeight="14.25" x14ac:dyDescent="0.4"/>
  <cols>
    <col min="1" max="1" width="1.25" style="3" customWidth="1"/>
    <col min="2" max="2" width="3.625" style="3" customWidth="1"/>
    <col min="3" max="3" width="6.625" style="3" customWidth="1"/>
    <col min="4" max="4" width="4.625" style="3" customWidth="1"/>
    <col min="5" max="10" width="2.625" style="3" customWidth="1"/>
    <col min="11" max="11" width="10.625" style="3" customWidth="1"/>
    <col min="12" max="44" width="4.625" style="3" customWidth="1"/>
    <col min="45" max="16384" width="9" style="3"/>
  </cols>
  <sheetData>
    <row r="1" spans="1:44" ht="16.5" customHeight="1" x14ac:dyDescent="0.4">
      <c r="B1" s="10" t="s">
        <v>64</v>
      </c>
      <c r="C1" s="10"/>
      <c r="D1" s="10"/>
      <c r="E1" s="10"/>
      <c r="F1" s="10"/>
      <c r="G1" s="10"/>
      <c r="H1" s="10"/>
      <c r="I1" s="10"/>
      <c r="J1" s="10"/>
      <c r="K1" s="10"/>
    </row>
    <row r="2" spans="1:44" s="4" customFormat="1" ht="15" customHeight="1" x14ac:dyDescent="0.15">
      <c r="AR2" s="106" t="str">
        <f>施設等利用費請求金額内訳書!X1</f>
        <v>【年月分】</v>
      </c>
    </row>
    <row r="3" spans="1:44" ht="15" customHeight="1" x14ac:dyDescent="0.4">
      <c r="A3" s="2"/>
      <c r="B3" s="72" t="s">
        <v>58</v>
      </c>
      <c r="C3" s="69" t="s">
        <v>59</v>
      </c>
      <c r="D3" s="7"/>
      <c r="E3" s="7"/>
      <c r="F3" s="7"/>
      <c r="G3" s="7"/>
      <c r="H3" s="7"/>
      <c r="I3" s="7"/>
      <c r="J3" s="7"/>
      <c r="K3" s="7"/>
    </row>
    <row r="4" spans="1:44" s="6" customFormat="1" ht="11.25" customHeight="1" x14ac:dyDescent="0.4">
      <c r="A4" s="8"/>
      <c r="B4" s="73" t="s">
        <v>57</v>
      </c>
      <c r="C4" s="18" t="s">
        <v>69</v>
      </c>
      <c r="D4" s="1"/>
      <c r="F4" s="18"/>
      <c r="G4" s="18"/>
      <c r="H4" s="16"/>
      <c r="I4" s="16"/>
      <c r="J4" s="16"/>
      <c r="K4" s="16"/>
    </row>
    <row r="5" spans="1:44" s="6" customFormat="1" ht="11.25" customHeight="1" x14ac:dyDescent="0.4">
      <c r="A5" s="8"/>
      <c r="B5" s="73" t="s">
        <v>57</v>
      </c>
      <c r="C5" s="18" t="s">
        <v>66</v>
      </c>
      <c r="D5" s="1"/>
      <c r="F5" s="18"/>
      <c r="G5" s="18"/>
      <c r="H5" s="16"/>
      <c r="I5" s="16"/>
      <c r="J5" s="16"/>
      <c r="K5" s="16"/>
    </row>
    <row r="6" spans="1:44" s="20" customFormat="1" ht="11.25" customHeight="1" thickBot="1" x14ac:dyDescent="0.45">
      <c r="A6" s="5"/>
      <c r="B6" s="17"/>
      <c r="C6" s="35"/>
      <c r="D6" s="17"/>
      <c r="F6" s="18"/>
      <c r="G6" s="18"/>
      <c r="H6" s="18"/>
      <c r="I6" s="18"/>
      <c r="J6" s="18"/>
      <c r="K6" s="18"/>
    </row>
    <row r="7" spans="1:44" s="71" customFormat="1" ht="26.25" customHeight="1" x14ac:dyDescent="0.15">
      <c r="A7" s="70"/>
      <c r="B7" s="248" t="s">
        <v>34</v>
      </c>
      <c r="C7" s="250" t="s">
        <v>33</v>
      </c>
      <c r="D7" s="252" t="s">
        <v>3</v>
      </c>
      <c r="E7" s="252"/>
      <c r="F7" s="252"/>
      <c r="G7" s="252"/>
      <c r="H7" s="252"/>
      <c r="I7" s="252"/>
      <c r="J7" s="252"/>
      <c r="K7" s="250" t="s">
        <v>30</v>
      </c>
      <c r="L7" s="107">
        <f>DATE(IF(請求書!Z5="元",1,請求書!Z5)+2018,請求書!AL5,1)</f>
        <v>43070</v>
      </c>
      <c r="M7" s="107">
        <f>L7+1</f>
        <v>43071</v>
      </c>
      <c r="N7" s="107">
        <f t="shared" ref="N7:AM7" si="0">M7+1</f>
        <v>43072</v>
      </c>
      <c r="O7" s="107">
        <f t="shared" si="0"/>
        <v>43073</v>
      </c>
      <c r="P7" s="107">
        <f t="shared" si="0"/>
        <v>43074</v>
      </c>
      <c r="Q7" s="107">
        <f t="shared" si="0"/>
        <v>43075</v>
      </c>
      <c r="R7" s="107">
        <f t="shared" si="0"/>
        <v>43076</v>
      </c>
      <c r="S7" s="107">
        <f t="shared" si="0"/>
        <v>43077</v>
      </c>
      <c r="T7" s="107">
        <f t="shared" si="0"/>
        <v>43078</v>
      </c>
      <c r="U7" s="107">
        <f t="shared" si="0"/>
        <v>43079</v>
      </c>
      <c r="V7" s="107">
        <f t="shared" si="0"/>
        <v>43080</v>
      </c>
      <c r="W7" s="107">
        <f t="shared" si="0"/>
        <v>43081</v>
      </c>
      <c r="X7" s="107">
        <f t="shared" si="0"/>
        <v>43082</v>
      </c>
      <c r="Y7" s="107">
        <f t="shared" si="0"/>
        <v>43083</v>
      </c>
      <c r="Z7" s="107">
        <f t="shared" si="0"/>
        <v>43084</v>
      </c>
      <c r="AA7" s="107">
        <f t="shared" si="0"/>
        <v>43085</v>
      </c>
      <c r="AB7" s="107">
        <f t="shared" si="0"/>
        <v>43086</v>
      </c>
      <c r="AC7" s="107">
        <f t="shared" si="0"/>
        <v>43087</v>
      </c>
      <c r="AD7" s="107">
        <f t="shared" si="0"/>
        <v>43088</v>
      </c>
      <c r="AE7" s="107">
        <f t="shared" si="0"/>
        <v>43089</v>
      </c>
      <c r="AF7" s="107">
        <f t="shared" si="0"/>
        <v>43090</v>
      </c>
      <c r="AG7" s="107">
        <f t="shared" si="0"/>
        <v>43091</v>
      </c>
      <c r="AH7" s="107">
        <f t="shared" si="0"/>
        <v>43092</v>
      </c>
      <c r="AI7" s="107">
        <f t="shared" si="0"/>
        <v>43093</v>
      </c>
      <c r="AJ7" s="107">
        <f t="shared" si="0"/>
        <v>43094</v>
      </c>
      <c r="AK7" s="107">
        <f t="shared" si="0"/>
        <v>43095</v>
      </c>
      <c r="AL7" s="107">
        <f t="shared" si="0"/>
        <v>43096</v>
      </c>
      <c r="AM7" s="107">
        <f t="shared" si="0"/>
        <v>43097</v>
      </c>
      <c r="AN7" s="107">
        <f>IF(DAY(AM7+1)&lt;&gt;29,"",AM7+1)</f>
        <v>43098</v>
      </c>
      <c r="AO7" s="107">
        <f>IF(DAY(AM7+2)&lt;&gt;30,"",AM7+2)</f>
        <v>43099</v>
      </c>
      <c r="AP7" s="107">
        <f>IF(DAY(AM7+3)&lt;&gt;31,"",AM7+3)</f>
        <v>43100</v>
      </c>
      <c r="AQ7" s="98" t="s">
        <v>56</v>
      </c>
      <c r="AR7" s="99" t="s">
        <v>61</v>
      </c>
    </row>
    <row r="8" spans="1:44" s="71" customFormat="1" ht="26.25" customHeight="1" thickBot="1" x14ac:dyDescent="0.45">
      <c r="A8" s="70"/>
      <c r="B8" s="249"/>
      <c r="C8" s="251"/>
      <c r="D8" s="251"/>
      <c r="E8" s="251"/>
      <c r="F8" s="251"/>
      <c r="G8" s="251"/>
      <c r="H8" s="251"/>
      <c r="I8" s="251"/>
      <c r="J8" s="251"/>
      <c r="K8" s="251"/>
      <c r="L8" s="108" t="str">
        <f>TEXT(L7,"(aaa)")</f>
        <v>(金)</v>
      </c>
      <c r="M8" s="108" t="str">
        <f t="shared" ref="M8:AP8" si="1">TEXT(M7,"(aaa)")</f>
        <v>(土)</v>
      </c>
      <c r="N8" s="108" t="str">
        <f t="shared" si="1"/>
        <v>(日)</v>
      </c>
      <c r="O8" s="108" t="str">
        <f t="shared" si="1"/>
        <v>(月)</v>
      </c>
      <c r="P8" s="108" t="str">
        <f t="shared" si="1"/>
        <v>(火)</v>
      </c>
      <c r="Q8" s="108" t="str">
        <f t="shared" si="1"/>
        <v>(水)</v>
      </c>
      <c r="R8" s="108" t="str">
        <f t="shared" si="1"/>
        <v>(木)</v>
      </c>
      <c r="S8" s="108" t="str">
        <f t="shared" si="1"/>
        <v>(金)</v>
      </c>
      <c r="T8" s="108" t="str">
        <f t="shared" si="1"/>
        <v>(土)</v>
      </c>
      <c r="U8" s="108" t="str">
        <f t="shared" si="1"/>
        <v>(日)</v>
      </c>
      <c r="V8" s="108" t="str">
        <f t="shared" si="1"/>
        <v>(月)</v>
      </c>
      <c r="W8" s="108" t="str">
        <f t="shared" si="1"/>
        <v>(火)</v>
      </c>
      <c r="X8" s="108" t="str">
        <f t="shared" si="1"/>
        <v>(水)</v>
      </c>
      <c r="Y8" s="108" t="str">
        <f t="shared" si="1"/>
        <v>(木)</v>
      </c>
      <c r="Z8" s="108" t="str">
        <f t="shared" si="1"/>
        <v>(金)</v>
      </c>
      <c r="AA8" s="108" t="str">
        <f t="shared" si="1"/>
        <v>(土)</v>
      </c>
      <c r="AB8" s="108" t="str">
        <f t="shared" si="1"/>
        <v>(日)</v>
      </c>
      <c r="AC8" s="108" t="str">
        <f t="shared" si="1"/>
        <v>(月)</v>
      </c>
      <c r="AD8" s="108" t="str">
        <f t="shared" si="1"/>
        <v>(火)</v>
      </c>
      <c r="AE8" s="108" t="str">
        <f t="shared" si="1"/>
        <v>(水)</v>
      </c>
      <c r="AF8" s="108" t="str">
        <f t="shared" si="1"/>
        <v>(木)</v>
      </c>
      <c r="AG8" s="108" t="str">
        <f t="shared" si="1"/>
        <v>(金)</v>
      </c>
      <c r="AH8" s="108" t="str">
        <f t="shared" si="1"/>
        <v>(土)</v>
      </c>
      <c r="AI8" s="108" t="str">
        <f t="shared" si="1"/>
        <v>(日)</v>
      </c>
      <c r="AJ8" s="108" t="str">
        <f t="shared" si="1"/>
        <v>(月)</v>
      </c>
      <c r="AK8" s="108" t="str">
        <f t="shared" si="1"/>
        <v>(火)</v>
      </c>
      <c r="AL8" s="108" t="str">
        <f t="shared" si="1"/>
        <v>(水)</v>
      </c>
      <c r="AM8" s="108" t="str">
        <f t="shared" si="1"/>
        <v>(木)</v>
      </c>
      <c r="AN8" s="108" t="str">
        <f t="shared" si="1"/>
        <v>(金)</v>
      </c>
      <c r="AO8" s="108" t="str">
        <f t="shared" si="1"/>
        <v>(土)</v>
      </c>
      <c r="AP8" s="108" t="str">
        <f t="shared" si="1"/>
        <v>(日)</v>
      </c>
      <c r="AQ8" s="100" t="s">
        <v>60</v>
      </c>
      <c r="AR8" s="101" t="s">
        <v>62</v>
      </c>
    </row>
    <row r="9" spans="1:44" s="14" customFormat="1" ht="12.75" customHeight="1" x14ac:dyDescent="0.4">
      <c r="A9" s="2"/>
      <c r="B9" s="22">
        <v>1</v>
      </c>
      <c r="C9" s="22" t="str">
        <f>IF(施設等利用費請求金額内訳書!C13="","",施設等利用費請求金額内訳書!C13)</f>
        <v/>
      </c>
      <c r="D9" s="102" t="str">
        <f>IF(施設等利用費請求金額内訳書!D13="","",施設等利用費請求金額内訳書!D13)</f>
        <v>平成</v>
      </c>
      <c r="E9" s="103" t="str">
        <f>IF(施設等利用費請求金額内訳書!E13="","",施設等利用費請求金額内訳書!E13)</f>
        <v/>
      </c>
      <c r="F9" s="103" t="str">
        <f>IF(施設等利用費請求金額内訳書!F13="","",施設等利用費請求金額内訳書!F13)</f>
        <v>年</v>
      </c>
      <c r="G9" s="103" t="str">
        <f>IF(施設等利用費請求金額内訳書!G13="","",施設等利用費請求金額内訳書!G13)</f>
        <v/>
      </c>
      <c r="H9" s="103" t="str">
        <f>IF(施設等利用費請求金額内訳書!H13="","",施設等利用費請求金額内訳書!H13)</f>
        <v>月</v>
      </c>
      <c r="I9" s="103" t="str">
        <f>IF(施設等利用費請求金額内訳書!I13="","",施設等利用費請求金額内訳書!I13)</f>
        <v/>
      </c>
      <c r="J9" s="104" t="str">
        <f>IF(施設等利用費請求金額内訳書!J13="","",施設等利用費請求金額内訳書!J13)</f>
        <v>日</v>
      </c>
      <c r="K9" s="22" t="str">
        <f>IF(施設等利用費請求金額内訳書!K13="","",施設等利用費請求金額内訳書!K13)</f>
        <v/>
      </c>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7">
        <f>SUM(L9:AP9)</f>
        <v>0</v>
      </c>
      <c r="AR9" s="97">
        <f>COUNT(L9:AP9)</f>
        <v>0</v>
      </c>
    </row>
    <row r="10" spans="1:44" s="20" customFormat="1" ht="12.75" customHeight="1" x14ac:dyDescent="0.4">
      <c r="A10" s="5"/>
      <c r="B10" s="19">
        <v>2</v>
      </c>
      <c r="C10" s="22" t="str">
        <f>IF(施設等利用費請求金額内訳書!C14="","",施設等利用費請求金額内訳書!C14)</f>
        <v/>
      </c>
      <c r="D10" s="102" t="str">
        <f>IF(施設等利用費請求金額内訳書!D14="","",施設等利用費請求金額内訳書!D14)</f>
        <v>平成</v>
      </c>
      <c r="E10" s="103" t="str">
        <f>IF(施設等利用費請求金額内訳書!E14="","",施設等利用費請求金額内訳書!E14)</f>
        <v/>
      </c>
      <c r="F10" s="103" t="str">
        <f>IF(施設等利用費請求金額内訳書!F14="","",施設等利用費請求金額内訳書!F14)</f>
        <v>年</v>
      </c>
      <c r="G10" s="103" t="str">
        <f>IF(施設等利用費請求金額内訳書!G14="","",施設等利用費請求金額内訳書!G14)</f>
        <v/>
      </c>
      <c r="H10" s="103" t="str">
        <f>IF(施設等利用費請求金額内訳書!H14="","",施設等利用費請求金額内訳書!H14)</f>
        <v>月</v>
      </c>
      <c r="I10" s="103" t="str">
        <f>IF(施設等利用費請求金額内訳書!I14="","",施設等利用費請求金額内訳書!I14)</f>
        <v/>
      </c>
      <c r="J10" s="104" t="str">
        <f>IF(施設等利用費請求金額内訳書!J14="","",施設等利用費請求金額内訳書!J14)</f>
        <v>日</v>
      </c>
      <c r="K10" s="22" t="str">
        <f>IF(施設等利用費請求金額内訳書!K14="","",施設等利用費請求金額内訳書!K14)</f>
        <v/>
      </c>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2">
        <f t="shared" ref="AQ10:AQ73" si="2">SUM(L10:AP10)</f>
        <v>0</v>
      </c>
      <c r="AR10" s="82">
        <f t="shared" ref="AR10:AR73" si="3">COUNT(L10:AP10)</f>
        <v>0</v>
      </c>
    </row>
    <row r="11" spans="1:44" s="20" customFormat="1" ht="12.75" customHeight="1" x14ac:dyDescent="0.4">
      <c r="A11" s="5"/>
      <c r="B11" s="19">
        <v>3</v>
      </c>
      <c r="C11" s="22" t="str">
        <f>IF(施設等利用費請求金額内訳書!C15="","",施設等利用費請求金額内訳書!C15)</f>
        <v/>
      </c>
      <c r="D11" s="102" t="str">
        <f>IF(施設等利用費請求金額内訳書!D15="","",施設等利用費請求金額内訳書!D15)</f>
        <v>平成</v>
      </c>
      <c r="E11" s="103" t="str">
        <f>IF(施設等利用費請求金額内訳書!E15="","",施設等利用費請求金額内訳書!E15)</f>
        <v/>
      </c>
      <c r="F11" s="103" t="str">
        <f>IF(施設等利用費請求金額内訳書!F15="","",施設等利用費請求金額内訳書!F15)</f>
        <v>年</v>
      </c>
      <c r="G11" s="103" t="str">
        <f>IF(施設等利用費請求金額内訳書!G15="","",施設等利用費請求金額内訳書!G15)</f>
        <v/>
      </c>
      <c r="H11" s="103" t="str">
        <f>IF(施設等利用費請求金額内訳書!H15="","",施設等利用費請求金額内訳書!H15)</f>
        <v>月</v>
      </c>
      <c r="I11" s="103" t="str">
        <f>IF(施設等利用費請求金額内訳書!I15="","",施設等利用費請求金額内訳書!I15)</f>
        <v/>
      </c>
      <c r="J11" s="104" t="str">
        <f>IF(施設等利用費請求金額内訳書!J15="","",施設等利用費請求金額内訳書!J15)</f>
        <v>日</v>
      </c>
      <c r="K11" s="22" t="str">
        <f>IF(施設等利用費請求金額内訳書!K15="","",施設等利用費請求金額内訳書!K15)</f>
        <v/>
      </c>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2">
        <f t="shared" si="2"/>
        <v>0</v>
      </c>
      <c r="AR11" s="82">
        <f t="shared" si="3"/>
        <v>0</v>
      </c>
    </row>
    <row r="12" spans="1:44" ht="12.75" customHeight="1" x14ac:dyDescent="0.4">
      <c r="B12" s="19">
        <v>4</v>
      </c>
      <c r="C12" s="22" t="str">
        <f>IF(施設等利用費請求金額内訳書!C16="","",施設等利用費請求金額内訳書!C16)</f>
        <v/>
      </c>
      <c r="D12" s="102" t="str">
        <f>IF(施設等利用費請求金額内訳書!D16="","",施設等利用費請求金額内訳書!D16)</f>
        <v>平成</v>
      </c>
      <c r="E12" s="103" t="str">
        <f>IF(施設等利用費請求金額内訳書!E16="","",施設等利用費請求金額内訳書!E16)</f>
        <v/>
      </c>
      <c r="F12" s="103" t="str">
        <f>IF(施設等利用費請求金額内訳書!F16="","",施設等利用費請求金額内訳書!F16)</f>
        <v>年</v>
      </c>
      <c r="G12" s="103" t="str">
        <f>IF(施設等利用費請求金額内訳書!G16="","",施設等利用費請求金額内訳書!G16)</f>
        <v/>
      </c>
      <c r="H12" s="103" t="str">
        <f>IF(施設等利用費請求金額内訳書!H16="","",施設等利用費請求金額内訳書!H16)</f>
        <v>月</v>
      </c>
      <c r="I12" s="103" t="str">
        <f>IF(施設等利用費請求金額内訳書!I16="","",施設等利用費請求金額内訳書!I16)</f>
        <v/>
      </c>
      <c r="J12" s="104" t="str">
        <f>IF(施設等利用費請求金額内訳書!J16="","",施設等利用費請求金額内訳書!J16)</f>
        <v>日</v>
      </c>
      <c r="K12" s="22" t="str">
        <f>IF(施設等利用費請求金額内訳書!K16="","",施設等利用費請求金額内訳書!K16)</f>
        <v/>
      </c>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2">
        <f t="shared" si="2"/>
        <v>0</v>
      </c>
      <c r="AR12" s="82">
        <f t="shared" si="3"/>
        <v>0</v>
      </c>
    </row>
    <row r="13" spans="1:44" ht="12.75" customHeight="1" x14ac:dyDescent="0.4">
      <c r="B13" s="19">
        <v>5</v>
      </c>
      <c r="C13" s="22" t="str">
        <f>IF(施設等利用費請求金額内訳書!C17="","",施設等利用費請求金額内訳書!C17)</f>
        <v/>
      </c>
      <c r="D13" s="102" t="str">
        <f>IF(施設等利用費請求金額内訳書!D17="","",施設等利用費請求金額内訳書!D17)</f>
        <v>平成</v>
      </c>
      <c r="E13" s="103" t="str">
        <f>IF(施設等利用費請求金額内訳書!E17="","",施設等利用費請求金額内訳書!E17)</f>
        <v/>
      </c>
      <c r="F13" s="103" t="str">
        <f>IF(施設等利用費請求金額内訳書!F17="","",施設等利用費請求金額内訳書!F17)</f>
        <v>年</v>
      </c>
      <c r="G13" s="103" t="str">
        <f>IF(施設等利用費請求金額内訳書!G17="","",施設等利用費請求金額内訳書!G17)</f>
        <v/>
      </c>
      <c r="H13" s="103" t="str">
        <f>IF(施設等利用費請求金額内訳書!H17="","",施設等利用費請求金額内訳書!H17)</f>
        <v>月</v>
      </c>
      <c r="I13" s="103" t="str">
        <f>IF(施設等利用費請求金額内訳書!I17="","",施設等利用費請求金額内訳書!I17)</f>
        <v/>
      </c>
      <c r="J13" s="104" t="str">
        <f>IF(施設等利用費請求金額内訳書!J17="","",施設等利用費請求金額内訳書!J17)</f>
        <v>日</v>
      </c>
      <c r="K13" s="22" t="str">
        <f>IF(施設等利用費請求金額内訳書!K17="","",施設等利用費請求金額内訳書!K17)</f>
        <v/>
      </c>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2">
        <f t="shared" si="2"/>
        <v>0</v>
      </c>
      <c r="AR13" s="82">
        <f t="shared" si="3"/>
        <v>0</v>
      </c>
    </row>
    <row r="14" spans="1:44" ht="12.75" customHeight="1" x14ac:dyDescent="0.4">
      <c r="B14" s="19">
        <v>6</v>
      </c>
      <c r="C14" s="22" t="str">
        <f>IF(施設等利用費請求金額内訳書!C18="","",施設等利用費請求金額内訳書!C18)</f>
        <v/>
      </c>
      <c r="D14" s="102" t="str">
        <f>IF(施設等利用費請求金額内訳書!D18="","",施設等利用費請求金額内訳書!D18)</f>
        <v>平成</v>
      </c>
      <c r="E14" s="103" t="str">
        <f>IF(施設等利用費請求金額内訳書!E18="","",施設等利用費請求金額内訳書!E18)</f>
        <v/>
      </c>
      <c r="F14" s="103" t="str">
        <f>IF(施設等利用費請求金額内訳書!F18="","",施設等利用費請求金額内訳書!F18)</f>
        <v>年</v>
      </c>
      <c r="G14" s="103" t="str">
        <f>IF(施設等利用費請求金額内訳書!G18="","",施設等利用費請求金額内訳書!G18)</f>
        <v/>
      </c>
      <c r="H14" s="103" t="str">
        <f>IF(施設等利用費請求金額内訳書!H18="","",施設等利用費請求金額内訳書!H18)</f>
        <v>月</v>
      </c>
      <c r="I14" s="103" t="str">
        <f>IF(施設等利用費請求金額内訳書!I18="","",施設等利用費請求金額内訳書!I18)</f>
        <v/>
      </c>
      <c r="J14" s="104" t="str">
        <f>IF(施設等利用費請求金額内訳書!J18="","",施設等利用費請求金額内訳書!J18)</f>
        <v>日</v>
      </c>
      <c r="K14" s="22" t="str">
        <f>IF(施設等利用費請求金額内訳書!K18="","",施設等利用費請求金額内訳書!K18)</f>
        <v/>
      </c>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2">
        <f t="shared" si="2"/>
        <v>0</v>
      </c>
      <c r="AR14" s="82">
        <f t="shared" si="3"/>
        <v>0</v>
      </c>
    </row>
    <row r="15" spans="1:44" ht="12.75" customHeight="1" x14ac:dyDescent="0.4">
      <c r="B15" s="19">
        <v>7</v>
      </c>
      <c r="C15" s="22" t="str">
        <f>IF(施設等利用費請求金額内訳書!C19="","",施設等利用費請求金額内訳書!C19)</f>
        <v/>
      </c>
      <c r="D15" s="102" t="str">
        <f>IF(施設等利用費請求金額内訳書!D19="","",施設等利用費請求金額内訳書!D19)</f>
        <v>平成</v>
      </c>
      <c r="E15" s="103" t="str">
        <f>IF(施設等利用費請求金額内訳書!E19="","",施設等利用費請求金額内訳書!E19)</f>
        <v/>
      </c>
      <c r="F15" s="103" t="str">
        <f>IF(施設等利用費請求金額内訳書!F19="","",施設等利用費請求金額内訳書!F19)</f>
        <v>年</v>
      </c>
      <c r="G15" s="103" t="str">
        <f>IF(施設等利用費請求金額内訳書!G19="","",施設等利用費請求金額内訳書!G19)</f>
        <v/>
      </c>
      <c r="H15" s="103" t="str">
        <f>IF(施設等利用費請求金額内訳書!H19="","",施設等利用費請求金額内訳書!H19)</f>
        <v>月</v>
      </c>
      <c r="I15" s="103" t="str">
        <f>IF(施設等利用費請求金額内訳書!I19="","",施設等利用費請求金額内訳書!I19)</f>
        <v/>
      </c>
      <c r="J15" s="104" t="str">
        <f>IF(施設等利用費請求金額内訳書!J19="","",施設等利用費請求金額内訳書!J19)</f>
        <v>日</v>
      </c>
      <c r="K15" s="22" t="str">
        <f>IF(施設等利用費請求金額内訳書!K19="","",施設等利用費請求金額内訳書!K19)</f>
        <v/>
      </c>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2">
        <f t="shared" si="2"/>
        <v>0</v>
      </c>
      <c r="AR15" s="82">
        <f t="shared" si="3"/>
        <v>0</v>
      </c>
    </row>
    <row r="16" spans="1:44" ht="12.75" customHeight="1" x14ac:dyDescent="0.4">
      <c r="B16" s="19">
        <v>8</v>
      </c>
      <c r="C16" s="22" t="str">
        <f>IF(施設等利用費請求金額内訳書!C20="","",施設等利用費請求金額内訳書!C20)</f>
        <v/>
      </c>
      <c r="D16" s="102" t="str">
        <f>IF(施設等利用費請求金額内訳書!D20="","",施設等利用費請求金額内訳書!D20)</f>
        <v>平成</v>
      </c>
      <c r="E16" s="103" t="str">
        <f>IF(施設等利用費請求金額内訳書!E20="","",施設等利用費請求金額内訳書!E20)</f>
        <v/>
      </c>
      <c r="F16" s="103" t="str">
        <f>IF(施設等利用費請求金額内訳書!F20="","",施設等利用費請求金額内訳書!F20)</f>
        <v>年</v>
      </c>
      <c r="G16" s="103" t="str">
        <f>IF(施設等利用費請求金額内訳書!G20="","",施設等利用費請求金額内訳書!G20)</f>
        <v/>
      </c>
      <c r="H16" s="103" t="str">
        <f>IF(施設等利用費請求金額内訳書!H20="","",施設等利用費請求金額内訳書!H20)</f>
        <v>月</v>
      </c>
      <c r="I16" s="103" t="str">
        <f>IF(施設等利用費請求金額内訳書!I20="","",施設等利用費請求金額内訳書!I20)</f>
        <v/>
      </c>
      <c r="J16" s="104" t="str">
        <f>IF(施設等利用費請求金額内訳書!J20="","",施設等利用費請求金額内訳書!J20)</f>
        <v>日</v>
      </c>
      <c r="K16" s="22" t="str">
        <f>IF(施設等利用費請求金額内訳書!K20="","",施設等利用費請求金額内訳書!K20)</f>
        <v/>
      </c>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2">
        <f t="shared" si="2"/>
        <v>0</v>
      </c>
      <c r="AR16" s="82">
        <f t="shared" si="3"/>
        <v>0</v>
      </c>
    </row>
    <row r="17" spans="2:44" ht="12.75" customHeight="1" x14ac:dyDescent="0.4">
      <c r="B17" s="19">
        <v>9</v>
      </c>
      <c r="C17" s="22" t="str">
        <f>IF(施設等利用費請求金額内訳書!C21="","",施設等利用費請求金額内訳書!C21)</f>
        <v/>
      </c>
      <c r="D17" s="102" t="str">
        <f>IF(施設等利用費請求金額内訳書!D21="","",施設等利用費請求金額内訳書!D21)</f>
        <v>平成</v>
      </c>
      <c r="E17" s="103" t="str">
        <f>IF(施設等利用費請求金額内訳書!E21="","",施設等利用費請求金額内訳書!E21)</f>
        <v/>
      </c>
      <c r="F17" s="103" t="str">
        <f>IF(施設等利用費請求金額内訳書!F21="","",施設等利用費請求金額内訳書!F21)</f>
        <v>年</v>
      </c>
      <c r="G17" s="103" t="str">
        <f>IF(施設等利用費請求金額内訳書!G21="","",施設等利用費請求金額内訳書!G21)</f>
        <v/>
      </c>
      <c r="H17" s="103" t="str">
        <f>IF(施設等利用費請求金額内訳書!H21="","",施設等利用費請求金額内訳書!H21)</f>
        <v>月</v>
      </c>
      <c r="I17" s="103" t="str">
        <f>IF(施設等利用費請求金額内訳書!I21="","",施設等利用費請求金額内訳書!I21)</f>
        <v/>
      </c>
      <c r="J17" s="104" t="str">
        <f>IF(施設等利用費請求金額内訳書!J21="","",施設等利用費請求金額内訳書!J21)</f>
        <v>日</v>
      </c>
      <c r="K17" s="22" t="str">
        <f>IF(施設等利用費請求金額内訳書!K21="","",施設等利用費請求金額内訳書!K21)</f>
        <v/>
      </c>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2">
        <f t="shared" si="2"/>
        <v>0</v>
      </c>
      <c r="AR17" s="82">
        <f t="shared" si="3"/>
        <v>0</v>
      </c>
    </row>
    <row r="18" spans="2:44" ht="12.75" customHeight="1" x14ac:dyDescent="0.4">
      <c r="B18" s="19">
        <v>10</v>
      </c>
      <c r="C18" s="22" t="str">
        <f>IF(施設等利用費請求金額内訳書!C22="","",施設等利用費請求金額内訳書!C22)</f>
        <v/>
      </c>
      <c r="D18" s="102" t="str">
        <f>IF(施設等利用費請求金額内訳書!D22="","",施設等利用費請求金額内訳書!D22)</f>
        <v>平成</v>
      </c>
      <c r="E18" s="103" t="str">
        <f>IF(施設等利用費請求金額内訳書!E22="","",施設等利用費請求金額内訳書!E22)</f>
        <v/>
      </c>
      <c r="F18" s="103" t="str">
        <f>IF(施設等利用費請求金額内訳書!F22="","",施設等利用費請求金額内訳書!F22)</f>
        <v>年</v>
      </c>
      <c r="G18" s="103" t="str">
        <f>IF(施設等利用費請求金額内訳書!G22="","",施設等利用費請求金額内訳書!G22)</f>
        <v/>
      </c>
      <c r="H18" s="103" t="str">
        <f>IF(施設等利用費請求金額内訳書!H22="","",施設等利用費請求金額内訳書!H22)</f>
        <v>月</v>
      </c>
      <c r="I18" s="103" t="str">
        <f>IF(施設等利用費請求金額内訳書!I22="","",施設等利用費請求金額内訳書!I22)</f>
        <v/>
      </c>
      <c r="J18" s="104" t="str">
        <f>IF(施設等利用費請求金額内訳書!J22="","",施設等利用費請求金額内訳書!J22)</f>
        <v>日</v>
      </c>
      <c r="K18" s="22" t="str">
        <f>IF(施設等利用費請求金額内訳書!K22="","",施設等利用費請求金額内訳書!K22)</f>
        <v/>
      </c>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2">
        <f t="shared" si="2"/>
        <v>0</v>
      </c>
      <c r="AR18" s="82">
        <f t="shared" si="3"/>
        <v>0</v>
      </c>
    </row>
    <row r="19" spans="2:44" ht="12.75" customHeight="1" x14ac:dyDescent="0.4">
      <c r="B19" s="19">
        <v>11</v>
      </c>
      <c r="C19" s="22" t="str">
        <f>IF(施設等利用費請求金額内訳書!C23="","",施設等利用費請求金額内訳書!C23)</f>
        <v/>
      </c>
      <c r="D19" s="102" t="str">
        <f>IF(施設等利用費請求金額内訳書!D23="","",施設等利用費請求金額内訳書!D23)</f>
        <v>平成</v>
      </c>
      <c r="E19" s="103" t="str">
        <f>IF(施設等利用費請求金額内訳書!E23="","",施設等利用費請求金額内訳書!E23)</f>
        <v/>
      </c>
      <c r="F19" s="103" t="str">
        <f>IF(施設等利用費請求金額内訳書!F23="","",施設等利用費請求金額内訳書!F23)</f>
        <v>年</v>
      </c>
      <c r="G19" s="103" t="str">
        <f>IF(施設等利用費請求金額内訳書!G23="","",施設等利用費請求金額内訳書!G23)</f>
        <v/>
      </c>
      <c r="H19" s="103" t="str">
        <f>IF(施設等利用費請求金額内訳書!H23="","",施設等利用費請求金額内訳書!H23)</f>
        <v>月</v>
      </c>
      <c r="I19" s="103" t="str">
        <f>IF(施設等利用費請求金額内訳書!I23="","",施設等利用費請求金額内訳書!I23)</f>
        <v/>
      </c>
      <c r="J19" s="104" t="str">
        <f>IF(施設等利用費請求金額内訳書!J23="","",施設等利用費請求金額内訳書!J23)</f>
        <v>日</v>
      </c>
      <c r="K19" s="22" t="str">
        <f>IF(施設等利用費請求金額内訳書!K23="","",施設等利用費請求金額内訳書!K23)</f>
        <v/>
      </c>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2">
        <f t="shared" si="2"/>
        <v>0</v>
      </c>
      <c r="AR19" s="82">
        <f t="shared" si="3"/>
        <v>0</v>
      </c>
    </row>
    <row r="20" spans="2:44" ht="12.75" customHeight="1" x14ac:dyDescent="0.4">
      <c r="B20" s="19">
        <v>12</v>
      </c>
      <c r="C20" s="22" t="str">
        <f>IF(施設等利用費請求金額内訳書!C24="","",施設等利用費請求金額内訳書!C24)</f>
        <v/>
      </c>
      <c r="D20" s="102" t="str">
        <f>IF(施設等利用費請求金額内訳書!D24="","",施設等利用費請求金額内訳書!D24)</f>
        <v>平成</v>
      </c>
      <c r="E20" s="103" t="str">
        <f>IF(施設等利用費請求金額内訳書!E24="","",施設等利用費請求金額内訳書!E24)</f>
        <v/>
      </c>
      <c r="F20" s="103" t="str">
        <f>IF(施設等利用費請求金額内訳書!F24="","",施設等利用費請求金額内訳書!F24)</f>
        <v>年</v>
      </c>
      <c r="G20" s="103" t="str">
        <f>IF(施設等利用費請求金額内訳書!G24="","",施設等利用費請求金額内訳書!G24)</f>
        <v/>
      </c>
      <c r="H20" s="103" t="str">
        <f>IF(施設等利用費請求金額内訳書!H24="","",施設等利用費請求金額内訳書!H24)</f>
        <v>月</v>
      </c>
      <c r="I20" s="103" t="str">
        <f>IF(施設等利用費請求金額内訳書!I24="","",施設等利用費請求金額内訳書!I24)</f>
        <v/>
      </c>
      <c r="J20" s="104" t="str">
        <f>IF(施設等利用費請求金額内訳書!J24="","",施設等利用費請求金額内訳書!J24)</f>
        <v>日</v>
      </c>
      <c r="K20" s="22" t="str">
        <f>IF(施設等利用費請求金額内訳書!K24="","",施設等利用費請求金額内訳書!K24)</f>
        <v/>
      </c>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2">
        <f t="shared" si="2"/>
        <v>0</v>
      </c>
      <c r="AR20" s="82">
        <f t="shared" si="3"/>
        <v>0</v>
      </c>
    </row>
    <row r="21" spans="2:44" ht="12.75" customHeight="1" x14ac:dyDescent="0.4">
      <c r="B21" s="19">
        <v>13</v>
      </c>
      <c r="C21" s="22" t="str">
        <f>IF(施設等利用費請求金額内訳書!C25="","",施設等利用費請求金額内訳書!C25)</f>
        <v/>
      </c>
      <c r="D21" s="102" t="str">
        <f>IF(施設等利用費請求金額内訳書!D25="","",施設等利用費請求金額内訳書!D25)</f>
        <v>平成</v>
      </c>
      <c r="E21" s="103" t="str">
        <f>IF(施設等利用費請求金額内訳書!E25="","",施設等利用費請求金額内訳書!E25)</f>
        <v/>
      </c>
      <c r="F21" s="103" t="str">
        <f>IF(施設等利用費請求金額内訳書!F25="","",施設等利用費請求金額内訳書!F25)</f>
        <v>年</v>
      </c>
      <c r="G21" s="103" t="str">
        <f>IF(施設等利用費請求金額内訳書!G25="","",施設等利用費請求金額内訳書!G25)</f>
        <v/>
      </c>
      <c r="H21" s="103" t="str">
        <f>IF(施設等利用費請求金額内訳書!H25="","",施設等利用費請求金額内訳書!H25)</f>
        <v>月</v>
      </c>
      <c r="I21" s="103" t="str">
        <f>IF(施設等利用費請求金額内訳書!I25="","",施設等利用費請求金額内訳書!I25)</f>
        <v/>
      </c>
      <c r="J21" s="104" t="str">
        <f>IF(施設等利用費請求金額内訳書!J25="","",施設等利用費請求金額内訳書!J25)</f>
        <v>日</v>
      </c>
      <c r="K21" s="22" t="str">
        <f>IF(施設等利用費請求金額内訳書!K25="","",施設等利用費請求金額内訳書!K25)</f>
        <v/>
      </c>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2">
        <f t="shared" si="2"/>
        <v>0</v>
      </c>
      <c r="AR21" s="82">
        <f t="shared" si="3"/>
        <v>0</v>
      </c>
    </row>
    <row r="22" spans="2:44" ht="12.75" customHeight="1" x14ac:dyDescent="0.4">
      <c r="B22" s="19">
        <v>14</v>
      </c>
      <c r="C22" s="22" t="str">
        <f>IF(施設等利用費請求金額内訳書!C26="","",施設等利用費請求金額内訳書!C26)</f>
        <v/>
      </c>
      <c r="D22" s="102" t="str">
        <f>IF(施設等利用費請求金額内訳書!D26="","",施設等利用費請求金額内訳書!D26)</f>
        <v>平成</v>
      </c>
      <c r="E22" s="103" t="str">
        <f>IF(施設等利用費請求金額内訳書!E26="","",施設等利用費請求金額内訳書!E26)</f>
        <v/>
      </c>
      <c r="F22" s="103" t="str">
        <f>IF(施設等利用費請求金額内訳書!F26="","",施設等利用費請求金額内訳書!F26)</f>
        <v>年</v>
      </c>
      <c r="G22" s="103" t="str">
        <f>IF(施設等利用費請求金額内訳書!G26="","",施設等利用費請求金額内訳書!G26)</f>
        <v/>
      </c>
      <c r="H22" s="103" t="str">
        <f>IF(施設等利用費請求金額内訳書!H26="","",施設等利用費請求金額内訳書!H26)</f>
        <v>月</v>
      </c>
      <c r="I22" s="103" t="str">
        <f>IF(施設等利用費請求金額内訳書!I26="","",施設等利用費請求金額内訳書!I26)</f>
        <v/>
      </c>
      <c r="J22" s="104" t="str">
        <f>IF(施設等利用費請求金額内訳書!J26="","",施設等利用費請求金額内訳書!J26)</f>
        <v>日</v>
      </c>
      <c r="K22" s="22" t="str">
        <f>IF(施設等利用費請求金額内訳書!K26="","",施設等利用費請求金額内訳書!K26)</f>
        <v/>
      </c>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2">
        <f t="shared" si="2"/>
        <v>0</v>
      </c>
      <c r="AR22" s="82">
        <f t="shared" si="3"/>
        <v>0</v>
      </c>
    </row>
    <row r="23" spans="2:44" ht="12.75" customHeight="1" x14ac:dyDescent="0.4">
      <c r="B23" s="19">
        <v>15</v>
      </c>
      <c r="C23" s="22" t="str">
        <f>IF(施設等利用費請求金額内訳書!C27="","",施設等利用費請求金額内訳書!C27)</f>
        <v/>
      </c>
      <c r="D23" s="102" t="str">
        <f>IF(施設等利用費請求金額内訳書!D27="","",施設等利用費請求金額内訳書!D27)</f>
        <v>平成</v>
      </c>
      <c r="E23" s="103" t="str">
        <f>IF(施設等利用費請求金額内訳書!E27="","",施設等利用費請求金額内訳書!E27)</f>
        <v/>
      </c>
      <c r="F23" s="103" t="str">
        <f>IF(施設等利用費請求金額内訳書!F27="","",施設等利用費請求金額内訳書!F27)</f>
        <v>年</v>
      </c>
      <c r="G23" s="103" t="str">
        <f>IF(施設等利用費請求金額内訳書!G27="","",施設等利用費請求金額内訳書!G27)</f>
        <v/>
      </c>
      <c r="H23" s="103" t="str">
        <f>IF(施設等利用費請求金額内訳書!H27="","",施設等利用費請求金額内訳書!H27)</f>
        <v>月</v>
      </c>
      <c r="I23" s="103" t="str">
        <f>IF(施設等利用費請求金額内訳書!I27="","",施設等利用費請求金額内訳書!I27)</f>
        <v/>
      </c>
      <c r="J23" s="104" t="str">
        <f>IF(施設等利用費請求金額内訳書!J27="","",施設等利用費請求金額内訳書!J27)</f>
        <v>日</v>
      </c>
      <c r="K23" s="22" t="str">
        <f>IF(施設等利用費請求金額内訳書!K27="","",施設等利用費請求金額内訳書!K27)</f>
        <v/>
      </c>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2">
        <f t="shared" si="2"/>
        <v>0</v>
      </c>
      <c r="AR23" s="82">
        <f t="shared" si="3"/>
        <v>0</v>
      </c>
    </row>
    <row r="24" spans="2:44" ht="12.75" customHeight="1" x14ac:dyDescent="0.4">
      <c r="B24" s="19">
        <v>16</v>
      </c>
      <c r="C24" s="22" t="str">
        <f>IF(施設等利用費請求金額内訳書!C28="","",施設等利用費請求金額内訳書!C28)</f>
        <v/>
      </c>
      <c r="D24" s="102" t="str">
        <f>IF(施設等利用費請求金額内訳書!D28="","",施設等利用費請求金額内訳書!D28)</f>
        <v>平成</v>
      </c>
      <c r="E24" s="103" t="str">
        <f>IF(施設等利用費請求金額内訳書!E28="","",施設等利用費請求金額内訳書!E28)</f>
        <v/>
      </c>
      <c r="F24" s="103" t="str">
        <f>IF(施設等利用費請求金額内訳書!F28="","",施設等利用費請求金額内訳書!F28)</f>
        <v>年</v>
      </c>
      <c r="G24" s="103" t="str">
        <f>IF(施設等利用費請求金額内訳書!G28="","",施設等利用費請求金額内訳書!G28)</f>
        <v/>
      </c>
      <c r="H24" s="103" t="str">
        <f>IF(施設等利用費請求金額内訳書!H28="","",施設等利用費請求金額内訳書!H28)</f>
        <v>月</v>
      </c>
      <c r="I24" s="103" t="str">
        <f>IF(施設等利用費請求金額内訳書!I28="","",施設等利用費請求金額内訳書!I28)</f>
        <v/>
      </c>
      <c r="J24" s="104" t="str">
        <f>IF(施設等利用費請求金額内訳書!J28="","",施設等利用費請求金額内訳書!J28)</f>
        <v>日</v>
      </c>
      <c r="K24" s="22" t="str">
        <f>IF(施設等利用費請求金額内訳書!K28="","",施設等利用費請求金額内訳書!K28)</f>
        <v/>
      </c>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2">
        <f t="shared" si="2"/>
        <v>0</v>
      </c>
      <c r="AR24" s="82">
        <f t="shared" si="3"/>
        <v>0</v>
      </c>
    </row>
    <row r="25" spans="2:44" ht="12.75" customHeight="1" x14ac:dyDescent="0.4">
      <c r="B25" s="19">
        <v>17</v>
      </c>
      <c r="C25" s="22" t="str">
        <f>IF(施設等利用費請求金額内訳書!C29="","",施設等利用費請求金額内訳書!C29)</f>
        <v/>
      </c>
      <c r="D25" s="102" t="str">
        <f>IF(施設等利用費請求金額内訳書!D29="","",施設等利用費請求金額内訳書!D29)</f>
        <v>平成</v>
      </c>
      <c r="E25" s="103" t="str">
        <f>IF(施設等利用費請求金額内訳書!E29="","",施設等利用費請求金額内訳書!E29)</f>
        <v/>
      </c>
      <c r="F25" s="103" t="str">
        <f>IF(施設等利用費請求金額内訳書!F29="","",施設等利用費請求金額内訳書!F29)</f>
        <v>年</v>
      </c>
      <c r="G25" s="103" t="str">
        <f>IF(施設等利用費請求金額内訳書!G29="","",施設等利用費請求金額内訳書!G29)</f>
        <v/>
      </c>
      <c r="H25" s="103" t="str">
        <f>IF(施設等利用費請求金額内訳書!H29="","",施設等利用費請求金額内訳書!H29)</f>
        <v>月</v>
      </c>
      <c r="I25" s="103" t="str">
        <f>IF(施設等利用費請求金額内訳書!I29="","",施設等利用費請求金額内訳書!I29)</f>
        <v/>
      </c>
      <c r="J25" s="104" t="str">
        <f>IF(施設等利用費請求金額内訳書!J29="","",施設等利用費請求金額内訳書!J29)</f>
        <v>日</v>
      </c>
      <c r="K25" s="22" t="str">
        <f>IF(施設等利用費請求金額内訳書!K29="","",施設等利用費請求金額内訳書!K29)</f>
        <v/>
      </c>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2">
        <f t="shared" si="2"/>
        <v>0</v>
      </c>
      <c r="AR25" s="82">
        <f t="shared" si="3"/>
        <v>0</v>
      </c>
    </row>
    <row r="26" spans="2:44" ht="12.75" customHeight="1" x14ac:dyDescent="0.4">
      <c r="B26" s="19">
        <v>18</v>
      </c>
      <c r="C26" s="22" t="str">
        <f>IF(施設等利用費請求金額内訳書!C30="","",施設等利用費請求金額内訳書!C30)</f>
        <v/>
      </c>
      <c r="D26" s="102" t="str">
        <f>IF(施設等利用費請求金額内訳書!D30="","",施設等利用費請求金額内訳書!D30)</f>
        <v>平成</v>
      </c>
      <c r="E26" s="103" t="str">
        <f>IF(施設等利用費請求金額内訳書!E30="","",施設等利用費請求金額内訳書!E30)</f>
        <v/>
      </c>
      <c r="F26" s="103" t="str">
        <f>IF(施設等利用費請求金額内訳書!F30="","",施設等利用費請求金額内訳書!F30)</f>
        <v>年</v>
      </c>
      <c r="G26" s="103" t="str">
        <f>IF(施設等利用費請求金額内訳書!G30="","",施設等利用費請求金額内訳書!G30)</f>
        <v/>
      </c>
      <c r="H26" s="103" t="str">
        <f>IF(施設等利用費請求金額内訳書!H30="","",施設等利用費請求金額内訳書!H30)</f>
        <v>月</v>
      </c>
      <c r="I26" s="103" t="str">
        <f>IF(施設等利用費請求金額内訳書!I30="","",施設等利用費請求金額内訳書!I30)</f>
        <v/>
      </c>
      <c r="J26" s="104" t="str">
        <f>IF(施設等利用費請求金額内訳書!J30="","",施設等利用費請求金額内訳書!J30)</f>
        <v>日</v>
      </c>
      <c r="K26" s="22" t="str">
        <f>IF(施設等利用費請求金額内訳書!K30="","",施設等利用費請求金額内訳書!K30)</f>
        <v/>
      </c>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2">
        <f t="shared" si="2"/>
        <v>0</v>
      </c>
      <c r="AR26" s="82">
        <f t="shared" si="3"/>
        <v>0</v>
      </c>
    </row>
    <row r="27" spans="2:44" ht="12.75" customHeight="1" x14ac:dyDescent="0.4">
      <c r="B27" s="19">
        <v>19</v>
      </c>
      <c r="C27" s="22" t="str">
        <f>IF(施設等利用費請求金額内訳書!C31="","",施設等利用費請求金額内訳書!C31)</f>
        <v/>
      </c>
      <c r="D27" s="102" t="str">
        <f>IF(施設等利用費請求金額内訳書!D31="","",施設等利用費請求金額内訳書!D31)</f>
        <v>平成</v>
      </c>
      <c r="E27" s="103" t="str">
        <f>IF(施設等利用費請求金額内訳書!E31="","",施設等利用費請求金額内訳書!E31)</f>
        <v/>
      </c>
      <c r="F27" s="103" t="str">
        <f>IF(施設等利用費請求金額内訳書!F31="","",施設等利用費請求金額内訳書!F31)</f>
        <v>年</v>
      </c>
      <c r="G27" s="103" t="str">
        <f>IF(施設等利用費請求金額内訳書!G31="","",施設等利用費請求金額内訳書!G31)</f>
        <v/>
      </c>
      <c r="H27" s="103" t="str">
        <f>IF(施設等利用費請求金額内訳書!H31="","",施設等利用費請求金額内訳書!H31)</f>
        <v>月</v>
      </c>
      <c r="I27" s="103" t="str">
        <f>IF(施設等利用費請求金額内訳書!I31="","",施設等利用費請求金額内訳書!I31)</f>
        <v/>
      </c>
      <c r="J27" s="104" t="str">
        <f>IF(施設等利用費請求金額内訳書!J31="","",施設等利用費請求金額内訳書!J31)</f>
        <v>日</v>
      </c>
      <c r="K27" s="22" t="str">
        <f>IF(施設等利用費請求金額内訳書!K31="","",施設等利用費請求金額内訳書!K31)</f>
        <v/>
      </c>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2">
        <f t="shared" si="2"/>
        <v>0</v>
      </c>
      <c r="AR27" s="82">
        <f t="shared" si="3"/>
        <v>0</v>
      </c>
    </row>
    <row r="28" spans="2:44" ht="12.75" customHeight="1" x14ac:dyDescent="0.4">
      <c r="B28" s="19">
        <v>20</v>
      </c>
      <c r="C28" s="22" t="str">
        <f>IF(施設等利用費請求金額内訳書!C32="","",施設等利用費請求金額内訳書!C32)</f>
        <v/>
      </c>
      <c r="D28" s="102" t="str">
        <f>IF(施設等利用費請求金額内訳書!D32="","",施設等利用費請求金額内訳書!D32)</f>
        <v>平成</v>
      </c>
      <c r="E28" s="103" t="str">
        <f>IF(施設等利用費請求金額内訳書!E32="","",施設等利用費請求金額内訳書!E32)</f>
        <v/>
      </c>
      <c r="F28" s="103" t="str">
        <f>IF(施設等利用費請求金額内訳書!F32="","",施設等利用費請求金額内訳書!F32)</f>
        <v>年</v>
      </c>
      <c r="G28" s="103" t="str">
        <f>IF(施設等利用費請求金額内訳書!G32="","",施設等利用費請求金額内訳書!G32)</f>
        <v/>
      </c>
      <c r="H28" s="103" t="str">
        <f>IF(施設等利用費請求金額内訳書!H32="","",施設等利用費請求金額内訳書!H32)</f>
        <v>月</v>
      </c>
      <c r="I28" s="103" t="str">
        <f>IF(施設等利用費請求金額内訳書!I32="","",施設等利用費請求金額内訳書!I32)</f>
        <v/>
      </c>
      <c r="J28" s="104" t="str">
        <f>IF(施設等利用費請求金額内訳書!J32="","",施設等利用費請求金額内訳書!J32)</f>
        <v>日</v>
      </c>
      <c r="K28" s="22" t="str">
        <f>IF(施設等利用費請求金額内訳書!K32="","",施設等利用費請求金額内訳書!K32)</f>
        <v/>
      </c>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2">
        <f t="shared" si="2"/>
        <v>0</v>
      </c>
      <c r="AR28" s="82">
        <f t="shared" si="3"/>
        <v>0</v>
      </c>
    </row>
    <row r="29" spans="2:44" ht="12.75" customHeight="1" x14ac:dyDescent="0.4">
      <c r="B29" s="19">
        <v>21</v>
      </c>
      <c r="C29" s="22" t="str">
        <f>IF(施設等利用費請求金額内訳書!C33="","",施設等利用費請求金額内訳書!C33)</f>
        <v/>
      </c>
      <c r="D29" s="102" t="str">
        <f>IF(施設等利用費請求金額内訳書!D33="","",施設等利用費請求金額内訳書!D33)</f>
        <v>平成</v>
      </c>
      <c r="E29" s="103" t="str">
        <f>IF(施設等利用費請求金額内訳書!E33="","",施設等利用費請求金額内訳書!E33)</f>
        <v/>
      </c>
      <c r="F29" s="103" t="str">
        <f>IF(施設等利用費請求金額内訳書!F33="","",施設等利用費請求金額内訳書!F33)</f>
        <v>年</v>
      </c>
      <c r="G29" s="103" t="str">
        <f>IF(施設等利用費請求金額内訳書!G33="","",施設等利用費請求金額内訳書!G33)</f>
        <v/>
      </c>
      <c r="H29" s="103" t="str">
        <f>IF(施設等利用費請求金額内訳書!H33="","",施設等利用費請求金額内訳書!H33)</f>
        <v>月</v>
      </c>
      <c r="I29" s="103" t="str">
        <f>IF(施設等利用費請求金額内訳書!I33="","",施設等利用費請求金額内訳書!I33)</f>
        <v/>
      </c>
      <c r="J29" s="104" t="str">
        <f>IF(施設等利用費請求金額内訳書!J33="","",施設等利用費請求金額内訳書!J33)</f>
        <v>日</v>
      </c>
      <c r="K29" s="22" t="str">
        <f>IF(施設等利用費請求金額内訳書!K33="","",施設等利用費請求金額内訳書!K33)</f>
        <v/>
      </c>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2">
        <f t="shared" si="2"/>
        <v>0</v>
      </c>
      <c r="AR29" s="82">
        <f t="shared" si="3"/>
        <v>0</v>
      </c>
    </row>
    <row r="30" spans="2:44" ht="12.75" customHeight="1" x14ac:dyDescent="0.4">
      <c r="B30" s="19">
        <v>22</v>
      </c>
      <c r="C30" s="22" t="str">
        <f>IF(施設等利用費請求金額内訳書!C34="","",施設等利用費請求金額内訳書!C34)</f>
        <v/>
      </c>
      <c r="D30" s="102" t="str">
        <f>IF(施設等利用費請求金額内訳書!D34="","",施設等利用費請求金額内訳書!D34)</f>
        <v>平成</v>
      </c>
      <c r="E30" s="103" t="str">
        <f>IF(施設等利用費請求金額内訳書!E34="","",施設等利用費請求金額内訳書!E34)</f>
        <v/>
      </c>
      <c r="F30" s="103" t="str">
        <f>IF(施設等利用費請求金額内訳書!F34="","",施設等利用費請求金額内訳書!F34)</f>
        <v>年</v>
      </c>
      <c r="G30" s="103" t="str">
        <f>IF(施設等利用費請求金額内訳書!G34="","",施設等利用費請求金額内訳書!G34)</f>
        <v/>
      </c>
      <c r="H30" s="103" t="str">
        <f>IF(施設等利用費請求金額内訳書!H34="","",施設等利用費請求金額内訳書!H34)</f>
        <v>月</v>
      </c>
      <c r="I30" s="103" t="str">
        <f>IF(施設等利用費請求金額内訳書!I34="","",施設等利用費請求金額内訳書!I34)</f>
        <v/>
      </c>
      <c r="J30" s="104" t="str">
        <f>IF(施設等利用費請求金額内訳書!J34="","",施設等利用費請求金額内訳書!J34)</f>
        <v>日</v>
      </c>
      <c r="K30" s="22" t="str">
        <f>IF(施設等利用費請求金額内訳書!K34="","",施設等利用費請求金額内訳書!K34)</f>
        <v/>
      </c>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2">
        <f t="shared" si="2"/>
        <v>0</v>
      </c>
      <c r="AR30" s="82">
        <f t="shared" si="3"/>
        <v>0</v>
      </c>
    </row>
    <row r="31" spans="2:44" ht="12.75" customHeight="1" x14ac:dyDescent="0.4">
      <c r="B31" s="19">
        <v>23</v>
      </c>
      <c r="C31" s="22" t="str">
        <f>IF(施設等利用費請求金額内訳書!C35="","",施設等利用費請求金額内訳書!C35)</f>
        <v/>
      </c>
      <c r="D31" s="102" t="str">
        <f>IF(施設等利用費請求金額内訳書!D35="","",施設等利用費請求金額内訳書!D35)</f>
        <v>平成</v>
      </c>
      <c r="E31" s="103" t="str">
        <f>IF(施設等利用費請求金額内訳書!E35="","",施設等利用費請求金額内訳書!E35)</f>
        <v/>
      </c>
      <c r="F31" s="103" t="str">
        <f>IF(施設等利用費請求金額内訳書!F35="","",施設等利用費請求金額内訳書!F35)</f>
        <v>年</v>
      </c>
      <c r="G31" s="103" t="str">
        <f>IF(施設等利用費請求金額内訳書!G35="","",施設等利用費請求金額内訳書!G35)</f>
        <v/>
      </c>
      <c r="H31" s="103" t="str">
        <f>IF(施設等利用費請求金額内訳書!H35="","",施設等利用費請求金額内訳書!H35)</f>
        <v>月</v>
      </c>
      <c r="I31" s="103" t="str">
        <f>IF(施設等利用費請求金額内訳書!I35="","",施設等利用費請求金額内訳書!I35)</f>
        <v/>
      </c>
      <c r="J31" s="104" t="str">
        <f>IF(施設等利用費請求金額内訳書!J35="","",施設等利用費請求金額内訳書!J35)</f>
        <v>日</v>
      </c>
      <c r="K31" s="22" t="str">
        <f>IF(施設等利用費請求金額内訳書!K35="","",施設等利用費請求金額内訳書!K35)</f>
        <v/>
      </c>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2">
        <f t="shared" si="2"/>
        <v>0</v>
      </c>
      <c r="AR31" s="82">
        <f t="shared" si="3"/>
        <v>0</v>
      </c>
    </row>
    <row r="32" spans="2:44" ht="12.75" customHeight="1" x14ac:dyDescent="0.4">
      <c r="B32" s="19">
        <v>24</v>
      </c>
      <c r="C32" s="22" t="str">
        <f>IF(施設等利用費請求金額内訳書!C36="","",施設等利用費請求金額内訳書!C36)</f>
        <v/>
      </c>
      <c r="D32" s="102" t="str">
        <f>IF(施設等利用費請求金額内訳書!D36="","",施設等利用費請求金額内訳書!D36)</f>
        <v>平成</v>
      </c>
      <c r="E32" s="103" t="str">
        <f>IF(施設等利用費請求金額内訳書!E36="","",施設等利用費請求金額内訳書!E36)</f>
        <v/>
      </c>
      <c r="F32" s="103" t="str">
        <f>IF(施設等利用費請求金額内訳書!F36="","",施設等利用費請求金額内訳書!F36)</f>
        <v>年</v>
      </c>
      <c r="G32" s="103" t="str">
        <f>IF(施設等利用費請求金額内訳書!G36="","",施設等利用費請求金額内訳書!G36)</f>
        <v/>
      </c>
      <c r="H32" s="103" t="str">
        <f>IF(施設等利用費請求金額内訳書!H36="","",施設等利用費請求金額内訳書!H36)</f>
        <v>月</v>
      </c>
      <c r="I32" s="103" t="str">
        <f>IF(施設等利用費請求金額内訳書!I36="","",施設等利用費請求金額内訳書!I36)</f>
        <v/>
      </c>
      <c r="J32" s="104" t="str">
        <f>IF(施設等利用費請求金額内訳書!J36="","",施設等利用費請求金額内訳書!J36)</f>
        <v>日</v>
      </c>
      <c r="K32" s="22" t="str">
        <f>IF(施設等利用費請求金額内訳書!K36="","",施設等利用費請求金額内訳書!K36)</f>
        <v/>
      </c>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2">
        <f t="shared" si="2"/>
        <v>0</v>
      </c>
      <c r="AR32" s="82">
        <f t="shared" si="3"/>
        <v>0</v>
      </c>
    </row>
    <row r="33" spans="2:44" ht="12.75" customHeight="1" x14ac:dyDescent="0.4">
      <c r="B33" s="19">
        <v>25</v>
      </c>
      <c r="C33" s="22" t="str">
        <f>IF(施設等利用費請求金額内訳書!C37="","",施設等利用費請求金額内訳書!C37)</f>
        <v/>
      </c>
      <c r="D33" s="102" t="str">
        <f>IF(施設等利用費請求金額内訳書!D37="","",施設等利用費請求金額内訳書!D37)</f>
        <v>平成</v>
      </c>
      <c r="E33" s="103" t="str">
        <f>IF(施設等利用費請求金額内訳書!E37="","",施設等利用費請求金額内訳書!E37)</f>
        <v/>
      </c>
      <c r="F33" s="103" t="str">
        <f>IF(施設等利用費請求金額内訳書!F37="","",施設等利用費請求金額内訳書!F37)</f>
        <v>年</v>
      </c>
      <c r="G33" s="103" t="str">
        <f>IF(施設等利用費請求金額内訳書!G37="","",施設等利用費請求金額内訳書!G37)</f>
        <v/>
      </c>
      <c r="H33" s="103" t="str">
        <f>IF(施設等利用費請求金額内訳書!H37="","",施設等利用費請求金額内訳書!H37)</f>
        <v>月</v>
      </c>
      <c r="I33" s="103" t="str">
        <f>IF(施設等利用費請求金額内訳書!I37="","",施設等利用費請求金額内訳書!I37)</f>
        <v/>
      </c>
      <c r="J33" s="104" t="str">
        <f>IF(施設等利用費請求金額内訳書!J37="","",施設等利用費請求金額内訳書!J37)</f>
        <v>日</v>
      </c>
      <c r="K33" s="22" t="str">
        <f>IF(施設等利用費請求金額内訳書!K37="","",施設等利用費請求金額内訳書!K37)</f>
        <v/>
      </c>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2">
        <f t="shared" si="2"/>
        <v>0</v>
      </c>
      <c r="AR33" s="82">
        <f t="shared" si="3"/>
        <v>0</v>
      </c>
    </row>
    <row r="34" spans="2:44" ht="12.75" customHeight="1" x14ac:dyDescent="0.4">
      <c r="B34" s="19">
        <v>26</v>
      </c>
      <c r="C34" s="22" t="str">
        <f>IF(施設等利用費請求金額内訳書!C38="","",施設等利用費請求金額内訳書!C38)</f>
        <v/>
      </c>
      <c r="D34" s="102" t="str">
        <f>IF(施設等利用費請求金額内訳書!D38="","",施設等利用費請求金額内訳書!D38)</f>
        <v>平成</v>
      </c>
      <c r="E34" s="103" t="str">
        <f>IF(施設等利用費請求金額内訳書!E38="","",施設等利用費請求金額内訳書!E38)</f>
        <v/>
      </c>
      <c r="F34" s="103" t="str">
        <f>IF(施設等利用費請求金額内訳書!F38="","",施設等利用費請求金額内訳書!F38)</f>
        <v>年</v>
      </c>
      <c r="G34" s="103" t="str">
        <f>IF(施設等利用費請求金額内訳書!G38="","",施設等利用費請求金額内訳書!G38)</f>
        <v/>
      </c>
      <c r="H34" s="103" t="str">
        <f>IF(施設等利用費請求金額内訳書!H38="","",施設等利用費請求金額内訳書!H38)</f>
        <v>月</v>
      </c>
      <c r="I34" s="103" t="str">
        <f>IF(施設等利用費請求金額内訳書!I38="","",施設等利用費請求金額内訳書!I38)</f>
        <v/>
      </c>
      <c r="J34" s="104" t="str">
        <f>IF(施設等利用費請求金額内訳書!J38="","",施設等利用費請求金額内訳書!J38)</f>
        <v>日</v>
      </c>
      <c r="K34" s="22" t="str">
        <f>IF(施設等利用費請求金額内訳書!K38="","",施設等利用費請求金額内訳書!K38)</f>
        <v/>
      </c>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2">
        <f t="shared" si="2"/>
        <v>0</v>
      </c>
      <c r="AR34" s="82">
        <f t="shared" si="3"/>
        <v>0</v>
      </c>
    </row>
    <row r="35" spans="2:44" ht="12.75" customHeight="1" x14ac:dyDescent="0.4">
      <c r="B35" s="19">
        <v>27</v>
      </c>
      <c r="C35" s="22" t="str">
        <f>IF(施設等利用費請求金額内訳書!C39="","",施設等利用費請求金額内訳書!C39)</f>
        <v/>
      </c>
      <c r="D35" s="102" t="str">
        <f>IF(施設等利用費請求金額内訳書!D39="","",施設等利用費請求金額内訳書!D39)</f>
        <v>平成</v>
      </c>
      <c r="E35" s="103" t="str">
        <f>IF(施設等利用費請求金額内訳書!E39="","",施設等利用費請求金額内訳書!E39)</f>
        <v/>
      </c>
      <c r="F35" s="103" t="str">
        <f>IF(施設等利用費請求金額内訳書!F39="","",施設等利用費請求金額内訳書!F39)</f>
        <v>年</v>
      </c>
      <c r="G35" s="103" t="str">
        <f>IF(施設等利用費請求金額内訳書!G39="","",施設等利用費請求金額内訳書!G39)</f>
        <v/>
      </c>
      <c r="H35" s="103" t="str">
        <f>IF(施設等利用費請求金額内訳書!H39="","",施設等利用費請求金額内訳書!H39)</f>
        <v>月</v>
      </c>
      <c r="I35" s="103" t="str">
        <f>IF(施設等利用費請求金額内訳書!I39="","",施設等利用費請求金額内訳書!I39)</f>
        <v/>
      </c>
      <c r="J35" s="104" t="str">
        <f>IF(施設等利用費請求金額内訳書!J39="","",施設等利用費請求金額内訳書!J39)</f>
        <v>日</v>
      </c>
      <c r="K35" s="22" t="str">
        <f>IF(施設等利用費請求金額内訳書!K39="","",施設等利用費請求金額内訳書!K39)</f>
        <v/>
      </c>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2">
        <f t="shared" si="2"/>
        <v>0</v>
      </c>
      <c r="AR35" s="82">
        <f t="shared" si="3"/>
        <v>0</v>
      </c>
    </row>
    <row r="36" spans="2:44" ht="12.75" customHeight="1" x14ac:dyDescent="0.4">
      <c r="B36" s="19">
        <v>28</v>
      </c>
      <c r="C36" s="22" t="str">
        <f>IF(施設等利用費請求金額内訳書!C40="","",施設等利用費請求金額内訳書!C40)</f>
        <v/>
      </c>
      <c r="D36" s="102" t="str">
        <f>IF(施設等利用費請求金額内訳書!D40="","",施設等利用費請求金額内訳書!D40)</f>
        <v>平成</v>
      </c>
      <c r="E36" s="103" t="str">
        <f>IF(施設等利用費請求金額内訳書!E40="","",施設等利用費請求金額内訳書!E40)</f>
        <v/>
      </c>
      <c r="F36" s="103" t="str">
        <f>IF(施設等利用費請求金額内訳書!F40="","",施設等利用費請求金額内訳書!F40)</f>
        <v>年</v>
      </c>
      <c r="G36" s="103" t="str">
        <f>IF(施設等利用費請求金額内訳書!G40="","",施設等利用費請求金額内訳書!G40)</f>
        <v/>
      </c>
      <c r="H36" s="103" t="str">
        <f>IF(施設等利用費請求金額内訳書!H40="","",施設等利用費請求金額内訳書!H40)</f>
        <v>月</v>
      </c>
      <c r="I36" s="103" t="str">
        <f>IF(施設等利用費請求金額内訳書!I40="","",施設等利用費請求金額内訳書!I40)</f>
        <v/>
      </c>
      <c r="J36" s="104" t="str">
        <f>IF(施設等利用費請求金額内訳書!J40="","",施設等利用費請求金額内訳書!J40)</f>
        <v>日</v>
      </c>
      <c r="K36" s="22" t="str">
        <f>IF(施設等利用費請求金額内訳書!K40="","",施設等利用費請求金額内訳書!K40)</f>
        <v/>
      </c>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2">
        <f t="shared" si="2"/>
        <v>0</v>
      </c>
      <c r="AR36" s="82">
        <f t="shared" si="3"/>
        <v>0</v>
      </c>
    </row>
    <row r="37" spans="2:44" ht="12.75" customHeight="1" x14ac:dyDescent="0.4">
      <c r="B37" s="19">
        <v>29</v>
      </c>
      <c r="C37" s="22" t="str">
        <f>IF(施設等利用費請求金額内訳書!C41="","",施設等利用費請求金額内訳書!C41)</f>
        <v/>
      </c>
      <c r="D37" s="102" t="str">
        <f>IF(施設等利用費請求金額内訳書!D41="","",施設等利用費請求金額内訳書!D41)</f>
        <v>平成</v>
      </c>
      <c r="E37" s="103" t="str">
        <f>IF(施設等利用費請求金額内訳書!E41="","",施設等利用費請求金額内訳書!E41)</f>
        <v/>
      </c>
      <c r="F37" s="103" t="str">
        <f>IF(施設等利用費請求金額内訳書!F41="","",施設等利用費請求金額内訳書!F41)</f>
        <v>年</v>
      </c>
      <c r="G37" s="103" t="str">
        <f>IF(施設等利用費請求金額内訳書!G41="","",施設等利用費請求金額内訳書!G41)</f>
        <v/>
      </c>
      <c r="H37" s="103" t="str">
        <f>IF(施設等利用費請求金額内訳書!H41="","",施設等利用費請求金額内訳書!H41)</f>
        <v>月</v>
      </c>
      <c r="I37" s="103" t="str">
        <f>IF(施設等利用費請求金額内訳書!I41="","",施設等利用費請求金額内訳書!I41)</f>
        <v/>
      </c>
      <c r="J37" s="104" t="str">
        <f>IF(施設等利用費請求金額内訳書!J41="","",施設等利用費請求金額内訳書!J41)</f>
        <v>日</v>
      </c>
      <c r="K37" s="22" t="str">
        <f>IF(施設等利用費請求金額内訳書!K41="","",施設等利用費請求金額内訳書!K41)</f>
        <v/>
      </c>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2">
        <f t="shared" si="2"/>
        <v>0</v>
      </c>
      <c r="AR37" s="82">
        <f t="shared" si="3"/>
        <v>0</v>
      </c>
    </row>
    <row r="38" spans="2:44" ht="12.75" customHeight="1" x14ac:dyDescent="0.4">
      <c r="B38" s="19">
        <v>30</v>
      </c>
      <c r="C38" s="22" t="str">
        <f>IF(施設等利用費請求金額内訳書!C42="","",施設等利用費請求金額内訳書!C42)</f>
        <v/>
      </c>
      <c r="D38" s="102" t="str">
        <f>IF(施設等利用費請求金額内訳書!D42="","",施設等利用費請求金額内訳書!D42)</f>
        <v>平成</v>
      </c>
      <c r="E38" s="103" t="str">
        <f>IF(施設等利用費請求金額内訳書!E42="","",施設等利用費請求金額内訳書!E42)</f>
        <v/>
      </c>
      <c r="F38" s="103" t="str">
        <f>IF(施設等利用費請求金額内訳書!F42="","",施設等利用費請求金額内訳書!F42)</f>
        <v>年</v>
      </c>
      <c r="G38" s="103" t="str">
        <f>IF(施設等利用費請求金額内訳書!G42="","",施設等利用費請求金額内訳書!G42)</f>
        <v/>
      </c>
      <c r="H38" s="103" t="str">
        <f>IF(施設等利用費請求金額内訳書!H42="","",施設等利用費請求金額内訳書!H42)</f>
        <v>月</v>
      </c>
      <c r="I38" s="103" t="str">
        <f>IF(施設等利用費請求金額内訳書!I42="","",施設等利用費請求金額内訳書!I42)</f>
        <v/>
      </c>
      <c r="J38" s="104" t="str">
        <f>IF(施設等利用費請求金額内訳書!J42="","",施設等利用費請求金額内訳書!J42)</f>
        <v>日</v>
      </c>
      <c r="K38" s="22" t="str">
        <f>IF(施設等利用費請求金額内訳書!K42="","",施設等利用費請求金額内訳書!K42)</f>
        <v/>
      </c>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2">
        <f t="shared" si="2"/>
        <v>0</v>
      </c>
      <c r="AR38" s="82">
        <f t="shared" si="3"/>
        <v>0</v>
      </c>
    </row>
    <row r="39" spans="2:44" ht="12.75" customHeight="1" x14ac:dyDescent="0.4">
      <c r="B39" s="19">
        <v>31</v>
      </c>
      <c r="C39" s="22" t="str">
        <f>IF(施設等利用費請求金額内訳書!C43="","",施設等利用費請求金額内訳書!C43)</f>
        <v/>
      </c>
      <c r="D39" s="102" t="str">
        <f>IF(施設等利用費請求金額内訳書!D43="","",施設等利用費請求金額内訳書!D43)</f>
        <v>平成</v>
      </c>
      <c r="E39" s="103" t="str">
        <f>IF(施設等利用費請求金額内訳書!E43="","",施設等利用費請求金額内訳書!E43)</f>
        <v/>
      </c>
      <c r="F39" s="103" t="str">
        <f>IF(施設等利用費請求金額内訳書!F43="","",施設等利用費請求金額内訳書!F43)</f>
        <v>年</v>
      </c>
      <c r="G39" s="103" t="str">
        <f>IF(施設等利用費請求金額内訳書!G43="","",施設等利用費請求金額内訳書!G43)</f>
        <v/>
      </c>
      <c r="H39" s="103" t="str">
        <f>IF(施設等利用費請求金額内訳書!H43="","",施設等利用費請求金額内訳書!H43)</f>
        <v>月</v>
      </c>
      <c r="I39" s="103" t="str">
        <f>IF(施設等利用費請求金額内訳書!I43="","",施設等利用費請求金額内訳書!I43)</f>
        <v/>
      </c>
      <c r="J39" s="104" t="str">
        <f>IF(施設等利用費請求金額内訳書!J43="","",施設等利用費請求金額内訳書!J43)</f>
        <v>日</v>
      </c>
      <c r="K39" s="22" t="str">
        <f>IF(施設等利用費請求金額内訳書!K43="","",施設等利用費請求金額内訳書!K43)</f>
        <v/>
      </c>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2">
        <f t="shared" si="2"/>
        <v>0</v>
      </c>
      <c r="AR39" s="82">
        <f t="shared" si="3"/>
        <v>0</v>
      </c>
    </row>
    <row r="40" spans="2:44" ht="12.75" customHeight="1" x14ac:dyDescent="0.4">
      <c r="B40" s="19">
        <v>32</v>
      </c>
      <c r="C40" s="22" t="str">
        <f>IF(施設等利用費請求金額内訳書!C44="","",施設等利用費請求金額内訳書!C44)</f>
        <v/>
      </c>
      <c r="D40" s="102" t="str">
        <f>IF(施設等利用費請求金額内訳書!D44="","",施設等利用費請求金額内訳書!D44)</f>
        <v>平成</v>
      </c>
      <c r="E40" s="103" t="str">
        <f>IF(施設等利用費請求金額内訳書!E44="","",施設等利用費請求金額内訳書!E44)</f>
        <v/>
      </c>
      <c r="F40" s="103" t="str">
        <f>IF(施設等利用費請求金額内訳書!F44="","",施設等利用費請求金額内訳書!F44)</f>
        <v>年</v>
      </c>
      <c r="G40" s="103" t="str">
        <f>IF(施設等利用費請求金額内訳書!G44="","",施設等利用費請求金額内訳書!G44)</f>
        <v/>
      </c>
      <c r="H40" s="103" t="str">
        <f>IF(施設等利用費請求金額内訳書!H44="","",施設等利用費請求金額内訳書!H44)</f>
        <v>月</v>
      </c>
      <c r="I40" s="103" t="str">
        <f>IF(施設等利用費請求金額内訳書!I44="","",施設等利用費請求金額内訳書!I44)</f>
        <v/>
      </c>
      <c r="J40" s="104" t="str">
        <f>IF(施設等利用費請求金額内訳書!J44="","",施設等利用費請求金額内訳書!J44)</f>
        <v>日</v>
      </c>
      <c r="K40" s="22" t="str">
        <f>IF(施設等利用費請求金額内訳書!K44="","",施設等利用費請求金額内訳書!K44)</f>
        <v/>
      </c>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2">
        <f t="shared" si="2"/>
        <v>0</v>
      </c>
      <c r="AR40" s="82">
        <f t="shared" si="3"/>
        <v>0</v>
      </c>
    </row>
    <row r="41" spans="2:44" ht="12.75" customHeight="1" x14ac:dyDescent="0.4">
      <c r="B41" s="19">
        <v>33</v>
      </c>
      <c r="C41" s="22" t="str">
        <f>IF(施設等利用費請求金額内訳書!C45="","",施設等利用費請求金額内訳書!C45)</f>
        <v/>
      </c>
      <c r="D41" s="102" t="str">
        <f>IF(施設等利用費請求金額内訳書!D45="","",施設等利用費請求金額内訳書!D45)</f>
        <v>平成</v>
      </c>
      <c r="E41" s="103" t="str">
        <f>IF(施設等利用費請求金額内訳書!E45="","",施設等利用費請求金額内訳書!E45)</f>
        <v/>
      </c>
      <c r="F41" s="103" t="str">
        <f>IF(施設等利用費請求金額内訳書!F45="","",施設等利用費請求金額内訳書!F45)</f>
        <v>年</v>
      </c>
      <c r="G41" s="103" t="str">
        <f>IF(施設等利用費請求金額内訳書!G45="","",施設等利用費請求金額内訳書!G45)</f>
        <v/>
      </c>
      <c r="H41" s="103" t="str">
        <f>IF(施設等利用費請求金額内訳書!H45="","",施設等利用費請求金額内訳書!H45)</f>
        <v>月</v>
      </c>
      <c r="I41" s="103" t="str">
        <f>IF(施設等利用費請求金額内訳書!I45="","",施設等利用費請求金額内訳書!I45)</f>
        <v/>
      </c>
      <c r="J41" s="104" t="str">
        <f>IF(施設等利用費請求金額内訳書!J45="","",施設等利用費請求金額内訳書!J45)</f>
        <v>日</v>
      </c>
      <c r="K41" s="22" t="str">
        <f>IF(施設等利用費請求金額内訳書!K45="","",施設等利用費請求金額内訳書!K45)</f>
        <v/>
      </c>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2">
        <f t="shared" si="2"/>
        <v>0</v>
      </c>
      <c r="AR41" s="82">
        <f t="shared" si="3"/>
        <v>0</v>
      </c>
    </row>
    <row r="42" spans="2:44" ht="12.75" customHeight="1" x14ac:dyDescent="0.4">
      <c r="B42" s="19">
        <v>34</v>
      </c>
      <c r="C42" s="22" t="str">
        <f>IF(施設等利用費請求金額内訳書!C46="","",施設等利用費請求金額内訳書!C46)</f>
        <v/>
      </c>
      <c r="D42" s="102" t="str">
        <f>IF(施設等利用費請求金額内訳書!D46="","",施設等利用費請求金額内訳書!D46)</f>
        <v>平成</v>
      </c>
      <c r="E42" s="103" t="str">
        <f>IF(施設等利用費請求金額内訳書!E46="","",施設等利用費請求金額内訳書!E46)</f>
        <v/>
      </c>
      <c r="F42" s="103" t="str">
        <f>IF(施設等利用費請求金額内訳書!F46="","",施設等利用費請求金額内訳書!F46)</f>
        <v>年</v>
      </c>
      <c r="G42" s="103" t="str">
        <f>IF(施設等利用費請求金額内訳書!G46="","",施設等利用費請求金額内訳書!G46)</f>
        <v/>
      </c>
      <c r="H42" s="103" t="str">
        <f>IF(施設等利用費請求金額内訳書!H46="","",施設等利用費請求金額内訳書!H46)</f>
        <v>月</v>
      </c>
      <c r="I42" s="103" t="str">
        <f>IF(施設等利用費請求金額内訳書!I46="","",施設等利用費請求金額内訳書!I46)</f>
        <v/>
      </c>
      <c r="J42" s="104" t="str">
        <f>IF(施設等利用費請求金額内訳書!J46="","",施設等利用費請求金額内訳書!J46)</f>
        <v>日</v>
      </c>
      <c r="K42" s="22" t="str">
        <f>IF(施設等利用費請求金額内訳書!K46="","",施設等利用費請求金額内訳書!K46)</f>
        <v/>
      </c>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2">
        <f t="shared" si="2"/>
        <v>0</v>
      </c>
      <c r="AR42" s="82">
        <f t="shared" si="3"/>
        <v>0</v>
      </c>
    </row>
    <row r="43" spans="2:44" ht="12.75" customHeight="1" x14ac:dyDescent="0.4">
      <c r="B43" s="19">
        <v>35</v>
      </c>
      <c r="C43" s="22" t="str">
        <f>IF(施設等利用費請求金額内訳書!C47="","",施設等利用費請求金額内訳書!C47)</f>
        <v/>
      </c>
      <c r="D43" s="102" t="str">
        <f>IF(施設等利用費請求金額内訳書!D47="","",施設等利用費請求金額内訳書!D47)</f>
        <v>平成</v>
      </c>
      <c r="E43" s="103" t="str">
        <f>IF(施設等利用費請求金額内訳書!E47="","",施設等利用費請求金額内訳書!E47)</f>
        <v/>
      </c>
      <c r="F43" s="103" t="str">
        <f>IF(施設等利用費請求金額内訳書!F47="","",施設等利用費請求金額内訳書!F47)</f>
        <v>年</v>
      </c>
      <c r="G43" s="103" t="str">
        <f>IF(施設等利用費請求金額内訳書!G47="","",施設等利用費請求金額内訳書!G47)</f>
        <v/>
      </c>
      <c r="H43" s="103" t="str">
        <f>IF(施設等利用費請求金額内訳書!H47="","",施設等利用費請求金額内訳書!H47)</f>
        <v>月</v>
      </c>
      <c r="I43" s="103" t="str">
        <f>IF(施設等利用費請求金額内訳書!I47="","",施設等利用費請求金額内訳書!I47)</f>
        <v/>
      </c>
      <c r="J43" s="104" t="str">
        <f>IF(施設等利用費請求金額内訳書!J47="","",施設等利用費請求金額内訳書!J47)</f>
        <v>日</v>
      </c>
      <c r="K43" s="22" t="str">
        <f>IF(施設等利用費請求金額内訳書!K47="","",施設等利用費請求金額内訳書!K47)</f>
        <v/>
      </c>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2">
        <f t="shared" si="2"/>
        <v>0</v>
      </c>
      <c r="AR43" s="82">
        <f t="shared" si="3"/>
        <v>0</v>
      </c>
    </row>
    <row r="44" spans="2:44" ht="12.75" customHeight="1" x14ac:dyDescent="0.4">
      <c r="B44" s="19">
        <v>36</v>
      </c>
      <c r="C44" s="22" t="str">
        <f>IF(施設等利用費請求金額内訳書!C48="","",施設等利用費請求金額内訳書!C48)</f>
        <v/>
      </c>
      <c r="D44" s="102" t="str">
        <f>IF(施設等利用費請求金額内訳書!D48="","",施設等利用費請求金額内訳書!D48)</f>
        <v>平成</v>
      </c>
      <c r="E44" s="103" t="str">
        <f>IF(施設等利用費請求金額内訳書!E48="","",施設等利用費請求金額内訳書!E48)</f>
        <v/>
      </c>
      <c r="F44" s="103" t="str">
        <f>IF(施設等利用費請求金額内訳書!F48="","",施設等利用費請求金額内訳書!F48)</f>
        <v>年</v>
      </c>
      <c r="G44" s="103" t="str">
        <f>IF(施設等利用費請求金額内訳書!G48="","",施設等利用費請求金額内訳書!G48)</f>
        <v/>
      </c>
      <c r="H44" s="103" t="str">
        <f>IF(施設等利用費請求金額内訳書!H48="","",施設等利用費請求金額内訳書!H48)</f>
        <v>月</v>
      </c>
      <c r="I44" s="103" t="str">
        <f>IF(施設等利用費請求金額内訳書!I48="","",施設等利用費請求金額内訳書!I48)</f>
        <v/>
      </c>
      <c r="J44" s="104" t="str">
        <f>IF(施設等利用費請求金額内訳書!J48="","",施設等利用費請求金額内訳書!J48)</f>
        <v>日</v>
      </c>
      <c r="K44" s="22" t="str">
        <f>IF(施設等利用費請求金額内訳書!K48="","",施設等利用費請求金額内訳書!K48)</f>
        <v/>
      </c>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2">
        <f t="shared" si="2"/>
        <v>0</v>
      </c>
      <c r="AR44" s="82">
        <f t="shared" si="3"/>
        <v>0</v>
      </c>
    </row>
    <row r="45" spans="2:44" ht="12.75" customHeight="1" x14ac:dyDescent="0.4">
      <c r="B45" s="19">
        <v>37</v>
      </c>
      <c r="C45" s="22" t="str">
        <f>IF(施設等利用費請求金額内訳書!C49="","",施設等利用費請求金額内訳書!C49)</f>
        <v/>
      </c>
      <c r="D45" s="102" t="str">
        <f>IF(施設等利用費請求金額内訳書!D49="","",施設等利用費請求金額内訳書!D49)</f>
        <v>平成</v>
      </c>
      <c r="E45" s="103" t="str">
        <f>IF(施設等利用費請求金額内訳書!E49="","",施設等利用費請求金額内訳書!E49)</f>
        <v/>
      </c>
      <c r="F45" s="103" t="str">
        <f>IF(施設等利用費請求金額内訳書!F49="","",施設等利用費請求金額内訳書!F49)</f>
        <v>年</v>
      </c>
      <c r="G45" s="103" t="str">
        <f>IF(施設等利用費請求金額内訳書!G49="","",施設等利用費請求金額内訳書!G49)</f>
        <v/>
      </c>
      <c r="H45" s="103" t="str">
        <f>IF(施設等利用費請求金額内訳書!H49="","",施設等利用費請求金額内訳書!H49)</f>
        <v>月</v>
      </c>
      <c r="I45" s="103" t="str">
        <f>IF(施設等利用費請求金額内訳書!I49="","",施設等利用費請求金額内訳書!I49)</f>
        <v/>
      </c>
      <c r="J45" s="104" t="str">
        <f>IF(施設等利用費請求金額内訳書!J49="","",施設等利用費請求金額内訳書!J49)</f>
        <v>日</v>
      </c>
      <c r="K45" s="22" t="str">
        <f>IF(施設等利用費請求金額内訳書!K49="","",施設等利用費請求金額内訳書!K49)</f>
        <v/>
      </c>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2">
        <f t="shared" si="2"/>
        <v>0</v>
      </c>
      <c r="AR45" s="82">
        <f t="shared" si="3"/>
        <v>0</v>
      </c>
    </row>
    <row r="46" spans="2:44" ht="12.75" customHeight="1" x14ac:dyDescent="0.4">
      <c r="B46" s="19">
        <v>38</v>
      </c>
      <c r="C46" s="22" t="str">
        <f>IF(施設等利用費請求金額内訳書!C50="","",施設等利用費請求金額内訳書!C50)</f>
        <v/>
      </c>
      <c r="D46" s="102" t="str">
        <f>IF(施設等利用費請求金額内訳書!D50="","",施設等利用費請求金額内訳書!D50)</f>
        <v>平成</v>
      </c>
      <c r="E46" s="103" t="str">
        <f>IF(施設等利用費請求金額内訳書!E50="","",施設等利用費請求金額内訳書!E50)</f>
        <v/>
      </c>
      <c r="F46" s="103" t="str">
        <f>IF(施設等利用費請求金額内訳書!F50="","",施設等利用費請求金額内訳書!F50)</f>
        <v>年</v>
      </c>
      <c r="G46" s="103" t="str">
        <f>IF(施設等利用費請求金額内訳書!G50="","",施設等利用費請求金額内訳書!G50)</f>
        <v/>
      </c>
      <c r="H46" s="103" t="str">
        <f>IF(施設等利用費請求金額内訳書!H50="","",施設等利用費請求金額内訳書!H50)</f>
        <v>月</v>
      </c>
      <c r="I46" s="103" t="str">
        <f>IF(施設等利用費請求金額内訳書!I50="","",施設等利用費請求金額内訳書!I50)</f>
        <v/>
      </c>
      <c r="J46" s="104" t="str">
        <f>IF(施設等利用費請求金額内訳書!J50="","",施設等利用費請求金額内訳書!J50)</f>
        <v>日</v>
      </c>
      <c r="K46" s="22" t="str">
        <f>IF(施設等利用費請求金額内訳書!K50="","",施設等利用費請求金額内訳書!K50)</f>
        <v/>
      </c>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2">
        <f t="shared" si="2"/>
        <v>0</v>
      </c>
      <c r="AR46" s="82">
        <f t="shared" si="3"/>
        <v>0</v>
      </c>
    </row>
    <row r="47" spans="2:44" ht="12.75" customHeight="1" x14ac:dyDescent="0.4">
      <c r="B47" s="19">
        <v>39</v>
      </c>
      <c r="C47" s="22" t="str">
        <f>IF(施設等利用費請求金額内訳書!C51="","",施設等利用費請求金額内訳書!C51)</f>
        <v/>
      </c>
      <c r="D47" s="102" t="str">
        <f>IF(施設等利用費請求金額内訳書!D51="","",施設等利用費請求金額内訳書!D51)</f>
        <v>平成</v>
      </c>
      <c r="E47" s="103" t="str">
        <f>IF(施設等利用費請求金額内訳書!E51="","",施設等利用費請求金額内訳書!E51)</f>
        <v/>
      </c>
      <c r="F47" s="103" t="str">
        <f>IF(施設等利用費請求金額内訳書!F51="","",施設等利用費請求金額内訳書!F51)</f>
        <v>年</v>
      </c>
      <c r="G47" s="103" t="str">
        <f>IF(施設等利用費請求金額内訳書!G51="","",施設等利用費請求金額内訳書!G51)</f>
        <v/>
      </c>
      <c r="H47" s="103" t="str">
        <f>IF(施設等利用費請求金額内訳書!H51="","",施設等利用費請求金額内訳書!H51)</f>
        <v>月</v>
      </c>
      <c r="I47" s="103" t="str">
        <f>IF(施設等利用費請求金額内訳書!I51="","",施設等利用費請求金額内訳書!I51)</f>
        <v/>
      </c>
      <c r="J47" s="104" t="str">
        <f>IF(施設等利用費請求金額内訳書!J51="","",施設等利用費請求金額内訳書!J51)</f>
        <v>日</v>
      </c>
      <c r="K47" s="22" t="str">
        <f>IF(施設等利用費請求金額内訳書!K51="","",施設等利用費請求金額内訳書!K51)</f>
        <v/>
      </c>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2">
        <f t="shared" si="2"/>
        <v>0</v>
      </c>
      <c r="AR47" s="82">
        <f t="shared" si="3"/>
        <v>0</v>
      </c>
    </row>
    <row r="48" spans="2:44" ht="12.75" customHeight="1" x14ac:dyDescent="0.4">
      <c r="B48" s="19">
        <v>40</v>
      </c>
      <c r="C48" s="22" t="str">
        <f>IF(施設等利用費請求金額内訳書!C52="","",施設等利用費請求金額内訳書!C52)</f>
        <v/>
      </c>
      <c r="D48" s="102" t="str">
        <f>IF(施設等利用費請求金額内訳書!D52="","",施設等利用費請求金額内訳書!D52)</f>
        <v>平成</v>
      </c>
      <c r="E48" s="103" t="str">
        <f>IF(施設等利用費請求金額内訳書!E52="","",施設等利用費請求金額内訳書!E52)</f>
        <v/>
      </c>
      <c r="F48" s="103" t="str">
        <f>IF(施設等利用費請求金額内訳書!F52="","",施設等利用費請求金額内訳書!F52)</f>
        <v>年</v>
      </c>
      <c r="G48" s="103" t="str">
        <f>IF(施設等利用費請求金額内訳書!G52="","",施設等利用費請求金額内訳書!G52)</f>
        <v/>
      </c>
      <c r="H48" s="103" t="str">
        <f>IF(施設等利用費請求金額内訳書!H52="","",施設等利用費請求金額内訳書!H52)</f>
        <v>月</v>
      </c>
      <c r="I48" s="103" t="str">
        <f>IF(施設等利用費請求金額内訳書!I52="","",施設等利用費請求金額内訳書!I52)</f>
        <v/>
      </c>
      <c r="J48" s="104" t="str">
        <f>IF(施設等利用費請求金額内訳書!J52="","",施設等利用費請求金額内訳書!J52)</f>
        <v>日</v>
      </c>
      <c r="K48" s="22" t="str">
        <f>IF(施設等利用費請求金額内訳書!K52="","",施設等利用費請求金額内訳書!K52)</f>
        <v/>
      </c>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2">
        <f t="shared" si="2"/>
        <v>0</v>
      </c>
      <c r="AR48" s="82">
        <f t="shared" si="3"/>
        <v>0</v>
      </c>
    </row>
    <row r="49" spans="2:44" ht="12.75" customHeight="1" x14ac:dyDescent="0.4">
      <c r="B49" s="19">
        <v>41</v>
      </c>
      <c r="C49" s="22" t="str">
        <f>IF(施設等利用費請求金額内訳書!C53="","",施設等利用費請求金額内訳書!C53)</f>
        <v/>
      </c>
      <c r="D49" s="102" t="str">
        <f>IF(施設等利用費請求金額内訳書!D53="","",施設等利用費請求金額内訳書!D53)</f>
        <v>平成</v>
      </c>
      <c r="E49" s="103" t="str">
        <f>IF(施設等利用費請求金額内訳書!E53="","",施設等利用費請求金額内訳書!E53)</f>
        <v/>
      </c>
      <c r="F49" s="103" t="str">
        <f>IF(施設等利用費請求金額内訳書!F53="","",施設等利用費請求金額内訳書!F53)</f>
        <v>年</v>
      </c>
      <c r="G49" s="103" t="str">
        <f>IF(施設等利用費請求金額内訳書!G53="","",施設等利用費請求金額内訳書!G53)</f>
        <v/>
      </c>
      <c r="H49" s="103" t="str">
        <f>IF(施設等利用費請求金額内訳書!H53="","",施設等利用費請求金額内訳書!H53)</f>
        <v>月</v>
      </c>
      <c r="I49" s="103" t="str">
        <f>IF(施設等利用費請求金額内訳書!I53="","",施設等利用費請求金額内訳書!I53)</f>
        <v/>
      </c>
      <c r="J49" s="104" t="str">
        <f>IF(施設等利用費請求金額内訳書!J53="","",施設等利用費請求金額内訳書!J53)</f>
        <v>日</v>
      </c>
      <c r="K49" s="22" t="str">
        <f>IF(施設等利用費請求金額内訳書!K53="","",施設等利用費請求金額内訳書!K53)</f>
        <v/>
      </c>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2">
        <f t="shared" si="2"/>
        <v>0</v>
      </c>
      <c r="AR49" s="82">
        <f t="shared" si="3"/>
        <v>0</v>
      </c>
    </row>
    <row r="50" spans="2:44" ht="12.75" customHeight="1" x14ac:dyDescent="0.4">
      <c r="B50" s="19">
        <v>42</v>
      </c>
      <c r="C50" s="22" t="str">
        <f>IF(施設等利用費請求金額内訳書!C54="","",施設等利用費請求金額内訳書!C54)</f>
        <v/>
      </c>
      <c r="D50" s="102" t="str">
        <f>IF(施設等利用費請求金額内訳書!D54="","",施設等利用費請求金額内訳書!D54)</f>
        <v>平成</v>
      </c>
      <c r="E50" s="103" t="str">
        <f>IF(施設等利用費請求金額内訳書!E54="","",施設等利用費請求金額内訳書!E54)</f>
        <v/>
      </c>
      <c r="F50" s="103" t="str">
        <f>IF(施設等利用費請求金額内訳書!F54="","",施設等利用費請求金額内訳書!F54)</f>
        <v>年</v>
      </c>
      <c r="G50" s="103" t="str">
        <f>IF(施設等利用費請求金額内訳書!G54="","",施設等利用費請求金額内訳書!G54)</f>
        <v/>
      </c>
      <c r="H50" s="103" t="str">
        <f>IF(施設等利用費請求金額内訳書!H54="","",施設等利用費請求金額内訳書!H54)</f>
        <v>月</v>
      </c>
      <c r="I50" s="103" t="str">
        <f>IF(施設等利用費請求金額内訳書!I54="","",施設等利用費請求金額内訳書!I54)</f>
        <v/>
      </c>
      <c r="J50" s="104" t="str">
        <f>IF(施設等利用費請求金額内訳書!J54="","",施設等利用費請求金額内訳書!J54)</f>
        <v>日</v>
      </c>
      <c r="K50" s="22" t="str">
        <f>IF(施設等利用費請求金額内訳書!K54="","",施設等利用費請求金額内訳書!K54)</f>
        <v/>
      </c>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2">
        <f t="shared" si="2"/>
        <v>0</v>
      </c>
      <c r="AR50" s="82">
        <f t="shared" si="3"/>
        <v>0</v>
      </c>
    </row>
    <row r="51" spans="2:44" ht="12.75" customHeight="1" x14ac:dyDescent="0.4">
      <c r="B51" s="19">
        <v>43</v>
      </c>
      <c r="C51" s="22" t="str">
        <f>IF(施設等利用費請求金額内訳書!C55="","",施設等利用費請求金額内訳書!C55)</f>
        <v/>
      </c>
      <c r="D51" s="102" t="str">
        <f>IF(施設等利用費請求金額内訳書!D55="","",施設等利用費請求金額内訳書!D55)</f>
        <v>平成</v>
      </c>
      <c r="E51" s="103" t="str">
        <f>IF(施設等利用費請求金額内訳書!E55="","",施設等利用費請求金額内訳書!E55)</f>
        <v/>
      </c>
      <c r="F51" s="103" t="str">
        <f>IF(施設等利用費請求金額内訳書!F55="","",施設等利用費請求金額内訳書!F55)</f>
        <v>年</v>
      </c>
      <c r="G51" s="103" t="str">
        <f>IF(施設等利用費請求金額内訳書!G55="","",施設等利用費請求金額内訳書!G55)</f>
        <v/>
      </c>
      <c r="H51" s="103" t="str">
        <f>IF(施設等利用費請求金額内訳書!H55="","",施設等利用費請求金額内訳書!H55)</f>
        <v>月</v>
      </c>
      <c r="I51" s="103" t="str">
        <f>IF(施設等利用費請求金額内訳書!I55="","",施設等利用費請求金額内訳書!I55)</f>
        <v/>
      </c>
      <c r="J51" s="104" t="str">
        <f>IF(施設等利用費請求金額内訳書!J55="","",施設等利用費請求金額内訳書!J55)</f>
        <v>日</v>
      </c>
      <c r="K51" s="22" t="str">
        <f>IF(施設等利用費請求金額内訳書!K55="","",施設等利用費請求金額内訳書!K55)</f>
        <v/>
      </c>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2">
        <f t="shared" si="2"/>
        <v>0</v>
      </c>
      <c r="AR51" s="82">
        <f t="shared" si="3"/>
        <v>0</v>
      </c>
    </row>
    <row r="52" spans="2:44" ht="12.75" customHeight="1" x14ac:dyDescent="0.4">
      <c r="B52" s="19">
        <v>44</v>
      </c>
      <c r="C52" s="22" t="str">
        <f>IF(施設等利用費請求金額内訳書!C56="","",施設等利用費請求金額内訳書!C56)</f>
        <v/>
      </c>
      <c r="D52" s="102" t="str">
        <f>IF(施設等利用費請求金額内訳書!D56="","",施設等利用費請求金額内訳書!D56)</f>
        <v>平成</v>
      </c>
      <c r="E52" s="103" t="str">
        <f>IF(施設等利用費請求金額内訳書!E56="","",施設等利用費請求金額内訳書!E56)</f>
        <v/>
      </c>
      <c r="F52" s="103" t="str">
        <f>IF(施設等利用費請求金額内訳書!F56="","",施設等利用費請求金額内訳書!F56)</f>
        <v>年</v>
      </c>
      <c r="G52" s="103" t="str">
        <f>IF(施設等利用費請求金額内訳書!G56="","",施設等利用費請求金額内訳書!G56)</f>
        <v/>
      </c>
      <c r="H52" s="103" t="str">
        <f>IF(施設等利用費請求金額内訳書!H56="","",施設等利用費請求金額内訳書!H56)</f>
        <v>月</v>
      </c>
      <c r="I52" s="103" t="str">
        <f>IF(施設等利用費請求金額内訳書!I56="","",施設等利用費請求金額内訳書!I56)</f>
        <v/>
      </c>
      <c r="J52" s="104" t="str">
        <f>IF(施設等利用費請求金額内訳書!J56="","",施設等利用費請求金額内訳書!J56)</f>
        <v>日</v>
      </c>
      <c r="K52" s="22" t="str">
        <f>IF(施設等利用費請求金額内訳書!K56="","",施設等利用費請求金額内訳書!K56)</f>
        <v/>
      </c>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2">
        <f t="shared" si="2"/>
        <v>0</v>
      </c>
      <c r="AR52" s="82">
        <f t="shared" si="3"/>
        <v>0</v>
      </c>
    </row>
    <row r="53" spans="2:44" ht="12.75" customHeight="1" x14ac:dyDescent="0.4">
      <c r="B53" s="19">
        <v>45</v>
      </c>
      <c r="C53" s="22" t="str">
        <f>IF(施設等利用費請求金額内訳書!C57="","",施設等利用費請求金額内訳書!C57)</f>
        <v/>
      </c>
      <c r="D53" s="102" t="str">
        <f>IF(施設等利用費請求金額内訳書!D57="","",施設等利用費請求金額内訳書!D57)</f>
        <v>平成</v>
      </c>
      <c r="E53" s="103" t="str">
        <f>IF(施設等利用費請求金額内訳書!E57="","",施設等利用費請求金額内訳書!E57)</f>
        <v/>
      </c>
      <c r="F53" s="103" t="str">
        <f>IF(施設等利用費請求金額内訳書!F57="","",施設等利用費請求金額内訳書!F57)</f>
        <v>年</v>
      </c>
      <c r="G53" s="103" t="str">
        <f>IF(施設等利用費請求金額内訳書!G57="","",施設等利用費請求金額内訳書!G57)</f>
        <v/>
      </c>
      <c r="H53" s="103" t="str">
        <f>IF(施設等利用費請求金額内訳書!H57="","",施設等利用費請求金額内訳書!H57)</f>
        <v>月</v>
      </c>
      <c r="I53" s="103" t="str">
        <f>IF(施設等利用費請求金額内訳書!I57="","",施設等利用費請求金額内訳書!I57)</f>
        <v/>
      </c>
      <c r="J53" s="104" t="str">
        <f>IF(施設等利用費請求金額内訳書!J57="","",施設等利用費請求金額内訳書!J57)</f>
        <v>日</v>
      </c>
      <c r="K53" s="22" t="str">
        <f>IF(施設等利用費請求金額内訳書!K57="","",施設等利用費請求金額内訳書!K57)</f>
        <v/>
      </c>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2">
        <f t="shared" si="2"/>
        <v>0</v>
      </c>
      <c r="AR53" s="82">
        <f t="shared" si="3"/>
        <v>0</v>
      </c>
    </row>
    <row r="54" spans="2:44" ht="12.75" customHeight="1" x14ac:dyDescent="0.4">
      <c r="B54" s="19">
        <v>46</v>
      </c>
      <c r="C54" s="22" t="str">
        <f>IF(施設等利用費請求金額内訳書!C58="","",施設等利用費請求金額内訳書!C58)</f>
        <v/>
      </c>
      <c r="D54" s="102" t="str">
        <f>IF(施設等利用費請求金額内訳書!D58="","",施設等利用費請求金額内訳書!D58)</f>
        <v>平成</v>
      </c>
      <c r="E54" s="103" t="str">
        <f>IF(施設等利用費請求金額内訳書!E58="","",施設等利用費請求金額内訳書!E58)</f>
        <v/>
      </c>
      <c r="F54" s="103" t="str">
        <f>IF(施設等利用費請求金額内訳書!F58="","",施設等利用費請求金額内訳書!F58)</f>
        <v>年</v>
      </c>
      <c r="G54" s="103" t="str">
        <f>IF(施設等利用費請求金額内訳書!G58="","",施設等利用費請求金額内訳書!G58)</f>
        <v/>
      </c>
      <c r="H54" s="103" t="str">
        <f>IF(施設等利用費請求金額内訳書!H58="","",施設等利用費請求金額内訳書!H58)</f>
        <v>月</v>
      </c>
      <c r="I54" s="103" t="str">
        <f>IF(施設等利用費請求金額内訳書!I58="","",施設等利用費請求金額内訳書!I58)</f>
        <v/>
      </c>
      <c r="J54" s="104" t="str">
        <f>IF(施設等利用費請求金額内訳書!J58="","",施設等利用費請求金額内訳書!J58)</f>
        <v>日</v>
      </c>
      <c r="K54" s="22" t="str">
        <f>IF(施設等利用費請求金額内訳書!K58="","",施設等利用費請求金額内訳書!K58)</f>
        <v/>
      </c>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2">
        <f t="shared" si="2"/>
        <v>0</v>
      </c>
      <c r="AR54" s="82">
        <f t="shared" si="3"/>
        <v>0</v>
      </c>
    </row>
    <row r="55" spans="2:44" ht="12.75" customHeight="1" x14ac:dyDescent="0.4">
      <c r="B55" s="19">
        <v>47</v>
      </c>
      <c r="C55" s="22" t="str">
        <f>IF(施設等利用費請求金額内訳書!C59="","",施設等利用費請求金額内訳書!C59)</f>
        <v/>
      </c>
      <c r="D55" s="102" t="str">
        <f>IF(施設等利用費請求金額内訳書!D59="","",施設等利用費請求金額内訳書!D59)</f>
        <v>平成</v>
      </c>
      <c r="E55" s="103" t="str">
        <f>IF(施設等利用費請求金額内訳書!E59="","",施設等利用費請求金額内訳書!E59)</f>
        <v/>
      </c>
      <c r="F55" s="103" t="str">
        <f>IF(施設等利用費請求金額内訳書!F59="","",施設等利用費請求金額内訳書!F59)</f>
        <v>年</v>
      </c>
      <c r="G55" s="103" t="str">
        <f>IF(施設等利用費請求金額内訳書!G59="","",施設等利用費請求金額内訳書!G59)</f>
        <v/>
      </c>
      <c r="H55" s="103" t="str">
        <f>IF(施設等利用費請求金額内訳書!H59="","",施設等利用費請求金額内訳書!H59)</f>
        <v>月</v>
      </c>
      <c r="I55" s="103" t="str">
        <f>IF(施設等利用費請求金額内訳書!I59="","",施設等利用費請求金額内訳書!I59)</f>
        <v/>
      </c>
      <c r="J55" s="104" t="str">
        <f>IF(施設等利用費請求金額内訳書!J59="","",施設等利用費請求金額内訳書!J59)</f>
        <v>日</v>
      </c>
      <c r="K55" s="22" t="str">
        <f>IF(施設等利用費請求金額内訳書!K59="","",施設等利用費請求金額内訳書!K59)</f>
        <v/>
      </c>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2">
        <f t="shared" si="2"/>
        <v>0</v>
      </c>
      <c r="AR55" s="82">
        <f t="shared" si="3"/>
        <v>0</v>
      </c>
    </row>
    <row r="56" spans="2:44" ht="12.75" customHeight="1" x14ac:dyDescent="0.4">
      <c r="B56" s="19">
        <v>48</v>
      </c>
      <c r="C56" s="22" t="str">
        <f>IF(施設等利用費請求金額内訳書!C60="","",施設等利用費請求金額内訳書!C60)</f>
        <v/>
      </c>
      <c r="D56" s="102" t="str">
        <f>IF(施設等利用費請求金額内訳書!D60="","",施設等利用費請求金額内訳書!D60)</f>
        <v>平成</v>
      </c>
      <c r="E56" s="103" t="str">
        <f>IF(施設等利用費請求金額内訳書!E60="","",施設等利用費請求金額内訳書!E60)</f>
        <v/>
      </c>
      <c r="F56" s="103" t="str">
        <f>IF(施設等利用費請求金額内訳書!F60="","",施設等利用費請求金額内訳書!F60)</f>
        <v>年</v>
      </c>
      <c r="G56" s="103" t="str">
        <f>IF(施設等利用費請求金額内訳書!G60="","",施設等利用費請求金額内訳書!G60)</f>
        <v/>
      </c>
      <c r="H56" s="103" t="str">
        <f>IF(施設等利用費請求金額内訳書!H60="","",施設等利用費請求金額内訳書!H60)</f>
        <v>月</v>
      </c>
      <c r="I56" s="103" t="str">
        <f>IF(施設等利用費請求金額内訳書!I60="","",施設等利用費請求金額内訳書!I60)</f>
        <v/>
      </c>
      <c r="J56" s="104" t="str">
        <f>IF(施設等利用費請求金額内訳書!J60="","",施設等利用費請求金額内訳書!J60)</f>
        <v>日</v>
      </c>
      <c r="K56" s="22" t="str">
        <f>IF(施設等利用費請求金額内訳書!K60="","",施設等利用費請求金額内訳書!K60)</f>
        <v/>
      </c>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2">
        <f t="shared" si="2"/>
        <v>0</v>
      </c>
      <c r="AR56" s="82">
        <f t="shared" si="3"/>
        <v>0</v>
      </c>
    </row>
    <row r="57" spans="2:44" ht="12.75" customHeight="1" x14ac:dyDescent="0.4">
      <c r="B57" s="19">
        <v>49</v>
      </c>
      <c r="C57" s="22" t="str">
        <f>IF(施設等利用費請求金額内訳書!C61="","",施設等利用費請求金額内訳書!C61)</f>
        <v/>
      </c>
      <c r="D57" s="102" t="str">
        <f>IF(施設等利用費請求金額内訳書!D61="","",施設等利用費請求金額内訳書!D61)</f>
        <v>平成</v>
      </c>
      <c r="E57" s="103" t="str">
        <f>IF(施設等利用費請求金額内訳書!E61="","",施設等利用費請求金額内訳書!E61)</f>
        <v/>
      </c>
      <c r="F57" s="103" t="str">
        <f>IF(施設等利用費請求金額内訳書!F61="","",施設等利用費請求金額内訳書!F61)</f>
        <v>年</v>
      </c>
      <c r="G57" s="103" t="str">
        <f>IF(施設等利用費請求金額内訳書!G61="","",施設等利用費請求金額内訳書!G61)</f>
        <v/>
      </c>
      <c r="H57" s="103" t="str">
        <f>IF(施設等利用費請求金額内訳書!H61="","",施設等利用費請求金額内訳書!H61)</f>
        <v>月</v>
      </c>
      <c r="I57" s="103" t="str">
        <f>IF(施設等利用費請求金額内訳書!I61="","",施設等利用費請求金額内訳書!I61)</f>
        <v/>
      </c>
      <c r="J57" s="104" t="str">
        <f>IF(施設等利用費請求金額内訳書!J61="","",施設等利用費請求金額内訳書!J61)</f>
        <v>日</v>
      </c>
      <c r="K57" s="22" t="str">
        <f>IF(施設等利用費請求金額内訳書!K61="","",施設等利用費請求金額内訳書!K61)</f>
        <v/>
      </c>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2">
        <f t="shared" si="2"/>
        <v>0</v>
      </c>
      <c r="AR57" s="82">
        <f t="shared" si="3"/>
        <v>0</v>
      </c>
    </row>
    <row r="58" spans="2:44" ht="12.75" customHeight="1" x14ac:dyDescent="0.4">
      <c r="B58" s="19">
        <v>50</v>
      </c>
      <c r="C58" s="22" t="str">
        <f>IF(施設等利用費請求金額内訳書!C62="","",施設等利用費請求金額内訳書!C62)</f>
        <v/>
      </c>
      <c r="D58" s="102" t="str">
        <f>IF(施設等利用費請求金額内訳書!D62="","",施設等利用費請求金額内訳書!D62)</f>
        <v>平成</v>
      </c>
      <c r="E58" s="103" t="str">
        <f>IF(施設等利用費請求金額内訳書!E62="","",施設等利用費請求金額内訳書!E62)</f>
        <v/>
      </c>
      <c r="F58" s="103" t="str">
        <f>IF(施設等利用費請求金額内訳書!F62="","",施設等利用費請求金額内訳書!F62)</f>
        <v>年</v>
      </c>
      <c r="G58" s="103" t="str">
        <f>IF(施設等利用費請求金額内訳書!G62="","",施設等利用費請求金額内訳書!G62)</f>
        <v/>
      </c>
      <c r="H58" s="103" t="str">
        <f>IF(施設等利用費請求金額内訳書!H62="","",施設等利用費請求金額内訳書!H62)</f>
        <v>月</v>
      </c>
      <c r="I58" s="103" t="str">
        <f>IF(施設等利用費請求金額内訳書!I62="","",施設等利用費請求金額内訳書!I62)</f>
        <v/>
      </c>
      <c r="J58" s="104" t="str">
        <f>IF(施設等利用費請求金額内訳書!J62="","",施設等利用費請求金額内訳書!J62)</f>
        <v>日</v>
      </c>
      <c r="K58" s="22" t="str">
        <f>IF(施設等利用費請求金額内訳書!K62="","",施設等利用費請求金額内訳書!K62)</f>
        <v/>
      </c>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2">
        <f t="shared" si="2"/>
        <v>0</v>
      </c>
      <c r="AR58" s="82">
        <f t="shared" si="3"/>
        <v>0</v>
      </c>
    </row>
    <row r="59" spans="2:44" ht="12.75" customHeight="1" x14ac:dyDescent="0.4">
      <c r="B59" s="19">
        <v>51</v>
      </c>
      <c r="C59" s="22" t="str">
        <f>IF(施設等利用費請求金額内訳書!C63="","",施設等利用費請求金額内訳書!C63)</f>
        <v/>
      </c>
      <c r="D59" s="102" t="str">
        <f>IF(施設等利用費請求金額内訳書!D63="","",施設等利用費請求金額内訳書!D63)</f>
        <v>平成</v>
      </c>
      <c r="E59" s="103" t="str">
        <f>IF(施設等利用費請求金額内訳書!E63="","",施設等利用費請求金額内訳書!E63)</f>
        <v/>
      </c>
      <c r="F59" s="103" t="str">
        <f>IF(施設等利用費請求金額内訳書!F63="","",施設等利用費請求金額内訳書!F63)</f>
        <v>年</v>
      </c>
      <c r="G59" s="103" t="str">
        <f>IF(施設等利用費請求金額内訳書!G63="","",施設等利用費請求金額内訳書!G63)</f>
        <v/>
      </c>
      <c r="H59" s="103" t="str">
        <f>IF(施設等利用費請求金額内訳書!H63="","",施設等利用費請求金額内訳書!H63)</f>
        <v>月</v>
      </c>
      <c r="I59" s="103" t="str">
        <f>IF(施設等利用費請求金額内訳書!I63="","",施設等利用費請求金額内訳書!I63)</f>
        <v/>
      </c>
      <c r="J59" s="104" t="str">
        <f>IF(施設等利用費請求金額内訳書!J63="","",施設等利用費請求金額内訳書!J63)</f>
        <v>日</v>
      </c>
      <c r="K59" s="22" t="str">
        <f>IF(施設等利用費請求金額内訳書!K63="","",施設等利用費請求金額内訳書!K63)</f>
        <v/>
      </c>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2">
        <f t="shared" si="2"/>
        <v>0</v>
      </c>
      <c r="AR59" s="82">
        <f t="shared" si="3"/>
        <v>0</v>
      </c>
    </row>
    <row r="60" spans="2:44" ht="12.75" customHeight="1" x14ac:dyDescent="0.4">
      <c r="B60" s="19">
        <v>52</v>
      </c>
      <c r="C60" s="22" t="str">
        <f>IF(施設等利用費請求金額内訳書!C64="","",施設等利用費請求金額内訳書!C64)</f>
        <v/>
      </c>
      <c r="D60" s="102" t="str">
        <f>IF(施設等利用費請求金額内訳書!D64="","",施設等利用費請求金額内訳書!D64)</f>
        <v>平成</v>
      </c>
      <c r="E60" s="103" t="str">
        <f>IF(施設等利用費請求金額内訳書!E64="","",施設等利用費請求金額内訳書!E64)</f>
        <v/>
      </c>
      <c r="F60" s="103" t="str">
        <f>IF(施設等利用費請求金額内訳書!F64="","",施設等利用費請求金額内訳書!F64)</f>
        <v>年</v>
      </c>
      <c r="G60" s="103" t="str">
        <f>IF(施設等利用費請求金額内訳書!G64="","",施設等利用費請求金額内訳書!G64)</f>
        <v/>
      </c>
      <c r="H60" s="103" t="str">
        <f>IF(施設等利用費請求金額内訳書!H64="","",施設等利用費請求金額内訳書!H64)</f>
        <v>月</v>
      </c>
      <c r="I60" s="103" t="str">
        <f>IF(施設等利用費請求金額内訳書!I64="","",施設等利用費請求金額内訳書!I64)</f>
        <v/>
      </c>
      <c r="J60" s="104" t="str">
        <f>IF(施設等利用費請求金額内訳書!J64="","",施設等利用費請求金額内訳書!J64)</f>
        <v>日</v>
      </c>
      <c r="K60" s="22" t="str">
        <f>IF(施設等利用費請求金額内訳書!K64="","",施設等利用費請求金額内訳書!K64)</f>
        <v/>
      </c>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2">
        <f t="shared" si="2"/>
        <v>0</v>
      </c>
      <c r="AR60" s="82">
        <f t="shared" si="3"/>
        <v>0</v>
      </c>
    </row>
    <row r="61" spans="2:44" ht="12.75" customHeight="1" x14ac:dyDescent="0.4">
      <c r="B61" s="19">
        <v>53</v>
      </c>
      <c r="C61" s="22" t="str">
        <f>IF(施設等利用費請求金額内訳書!C65="","",施設等利用費請求金額内訳書!C65)</f>
        <v/>
      </c>
      <c r="D61" s="102" t="str">
        <f>IF(施設等利用費請求金額内訳書!D65="","",施設等利用費請求金額内訳書!D65)</f>
        <v>平成</v>
      </c>
      <c r="E61" s="103" t="str">
        <f>IF(施設等利用費請求金額内訳書!E65="","",施設等利用費請求金額内訳書!E65)</f>
        <v/>
      </c>
      <c r="F61" s="103" t="str">
        <f>IF(施設等利用費請求金額内訳書!F65="","",施設等利用費請求金額内訳書!F65)</f>
        <v>年</v>
      </c>
      <c r="G61" s="103" t="str">
        <f>IF(施設等利用費請求金額内訳書!G65="","",施設等利用費請求金額内訳書!G65)</f>
        <v/>
      </c>
      <c r="H61" s="103" t="str">
        <f>IF(施設等利用費請求金額内訳書!H65="","",施設等利用費請求金額内訳書!H65)</f>
        <v>月</v>
      </c>
      <c r="I61" s="103" t="str">
        <f>IF(施設等利用費請求金額内訳書!I65="","",施設等利用費請求金額内訳書!I65)</f>
        <v/>
      </c>
      <c r="J61" s="104" t="str">
        <f>IF(施設等利用費請求金額内訳書!J65="","",施設等利用費請求金額内訳書!J65)</f>
        <v>日</v>
      </c>
      <c r="K61" s="22" t="str">
        <f>IF(施設等利用費請求金額内訳書!K65="","",施設等利用費請求金額内訳書!K65)</f>
        <v/>
      </c>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2">
        <f t="shared" si="2"/>
        <v>0</v>
      </c>
      <c r="AR61" s="82">
        <f t="shared" si="3"/>
        <v>0</v>
      </c>
    </row>
    <row r="62" spans="2:44" ht="12.75" customHeight="1" x14ac:dyDescent="0.4">
      <c r="B62" s="19">
        <v>54</v>
      </c>
      <c r="C62" s="22" t="str">
        <f>IF(施設等利用費請求金額内訳書!C66="","",施設等利用費請求金額内訳書!C66)</f>
        <v/>
      </c>
      <c r="D62" s="102" t="str">
        <f>IF(施設等利用費請求金額内訳書!D66="","",施設等利用費請求金額内訳書!D66)</f>
        <v>平成</v>
      </c>
      <c r="E62" s="103" t="str">
        <f>IF(施設等利用費請求金額内訳書!E66="","",施設等利用費請求金額内訳書!E66)</f>
        <v/>
      </c>
      <c r="F62" s="103" t="str">
        <f>IF(施設等利用費請求金額内訳書!F66="","",施設等利用費請求金額内訳書!F66)</f>
        <v>年</v>
      </c>
      <c r="G62" s="103" t="str">
        <f>IF(施設等利用費請求金額内訳書!G66="","",施設等利用費請求金額内訳書!G66)</f>
        <v/>
      </c>
      <c r="H62" s="103" t="str">
        <f>IF(施設等利用費請求金額内訳書!H66="","",施設等利用費請求金額内訳書!H66)</f>
        <v>月</v>
      </c>
      <c r="I62" s="103" t="str">
        <f>IF(施設等利用費請求金額内訳書!I66="","",施設等利用費請求金額内訳書!I66)</f>
        <v/>
      </c>
      <c r="J62" s="104" t="str">
        <f>IF(施設等利用費請求金額内訳書!J66="","",施設等利用費請求金額内訳書!J66)</f>
        <v>日</v>
      </c>
      <c r="K62" s="22" t="str">
        <f>IF(施設等利用費請求金額内訳書!K66="","",施設等利用費請求金額内訳書!K66)</f>
        <v/>
      </c>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2">
        <f t="shared" si="2"/>
        <v>0</v>
      </c>
      <c r="AR62" s="82">
        <f t="shared" si="3"/>
        <v>0</v>
      </c>
    </row>
    <row r="63" spans="2:44" ht="12.75" customHeight="1" x14ac:dyDescent="0.4">
      <c r="B63" s="19">
        <v>55</v>
      </c>
      <c r="C63" s="22" t="str">
        <f>IF(施設等利用費請求金額内訳書!C67="","",施設等利用費請求金額内訳書!C67)</f>
        <v/>
      </c>
      <c r="D63" s="102" t="str">
        <f>IF(施設等利用費請求金額内訳書!D67="","",施設等利用費請求金額内訳書!D67)</f>
        <v>平成</v>
      </c>
      <c r="E63" s="103" t="str">
        <f>IF(施設等利用費請求金額内訳書!E67="","",施設等利用費請求金額内訳書!E67)</f>
        <v/>
      </c>
      <c r="F63" s="103" t="str">
        <f>IF(施設等利用費請求金額内訳書!F67="","",施設等利用費請求金額内訳書!F67)</f>
        <v>年</v>
      </c>
      <c r="G63" s="103" t="str">
        <f>IF(施設等利用費請求金額内訳書!G67="","",施設等利用費請求金額内訳書!G67)</f>
        <v/>
      </c>
      <c r="H63" s="103" t="str">
        <f>IF(施設等利用費請求金額内訳書!H67="","",施設等利用費請求金額内訳書!H67)</f>
        <v>月</v>
      </c>
      <c r="I63" s="103" t="str">
        <f>IF(施設等利用費請求金額内訳書!I67="","",施設等利用費請求金額内訳書!I67)</f>
        <v/>
      </c>
      <c r="J63" s="104" t="str">
        <f>IF(施設等利用費請求金額内訳書!J67="","",施設等利用費請求金額内訳書!J67)</f>
        <v>日</v>
      </c>
      <c r="K63" s="22" t="str">
        <f>IF(施設等利用費請求金額内訳書!K67="","",施設等利用費請求金額内訳書!K67)</f>
        <v/>
      </c>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2">
        <f t="shared" si="2"/>
        <v>0</v>
      </c>
      <c r="AR63" s="82">
        <f t="shared" si="3"/>
        <v>0</v>
      </c>
    </row>
    <row r="64" spans="2:44" ht="12.75" customHeight="1" x14ac:dyDescent="0.4">
      <c r="B64" s="19">
        <v>56</v>
      </c>
      <c r="C64" s="22" t="str">
        <f>IF(施設等利用費請求金額内訳書!C68="","",施設等利用費請求金額内訳書!C68)</f>
        <v/>
      </c>
      <c r="D64" s="102" t="str">
        <f>IF(施設等利用費請求金額内訳書!D68="","",施設等利用費請求金額内訳書!D68)</f>
        <v>平成</v>
      </c>
      <c r="E64" s="103" t="str">
        <f>IF(施設等利用費請求金額内訳書!E68="","",施設等利用費請求金額内訳書!E68)</f>
        <v/>
      </c>
      <c r="F64" s="103" t="str">
        <f>IF(施設等利用費請求金額内訳書!F68="","",施設等利用費請求金額内訳書!F68)</f>
        <v>年</v>
      </c>
      <c r="G64" s="103" t="str">
        <f>IF(施設等利用費請求金額内訳書!G68="","",施設等利用費請求金額内訳書!G68)</f>
        <v/>
      </c>
      <c r="H64" s="103" t="str">
        <f>IF(施設等利用費請求金額内訳書!H68="","",施設等利用費請求金額内訳書!H68)</f>
        <v>月</v>
      </c>
      <c r="I64" s="103" t="str">
        <f>IF(施設等利用費請求金額内訳書!I68="","",施設等利用費請求金額内訳書!I68)</f>
        <v/>
      </c>
      <c r="J64" s="104" t="str">
        <f>IF(施設等利用費請求金額内訳書!J68="","",施設等利用費請求金額内訳書!J68)</f>
        <v>日</v>
      </c>
      <c r="K64" s="22" t="str">
        <f>IF(施設等利用費請求金額内訳書!K68="","",施設等利用費請求金額内訳書!K68)</f>
        <v/>
      </c>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2">
        <f t="shared" si="2"/>
        <v>0</v>
      </c>
      <c r="AR64" s="82">
        <f t="shared" si="3"/>
        <v>0</v>
      </c>
    </row>
    <row r="65" spans="2:44" ht="12.75" customHeight="1" x14ac:dyDescent="0.4">
      <c r="B65" s="19">
        <v>57</v>
      </c>
      <c r="C65" s="22" t="str">
        <f>IF(施設等利用費請求金額内訳書!C69="","",施設等利用費請求金額内訳書!C69)</f>
        <v/>
      </c>
      <c r="D65" s="102" t="str">
        <f>IF(施設等利用費請求金額内訳書!D69="","",施設等利用費請求金額内訳書!D69)</f>
        <v>平成</v>
      </c>
      <c r="E65" s="103" t="str">
        <f>IF(施設等利用費請求金額内訳書!E69="","",施設等利用費請求金額内訳書!E69)</f>
        <v/>
      </c>
      <c r="F65" s="103" t="str">
        <f>IF(施設等利用費請求金額内訳書!F69="","",施設等利用費請求金額内訳書!F69)</f>
        <v>年</v>
      </c>
      <c r="G65" s="103" t="str">
        <f>IF(施設等利用費請求金額内訳書!G69="","",施設等利用費請求金額内訳書!G69)</f>
        <v/>
      </c>
      <c r="H65" s="103" t="str">
        <f>IF(施設等利用費請求金額内訳書!H69="","",施設等利用費請求金額内訳書!H69)</f>
        <v>月</v>
      </c>
      <c r="I65" s="103" t="str">
        <f>IF(施設等利用費請求金額内訳書!I69="","",施設等利用費請求金額内訳書!I69)</f>
        <v/>
      </c>
      <c r="J65" s="104" t="str">
        <f>IF(施設等利用費請求金額内訳書!J69="","",施設等利用費請求金額内訳書!J69)</f>
        <v>日</v>
      </c>
      <c r="K65" s="22" t="str">
        <f>IF(施設等利用費請求金額内訳書!K69="","",施設等利用費請求金額内訳書!K69)</f>
        <v/>
      </c>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2">
        <f t="shared" si="2"/>
        <v>0</v>
      </c>
      <c r="AR65" s="82">
        <f t="shared" si="3"/>
        <v>0</v>
      </c>
    </row>
    <row r="66" spans="2:44" ht="12.75" customHeight="1" x14ac:dyDescent="0.4">
      <c r="B66" s="19">
        <v>58</v>
      </c>
      <c r="C66" s="22" t="str">
        <f>IF(施設等利用費請求金額内訳書!C70="","",施設等利用費請求金額内訳書!C70)</f>
        <v/>
      </c>
      <c r="D66" s="102" t="str">
        <f>IF(施設等利用費請求金額内訳書!D70="","",施設等利用費請求金額内訳書!D70)</f>
        <v>平成</v>
      </c>
      <c r="E66" s="103" t="str">
        <f>IF(施設等利用費請求金額内訳書!E70="","",施設等利用費請求金額内訳書!E70)</f>
        <v/>
      </c>
      <c r="F66" s="103" t="str">
        <f>IF(施設等利用費請求金額内訳書!F70="","",施設等利用費請求金額内訳書!F70)</f>
        <v>年</v>
      </c>
      <c r="G66" s="103" t="str">
        <f>IF(施設等利用費請求金額内訳書!G70="","",施設等利用費請求金額内訳書!G70)</f>
        <v/>
      </c>
      <c r="H66" s="103" t="str">
        <f>IF(施設等利用費請求金額内訳書!H70="","",施設等利用費請求金額内訳書!H70)</f>
        <v>月</v>
      </c>
      <c r="I66" s="103" t="str">
        <f>IF(施設等利用費請求金額内訳書!I70="","",施設等利用費請求金額内訳書!I70)</f>
        <v/>
      </c>
      <c r="J66" s="104" t="str">
        <f>IF(施設等利用費請求金額内訳書!J70="","",施設等利用費請求金額内訳書!J70)</f>
        <v>日</v>
      </c>
      <c r="K66" s="22" t="str">
        <f>IF(施設等利用費請求金額内訳書!K70="","",施設等利用費請求金額内訳書!K70)</f>
        <v/>
      </c>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2">
        <f t="shared" si="2"/>
        <v>0</v>
      </c>
      <c r="AR66" s="82">
        <f t="shared" si="3"/>
        <v>0</v>
      </c>
    </row>
    <row r="67" spans="2:44" ht="12.75" customHeight="1" x14ac:dyDescent="0.4">
      <c r="B67" s="19">
        <v>59</v>
      </c>
      <c r="C67" s="22" t="str">
        <f>IF(施設等利用費請求金額内訳書!C71="","",施設等利用費請求金額内訳書!C71)</f>
        <v/>
      </c>
      <c r="D67" s="102" t="str">
        <f>IF(施設等利用費請求金額内訳書!D71="","",施設等利用費請求金額内訳書!D71)</f>
        <v>平成</v>
      </c>
      <c r="E67" s="103" t="str">
        <f>IF(施設等利用費請求金額内訳書!E71="","",施設等利用費請求金額内訳書!E71)</f>
        <v/>
      </c>
      <c r="F67" s="103" t="str">
        <f>IF(施設等利用費請求金額内訳書!F71="","",施設等利用費請求金額内訳書!F71)</f>
        <v>年</v>
      </c>
      <c r="G67" s="103" t="str">
        <f>IF(施設等利用費請求金額内訳書!G71="","",施設等利用費請求金額内訳書!G71)</f>
        <v/>
      </c>
      <c r="H67" s="103" t="str">
        <f>IF(施設等利用費請求金額内訳書!H71="","",施設等利用費請求金額内訳書!H71)</f>
        <v>月</v>
      </c>
      <c r="I67" s="103" t="str">
        <f>IF(施設等利用費請求金額内訳書!I71="","",施設等利用費請求金額内訳書!I71)</f>
        <v/>
      </c>
      <c r="J67" s="104" t="str">
        <f>IF(施設等利用費請求金額内訳書!J71="","",施設等利用費請求金額内訳書!J71)</f>
        <v>日</v>
      </c>
      <c r="K67" s="22" t="str">
        <f>IF(施設等利用費請求金額内訳書!K71="","",施設等利用費請求金額内訳書!K71)</f>
        <v/>
      </c>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2">
        <f t="shared" si="2"/>
        <v>0</v>
      </c>
      <c r="AR67" s="82">
        <f t="shared" si="3"/>
        <v>0</v>
      </c>
    </row>
    <row r="68" spans="2:44" ht="12.75" customHeight="1" x14ac:dyDescent="0.4">
      <c r="B68" s="19">
        <v>60</v>
      </c>
      <c r="C68" s="22" t="str">
        <f>IF(施設等利用費請求金額内訳書!C72="","",施設等利用費請求金額内訳書!C72)</f>
        <v/>
      </c>
      <c r="D68" s="102" t="str">
        <f>IF(施設等利用費請求金額内訳書!D72="","",施設等利用費請求金額内訳書!D72)</f>
        <v>平成</v>
      </c>
      <c r="E68" s="103" t="str">
        <f>IF(施設等利用費請求金額内訳書!E72="","",施設等利用費請求金額内訳書!E72)</f>
        <v/>
      </c>
      <c r="F68" s="103" t="str">
        <f>IF(施設等利用費請求金額内訳書!F72="","",施設等利用費請求金額内訳書!F72)</f>
        <v>年</v>
      </c>
      <c r="G68" s="103" t="str">
        <f>IF(施設等利用費請求金額内訳書!G72="","",施設等利用費請求金額内訳書!G72)</f>
        <v/>
      </c>
      <c r="H68" s="103" t="str">
        <f>IF(施設等利用費請求金額内訳書!H72="","",施設等利用費請求金額内訳書!H72)</f>
        <v>月</v>
      </c>
      <c r="I68" s="103" t="str">
        <f>IF(施設等利用費請求金額内訳書!I72="","",施設等利用費請求金額内訳書!I72)</f>
        <v/>
      </c>
      <c r="J68" s="104" t="str">
        <f>IF(施設等利用費請求金額内訳書!J72="","",施設等利用費請求金額内訳書!J72)</f>
        <v>日</v>
      </c>
      <c r="K68" s="22" t="str">
        <f>IF(施設等利用費請求金額内訳書!K72="","",施設等利用費請求金額内訳書!K72)</f>
        <v/>
      </c>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2">
        <f t="shared" si="2"/>
        <v>0</v>
      </c>
      <c r="AR68" s="82">
        <f t="shared" si="3"/>
        <v>0</v>
      </c>
    </row>
    <row r="69" spans="2:44" ht="12.75" customHeight="1" x14ac:dyDescent="0.4">
      <c r="B69" s="19">
        <v>61</v>
      </c>
      <c r="C69" s="22" t="str">
        <f>IF(施設等利用費請求金額内訳書!C73="","",施設等利用費請求金額内訳書!C73)</f>
        <v/>
      </c>
      <c r="D69" s="102" t="str">
        <f>IF(施設等利用費請求金額内訳書!D73="","",施設等利用費請求金額内訳書!D73)</f>
        <v>平成</v>
      </c>
      <c r="E69" s="103" t="str">
        <f>IF(施設等利用費請求金額内訳書!E73="","",施設等利用費請求金額内訳書!E73)</f>
        <v/>
      </c>
      <c r="F69" s="103" t="str">
        <f>IF(施設等利用費請求金額内訳書!F73="","",施設等利用費請求金額内訳書!F73)</f>
        <v>年</v>
      </c>
      <c r="G69" s="103" t="str">
        <f>IF(施設等利用費請求金額内訳書!G73="","",施設等利用費請求金額内訳書!G73)</f>
        <v/>
      </c>
      <c r="H69" s="103" t="str">
        <f>IF(施設等利用費請求金額内訳書!H73="","",施設等利用費請求金額内訳書!H73)</f>
        <v>月</v>
      </c>
      <c r="I69" s="103" t="str">
        <f>IF(施設等利用費請求金額内訳書!I73="","",施設等利用費請求金額内訳書!I73)</f>
        <v/>
      </c>
      <c r="J69" s="104" t="str">
        <f>IF(施設等利用費請求金額内訳書!J73="","",施設等利用費請求金額内訳書!J73)</f>
        <v>日</v>
      </c>
      <c r="K69" s="22" t="str">
        <f>IF(施設等利用費請求金額内訳書!K73="","",施設等利用費請求金額内訳書!K73)</f>
        <v/>
      </c>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2">
        <f t="shared" si="2"/>
        <v>0</v>
      </c>
      <c r="AR69" s="82">
        <f t="shared" si="3"/>
        <v>0</v>
      </c>
    </row>
    <row r="70" spans="2:44" ht="12.75" customHeight="1" x14ac:dyDescent="0.4">
      <c r="B70" s="19">
        <v>62</v>
      </c>
      <c r="C70" s="22" t="str">
        <f>IF(施設等利用費請求金額内訳書!C74="","",施設等利用費請求金額内訳書!C74)</f>
        <v/>
      </c>
      <c r="D70" s="102" t="str">
        <f>IF(施設等利用費請求金額内訳書!D74="","",施設等利用費請求金額内訳書!D74)</f>
        <v>平成</v>
      </c>
      <c r="E70" s="103" t="str">
        <f>IF(施設等利用費請求金額内訳書!E74="","",施設等利用費請求金額内訳書!E74)</f>
        <v/>
      </c>
      <c r="F70" s="103" t="str">
        <f>IF(施設等利用費請求金額内訳書!F74="","",施設等利用費請求金額内訳書!F74)</f>
        <v>年</v>
      </c>
      <c r="G70" s="103" t="str">
        <f>IF(施設等利用費請求金額内訳書!G74="","",施設等利用費請求金額内訳書!G74)</f>
        <v/>
      </c>
      <c r="H70" s="103" t="str">
        <f>IF(施設等利用費請求金額内訳書!H74="","",施設等利用費請求金額内訳書!H74)</f>
        <v>月</v>
      </c>
      <c r="I70" s="103" t="str">
        <f>IF(施設等利用費請求金額内訳書!I74="","",施設等利用費請求金額内訳書!I74)</f>
        <v/>
      </c>
      <c r="J70" s="104" t="str">
        <f>IF(施設等利用費請求金額内訳書!J74="","",施設等利用費請求金額内訳書!J74)</f>
        <v>日</v>
      </c>
      <c r="K70" s="22" t="str">
        <f>IF(施設等利用費請求金額内訳書!K74="","",施設等利用費請求金額内訳書!K74)</f>
        <v/>
      </c>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2">
        <f t="shared" si="2"/>
        <v>0</v>
      </c>
      <c r="AR70" s="82">
        <f t="shared" si="3"/>
        <v>0</v>
      </c>
    </row>
    <row r="71" spans="2:44" ht="12.75" customHeight="1" x14ac:dyDescent="0.4">
      <c r="B71" s="19">
        <v>63</v>
      </c>
      <c r="C71" s="22" t="str">
        <f>IF(施設等利用費請求金額内訳書!C75="","",施設等利用費請求金額内訳書!C75)</f>
        <v/>
      </c>
      <c r="D71" s="102" t="str">
        <f>IF(施設等利用費請求金額内訳書!D75="","",施設等利用費請求金額内訳書!D75)</f>
        <v>平成</v>
      </c>
      <c r="E71" s="103" t="str">
        <f>IF(施設等利用費請求金額内訳書!E75="","",施設等利用費請求金額内訳書!E75)</f>
        <v/>
      </c>
      <c r="F71" s="103" t="str">
        <f>IF(施設等利用費請求金額内訳書!F75="","",施設等利用費請求金額内訳書!F75)</f>
        <v>年</v>
      </c>
      <c r="G71" s="103" t="str">
        <f>IF(施設等利用費請求金額内訳書!G75="","",施設等利用費請求金額内訳書!G75)</f>
        <v/>
      </c>
      <c r="H71" s="103" t="str">
        <f>IF(施設等利用費請求金額内訳書!H75="","",施設等利用費請求金額内訳書!H75)</f>
        <v>月</v>
      </c>
      <c r="I71" s="103" t="str">
        <f>IF(施設等利用費請求金額内訳書!I75="","",施設等利用費請求金額内訳書!I75)</f>
        <v/>
      </c>
      <c r="J71" s="104" t="str">
        <f>IF(施設等利用費請求金額内訳書!J75="","",施設等利用費請求金額内訳書!J75)</f>
        <v>日</v>
      </c>
      <c r="K71" s="22" t="str">
        <f>IF(施設等利用費請求金額内訳書!K75="","",施設等利用費請求金額内訳書!K75)</f>
        <v/>
      </c>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2">
        <f t="shared" si="2"/>
        <v>0</v>
      </c>
      <c r="AR71" s="82">
        <f t="shared" si="3"/>
        <v>0</v>
      </c>
    </row>
    <row r="72" spans="2:44" ht="12.75" customHeight="1" x14ac:dyDescent="0.4">
      <c r="B72" s="19">
        <v>64</v>
      </c>
      <c r="C72" s="22" t="str">
        <f>IF(施設等利用費請求金額内訳書!C76="","",施設等利用費請求金額内訳書!C76)</f>
        <v/>
      </c>
      <c r="D72" s="102" t="str">
        <f>IF(施設等利用費請求金額内訳書!D76="","",施設等利用費請求金額内訳書!D76)</f>
        <v>平成</v>
      </c>
      <c r="E72" s="103" t="str">
        <f>IF(施設等利用費請求金額内訳書!E76="","",施設等利用費請求金額内訳書!E76)</f>
        <v/>
      </c>
      <c r="F72" s="103" t="str">
        <f>IF(施設等利用費請求金額内訳書!F76="","",施設等利用費請求金額内訳書!F76)</f>
        <v>年</v>
      </c>
      <c r="G72" s="103" t="str">
        <f>IF(施設等利用費請求金額内訳書!G76="","",施設等利用費請求金額内訳書!G76)</f>
        <v/>
      </c>
      <c r="H72" s="103" t="str">
        <f>IF(施設等利用費請求金額内訳書!H76="","",施設等利用費請求金額内訳書!H76)</f>
        <v>月</v>
      </c>
      <c r="I72" s="103" t="str">
        <f>IF(施設等利用費請求金額内訳書!I76="","",施設等利用費請求金額内訳書!I76)</f>
        <v/>
      </c>
      <c r="J72" s="104" t="str">
        <f>IF(施設等利用費請求金額内訳書!J76="","",施設等利用費請求金額内訳書!J76)</f>
        <v>日</v>
      </c>
      <c r="K72" s="22" t="str">
        <f>IF(施設等利用費請求金額内訳書!K76="","",施設等利用費請求金額内訳書!K76)</f>
        <v/>
      </c>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2">
        <f t="shared" si="2"/>
        <v>0</v>
      </c>
      <c r="AR72" s="82">
        <f t="shared" si="3"/>
        <v>0</v>
      </c>
    </row>
    <row r="73" spans="2:44" ht="12.75" customHeight="1" x14ac:dyDescent="0.4">
      <c r="B73" s="19">
        <v>65</v>
      </c>
      <c r="C73" s="22" t="str">
        <f>IF(施設等利用費請求金額内訳書!C77="","",施設等利用費請求金額内訳書!C77)</f>
        <v/>
      </c>
      <c r="D73" s="102" t="str">
        <f>IF(施設等利用費請求金額内訳書!D77="","",施設等利用費請求金額内訳書!D77)</f>
        <v>平成</v>
      </c>
      <c r="E73" s="103" t="str">
        <f>IF(施設等利用費請求金額内訳書!E77="","",施設等利用費請求金額内訳書!E77)</f>
        <v/>
      </c>
      <c r="F73" s="103" t="str">
        <f>IF(施設等利用費請求金額内訳書!F77="","",施設等利用費請求金額内訳書!F77)</f>
        <v>年</v>
      </c>
      <c r="G73" s="103" t="str">
        <f>IF(施設等利用費請求金額内訳書!G77="","",施設等利用費請求金額内訳書!G77)</f>
        <v/>
      </c>
      <c r="H73" s="103" t="str">
        <f>IF(施設等利用費請求金額内訳書!H77="","",施設等利用費請求金額内訳書!H77)</f>
        <v>月</v>
      </c>
      <c r="I73" s="103" t="str">
        <f>IF(施設等利用費請求金額内訳書!I77="","",施設等利用費請求金額内訳書!I77)</f>
        <v/>
      </c>
      <c r="J73" s="104" t="str">
        <f>IF(施設等利用費請求金額内訳書!J77="","",施設等利用費請求金額内訳書!J77)</f>
        <v>日</v>
      </c>
      <c r="K73" s="22" t="str">
        <f>IF(施設等利用費請求金額内訳書!K77="","",施設等利用費請求金額内訳書!K77)</f>
        <v/>
      </c>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2">
        <f t="shared" si="2"/>
        <v>0</v>
      </c>
      <c r="AR73" s="82">
        <f t="shared" si="3"/>
        <v>0</v>
      </c>
    </row>
    <row r="74" spans="2:44" ht="12.75" customHeight="1" x14ac:dyDescent="0.4">
      <c r="B74" s="19">
        <v>66</v>
      </c>
      <c r="C74" s="22" t="str">
        <f>IF(施設等利用費請求金額内訳書!C78="","",施設等利用費請求金額内訳書!C78)</f>
        <v/>
      </c>
      <c r="D74" s="102" t="str">
        <f>IF(施設等利用費請求金額内訳書!D78="","",施設等利用費請求金額内訳書!D78)</f>
        <v>平成</v>
      </c>
      <c r="E74" s="103" t="str">
        <f>IF(施設等利用費請求金額内訳書!E78="","",施設等利用費請求金額内訳書!E78)</f>
        <v/>
      </c>
      <c r="F74" s="103" t="str">
        <f>IF(施設等利用費請求金額内訳書!F78="","",施設等利用費請求金額内訳書!F78)</f>
        <v>年</v>
      </c>
      <c r="G74" s="103" t="str">
        <f>IF(施設等利用費請求金額内訳書!G78="","",施設等利用費請求金額内訳書!G78)</f>
        <v/>
      </c>
      <c r="H74" s="103" t="str">
        <f>IF(施設等利用費請求金額内訳書!H78="","",施設等利用費請求金額内訳書!H78)</f>
        <v>月</v>
      </c>
      <c r="I74" s="103" t="str">
        <f>IF(施設等利用費請求金額内訳書!I78="","",施設等利用費請求金額内訳書!I78)</f>
        <v/>
      </c>
      <c r="J74" s="104" t="str">
        <f>IF(施設等利用費請求金額内訳書!J78="","",施設等利用費請求金額内訳書!J78)</f>
        <v>日</v>
      </c>
      <c r="K74" s="22" t="str">
        <f>IF(施設等利用費請求金額内訳書!K78="","",施設等利用費請求金額内訳書!K78)</f>
        <v/>
      </c>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2">
        <f t="shared" ref="AQ74:AQ137" si="4">SUM(L74:AP74)</f>
        <v>0</v>
      </c>
      <c r="AR74" s="82">
        <f t="shared" ref="AR74:AR137" si="5">COUNT(L74:AP74)</f>
        <v>0</v>
      </c>
    </row>
    <row r="75" spans="2:44" ht="12.75" customHeight="1" x14ac:dyDescent="0.4">
      <c r="B75" s="19">
        <v>67</v>
      </c>
      <c r="C75" s="22" t="str">
        <f>IF(施設等利用費請求金額内訳書!C79="","",施設等利用費請求金額内訳書!C79)</f>
        <v/>
      </c>
      <c r="D75" s="102" t="str">
        <f>IF(施設等利用費請求金額内訳書!D79="","",施設等利用費請求金額内訳書!D79)</f>
        <v>平成</v>
      </c>
      <c r="E75" s="103" t="str">
        <f>IF(施設等利用費請求金額内訳書!E79="","",施設等利用費請求金額内訳書!E79)</f>
        <v/>
      </c>
      <c r="F75" s="103" t="str">
        <f>IF(施設等利用費請求金額内訳書!F79="","",施設等利用費請求金額内訳書!F79)</f>
        <v>年</v>
      </c>
      <c r="G75" s="103" t="str">
        <f>IF(施設等利用費請求金額内訳書!G79="","",施設等利用費請求金額内訳書!G79)</f>
        <v/>
      </c>
      <c r="H75" s="103" t="str">
        <f>IF(施設等利用費請求金額内訳書!H79="","",施設等利用費請求金額内訳書!H79)</f>
        <v>月</v>
      </c>
      <c r="I75" s="103" t="str">
        <f>IF(施設等利用費請求金額内訳書!I79="","",施設等利用費請求金額内訳書!I79)</f>
        <v/>
      </c>
      <c r="J75" s="104" t="str">
        <f>IF(施設等利用費請求金額内訳書!J79="","",施設等利用費請求金額内訳書!J79)</f>
        <v>日</v>
      </c>
      <c r="K75" s="22" t="str">
        <f>IF(施設等利用費請求金額内訳書!K79="","",施設等利用費請求金額内訳書!K79)</f>
        <v/>
      </c>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2">
        <f t="shared" si="4"/>
        <v>0</v>
      </c>
      <c r="AR75" s="82">
        <f t="shared" si="5"/>
        <v>0</v>
      </c>
    </row>
    <row r="76" spans="2:44" ht="12.75" customHeight="1" x14ac:dyDescent="0.4">
      <c r="B76" s="19">
        <v>68</v>
      </c>
      <c r="C76" s="22" t="str">
        <f>IF(施設等利用費請求金額内訳書!C80="","",施設等利用費請求金額内訳書!C80)</f>
        <v/>
      </c>
      <c r="D76" s="102" t="str">
        <f>IF(施設等利用費請求金額内訳書!D80="","",施設等利用費請求金額内訳書!D80)</f>
        <v>平成</v>
      </c>
      <c r="E76" s="103" t="str">
        <f>IF(施設等利用費請求金額内訳書!E80="","",施設等利用費請求金額内訳書!E80)</f>
        <v/>
      </c>
      <c r="F76" s="103" t="str">
        <f>IF(施設等利用費請求金額内訳書!F80="","",施設等利用費請求金額内訳書!F80)</f>
        <v>年</v>
      </c>
      <c r="G76" s="103" t="str">
        <f>IF(施設等利用費請求金額内訳書!G80="","",施設等利用費請求金額内訳書!G80)</f>
        <v/>
      </c>
      <c r="H76" s="103" t="str">
        <f>IF(施設等利用費請求金額内訳書!H80="","",施設等利用費請求金額内訳書!H80)</f>
        <v>月</v>
      </c>
      <c r="I76" s="103" t="str">
        <f>IF(施設等利用費請求金額内訳書!I80="","",施設等利用費請求金額内訳書!I80)</f>
        <v/>
      </c>
      <c r="J76" s="104" t="str">
        <f>IF(施設等利用費請求金額内訳書!J80="","",施設等利用費請求金額内訳書!J80)</f>
        <v>日</v>
      </c>
      <c r="K76" s="22" t="str">
        <f>IF(施設等利用費請求金額内訳書!K80="","",施設等利用費請求金額内訳書!K80)</f>
        <v/>
      </c>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2">
        <f t="shared" si="4"/>
        <v>0</v>
      </c>
      <c r="AR76" s="82">
        <f t="shared" si="5"/>
        <v>0</v>
      </c>
    </row>
    <row r="77" spans="2:44" ht="12.75" customHeight="1" x14ac:dyDescent="0.4">
      <c r="B77" s="19">
        <v>69</v>
      </c>
      <c r="C77" s="22" t="str">
        <f>IF(施設等利用費請求金額内訳書!C81="","",施設等利用費請求金額内訳書!C81)</f>
        <v/>
      </c>
      <c r="D77" s="102" t="str">
        <f>IF(施設等利用費請求金額内訳書!D81="","",施設等利用費請求金額内訳書!D81)</f>
        <v>平成</v>
      </c>
      <c r="E77" s="103" t="str">
        <f>IF(施設等利用費請求金額内訳書!E81="","",施設等利用費請求金額内訳書!E81)</f>
        <v/>
      </c>
      <c r="F77" s="103" t="str">
        <f>IF(施設等利用費請求金額内訳書!F81="","",施設等利用費請求金額内訳書!F81)</f>
        <v>年</v>
      </c>
      <c r="G77" s="103" t="str">
        <f>IF(施設等利用費請求金額内訳書!G81="","",施設等利用費請求金額内訳書!G81)</f>
        <v/>
      </c>
      <c r="H77" s="103" t="str">
        <f>IF(施設等利用費請求金額内訳書!H81="","",施設等利用費請求金額内訳書!H81)</f>
        <v>月</v>
      </c>
      <c r="I77" s="103" t="str">
        <f>IF(施設等利用費請求金額内訳書!I81="","",施設等利用費請求金額内訳書!I81)</f>
        <v/>
      </c>
      <c r="J77" s="104" t="str">
        <f>IF(施設等利用費請求金額内訳書!J81="","",施設等利用費請求金額内訳書!J81)</f>
        <v>日</v>
      </c>
      <c r="K77" s="22" t="str">
        <f>IF(施設等利用費請求金額内訳書!K81="","",施設等利用費請求金額内訳書!K81)</f>
        <v/>
      </c>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2">
        <f t="shared" si="4"/>
        <v>0</v>
      </c>
      <c r="AR77" s="82">
        <f t="shared" si="5"/>
        <v>0</v>
      </c>
    </row>
    <row r="78" spans="2:44" ht="12.75" customHeight="1" x14ac:dyDescent="0.4">
      <c r="B78" s="19">
        <v>70</v>
      </c>
      <c r="C78" s="22" t="str">
        <f>IF(施設等利用費請求金額内訳書!C82="","",施設等利用費請求金額内訳書!C82)</f>
        <v/>
      </c>
      <c r="D78" s="102" t="str">
        <f>IF(施設等利用費請求金額内訳書!D82="","",施設等利用費請求金額内訳書!D82)</f>
        <v>平成</v>
      </c>
      <c r="E78" s="103" t="str">
        <f>IF(施設等利用費請求金額内訳書!E82="","",施設等利用費請求金額内訳書!E82)</f>
        <v/>
      </c>
      <c r="F78" s="103" t="str">
        <f>IF(施設等利用費請求金額内訳書!F82="","",施設等利用費請求金額内訳書!F82)</f>
        <v>年</v>
      </c>
      <c r="G78" s="103" t="str">
        <f>IF(施設等利用費請求金額内訳書!G82="","",施設等利用費請求金額内訳書!G82)</f>
        <v/>
      </c>
      <c r="H78" s="103" t="str">
        <f>IF(施設等利用費請求金額内訳書!H82="","",施設等利用費請求金額内訳書!H82)</f>
        <v>月</v>
      </c>
      <c r="I78" s="103" t="str">
        <f>IF(施設等利用費請求金額内訳書!I82="","",施設等利用費請求金額内訳書!I82)</f>
        <v/>
      </c>
      <c r="J78" s="104" t="str">
        <f>IF(施設等利用費請求金額内訳書!J82="","",施設等利用費請求金額内訳書!J82)</f>
        <v>日</v>
      </c>
      <c r="K78" s="22" t="str">
        <f>IF(施設等利用費請求金額内訳書!K82="","",施設等利用費請求金額内訳書!K82)</f>
        <v/>
      </c>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2">
        <f t="shared" si="4"/>
        <v>0</v>
      </c>
      <c r="AR78" s="82">
        <f t="shared" si="5"/>
        <v>0</v>
      </c>
    </row>
    <row r="79" spans="2:44" ht="12.75" customHeight="1" x14ac:dyDescent="0.4">
      <c r="B79" s="19">
        <v>71</v>
      </c>
      <c r="C79" s="22" t="str">
        <f>IF(施設等利用費請求金額内訳書!C83="","",施設等利用費請求金額内訳書!C83)</f>
        <v/>
      </c>
      <c r="D79" s="102" t="str">
        <f>IF(施設等利用費請求金額内訳書!D83="","",施設等利用費請求金額内訳書!D83)</f>
        <v>平成</v>
      </c>
      <c r="E79" s="103" t="str">
        <f>IF(施設等利用費請求金額内訳書!E83="","",施設等利用費請求金額内訳書!E83)</f>
        <v/>
      </c>
      <c r="F79" s="103" t="str">
        <f>IF(施設等利用費請求金額内訳書!F83="","",施設等利用費請求金額内訳書!F83)</f>
        <v>年</v>
      </c>
      <c r="G79" s="103" t="str">
        <f>IF(施設等利用費請求金額内訳書!G83="","",施設等利用費請求金額内訳書!G83)</f>
        <v/>
      </c>
      <c r="H79" s="103" t="str">
        <f>IF(施設等利用費請求金額内訳書!H83="","",施設等利用費請求金額内訳書!H83)</f>
        <v>月</v>
      </c>
      <c r="I79" s="103" t="str">
        <f>IF(施設等利用費請求金額内訳書!I83="","",施設等利用費請求金額内訳書!I83)</f>
        <v/>
      </c>
      <c r="J79" s="104" t="str">
        <f>IF(施設等利用費請求金額内訳書!J83="","",施設等利用費請求金額内訳書!J83)</f>
        <v>日</v>
      </c>
      <c r="K79" s="22" t="str">
        <f>IF(施設等利用費請求金額内訳書!K83="","",施設等利用費請求金額内訳書!K83)</f>
        <v/>
      </c>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2">
        <f t="shared" si="4"/>
        <v>0</v>
      </c>
      <c r="AR79" s="82">
        <f t="shared" si="5"/>
        <v>0</v>
      </c>
    </row>
    <row r="80" spans="2:44" ht="12.75" customHeight="1" x14ac:dyDescent="0.4">
      <c r="B80" s="19">
        <v>72</v>
      </c>
      <c r="C80" s="22" t="str">
        <f>IF(施設等利用費請求金額内訳書!C84="","",施設等利用費請求金額内訳書!C84)</f>
        <v/>
      </c>
      <c r="D80" s="102" t="str">
        <f>IF(施設等利用費請求金額内訳書!D84="","",施設等利用費請求金額内訳書!D84)</f>
        <v>平成</v>
      </c>
      <c r="E80" s="103" t="str">
        <f>IF(施設等利用費請求金額内訳書!E84="","",施設等利用費請求金額内訳書!E84)</f>
        <v/>
      </c>
      <c r="F80" s="103" t="str">
        <f>IF(施設等利用費請求金額内訳書!F84="","",施設等利用費請求金額内訳書!F84)</f>
        <v>年</v>
      </c>
      <c r="G80" s="103" t="str">
        <f>IF(施設等利用費請求金額内訳書!G84="","",施設等利用費請求金額内訳書!G84)</f>
        <v/>
      </c>
      <c r="H80" s="103" t="str">
        <f>IF(施設等利用費請求金額内訳書!H84="","",施設等利用費請求金額内訳書!H84)</f>
        <v>月</v>
      </c>
      <c r="I80" s="103" t="str">
        <f>IF(施設等利用費請求金額内訳書!I84="","",施設等利用費請求金額内訳書!I84)</f>
        <v/>
      </c>
      <c r="J80" s="104" t="str">
        <f>IF(施設等利用費請求金額内訳書!J84="","",施設等利用費請求金額内訳書!J84)</f>
        <v>日</v>
      </c>
      <c r="K80" s="22" t="str">
        <f>IF(施設等利用費請求金額内訳書!K84="","",施設等利用費請求金額内訳書!K84)</f>
        <v/>
      </c>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2">
        <f t="shared" si="4"/>
        <v>0</v>
      </c>
      <c r="AR80" s="82">
        <f t="shared" si="5"/>
        <v>0</v>
      </c>
    </row>
    <row r="81" spans="2:44" ht="12.75" customHeight="1" x14ac:dyDescent="0.4">
      <c r="B81" s="19">
        <v>73</v>
      </c>
      <c r="C81" s="22" t="str">
        <f>IF(施設等利用費請求金額内訳書!C85="","",施設等利用費請求金額内訳書!C85)</f>
        <v/>
      </c>
      <c r="D81" s="102" t="str">
        <f>IF(施設等利用費請求金額内訳書!D85="","",施設等利用費請求金額内訳書!D85)</f>
        <v>平成</v>
      </c>
      <c r="E81" s="103" t="str">
        <f>IF(施設等利用費請求金額内訳書!E85="","",施設等利用費請求金額内訳書!E85)</f>
        <v/>
      </c>
      <c r="F81" s="103" t="str">
        <f>IF(施設等利用費請求金額内訳書!F85="","",施設等利用費請求金額内訳書!F85)</f>
        <v>年</v>
      </c>
      <c r="G81" s="103" t="str">
        <f>IF(施設等利用費請求金額内訳書!G85="","",施設等利用費請求金額内訳書!G85)</f>
        <v/>
      </c>
      <c r="H81" s="103" t="str">
        <f>IF(施設等利用費請求金額内訳書!H85="","",施設等利用費請求金額内訳書!H85)</f>
        <v>月</v>
      </c>
      <c r="I81" s="103" t="str">
        <f>IF(施設等利用費請求金額内訳書!I85="","",施設等利用費請求金額内訳書!I85)</f>
        <v/>
      </c>
      <c r="J81" s="104" t="str">
        <f>IF(施設等利用費請求金額内訳書!J85="","",施設等利用費請求金額内訳書!J85)</f>
        <v>日</v>
      </c>
      <c r="K81" s="22" t="str">
        <f>IF(施設等利用費請求金額内訳書!K85="","",施設等利用費請求金額内訳書!K85)</f>
        <v/>
      </c>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2">
        <f t="shared" si="4"/>
        <v>0</v>
      </c>
      <c r="AR81" s="82">
        <f t="shared" si="5"/>
        <v>0</v>
      </c>
    </row>
    <row r="82" spans="2:44" ht="12.75" customHeight="1" x14ac:dyDescent="0.4">
      <c r="B82" s="19">
        <v>74</v>
      </c>
      <c r="C82" s="22" t="str">
        <f>IF(施設等利用費請求金額内訳書!C86="","",施設等利用費請求金額内訳書!C86)</f>
        <v/>
      </c>
      <c r="D82" s="102" t="str">
        <f>IF(施設等利用費請求金額内訳書!D86="","",施設等利用費請求金額内訳書!D86)</f>
        <v>平成</v>
      </c>
      <c r="E82" s="103" t="str">
        <f>IF(施設等利用費請求金額内訳書!E86="","",施設等利用費請求金額内訳書!E86)</f>
        <v/>
      </c>
      <c r="F82" s="103" t="str">
        <f>IF(施設等利用費請求金額内訳書!F86="","",施設等利用費請求金額内訳書!F86)</f>
        <v>年</v>
      </c>
      <c r="G82" s="103" t="str">
        <f>IF(施設等利用費請求金額内訳書!G86="","",施設等利用費請求金額内訳書!G86)</f>
        <v/>
      </c>
      <c r="H82" s="103" t="str">
        <f>IF(施設等利用費請求金額内訳書!H86="","",施設等利用費請求金額内訳書!H86)</f>
        <v>月</v>
      </c>
      <c r="I82" s="103" t="str">
        <f>IF(施設等利用費請求金額内訳書!I86="","",施設等利用費請求金額内訳書!I86)</f>
        <v/>
      </c>
      <c r="J82" s="104" t="str">
        <f>IF(施設等利用費請求金額内訳書!J86="","",施設等利用費請求金額内訳書!J86)</f>
        <v>日</v>
      </c>
      <c r="K82" s="22" t="str">
        <f>IF(施設等利用費請求金額内訳書!K86="","",施設等利用費請求金額内訳書!K86)</f>
        <v/>
      </c>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2">
        <f t="shared" si="4"/>
        <v>0</v>
      </c>
      <c r="AR82" s="82">
        <f t="shared" si="5"/>
        <v>0</v>
      </c>
    </row>
    <row r="83" spans="2:44" ht="12.75" customHeight="1" x14ac:dyDescent="0.4">
      <c r="B83" s="19">
        <v>75</v>
      </c>
      <c r="C83" s="22" t="str">
        <f>IF(施設等利用費請求金額内訳書!C87="","",施設等利用費請求金額内訳書!C87)</f>
        <v/>
      </c>
      <c r="D83" s="102" t="str">
        <f>IF(施設等利用費請求金額内訳書!D87="","",施設等利用費請求金額内訳書!D87)</f>
        <v>平成</v>
      </c>
      <c r="E83" s="103" t="str">
        <f>IF(施設等利用費請求金額内訳書!E87="","",施設等利用費請求金額内訳書!E87)</f>
        <v/>
      </c>
      <c r="F83" s="103" t="str">
        <f>IF(施設等利用費請求金額内訳書!F87="","",施設等利用費請求金額内訳書!F87)</f>
        <v>年</v>
      </c>
      <c r="G83" s="103" t="str">
        <f>IF(施設等利用費請求金額内訳書!G87="","",施設等利用費請求金額内訳書!G87)</f>
        <v/>
      </c>
      <c r="H83" s="103" t="str">
        <f>IF(施設等利用費請求金額内訳書!H87="","",施設等利用費請求金額内訳書!H87)</f>
        <v>月</v>
      </c>
      <c r="I83" s="103" t="str">
        <f>IF(施設等利用費請求金額内訳書!I87="","",施設等利用費請求金額内訳書!I87)</f>
        <v/>
      </c>
      <c r="J83" s="104" t="str">
        <f>IF(施設等利用費請求金額内訳書!J87="","",施設等利用費請求金額内訳書!J87)</f>
        <v>日</v>
      </c>
      <c r="K83" s="22" t="str">
        <f>IF(施設等利用費請求金額内訳書!K87="","",施設等利用費請求金額内訳書!K87)</f>
        <v/>
      </c>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2">
        <f t="shared" si="4"/>
        <v>0</v>
      </c>
      <c r="AR83" s="82">
        <f t="shared" si="5"/>
        <v>0</v>
      </c>
    </row>
    <row r="84" spans="2:44" ht="12.75" customHeight="1" x14ac:dyDescent="0.4">
      <c r="B84" s="19">
        <v>76</v>
      </c>
      <c r="C84" s="22" t="str">
        <f>IF(施設等利用費請求金額内訳書!C88="","",施設等利用費請求金額内訳書!C88)</f>
        <v/>
      </c>
      <c r="D84" s="102" t="str">
        <f>IF(施設等利用費請求金額内訳書!D88="","",施設等利用費請求金額内訳書!D88)</f>
        <v>平成</v>
      </c>
      <c r="E84" s="103" t="str">
        <f>IF(施設等利用費請求金額内訳書!E88="","",施設等利用費請求金額内訳書!E88)</f>
        <v/>
      </c>
      <c r="F84" s="103" t="str">
        <f>IF(施設等利用費請求金額内訳書!F88="","",施設等利用費請求金額内訳書!F88)</f>
        <v>年</v>
      </c>
      <c r="G84" s="103" t="str">
        <f>IF(施設等利用費請求金額内訳書!G88="","",施設等利用費請求金額内訳書!G88)</f>
        <v/>
      </c>
      <c r="H84" s="103" t="str">
        <f>IF(施設等利用費請求金額内訳書!H88="","",施設等利用費請求金額内訳書!H88)</f>
        <v>月</v>
      </c>
      <c r="I84" s="103" t="str">
        <f>IF(施設等利用費請求金額内訳書!I88="","",施設等利用費請求金額内訳書!I88)</f>
        <v/>
      </c>
      <c r="J84" s="104" t="str">
        <f>IF(施設等利用費請求金額内訳書!J88="","",施設等利用費請求金額内訳書!J88)</f>
        <v>日</v>
      </c>
      <c r="K84" s="22" t="str">
        <f>IF(施設等利用費請求金額内訳書!K88="","",施設等利用費請求金額内訳書!K88)</f>
        <v/>
      </c>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2">
        <f t="shared" si="4"/>
        <v>0</v>
      </c>
      <c r="AR84" s="82">
        <f t="shared" si="5"/>
        <v>0</v>
      </c>
    </row>
    <row r="85" spans="2:44" ht="12.75" customHeight="1" x14ac:dyDescent="0.4">
      <c r="B85" s="19">
        <v>77</v>
      </c>
      <c r="C85" s="22" t="str">
        <f>IF(施設等利用費請求金額内訳書!C89="","",施設等利用費請求金額内訳書!C89)</f>
        <v/>
      </c>
      <c r="D85" s="102" t="str">
        <f>IF(施設等利用費請求金額内訳書!D89="","",施設等利用費請求金額内訳書!D89)</f>
        <v>平成</v>
      </c>
      <c r="E85" s="103" t="str">
        <f>IF(施設等利用費請求金額内訳書!E89="","",施設等利用費請求金額内訳書!E89)</f>
        <v/>
      </c>
      <c r="F85" s="103" t="str">
        <f>IF(施設等利用費請求金額内訳書!F89="","",施設等利用費請求金額内訳書!F89)</f>
        <v>年</v>
      </c>
      <c r="G85" s="103" t="str">
        <f>IF(施設等利用費請求金額内訳書!G89="","",施設等利用費請求金額内訳書!G89)</f>
        <v/>
      </c>
      <c r="H85" s="103" t="str">
        <f>IF(施設等利用費請求金額内訳書!H89="","",施設等利用費請求金額内訳書!H89)</f>
        <v>月</v>
      </c>
      <c r="I85" s="103" t="str">
        <f>IF(施設等利用費請求金額内訳書!I89="","",施設等利用費請求金額内訳書!I89)</f>
        <v/>
      </c>
      <c r="J85" s="104" t="str">
        <f>IF(施設等利用費請求金額内訳書!J89="","",施設等利用費請求金額内訳書!J89)</f>
        <v>日</v>
      </c>
      <c r="K85" s="22" t="str">
        <f>IF(施設等利用費請求金額内訳書!K89="","",施設等利用費請求金額内訳書!K89)</f>
        <v/>
      </c>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2">
        <f t="shared" si="4"/>
        <v>0</v>
      </c>
      <c r="AR85" s="82">
        <f t="shared" si="5"/>
        <v>0</v>
      </c>
    </row>
    <row r="86" spans="2:44" ht="12.75" customHeight="1" x14ac:dyDescent="0.4">
      <c r="B86" s="19">
        <v>78</v>
      </c>
      <c r="C86" s="22" t="str">
        <f>IF(施設等利用費請求金額内訳書!C90="","",施設等利用費請求金額内訳書!C90)</f>
        <v/>
      </c>
      <c r="D86" s="102" t="str">
        <f>IF(施設等利用費請求金額内訳書!D90="","",施設等利用費請求金額内訳書!D90)</f>
        <v>平成</v>
      </c>
      <c r="E86" s="103" t="str">
        <f>IF(施設等利用費請求金額内訳書!E90="","",施設等利用費請求金額内訳書!E90)</f>
        <v/>
      </c>
      <c r="F86" s="103" t="str">
        <f>IF(施設等利用費請求金額内訳書!F90="","",施設等利用費請求金額内訳書!F90)</f>
        <v>年</v>
      </c>
      <c r="G86" s="103" t="str">
        <f>IF(施設等利用費請求金額内訳書!G90="","",施設等利用費請求金額内訳書!G90)</f>
        <v/>
      </c>
      <c r="H86" s="103" t="str">
        <f>IF(施設等利用費請求金額内訳書!H90="","",施設等利用費請求金額内訳書!H90)</f>
        <v>月</v>
      </c>
      <c r="I86" s="103" t="str">
        <f>IF(施設等利用費請求金額内訳書!I90="","",施設等利用費請求金額内訳書!I90)</f>
        <v/>
      </c>
      <c r="J86" s="104" t="str">
        <f>IF(施設等利用費請求金額内訳書!J90="","",施設等利用費請求金額内訳書!J90)</f>
        <v>日</v>
      </c>
      <c r="K86" s="22" t="str">
        <f>IF(施設等利用費請求金額内訳書!K90="","",施設等利用費請求金額内訳書!K90)</f>
        <v/>
      </c>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2">
        <f t="shared" si="4"/>
        <v>0</v>
      </c>
      <c r="AR86" s="82">
        <f t="shared" si="5"/>
        <v>0</v>
      </c>
    </row>
    <row r="87" spans="2:44" ht="12.75" customHeight="1" x14ac:dyDescent="0.4">
      <c r="B87" s="19">
        <v>79</v>
      </c>
      <c r="C87" s="22" t="str">
        <f>IF(施設等利用費請求金額内訳書!C91="","",施設等利用費請求金額内訳書!C91)</f>
        <v/>
      </c>
      <c r="D87" s="102" t="str">
        <f>IF(施設等利用費請求金額内訳書!D91="","",施設等利用費請求金額内訳書!D91)</f>
        <v>平成</v>
      </c>
      <c r="E87" s="103" t="str">
        <f>IF(施設等利用費請求金額内訳書!E91="","",施設等利用費請求金額内訳書!E91)</f>
        <v/>
      </c>
      <c r="F87" s="103" t="str">
        <f>IF(施設等利用費請求金額内訳書!F91="","",施設等利用費請求金額内訳書!F91)</f>
        <v>年</v>
      </c>
      <c r="G87" s="103" t="str">
        <f>IF(施設等利用費請求金額内訳書!G91="","",施設等利用費請求金額内訳書!G91)</f>
        <v/>
      </c>
      <c r="H87" s="103" t="str">
        <f>IF(施設等利用費請求金額内訳書!H91="","",施設等利用費請求金額内訳書!H91)</f>
        <v>月</v>
      </c>
      <c r="I87" s="103" t="str">
        <f>IF(施設等利用費請求金額内訳書!I91="","",施設等利用費請求金額内訳書!I91)</f>
        <v/>
      </c>
      <c r="J87" s="104" t="str">
        <f>IF(施設等利用費請求金額内訳書!J91="","",施設等利用費請求金額内訳書!J91)</f>
        <v>日</v>
      </c>
      <c r="K87" s="22" t="str">
        <f>IF(施設等利用費請求金額内訳書!K91="","",施設等利用費請求金額内訳書!K91)</f>
        <v/>
      </c>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2">
        <f t="shared" si="4"/>
        <v>0</v>
      </c>
      <c r="AR87" s="82">
        <f t="shared" si="5"/>
        <v>0</v>
      </c>
    </row>
    <row r="88" spans="2:44" ht="12.75" customHeight="1" x14ac:dyDescent="0.4">
      <c r="B88" s="19">
        <v>80</v>
      </c>
      <c r="C88" s="22" t="str">
        <f>IF(施設等利用費請求金額内訳書!C92="","",施設等利用費請求金額内訳書!C92)</f>
        <v/>
      </c>
      <c r="D88" s="102" t="str">
        <f>IF(施設等利用費請求金額内訳書!D92="","",施設等利用費請求金額内訳書!D92)</f>
        <v>平成</v>
      </c>
      <c r="E88" s="103" t="str">
        <f>IF(施設等利用費請求金額内訳書!E92="","",施設等利用費請求金額内訳書!E92)</f>
        <v/>
      </c>
      <c r="F88" s="103" t="str">
        <f>IF(施設等利用費請求金額内訳書!F92="","",施設等利用費請求金額内訳書!F92)</f>
        <v>年</v>
      </c>
      <c r="G88" s="103" t="str">
        <f>IF(施設等利用費請求金額内訳書!G92="","",施設等利用費請求金額内訳書!G92)</f>
        <v/>
      </c>
      <c r="H88" s="103" t="str">
        <f>IF(施設等利用費請求金額内訳書!H92="","",施設等利用費請求金額内訳書!H92)</f>
        <v>月</v>
      </c>
      <c r="I88" s="103" t="str">
        <f>IF(施設等利用費請求金額内訳書!I92="","",施設等利用費請求金額内訳書!I92)</f>
        <v/>
      </c>
      <c r="J88" s="104" t="str">
        <f>IF(施設等利用費請求金額内訳書!J92="","",施設等利用費請求金額内訳書!J92)</f>
        <v>日</v>
      </c>
      <c r="K88" s="22" t="str">
        <f>IF(施設等利用費請求金額内訳書!K92="","",施設等利用費請求金額内訳書!K92)</f>
        <v/>
      </c>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2">
        <f t="shared" si="4"/>
        <v>0</v>
      </c>
      <c r="AR88" s="82">
        <f t="shared" si="5"/>
        <v>0</v>
      </c>
    </row>
    <row r="89" spans="2:44" ht="12.75" customHeight="1" x14ac:dyDescent="0.4">
      <c r="B89" s="19">
        <v>81</v>
      </c>
      <c r="C89" s="22" t="str">
        <f>IF(施設等利用費請求金額内訳書!C93="","",施設等利用費請求金額内訳書!C93)</f>
        <v/>
      </c>
      <c r="D89" s="102" t="str">
        <f>IF(施設等利用費請求金額内訳書!D93="","",施設等利用費請求金額内訳書!D93)</f>
        <v>平成</v>
      </c>
      <c r="E89" s="103" t="str">
        <f>IF(施設等利用費請求金額内訳書!E93="","",施設等利用費請求金額内訳書!E93)</f>
        <v/>
      </c>
      <c r="F89" s="103" t="str">
        <f>IF(施設等利用費請求金額内訳書!F93="","",施設等利用費請求金額内訳書!F93)</f>
        <v>年</v>
      </c>
      <c r="G89" s="103" t="str">
        <f>IF(施設等利用費請求金額内訳書!G93="","",施設等利用費請求金額内訳書!G93)</f>
        <v/>
      </c>
      <c r="H89" s="103" t="str">
        <f>IF(施設等利用費請求金額内訳書!H93="","",施設等利用費請求金額内訳書!H93)</f>
        <v>月</v>
      </c>
      <c r="I89" s="103" t="str">
        <f>IF(施設等利用費請求金額内訳書!I93="","",施設等利用費請求金額内訳書!I93)</f>
        <v/>
      </c>
      <c r="J89" s="104" t="str">
        <f>IF(施設等利用費請求金額内訳書!J93="","",施設等利用費請求金額内訳書!J93)</f>
        <v>日</v>
      </c>
      <c r="K89" s="22" t="str">
        <f>IF(施設等利用費請求金額内訳書!K93="","",施設等利用費請求金額内訳書!K93)</f>
        <v/>
      </c>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2">
        <f t="shared" si="4"/>
        <v>0</v>
      </c>
      <c r="AR89" s="82">
        <f t="shared" si="5"/>
        <v>0</v>
      </c>
    </row>
    <row r="90" spans="2:44" ht="12.75" customHeight="1" x14ac:dyDescent="0.4">
      <c r="B90" s="19">
        <v>82</v>
      </c>
      <c r="C90" s="22" t="str">
        <f>IF(施設等利用費請求金額内訳書!C94="","",施設等利用費請求金額内訳書!C94)</f>
        <v/>
      </c>
      <c r="D90" s="102" t="str">
        <f>IF(施設等利用費請求金額内訳書!D94="","",施設等利用費請求金額内訳書!D94)</f>
        <v>平成</v>
      </c>
      <c r="E90" s="103" t="str">
        <f>IF(施設等利用費請求金額内訳書!E94="","",施設等利用費請求金額内訳書!E94)</f>
        <v/>
      </c>
      <c r="F90" s="103" t="str">
        <f>IF(施設等利用費請求金額内訳書!F94="","",施設等利用費請求金額内訳書!F94)</f>
        <v>年</v>
      </c>
      <c r="G90" s="103" t="str">
        <f>IF(施設等利用費請求金額内訳書!G94="","",施設等利用費請求金額内訳書!G94)</f>
        <v/>
      </c>
      <c r="H90" s="103" t="str">
        <f>IF(施設等利用費請求金額内訳書!H94="","",施設等利用費請求金額内訳書!H94)</f>
        <v>月</v>
      </c>
      <c r="I90" s="103" t="str">
        <f>IF(施設等利用費請求金額内訳書!I94="","",施設等利用費請求金額内訳書!I94)</f>
        <v/>
      </c>
      <c r="J90" s="104" t="str">
        <f>IF(施設等利用費請求金額内訳書!J94="","",施設等利用費請求金額内訳書!J94)</f>
        <v>日</v>
      </c>
      <c r="K90" s="22" t="str">
        <f>IF(施設等利用費請求金額内訳書!K94="","",施設等利用費請求金額内訳書!K94)</f>
        <v/>
      </c>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2">
        <f t="shared" si="4"/>
        <v>0</v>
      </c>
      <c r="AR90" s="82">
        <f t="shared" si="5"/>
        <v>0</v>
      </c>
    </row>
    <row r="91" spans="2:44" ht="12.75" customHeight="1" x14ac:dyDescent="0.4">
      <c r="B91" s="19">
        <v>83</v>
      </c>
      <c r="C91" s="22" t="str">
        <f>IF(施設等利用費請求金額内訳書!C95="","",施設等利用費請求金額内訳書!C95)</f>
        <v/>
      </c>
      <c r="D91" s="102" t="str">
        <f>IF(施設等利用費請求金額内訳書!D95="","",施設等利用費請求金額内訳書!D95)</f>
        <v>平成</v>
      </c>
      <c r="E91" s="103" t="str">
        <f>IF(施設等利用費請求金額内訳書!E95="","",施設等利用費請求金額内訳書!E95)</f>
        <v/>
      </c>
      <c r="F91" s="103" t="str">
        <f>IF(施設等利用費請求金額内訳書!F95="","",施設等利用費請求金額内訳書!F95)</f>
        <v>年</v>
      </c>
      <c r="G91" s="103" t="str">
        <f>IF(施設等利用費請求金額内訳書!G95="","",施設等利用費請求金額内訳書!G95)</f>
        <v/>
      </c>
      <c r="H91" s="103" t="str">
        <f>IF(施設等利用費請求金額内訳書!H95="","",施設等利用費請求金額内訳書!H95)</f>
        <v>月</v>
      </c>
      <c r="I91" s="103" t="str">
        <f>IF(施設等利用費請求金額内訳書!I95="","",施設等利用費請求金額内訳書!I95)</f>
        <v/>
      </c>
      <c r="J91" s="104" t="str">
        <f>IF(施設等利用費請求金額内訳書!J95="","",施設等利用費請求金額内訳書!J95)</f>
        <v>日</v>
      </c>
      <c r="K91" s="22" t="str">
        <f>IF(施設等利用費請求金額内訳書!K95="","",施設等利用費請求金額内訳書!K95)</f>
        <v/>
      </c>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2">
        <f t="shared" si="4"/>
        <v>0</v>
      </c>
      <c r="AR91" s="82">
        <f t="shared" si="5"/>
        <v>0</v>
      </c>
    </row>
    <row r="92" spans="2:44" ht="12.75" customHeight="1" x14ac:dyDescent="0.4">
      <c r="B92" s="19">
        <v>84</v>
      </c>
      <c r="C92" s="22" t="str">
        <f>IF(施設等利用費請求金額内訳書!C96="","",施設等利用費請求金額内訳書!C96)</f>
        <v/>
      </c>
      <c r="D92" s="102" t="str">
        <f>IF(施設等利用費請求金額内訳書!D96="","",施設等利用費請求金額内訳書!D96)</f>
        <v>平成</v>
      </c>
      <c r="E92" s="103" t="str">
        <f>IF(施設等利用費請求金額内訳書!E96="","",施設等利用費請求金額内訳書!E96)</f>
        <v/>
      </c>
      <c r="F92" s="103" t="str">
        <f>IF(施設等利用費請求金額内訳書!F96="","",施設等利用費請求金額内訳書!F96)</f>
        <v>年</v>
      </c>
      <c r="G92" s="103" t="str">
        <f>IF(施設等利用費請求金額内訳書!G96="","",施設等利用費請求金額内訳書!G96)</f>
        <v/>
      </c>
      <c r="H92" s="103" t="str">
        <f>IF(施設等利用費請求金額内訳書!H96="","",施設等利用費請求金額内訳書!H96)</f>
        <v>月</v>
      </c>
      <c r="I92" s="103" t="str">
        <f>IF(施設等利用費請求金額内訳書!I96="","",施設等利用費請求金額内訳書!I96)</f>
        <v/>
      </c>
      <c r="J92" s="104" t="str">
        <f>IF(施設等利用費請求金額内訳書!J96="","",施設等利用費請求金額内訳書!J96)</f>
        <v>日</v>
      </c>
      <c r="K92" s="22" t="str">
        <f>IF(施設等利用費請求金額内訳書!K96="","",施設等利用費請求金額内訳書!K96)</f>
        <v/>
      </c>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2">
        <f t="shared" si="4"/>
        <v>0</v>
      </c>
      <c r="AR92" s="82">
        <f t="shared" si="5"/>
        <v>0</v>
      </c>
    </row>
    <row r="93" spans="2:44" ht="12.75" customHeight="1" x14ac:dyDescent="0.4">
      <c r="B93" s="19">
        <v>85</v>
      </c>
      <c r="C93" s="22" t="str">
        <f>IF(施設等利用費請求金額内訳書!C97="","",施設等利用費請求金額内訳書!C97)</f>
        <v/>
      </c>
      <c r="D93" s="102" t="str">
        <f>IF(施設等利用費請求金額内訳書!D97="","",施設等利用費請求金額内訳書!D97)</f>
        <v>平成</v>
      </c>
      <c r="E93" s="103" t="str">
        <f>IF(施設等利用費請求金額内訳書!E97="","",施設等利用費請求金額内訳書!E97)</f>
        <v/>
      </c>
      <c r="F93" s="103" t="str">
        <f>IF(施設等利用費請求金額内訳書!F97="","",施設等利用費請求金額内訳書!F97)</f>
        <v>年</v>
      </c>
      <c r="G93" s="103" t="str">
        <f>IF(施設等利用費請求金額内訳書!G97="","",施設等利用費請求金額内訳書!G97)</f>
        <v/>
      </c>
      <c r="H93" s="103" t="str">
        <f>IF(施設等利用費請求金額内訳書!H97="","",施設等利用費請求金額内訳書!H97)</f>
        <v>月</v>
      </c>
      <c r="I93" s="103" t="str">
        <f>IF(施設等利用費請求金額内訳書!I97="","",施設等利用費請求金額内訳書!I97)</f>
        <v/>
      </c>
      <c r="J93" s="104" t="str">
        <f>IF(施設等利用費請求金額内訳書!J97="","",施設等利用費請求金額内訳書!J97)</f>
        <v>日</v>
      </c>
      <c r="K93" s="22" t="str">
        <f>IF(施設等利用費請求金額内訳書!K97="","",施設等利用費請求金額内訳書!K97)</f>
        <v/>
      </c>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2">
        <f t="shared" si="4"/>
        <v>0</v>
      </c>
      <c r="AR93" s="82">
        <f t="shared" si="5"/>
        <v>0</v>
      </c>
    </row>
    <row r="94" spans="2:44" ht="12.75" customHeight="1" x14ac:dyDescent="0.4">
      <c r="B94" s="19">
        <v>86</v>
      </c>
      <c r="C94" s="22" t="str">
        <f>IF(施設等利用費請求金額内訳書!C98="","",施設等利用費請求金額内訳書!C98)</f>
        <v/>
      </c>
      <c r="D94" s="102" t="str">
        <f>IF(施設等利用費請求金額内訳書!D98="","",施設等利用費請求金額内訳書!D98)</f>
        <v>平成</v>
      </c>
      <c r="E94" s="103" t="str">
        <f>IF(施設等利用費請求金額内訳書!E98="","",施設等利用費請求金額内訳書!E98)</f>
        <v/>
      </c>
      <c r="F94" s="103" t="str">
        <f>IF(施設等利用費請求金額内訳書!F98="","",施設等利用費請求金額内訳書!F98)</f>
        <v>年</v>
      </c>
      <c r="G94" s="103" t="str">
        <f>IF(施設等利用費請求金額内訳書!G98="","",施設等利用費請求金額内訳書!G98)</f>
        <v/>
      </c>
      <c r="H94" s="103" t="str">
        <f>IF(施設等利用費請求金額内訳書!H98="","",施設等利用費請求金額内訳書!H98)</f>
        <v>月</v>
      </c>
      <c r="I94" s="103" t="str">
        <f>IF(施設等利用費請求金額内訳書!I98="","",施設等利用費請求金額内訳書!I98)</f>
        <v/>
      </c>
      <c r="J94" s="104" t="str">
        <f>IF(施設等利用費請求金額内訳書!J98="","",施設等利用費請求金額内訳書!J98)</f>
        <v>日</v>
      </c>
      <c r="K94" s="22" t="str">
        <f>IF(施設等利用費請求金額内訳書!K98="","",施設等利用費請求金額内訳書!K98)</f>
        <v/>
      </c>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2">
        <f t="shared" si="4"/>
        <v>0</v>
      </c>
      <c r="AR94" s="82">
        <f t="shared" si="5"/>
        <v>0</v>
      </c>
    </row>
    <row r="95" spans="2:44" ht="12.75" customHeight="1" x14ac:dyDescent="0.4">
      <c r="B95" s="19">
        <v>87</v>
      </c>
      <c r="C95" s="22" t="str">
        <f>IF(施設等利用費請求金額内訳書!C99="","",施設等利用費請求金額内訳書!C99)</f>
        <v/>
      </c>
      <c r="D95" s="102" t="str">
        <f>IF(施設等利用費請求金額内訳書!D99="","",施設等利用費請求金額内訳書!D99)</f>
        <v>平成</v>
      </c>
      <c r="E95" s="103" t="str">
        <f>IF(施設等利用費請求金額内訳書!E99="","",施設等利用費請求金額内訳書!E99)</f>
        <v/>
      </c>
      <c r="F95" s="103" t="str">
        <f>IF(施設等利用費請求金額内訳書!F99="","",施設等利用費請求金額内訳書!F99)</f>
        <v>年</v>
      </c>
      <c r="G95" s="103" t="str">
        <f>IF(施設等利用費請求金額内訳書!G99="","",施設等利用費請求金額内訳書!G99)</f>
        <v/>
      </c>
      <c r="H95" s="103" t="str">
        <f>IF(施設等利用費請求金額内訳書!H99="","",施設等利用費請求金額内訳書!H99)</f>
        <v>月</v>
      </c>
      <c r="I95" s="103" t="str">
        <f>IF(施設等利用費請求金額内訳書!I99="","",施設等利用費請求金額内訳書!I99)</f>
        <v/>
      </c>
      <c r="J95" s="104" t="str">
        <f>IF(施設等利用費請求金額内訳書!J99="","",施設等利用費請求金額内訳書!J99)</f>
        <v>日</v>
      </c>
      <c r="K95" s="22" t="str">
        <f>IF(施設等利用費請求金額内訳書!K99="","",施設等利用費請求金額内訳書!K99)</f>
        <v/>
      </c>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2">
        <f t="shared" si="4"/>
        <v>0</v>
      </c>
      <c r="AR95" s="82">
        <f t="shared" si="5"/>
        <v>0</v>
      </c>
    </row>
    <row r="96" spans="2:44" ht="12.75" customHeight="1" x14ac:dyDescent="0.4">
      <c r="B96" s="19">
        <v>88</v>
      </c>
      <c r="C96" s="22" t="str">
        <f>IF(施設等利用費請求金額内訳書!C100="","",施設等利用費請求金額内訳書!C100)</f>
        <v/>
      </c>
      <c r="D96" s="102" t="str">
        <f>IF(施設等利用費請求金額内訳書!D100="","",施設等利用費請求金額内訳書!D100)</f>
        <v>平成</v>
      </c>
      <c r="E96" s="103" t="str">
        <f>IF(施設等利用費請求金額内訳書!E100="","",施設等利用費請求金額内訳書!E100)</f>
        <v/>
      </c>
      <c r="F96" s="103" t="str">
        <f>IF(施設等利用費請求金額内訳書!F100="","",施設等利用費請求金額内訳書!F100)</f>
        <v>年</v>
      </c>
      <c r="G96" s="103" t="str">
        <f>IF(施設等利用費請求金額内訳書!G100="","",施設等利用費請求金額内訳書!G100)</f>
        <v/>
      </c>
      <c r="H96" s="103" t="str">
        <f>IF(施設等利用費請求金額内訳書!H100="","",施設等利用費請求金額内訳書!H100)</f>
        <v>月</v>
      </c>
      <c r="I96" s="103" t="str">
        <f>IF(施設等利用費請求金額内訳書!I100="","",施設等利用費請求金額内訳書!I100)</f>
        <v/>
      </c>
      <c r="J96" s="104" t="str">
        <f>IF(施設等利用費請求金額内訳書!J100="","",施設等利用費請求金額内訳書!J100)</f>
        <v>日</v>
      </c>
      <c r="K96" s="22" t="str">
        <f>IF(施設等利用費請求金額内訳書!K100="","",施設等利用費請求金額内訳書!K100)</f>
        <v/>
      </c>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2">
        <f t="shared" si="4"/>
        <v>0</v>
      </c>
      <c r="AR96" s="82">
        <f t="shared" si="5"/>
        <v>0</v>
      </c>
    </row>
    <row r="97" spans="2:44" ht="12.75" customHeight="1" x14ac:dyDescent="0.4">
      <c r="B97" s="19">
        <v>89</v>
      </c>
      <c r="C97" s="22" t="str">
        <f>IF(施設等利用費請求金額内訳書!C101="","",施設等利用費請求金額内訳書!C101)</f>
        <v/>
      </c>
      <c r="D97" s="102" t="str">
        <f>IF(施設等利用費請求金額内訳書!D101="","",施設等利用費請求金額内訳書!D101)</f>
        <v>平成</v>
      </c>
      <c r="E97" s="103" t="str">
        <f>IF(施設等利用費請求金額内訳書!E101="","",施設等利用費請求金額内訳書!E101)</f>
        <v/>
      </c>
      <c r="F97" s="103" t="str">
        <f>IF(施設等利用費請求金額内訳書!F101="","",施設等利用費請求金額内訳書!F101)</f>
        <v>年</v>
      </c>
      <c r="G97" s="103" t="str">
        <f>IF(施設等利用費請求金額内訳書!G101="","",施設等利用費請求金額内訳書!G101)</f>
        <v/>
      </c>
      <c r="H97" s="103" t="str">
        <f>IF(施設等利用費請求金額内訳書!H101="","",施設等利用費請求金額内訳書!H101)</f>
        <v>月</v>
      </c>
      <c r="I97" s="103" t="str">
        <f>IF(施設等利用費請求金額内訳書!I101="","",施設等利用費請求金額内訳書!I101)</f>
        <v/>
      </c>
      <c r="J97" s="104" t="str">
        <f>IF(施設等利用費請求金額内訳書!J101="","",施設等利用費請求金額内訳書!J101)</f>
        <v>日</v>
      </c>
      <c r="K97" s="22" t="str">
        <f>IF(施設等利用費請求金額内訳書!K101="","",施設等利用費請求金額内訳書!K101)</f>
        <v/>
      </c>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2">
        <f t="shared" si="4"/>
        <v>0</v>
      </c>
      <c r="AR97" s="82">
        <f t="shared" si="5"/>
        <v>0</v>
      </c>
    </row>
    <row r="98" spans="2:44" ht="12.75" customHeight="1" x14ac:dyDescent="0.4">
      <c r="B98" s="19">
        <v>90</v>
      </c>
      <c r="C98" s="22" t="str">
        <f>IF(施設等利用費請求金額内訳書!C102="","",施設等利用費請求金額内訳書!C102)</f>
        <v/>
      </c>
      <c r="D98" s="102" t="str">
        <f>IF(施設等利用費請求金額内訳書!D102="","",施設等利用費請求金額内訳書!D102)</f>
        <v>平成</v>
      </c>
      <c r="E98" s="103" t="str">
        <f>IF(施設等利用費請求金額内訳書!E102="","",施設等利用費請求金額内訳書!E102)</f>
        <v/>
      </c>
      <c r="F98" s="103" t="str">
        <f>IF(施設等利用費請求金額内訳書!F102="","",施設等利用費請求金額内訳書!F102)</f>
        <v>年</v>
      </c>
      <c r="G98" s="103" t="str">
        <f>IF(施設等利用費請求金額内訳書!G102="","",施設等利用費請求金額内訳書!G102)</f>
        <v/>
      </c>
      <c r="H98" s="103" t="str">
        <f>IF(施設等利用費請求金額内訳書!H102="","",施設等利用費請求金額内訳書!H102)</f>
        <v>月</v>
      </c>
      <c r="I98" s="103" t="str">
        <f>IF(施設等利用費請求金額内訳書!I102="","",施設等利用費請求金額内訳書!I102)</f>
        <v/>
      </c>
      <c r="J98" s="104" t="str">
        <f>IF(施設等利用費請求金額内訳書!J102="","",施設等利用費請求金額内訳書!J102)</f>
        <v>日</v>
      </c>
      <c r="K98" s="22" t="str">
        <f>IF(施設等利用費請求金額内訳書!K102="","",施設等利用費請求金額内訳書!K102)</f>
        <v/>
      </c>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2">
        <f t="shared" si="4"/>
        <v>0</v>
      </c>
      <c r="AR98" s="82">
        <f t="shared" si="5"/>
        <v>0</v>
      </c>
    </row>
    <row r="99" spans="2:44" ht="12.75" customHeight="1" x14ac:dyDescent="0.4">
      <c r="B99" s="19">
        <v>91</v>
      </c>
      <c r="C99" s="22" t="str">
        <f>IF(施設等利用費請求金額内訳書!C103="","",施設等利用費請求金額内訳書!C103)</f>
        <v/>
      </c>
      <c r="D99" s="102" t="str">
        <f>IF(施設等利用費請求金額内訳書!D103="","",施設等利用費請求金額内訳書!D103)</f>
        <v>平成</v>
      </c>
      <c r="E99" s="103" t="str">
        <f>IF(施設等利用費請求金額内訳書!E103="","",施設等利用費請求金額内訳書!E103)</f>
        <v/>
      </c>
      <c r="F99" s="103" t="str">
        <f>IF(施設等利用費請求金額内訳書!F103="","",施設等利用費請求金額内訳書!F103)</f>
        <v>年</v>
      </c>
      <c r="G99" s="103" t="str">
        <f>IF(施設等利用費請求金額内訳書!G103="","",施設等利用費請求金額内訳書!G103)</f>
        <v/>
      </c>
      <c r="H99" s="103" t="str">
        <f>IF(施設等利用費請求金額内訳書!H103="","",施設等利用費請求金額内訳書!H103)</f>
        <v>月</v>
      </c>
      <c r="I99" s="103" t="str">
        <f>IF(施設等利用費請求金額内訳書!I103="","",施設等利用費請求金額内訳書!I103)</f>
        <v/>
      </c>
      <c r="J99" s="104" t="str">
        <f>IF(施設等利用費請求金額内訳書!J103="","",施設等利用費請求金額内訳書!J103)</f>
        <v>日</v>
      </c>
      <c r="K99" s="22" t="str">
        <f>IF(施設等利用費請求金額内訳書!K103="","",施設等利用費請求金額内訳書!K103)</f>
        <v/>
      </c>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2">
        <f t="shared" si="4"/>
        <v>0</v>
      </c>
      <c r="AR99" s="82">
        <f t="shared" si="5"/>
        <v>0</v>
      </c>
    </row>
    <row r="100" spans="2:44" ht="12.75" customHeight="1" x14ac:dyDescent="0.4">
      <c r="B100" s="19">
        <v>92</v>
      </c>
      <c r="C100" s="22" t="str">
        <f>IF(施設等利用費請求金額内訳書!C104="","",施設等利用費請求金額内訳書!C104)</f>
        <v/>
      </c>
      <c r="D100" s="102" t="str">
        <f>IF(施設等利用費請求金額内訳書!D104="","",施設等利用費請求金額内訳書!D104)</f>
        <v>平成</v>
      </c>
      <c r="E100" s="103" t="str">
        <f>IF(施設等利用費請求金額内訳書!E104="","",施設等利用費請求金額内訳書!E104)</f>
        <v/>
      </c>
      <c r="F100" s="103" t="str">
        <f>IF(施設等利用費請求金額内訳書!F104="","",施設等利用費請求金額内訳書!F104)</f>
        <v>年</v>
      </c>
      <c r="G100" s="103" t="str">
        <f>IF(施設等利用費請求金額内訳書!G104="","",施設等利用費請求金額内訳書!G104)</f>
        <v/>
      </c>
      <c r="H100" s="103" t="str">
        <f>IF(施設等利用費請求金額内訳書!H104="","",施設等利用費請求金額内訳書!H104)</f>
        <v>月</v>
      </c>
      <c r="I100" s="103" t="str">
        <f>IF(施設等利用費請求金額内訳書!I104="","",施設等利用費請求金額内訳書!I104)</f>
        <v/>
      </c>
      <c r="J100" s="104" t="str">
        <f>IF(施設等利用費請求金額内訳書!J104="","",施設等利用費請求金額内訳書!J104)</f>
        <v>日</v>
      </c>
      <c r="K100" s="22" t="str">
        <f>IF(施設等利用費請求金額内訳書!K104="","",施設等利用費請求金額内訳書!K104)</f>
        <v/>
      </c>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2">
        <f t="shared" si="4"/>
        <v>0</v>
      </c>
      <c r="AR100" s="82">
        <f t="shared" si="5"/>
        <v>0</v>
      </c>
    </row>
    <row r="101" spans="2:44" ht="12.75" customHeight="1" x14ac:dyDescent="0.4">
      <c r="B101" s="19">
        <v>93</v>
      </c>
      <c r="C101" s="22" t="str">
        <f>IF(施設等利用費請求金額内訳書!C105="","",施設等利用費請求金額内訳書!C105)</f>
        <v/>
      </c>
      <c r="D101" s="102" t="str">
        <f>IF(施設等利用費請求金額内訳書!D105="","",施設等利用費請求金額内訳書!D105)</f>
        <v>平成</v>
      </c>
      <c r="E101" s="103" t="str">
        <f>IF(施設等利用費請求金額内訳書!E105="","",施設等利用費請求金額内訳書!E105)</f>
        <v/>
      </c>
      <c r="F101" s="103" t="str">
        <f>IF(施設等利用費請求金額内訳書!F105="","",施設等利用費請求金額内訳書!F105)</f>
        <v>年</v>
      </c>
      <c r="G101" s="103" t="str">
        <f>IF(施設等利用費請求金額内訳書!G105="","",施設等利用費請求金額内訳書!G105)</f>
        <v/>
      </c>
      <c r="H101" s="103" t="str">
        <f>IF(施設等利用費請求金額内訳書!H105="","",施設等利用費請求金額内訳書!H105)</f>
        <v>月</v>
      </c>
      <c r="I101" s="103" t="str">
        <f>IF(施設等利用費請求金額内訳書!I105="","",施設等利用費請求金額内訳書!I105)</f>
        <v/>
      </c>
      <c r="J101" s="104" t="str">
        <f>IF(施設等利用費請求金額内訳書!J105="","",施設等利用費請求金額内訳書!J105)</f>
        <v>日</v>
      </c>
      <c r="K101" s="22" t="str">
        <f>IF(施設等利用費請求金額内訳書!K105="","",施設等利用費請求金額内訳書!K105)</f>
        <v/>
      </c>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2">
        <f t="shared" si="4"/>
        <v>0</v>
      </c>
      <c r="AR101" s="82">
        <f t="shared" si="5"/>
        <v>0</v>
      </c>
    </row>
    <row r="102" spans="2:44" ht="12.75" customHeight="1" x14ac:dyDescent="0.4">
      <c r="B102" s="19">
        <v>94</v>
      </c>
      <c r="C102" s="22" t="str">
        <f>IF(施設等利用費請求金額内訳書!C106="","",施設等利用費請求金額内訳書!C106)</f>
        <v/>
      </c>
      <c r="D102" s="102" t="str">
        <f>IF(施設等利用費請求金額内訳書!D106="","",施設等利用費請求金額内訳書!D106)</f>
        <v>平成</v>
      </c>
      <c r="E102" s="103" t="str">
        <f>IF(施設等利用費請求金額内訳書!E106="","",施設等利用費請求金額内訳書!E106)</f>
        <v/>
      </c>
      <c r="F102" s="103" t="str">
        <f>IF(施設等利用費請求金額内訳書!F106="","",施設等利用費請求金額内訳書!F106)</f>
        <v>年</v>
      </c>
      <c r="G102" s="103" t="str">
        <f>IF(施設等利用費請求金額内訳書!G106="","",施設等利用費請求金額内訳書!G106)</f>
        <v/>
      </c>
      <c r="H102" s="103" t="str">
        <f>IF(施設等利用費請求金額内訳書!H106="","",施設等利用費請求金額内訳書!H106)</f>
        <v>月</v>
      </c>
      <c r="I102" s="103" t="str">
        <f>IF(施設等利用費請求金額内訳書!I106="","",施設等利用費請求金額内訳書!I106)</f>
        <v/>
      </c>
      <c r="J102" s="104" t="str">
        <f>IF(施設等利用費請求金額内訳書!J106="","",施設等利用費請求金額内訳書!J106)</f>
        <v>日</v>
      </c>
      <c r="K102" s="22" t="str">
        <f>IF(施設等利用費請求金額内訳書!K106="","",施設等利用費請求金額内訳書!K106)</f>
        <v/>
      </c>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2">
        <f t="shared" si="4"/>
        <v>0</v>
      </c>
      <c r="AR102" s="82">
        <f t="shared" si="5"/>
        <v>0</v>
      </c>
    </row>
    <row r="103" spans="2:44" ht="12.75" customHeight="1" x14ac:dyDescent="0.4">
      <c r="B103" s="19">
        <v>95</v>
      </c>
      <c r="C103" s="22" t="str">
        <f>IF(施設等利用費請求金額内訳書!C107="","",施設等利用費請求金額内訳書!C107)</f>
        <v/>
      </c>
      <c r="D103" s="102" t="str">
        <f>IF(施設等利用費請求金額内訳書!D107="","",施設等利用費請求金額内訳書!D107)</f>
        <v>平成</v>
      </c>
      <c r="E103" s="103" t="str">
        <f>IF(施設等利用費請求金額内訳書!E107="","",施設等利用費請求金額内訳書!E107)</f>
        <v/>
      </c>
      <c r="F103" s="103" t="str">
        <f>IF(施設等利用費請求金額内訳書!F107="","",施設等利用費請求金額内訳書!F107)</f>
        <v>年</v>
      </c>
      <c r="G103" s="103" t="str">
        <f>IF(施設等利用費請求金額内訳書!G107="","",施設等利用費請求金額内訳書!G107)</f>
        <v/>
      </c>
      <c r="H103" s="103" t="str">
        <f>IF(施設等利用費請求金額内訳書!H107="","",施設等利用費請求金額内訳書!H107)</f>
        <v>月</v>
      </c>
      <c r="I103" s="103" t="str">
        <f>IF(施設等利用費請求金額内訳書!I107="","",施設等利用費請求金額内訳書!I107)</f>
        <v/>
      </c>
      <c r="J103" s="104" t="str">
        <f>IF(施設等利用費請求金額内訳書!J107="","",施設等利用費請求金額内訳書!J107)</f>
        <v>日</v>
      </c>
      <c r="K103" s="22" t="str">
        <f>IF(施設等利用費請求金額内訳書!K107="","",施設等利用費請求金額内訳書!K107)</f>
        <v/>
      </c>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2">
        <f t="shared" si="4"/>
        <v>0</v>
      </c>
      <c r="AR103" s="82">
        <f t="shared" si="5"/>
        <v>0</v>
      </c>
    </row>
    <row r="104" spans="2:44" ht="12.75" customHeight="1" x14ac:dyDescent="0.4">
      <c r="B104" s="19">
        <v>96</v>
      </c>
      <c r="C104" s="22" t="str">
        <f>IF(施設等利用費請求金額内訳書!C108="","",施設等利用費請求金額内訳書!C108)</f>
        <v/>
      </c>
      <c r="D104" s="102" t="str">
        <f>IF(施設等利用費請求金額内訳書!D108="","",施設等利用費請求金額内訳書!D108)</f>
        <v>平成</v>
      </c>
      <c r="E104" s="103" t="str">
        <f>IF(施設等利用費請求金額内訳書!E108="","",施設等利用費請求金額内訳書!E108)</f>
        <v/>
      </c>
      <c r="F104" s="103" t="str">
        <f>IF(施設等利用費請求金額内訳書!F108="","",施設等利用費請求金額内訳書!F108)</f>
        <v>年</v>
      </c>
      <c r="G104" s="103" t="str">
        <f>IF(施設等利用費請求金額内訳書!G108="","",施設等利用費請求金額内訳書!G108)</f>
        <v/>
      </c>
      <c r="H104" s="103" t="str">
        <f>IF(施設等利用費請求金額内訳書!H108="","",施設等利用費請求金額内訳書!H108)</f>
        <v>月</v>
      </c>
      <c r="I104" s="103" t="str">
        <f>IF(施設等利用費請求金額内訳書!I108="","",施設等利用費請求金額内訳書!I108)</f>
        <v/>
      </c>
      <c r="J104" s="104" t="str">
        <f>IF(施設等利用費請求金額内訳書!J108="","",施設等利用費請求金額内訳書!J108)</f>
        <v>日</v>
      </c>
      <c r="K104" s="22" t="str">
        <f>IF(施設等利用費請求金額内訳書!K108="","",施設等利用費請求金額内訳書!K108)</f>
        <v/>
      </c>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2">
        <f t="shared" si="4"/>
        <v>0</v>
      </c>
      <c r="AR104" s="82">
        <f t="shared" si="5"/>
        <v>0</v>
      </c>
    </row>
    <row r="105" spans="2:44" ht="12.75" customHeight="1" x14ac:dyDescent="0.4">
      <c r="B105" s="19">
        <v>97</v>
      </c>
      <c r="C105" s="22" t="str">
        <f>IF(施設等利用費請求金額内訳書!C109="","",施設等利用費請求金額内訳書!C109)</f>
        <v/>
      </c>
      <c r="D105" s="102" t="str">
        <f>IF(施設等利用費請求金額内訳書!D109="","",施設等利用費請求金額内訳書!D109)</f>
        <v>平成</v>
      </c>
      <c r="E105" s="103" t="str">
        <f>IF(施設等利用費請求金額内訳書!E109="","",施設等利用費請求金額内訳書!E109)</f>
        <v/>
      </c>
      <c r="F105" s="103" t="str">
        <f>IF(施設等利用費請求金額内訳書!F109="","",施設等利用費請求金額内訳書!F109)</f>
        <v>年</v>
      </c>
      <c r="G105" s="103" t="str">
        <f>IF(施設等利用費請求金額内訳書!G109="","",施設等利用費請求金額内訳書!G109)</f>
        <v/>
      </c>
      <c r="H105" s="103" t="str">
        <f>IF(施設等利用費請求金額内訳書!H109="","",施設等利用費請求金額内訳書!H109)</f>
        <v>月</v>
      </c>
      <c r="I105" s="103" t="str">
        <f>IF(施設等利用費請求金額内訳書!I109="","",施設等利用費請求金額内訳書!I109)</f>
        <v/>
      </c>
      <c r="J105" s="104" t="str">
        <f>IF(施設等利用費請求金額内訳書!J109="","",施設等利用費請求金額内訳書!J109)</f>
        <v>日</v>
      </c>
      <c r="K105" s="22" t="str">
        <f>IF(施設等利用費請求金額内訳書!K109="","",施設等利用費請求金額内訳書!K109)</f>
        <v/>
      </c>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2">
        <f t="shared" si="4"/>
        <v>0</v>
      </c>
      <c r="AR105" s="82">
        <f t="shared" si="5"/>
        <v>0</v>
      </c>
    </row>
    <row r="106" spans="2:44" ht="12.75" customHeight="1" x14ac:dyDescent="0.4">
      <c r="B106" s="19">
        <v>98</v>
      </c>
      <c r="C106" s="22" t="str">
        <f>IF(施設等利用費請求金額内訳書!C110="","",施設等利用費請求金額内訳書!C110)</f>
        <v/>
      </c>
      <c r="D106" s="102" t="str">
        <f>IF(施設等利用費請求金額内訳書!D110="","",施設等利用費請求金額内訳書!D110)</f>
        <v>平成</v>
      </c>
      <c r="E106" s="103" t="str">
        <f>IF(施設等利用費請求金額内訳書!E110="","",施設等利用費請求金額内訳書!E110)</f>
        <v/>
      </c>
      <c r="F106" s="103" t="str">
        <f>IF(施設等利用費請求金額内訳書!F110="","",施設等利用費請求金額内訳書!F110)</f>
        <v>年</v>
      </c>
      <c r="G106" s="103" t="str">
        <f>IF(施設等利用費請求金額内訳書!G110="","",施設等利用費請求金額内訳書!G110)</f>
        <v/>
      </c>
      <c r="H106" s="103" t="str">
        <f>IF(施設等利用費請求金額内訳書!H110="","",施設等利用費請求金額内訳書!H110)</f>
        <v>月</v>
      </c>
      <c r="I106" s="103" t="str">
        <f>IF(施設等利用費請求金額内訳書!I110="","",施設等利用費請求金額内訳書!I110)</f>
        <v/>
      </c>
      <c r="J106" s="104" t="str">
        <f>IF(施設等利用費請求金額内訳書!J110="","",施設等利用費請求金額内訳書!J110)</f>
        <v>日</v>
      </c>
      <c r="K106" s="22" t="str">
        <f>IF(施設等利用費請求金額内訳書!K110="","",施設等利用費請求金額内訳書!K110)</f>
        <v/>
      </c>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2">
        <f t="shared" si="4"/>
        <v>0</v>
      </c>
      <c r="AR106" s="82">
        <f t="shared" si="5"/>
        <v>0</v>
      </c>
    </row>
    <row r="107" spans="2:44" ht="12.75" customHeight="1" x14ac:dyDescent="0.4">
      <c r="B107" s="19">
        <v>99</v>
      </c>
      <c r="C107" s="22" t="str">
        <f>IF(施設等利用費請求金額内訳書!C111="","",施設等利用費請求金額内訳書!C111)</f>
        <v/>
      </c>
      <c r="D107" s="102" t="str">
        <f>IF(施設等利用費請求金額内訳書!D111="","",施設等利用費請求金額内訳書!D111)</f>
        <v>平成</v>
      </c>
      <c r="E107" s="103" t="str">
        <f>IF(施設等利用費請求金額内訳書!E111="","",施設等利用費請求金額内訳書!E111)</f>
        <v/>
      </c>
      <c r="F107" s="103" t="str">
        <f>IF(施設等利用費請求金額内訳書!F111="","",施設等利用費請求金額内訳書!F111)</f>
        <v>年</v>
      </c>
      <c r="G107" s="103" t="str">
        <f>IF(施設等利用費請求金額内訳書!G111="","",施設等利用費請求金額内訳書!G111)</f>
        <v/>
      </c>
      <c r="H107" s="103" t="str">
        <f>IF(施設等利用費請求金額内訳書!H111="","",施設等利用費請求金額内訳書!H111)</f>
        <v>月</v>
      </c>
      <c r="I107" s="103" t="str">
        <f>IF(施設等利用費請求金額内訳書!I111="","",施設等利用費請求金額内訳書!I111)</f>
        <v/>
      </c>
      <c r="J107" s="104" t="str">
        <f>IF(施設等利用費請求金額内訳書!J111="","",施設等利用費請求金額内訳書!J111)</f>
        <v>日</v>
      </c>
      <c r="K107" s="22" t="str">
        <f>IF(施設等利用費請求金額内訳書!K111="","",施設等利用費請求金額内訳書!K111)</f>
        <v/>
      </c>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2">
        <f t="shared" si="4"/>
        <v>0</v>
      </c>
      <c r="AR107" s="82">
        <f t="shared" si="5"/>
        <v>0</v>
      </c>
    </row>
    <row r="108" spans="2:44" ht="12.75" customHeight="1" x14ac:dyDescent="0.4">
      <c r="B108" s="19">
        <v>100</v>
      </c>
      <c r="C108" s="22" t="str">
        <f>IF(施設等利用費請求金額内訳書!C112="","",施設等利用費請求金額内訳書!C112)</f>
        <v/>
      </c>
      <c r="D108" s="102" t="str">
        <f>IF(施設等利用費請求金額内訳書!D112="","",施設等利用費請求金額内訳書!D112)</f>
        <v>平成</v>
      </c>
      <c r="E108" s="103" t="str">
        <f>IF(施設等利用費請求金額内訳書!E112="","",施設等利用費請求金額内訳書!E112)</f>
        <v/>
      </c>
      <c r="F108" s="103" t="str">
        <f>IF(施設等利用費請求金額内訳書!F112="","",施設等利用費請求金額内訳書!F112)</f>
        <v>年</v>
      </c>
      <c r="G108" s="103" t="str">
        <f>IF(施設等利用費請求金額内訳書!G112="","",施設等利用費請求金額内訳書!G112)</f>
        <v/>
      </c>
      <c r="H108" s="103" t="str">
        <f>IF(施設等利用費請求金額内訳書!H112="","",施設等利用費請求金額内訳書!H112)</f>
        <v>月</v>
      </c>
      <c r="I108" s="103" t="str">
        <f>IF(施設等利用費請求金額内訳書!I112="","",施設等利用費請求金額内訳書!I112)</f>
        <v/>
      </c>
      <c r="J108" s="104" t="str">
        <f>IF(施設等利用費請求金額内訳書!J112="","",施設等利用費請求金額内訳書!J112)</f>
        <v>日</v>
      </c>
      <c r="K108" s="22" t="str">
        <f>IF(施設等利用費請求金額内訳書!K112="","",施設等利用費請求金額内訳書!K112)</f>
        <v/>
      </c>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2">
        <f t="shared" si="4"/>
        <v>0</v>
      </c>
      <c r="AR108" s="82">
        <f t="shared" si="5"/>
        <v>0</v>
      </c>
    </row>
    <row r="109" spans="2:44" ht="12.75" customHeight="1" x14ac:dyDescent="0.4">
      <c r="B109" s="19">
        <v>101</v>
      </c>
      <c r="C109" s="22" t="str">
        <f>IF(施設等利用費請求金額内訳書!C113="","",施設等利用費請求金額内訳書!C113)</f>
        <v/>
      </c>
      <c r="D109" s="102" t="str">
        <f>IF(施設等利用費請求金額内訳書!D113="","",施設等利用費請求金額内訳書!D113)</f>
        <v>平成</v>
      </c>
      <c r="E109" s="103" t="str">
        <f>IF(施設等利用費請求金額内訳書!E113="","",施設等利用費請求金額内訳書!E113)</f>
        <v/>
      </c>
      <c r="F109" s="103" t="str">
        <f>IF(施設等利用費請求金額内訳書!F113="","",施設等利用費請求金額内訳書!F113)</f>
        <v>年</v>
      </c>
      <c r="G109" s="103" t="str">
        <f>IF(施設等利用費請求金額内訳書!G113="","",施設等利用費請求金額内訳書!G113)</f>
        <v/>
      </c>
      <c r="H109" s="103" t="str">
        <f>IF(施設等利用費請求金額内訳書!H113="","",施設等利用費請求金額内訳書!H113)</f>
        <v>月</v>
      </c>
      <c r="I109" s="103" t="str">
        <f>IF(施設等利用費請求金額内訳書!I113="","",施設等利用費請求金額内訳書!I113)</f>
        <v/>
      </c>
      <c r="J109" s="104" t="str">
        <f>IF(施設等利用費請求金額内訳書!J113="","",施設等利用費請求金額内訳書!J113)</f>
        <v>日</v>
      </c>
      <c r="K109" s="22" t="str">
        <f>IF(施設等利用費請求金額内訳書!K113="","",施設等利用費請求金額内訳書!K113)</f>
        <v/>
      </c>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2">
        <f t="shared" si="4"/>
        <v>0</v>
      </c>
      <c r="AR109" s="82">
        <f t="shared" si="5"/>
        <v>0</v>
      </c>
    </row>
    <row r="110" spans="2:44" ht="12.75" customHeight="1" x14ac:dyDescent="0.4">
      <c r="B110" s="19">
        <v>102</v>
      </c>
      <c r="C110" s="22" t="str">
        <f>IF(施設等利用費請求金額内訳書!C114="","",施設等利用費請求金額内訳書!C114)</f>
        <v/>
      </c>
      <c r="D110" s="102" t="str">
        <f>IF(施設等利用費請求金額内訳書!D114="","",施設等利用費請求金額内訳書!D114)</f>
        <v>平成</v>
      </c>
      <c r="E110" s="103" t="str">
        <f>IF(施設等利用費請求金額内訳書!E114="","",施設等利用費請求金額内訳書!E114)</f>
        <v/>
      </c>
      <c r="F110" s="103" t="str">
        <f>IF(施設等利用費請求金額内訳書!F114="","",施設等利用費請求金額内訳書!F114)</f>
        <v>年</v>
      </c>
      <c r="G110" s="103" t="str">
        <f>IF(施設等利用費請求金額内訳書!G114="","",施設等利用費請求金額内訳書!G114)</f>
        <v/>
      </c>
      <c r="H110" s="103" t="str">
        <f>IF(施設等利用費請求金額内訳書!H114="","",施設等利用費請求金額内訳書!H114)</f>
        <v>月</v>
      </c>
      <c r="I110" s="103" t="str">
        <f>IF(施設等利用費請求金額内訳書!I114="","",施設等利用費請求金額内訳書!I114)</f>
        <v/>
      </c>
      <c r="J110" s="104" t="str">
        <f>IF(施設等利用費請求金額内訳書!J114="","",施設等利用費請求金額内訳書!J114)</f>
        <v>日</v>
      </c>
      <c r="K110" s="22" t="str">
        <f>IF(施設等利用費請求金額内訳書!K114="","",施設等利用費請求金額内訳書!K114)</f>
        <v/>
      </c>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2">
        <f t="shared" si="4"/>
        <v>0</v>
      </c>
      <c r="AR110" s="82">
        <f t="shared" si="5"/>
        <v>0</v>
      </c>
    </row>
    <row r="111" spans="2:44" ht="12.75" customHeight="1" x14ac:dyDescent="0.4">
      <c r="B111" s="19">
        <v>103</v>
      </c>
      <c r="C111" s="22" t="str">
        <f>IF(施設等利用費請求金額内訳書!C115="","",施設等利用費請求金額内訳書!C115)</f>
        <v/>
      </c>
      <c r="D111" s="102" t="str">
        <f>IF(施設等利用費請求金額内訳書!D115="","",施設等利用費請求金額内訳書!D115)</f>
        <v>平成</v>
      </c>
      <c r="E111" s="103" t="str">
        <f>IF(施設等利用費請求金額内訳書!E115="","",施設等利用費請求金額内訳書!E115)</f>
        <v/>
      </c>
      <c r="F111" s="103" t="str">
        <f>IF(施設等利用費請求金額内訳書!F115="","",施設等利用費請求金額内訳書!F115)</f>
        <v>年</v>
      </c>
      <c r="G111" s="103" t="str">
        <f>IF(施設等利用費請求金額内訳書!G115="","",施設等利用費請求金額内訳書!G115)</f>
        <v/>
      </c>
      <c r="H111" s="103" t="str">
        <f>IF(施設等利用費請求金額内訳書!H115="","",施設等利用費請求金額内訳書!H115)</f>
        <v>月</v>
      </c>
      <c r="I111" s="103" t="str">
        <f>IF(施設等利用費請求金額内訳書!I115="","",施設等利用費請求金額内訳書!I115)</f>
        <v/>
      </c>
      <c r="J111" s="104" t="str">
        <f>IF(施設等利用費請求金額内訳書!J115="","",施設等利用費請求金額内訳書!J115)</f>
        <v>日</v>
      </c>
      <c r="K111" s="22" t="str">
        <f>IF(施設等利用費請求金額内訳書!K115="","",施設等利用費請求金額内訳書!K115)</f>
        <v/>
      </c>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2">
        <f t="shared" si="4"/>
        <v>0</v>
      </c>
      <c r="AR111" s="82">
        <f t="shared" si="5"/>
        <v>0</v>
      </c>
    </row>
    <row r="112" spans="2:44" ht="12.75" customHeight="1" x14ac:dyDescent="0.4">
      <c r="B112" s="19">
        <v>104</v>
      </c>
      <c r="C112" s="22" t="str">
        <f>IF(施設等利用費請求金額内訳書!C116="","",施設等利用費請求金額内訳書!C116)</f>
        <v/>
      </c>
      <c r="D112" s="102" t="str">
        <f>IF(施設等利用費請求金額内訳書!D116="","",施設等利用費請求金額内訳書!D116)</f>
        <v>平成</v>
      </c>
      <c r="E112" s="103" t="str">
        <f>IF(施設等利用費請求金額内訳書!E116="","",施設等利用費請求金額内訳書!E116)</f>
        <v/>
      </c>
      <c r="F112" s="103" t="str">
        <f>IF(施設等利用費請求金額内訳書!F116="","",施設等利用費請求金額内訳書!F116)</f>
        <v>年</v>
      </c>
      <c r="G112" s="103" t="str">
        <f>IF(施設等利用費請求金額内訳書!G116="","",施設等利用費請求金額内訳書!G116)</f>
        <v/>
      </c>
      <c r="H112" s="103" t="str">
        <f>IF(施設等利用費請求金額内訳書!H116="","",施設等利用費請求金額内訳書!H116)</f>
        <v>月</v>
      </c>
      <c r="I112" s="103" t="str">
        <f>IF(施設等利用費請求金額内訳書!I116="","",施設等利用費請求金額内訳書!I116)</f>
        <v/>
      </c>
      <c r="J112" s="104" t="str">
        <f>IF(施設等利用費請求金額内訳書!J116="","",施設等利用費請求金額内訳書!J116)</f>
        <v>日</v>
      </c>
      <c r="K112" s="22" t="str">
        <f>IF(施設等利用費請求金額内訳書!K116="","",施設等利用費請求金額内訳書!K116)</f>
        <v/>
      </c>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2">
        <f t="shared" si="4"/>
        <v>0</v>
      </c>
      <c r="AR112" s="82">
        <f t="shared" si="5"/>
        <v>0</v>
      </c>
    </row>
    <row r="113" spans="2:44" ht="12.75" customHeight="1" x14ac:dyDescent="0.4">
      <c r="B113" s="19">
        <v>105</v>
      </c>
      <c r="C113" s="22" t="str">
        <f>IF(施設等利用費請求金額内訳書!C117="","",施設等利用費請求金額内訳書!C117)</f>
        <v/>
      </c>
      <c r="D113" s="102" t="str">
        <f>IF(施設等利用費請求金額内訳書!D117="","",施設等利用費請求金額内訳書!D117)</f>
        <v>平成</v>
      </c>
      <c r="E113" s="103" t="str">
        <f>IF(施設等利用費請求金額内訳書!E117="","",施設等利用費請求金額内訳書!E117)</f>
        <v/>
      </c>
      <c r="F113" s="103" t="str">
        <f>IF(施設等利用費請求金額内訳書!F117="","",施設等利用費請求金額内訳書!F117)</f>
        <v>年</v>
      </c>
      <c r="G113" s="103" t="str">
        <f>IF(施設等利用費請求金額内訳書!G117="","",施設等利用費請求金額内訳書!G117)</f>
        <v/>
      </c>
      <c r="H113" s="103" t="str">
        <f>IF(施設等利用費請求金額内訳書!H117="","",施設等利用費請求金額内訳書!H117)</f>
        <v>月</v>
      </c>
      <c r="I113" s="103" t="str">
        <f>IF(施設等利用費請求金額内訳書!I117="","",施設等利用費請求金額内訳書!I117)</f>
        <v/>
      </c>
      <c r="J113" s="104" t="str">
        <f>IF(施設等利用費請求金額内訳書!J117="","",施設等利用費請求金額内訳書!J117)</f>
        <v>日</v>
      </c>
      <c r="K113" s="22" t="str">
        <f>IF(施設等利用費請求金額内訳書!K117="","",施設等利用費請求金額内訳書!K117)</f>
        <v/>
      </c>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2">
        <f t="shared" si="4"/>
        <v>0</v>
      </c>
      <c r="AR113" s="82">
        <f t="shared" si="5"/>
        <v>0</v>
      </c>
    </row>
    <row r="114" spans="2:44" ht="12.75" customHeight="1" x14ac:dyDescent="0.4">
      <c r="B114" s="19">
        <v>106</v>
      </c>
      <c r="C114" s="22" t="str">
        <f>IF(施設等利用費請求金額内訳書!C118="","",施設等利用費請求金額内訳書!C118)</f>
        <v/>
      </c>
      <c r="D114" s="102" t="str">
        <f>IF(施設等利用費請求金額内訳書!D118="","",施設等利用費請求金額内訳書!D118)</f>
        <v>平成</v>
      </c>
      <c r="E114" s="103" t="str">
        <f>IF(施設等利用費請求金額内訳書!E118="","",施設等利用費請求金額内訳書!E118)</f>
        <v/>
      </c>
      <c r="F114" s="103" t="str">
        <f>IF(施設等利用費請求金額内訳書!F118="","",施設等利用費請求金額内訳書!F118)</f>
        <v>年</v>
      </c>
      <c r="G114" s="103" t="str">
        <f>IF(施設等利用費請求金額内訳書!G118="","",施設等利用費請求金額内訳書!G118)</f>
        <v/>
      </c>
      <c r="H114" s="103" t="str">
        <f>IF(施設等利用費請求金額内訳書!H118="","",施設等利用費請求金額内訳書!H118)</f>
        <v>月</v>
      </c>
      <c r="I114" s="103" t="str">
        <f>IF(施設等利用費請求金額内訳書!I118="","",施設等利用費請求金額内訳書!I118)</f>
        <v/>
      </c>
      <c r="J114" s="104" t="str">
        <f>IF(施設等利用費請求金額内訳書!J118="","",施設等利用費請求金額内訳書!J118)</f>
        <v>日</v>
      </c>
      <c r="K114" s="22" t="str">
        <f>IF(施設等利用費請求金額内訳書!K118="","",施設等利用費請求金額内訳書!K118)</f>
        <v/>
      </c>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2">
        <f t="shared" si="4"/>
        <v>0</v>
      </c>
      <c r="AR114" s="82">
        <f t="shared" si="5"/>
        <v>0</v>
      </c>
    </row>
    <row r="115" spans="2:44" ht="12.75" customHeight="1" x14ac:dyDescent="0.4">
      <c r="B115" s="19">
        <v>107</v>
      </c>
      <c r="C115" s="22" t="str">
        <f>IF(施設等利用費請求金額内訳書!C119="","",施設等利用費請求金額内訳書!C119)</f>
        <v/>
      </c>
      <c r="D115" s="102" t="str">
        <f>IF(施設等利用費請求金額内訳書!D119="","",施設等利用費請求金額内訳書!D119)</f>
        <v>平成</v>
      </c>
      <c r="E115" s="103" t="str">
        <f>IF(施設等利用費請求金額内訳書!E119="","",施設等利用費請求金額内訳書!E119)</f>
        <v/>
      </c>
      <c r="F115" s="103" t="str">
        <f>IF(施設等利用費請求金額内訳書!F119="","",施設等利用費請求金額内訳書!F119)</f>
        <v>年</v>
      </c>
      <c r="G115" s="103" t="str">
        <f>IF(施設等利用費請求金額内訳書!G119="","",施設等利用費請求金額内訳書!G119)</f>
        <v/>
      </c>
      <c r="H115" s="103" t="str">
        <f>IF(施設等利用費請求金額内訳書!H119="","",施設等利用費請求金額内訳書!H119)</f>
        <v>月</v>
      </c>
      <c r="I115" s="103" t="str">
        <f>IF(施設等利用費請求金額内訳書!I119="","",施設等利用費請求金額内訳書!I119)</f>
        <v/>
      </c>
      <c r="J115" s="104" t="str">
        <f>IF(施設等利用費請求金額内訳書!J119="","",施設等利用費請求金額内訳書!J119)</f>
        <v>日</v>
      </c>
      <c r="K115" s="22" t="str">
        <f>IF(施設等利用費請求金額内訳書!K119="","",施設等利用費請求金額内訳書!K119)</f>
        <v/>
      </c>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2">
        <f t="shared" si="4"/>
        <v>0</v>
      </c>
      <c r="AR115" s="82">
        <f t="shared" si="5"/>
        <v>0</v>
      </c>
    </row>
    <row r="116" spans="2:44" ht="12.75" customHeight="1" x14ac:dyDescent="0.4">
      <c r="B116" s="19">
        <v>108</v>
      </c>
      <c r="C116" s="22" t="str">
        <f>IF(施設等利用費請求金額内訳書!C120="","",施設等利用費請求金額内訳書!C120)</f>
        <v/>
      </c>
      <c r="D116" s="102" t="str">
        <f>IF(施設等利用費請求金額内訳書!D120="","",施設等利用費請求金額内訳書!D120)</f>
        <v>平成</v>
      </c>
      <c r="E116" s="103" t="str">
        <f>IF(施設等利用費請求金額内訳書!E120="","",施設等利用費請求金額内訳書!E120)</f>
        <v/>
      </c>
      <c r="F116" s="103" t="str">
        <f>IF(施設等利用費請求金額内訳書!F120="","",施設等利用費請求金額内訳書!F120)</f>
        <v>年</v>
      </c>
      <c r="G116" s="103" t="str">
        <f>IF(施設等利用費請求金額内訳書!G120="","",施設等利用費請求金額内訳書!G120)</f>
        <v/>
      </c>
      <c r="H116" s="103" t="str">
        <f>IF(施設等利用費請求金額内訳書!H120="","",施設等利用費請求金額内訳書!H120)</f>
        <v>月</v>
      </c>
      <c r="I116" s="103" t="str">
        <f>IF(施設等利用費請求金額内訳書!I120="","",施設等利用費請求金額内訳書!I120)</f>
        <v/>
      </c>
      <c r="J116" s="104" t="str">
        <f>IF(施設等利用費請求金額内訳書!J120="","",施設等利用費請求金額内訳書!J120)</f>
        <v>日</v>
      </c>
      <c r="K116" s="22" t="str">
        <f>IF(施設等利用費請求金額内訳書!K120="","",施設等利用費請求金額内訳書!K120)</f>
        <v/>
      </c>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2">
        <f t="shared" si="4"/>
        <v>0</v>
      </c>
      <c r="AR116" s="82">
        <f t="shared" si="5"/>
        <v>0</v>
      </c>
    </row>
    <row r="117" spans="2:44" ht="12.75" customHeight="1" x14ac:dyDescent="0.4">
      <c r="B117" s="19">
        <v>109</v>
      </c>
      <c r="C117" s="22" t="str">
        <f>IF(施設等利用費請求金額内訳書!C121="","",施設等利用費請求金額内訳書!C121)</f>
        <v/>
      </c>
      <c r="D117" s="102" t="str">
        <f>IF(施設等利用費請求金額内訳書!D121="","",施設等利用費請求金額内訳書!D121)</f>
        <v>平成</v>
      </c>
      <c r="E117" s="103" t="str">
        <f>IF(施設等利用費請求金額内訳書!E121="","",施設等利用費請求金額内訳書!E121)</f>
        <v/>
      </c>
      <c r="F117" s="103" t="str">
        <f>IF(施設等利用費請求金額内訳書!F121="","",施設等利用費請求金額内訳書!F121)</f>
        <v>年</v>
      </c>
      <c r="G117" s="103" t="str">
        <f>IF(施設等利用費請求金額内訳書!G121="","",施設等利用費請求金額内訳書!G121)</f>
        <v/>
      </c>
      <c r="H117" s="103" t="str">
        <f>IF(施設等利用費請求金額内訳書!H121="","",施設等利用費請求金額内訳書!H121)</f>
        <v>月</v>
      </c>
      <c r="I117" s="103" t="str">
        <f>IF(施設等利用費請求金額内訳書!I121="","",施設等利用費請求金額内訳書!I121)</f>
        <v/>
      </c>
      <c r="J117" s="104" t="str">
        <f>IF(施設等利用費請求金額内訳書!J121="","",施設等利用費請求金額内訳書!J121)</f>
        <v>日</v>
      </c>
      <c r="K117" s="22" t="str">
        <f>IF(施設等利用費請求金額内訳書!K121="","",施設等利用費請求金額内訳書!K121)</f>
        <v/>
      </c>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2">
        <f t="shared" si="4"/>
        <v>0</v>
      </c>
      <c r="AR117" s="82">
        <f t="shared" si="5"/>
        <v>0</v>
      </c>
    </row>
    <row r="118" spans="2:44" ht="12.75" customHeight="1" x14ac:dyDescent="0.4">
      <c r="B118" s="19">
        <v>110</v>
      </c>
      <c r="C118" s="22" t="str">
        <f>IF(施設等利用費請求金額内訳書!C122="","",施設等利用費請求金額内訳書!C122)</f>
        <v/>
      </c>
      <c r="D118" s="102" t="str">
        <f>IF(施設等利用費請求金額内訳書!D122="","",施設等利用費請求金額内訳書!D122)</f>
        <v>平成</v>
      </c>
      <c r="E118" s="103" t="str">
        <f>IF(施設等利用費請求金額内訳書!E122="","",施設等利用費請求金額内訳書!E122)</f>
        <v/>
      </c>
      <c r="F118" s="103" t="str">
        <f>IF(施設等利用費請求金額内訳書!F122="","",施設等利用費請求金額内訳書!F122)</f>
        <v>年</v>
      </c>
      <c r="G118" s="103" t="str">
        <f>IF(施設等利用費請求金額内訳書!G122="","",施設等利用費請求金額内訳書!G122)</f>
        <v/>
      </c>
      <c r="H118" s="103" t="str">
        <f>IF(施設等利用費請求金額内訳書!H122="","",施設等利用費請求金額内訳書!H122)</f>
        <v>月</v>
      </c>
      <c r="I118" s="103" t="str">
        <f>IF(施設等利用費請求金額内訳書!I122="","",施設等利用費請求金額内訳書!I122)</f>
        <v/>
      </c>
      <c r="J118" s="104" t="str">
        <f>IF(施設等利用費請求金額内訳書!J122="","",施設等利用費請求金額内訳書!J122)</f>
        <v>日</v>
      </c>
      <c r="K118" s="22" t="str">
        <f>IF(施設等利用費請求金額内訳書!K122="","",施設等利用費請求金額内訳書!K122)</f>
        <v/>
      </c>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2">
        <f t="shared" si="4"/>
        <v>0</v>
      </c>
      <c r="AR118" s="82">
        <f t="shared" si="5"/>
        <v>0</v>
      </c>
    </row>
    <row r="119" spans="2:44" ht="12.75" customHeight="1" x14ac:dyDescent="0.4">
      <c r="B119" s="19">
        <v>111</v>
      </c>
      <c r="C119" s="22" t="str">
        <f>IF(施設等利用費請求金額内訳書!C123="","",施設等利用費請求金額内訳書!C123)</f>
        <v/>
      </c>
      <c r="D119" s="102" t="str">
        <f>IF(施設等利用費請求金額内訳書!D123="","",施設等利用費請求金額内訳書!D123)</f>
        <v>平成</v>
      </c>
      <c r="E119" s="103" t="str">
        <f>IF(施設等利用費請求金額内訳書!E123="","",施設等利用費請求金額内訳書!E123)</f>
        <v/>
      </c>
      <c r="F119" s="103" t="str">
        <f>IF(施設等利用費請求金額内訳書!F123="","",施設等利用費請求金額内訳書!F123)</f>
        <v>年</v>
      </c>
      <c r="G119" s="103" t="str">
        <f>IF(施設等利用費請求金額内訳書!G123="","",施設等利用費請求金額内訳書!G123)</f>
        <v/>
      </c>
      <c r="H119" s="103" t="str">
        <f>IF(施設等利用費請求金額内訳書!H123="","",施設等利用費請求金額内訳書!H123)</f>
        <v>月</v>
      </c>
      <c r="I119" s="103" t="str">
        <f>IF(施設等利用費請求金額内訳書!I123="","",施設等利用費請求金額内訳書!I123)</f>
        <v/>
      </c>
      <c r="J119" s="104" t="str">
        <f>IF(施設等利用費請求金額内訳書!J123="","",施設等利用費請求金額内訳書!J123)</f>
        <v>日</v>
      </c>
      <c r="K119" s="22" t="str">
        <f>IF(施設等利用費請求金額内訳書!K123="","",施設等利用費請求金額内訳書!K123)</f>
        <v/>
      </c>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2">
        <f t="shared" si="4"/>
        <v>0</v>
      </c>
      <c r="AR119" s="82">
        <f t="shared" si="5"/>
        <v>0</v>
      </c>
    </row>
    <row r="120" spans="2:44" ht="12.75" customHeight="1" x14ac:dyDescent="0.4">
      <c r="B120" s="19">
        <v>112</v>
      </c>
      <c r="C120" s="22" t="str">
        <f>IF(施設等利用費請求金額内訳書!C124="","",施設等利用費請求金額内訳書!C124)</f>
        <v/>
      </c>
      <c r="D120" s="102" t="str">
        <f>IF(施設等利用費請求金額内訳書!D124="","",施設等利用費請求金額内訳書!D124)</f>
        <v>平成</v>
      </c>
      <c r="E120" s="103" t="str">
        <f>IF(施設等利用費請求金額内訳書!E124="","",施設等利用費請求金額内訳書!E124)</f>
        <v/>
      </c>
      <c r="F120" s="103" t="str">
        <f>IF(施設等利用費請求金額内訳書!F124="","",施設等利用費請求金額内訳書!F124)</f>
        <v>年</v>
      </c>
      <c r="G120" s="103" t="str">
        <f>IF(施設等利用費請求金額内訳書!G124="","",施設等利用費請求金額内訳書!G124)</f>
        <v/>
      </c>
      <c r="H120" s="103" t="str">
        <f>IF(施設等利用費請求金額内訳書!H124="","",施設等利用費請求金額内訳書!H124)</f>
        <v>月</v>
      </c>
      <c r="I120" s="103" t="str">
        <f>IF(施設等利用費請求金額内訳書!I124="","",施設等利用費請求金額内訳書!I124)</f>
        <v/>
      </c>
      <c r="J120" s="104" t="str">
        <f>IF(施設等利用費請求金額内訳書!J124="","",施設等利用費請求金額内訳書!J124)</f>
        <v>日</v>
      </c>
      <c r="K120" s="22" t="str">
        <f>IF(施設等利用費請求金額内訳書!K124="","",施設等利用費請求金額内訳書!K124)</f>
        <v/>
      </c>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2">
        <f t="shared" si="4"/>
        <v>0</v>
      </c>
      <c r="AR120" s="82">
        <f t="shared" si="5"/>
        <v>0</v>
      </c>
    </row>
    <row r="121" spans="2:44" ht="12.75" customHeight="1" x14ac:dyDescent="0.4">
      <c r="B121" s="19">
        <v>113</v>
      </c>
      <c r="C121" s="22" t="str">
        <f>IF(施設等利用費請求金額内訳書!C125="","",施設等利用費請求金額内訳書!C125)</f>
        <v/>
      </c>
      <c r="D121" s="102" t="str">
        <f>IF(施設等利用費請求金額内訳書!D125="","",施設等利用費請求金額内訳書!D125)</f>
        <v>平成</v>
      </c>
      <c r="E121" s="103" t="str">
        <f>IF(施設等利用費請求金額内訳書!E125="","",施設等利用費請求金額内訳書!E125)</f>
        <v/>
      </c>
      <c r="F121" s="103" t="str">
        <f>IF(施設等利用費請求金額内訳書!F125="","",施設等利用費請求金額内訳書!F125)</f>
        <v>年</v>
      </c>
      <c r="G121" s="103" t="str">
        <f>IF(施設等利用費請求金額内訳書!G125="","",施設等利用費請求金額内訳書!G125)</f>
        <v/>
      </c>
      <c r="H121" s="103" t="str">
        <f>IF(施設等利用費請求金額内訳書!H125="","",施設等利用費請求金額内訳書!H125)</f>
        <v>月</v>
      </c>
      <c r="I121" s="103" t="str">
        <f>IF(施設等利用費請求金額内訳書!I125="","",施設等利用費請求金額内訳書!I125)</f>
        <v/>
      </c>
      <c r="J121" s="104" t="str">
        <f>IF(施設等利用費請求金額内訳書!J125="","",施設等利用費請求金額内訳書!J125)</f>
        <v>日</v>
      </c>
      <c r="K121" s="22" t="str">
        <f>IF(施設等利用費請求金額内訳書!K125="","",施設等利用費請求金額内訳書!K125)</f>
        <v/>
      </c>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2">
        <f t="shared" si="4"/>
        <v>0</v>
      </c>
      <c r="AR121" s="82">
        <f t="shared" si="5"/>
        <v>0</v>
      </c>
    </row>
    <row r="122" spans="2:44" ht="12.75" customHeight="1" x14ac:dyDescent="0.4">
      <c r="B122" s="19">
        <v>114</v>
      </c>
      <c r="C122" s="22" t="str">
        <f>IF(施設等利用費請求金額内訳書!C126="","",施設等利用費請求金額内訳書!C126)</f>
        <v/>
      </c>
      <c r="D122" s="102" t="str">
        <f>IF(施設等利用費請求金額内訳書!D126="","",施設等利用費請求金額内訳書!D126)</f>
        <v>平成</v>
      </c>
      <c r="E122" s="103" t="str">
        <f>IF(施設等利用費請求金額内訳書!E126="","",施設等利用費請求金額内訳書!E126)</f>
        <v/>
      </c>
      <c r="F122" s="103" t="str">
        <f>IF(施設等利用費請求金額内訳書!F126="","",施設等利用費請求金額内訳書!F126)</f>
        <v>年</v>
      </c>
      <c r="G122" s="103" t="str">
        <f>IF(施設等利用費請求金額内訳書!G126="","",施設等利用費請求金額内訳書!G126)</f>
        <v/>
      </c>
      <c r="H122" s="103" t="str">
        <f>IF(施設等利用費請求金額内訳書!H126="","",施設等利用費請求金額内訳書!H126)</f>
        <v>月</v>
      </c>
      <c r="I122" s="103" t="str">
        <f>IF(施設等利用費請求金額内訳書!I126="","",施設等利用費請求金額内訳書!I126)</f>
        <v/>
      </c>
      <c r="J122" s="104" t="str">
        <f>IF(施設等利用費請求金額内訳書!J126="","",施設等利用費請求金額内訳書!J126)</f>
        <v>日</v>
      </c>
      <c r="K122" s="22" t="str">
        <f>IF(施設等利用費請求金額内訳書!K126="","",施設等利用費請求金額内訳書!K126)</f>
        <v/>
      </c>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2">
        <f t="shared" si="4"/>
        <v>0</v>
      </c>
      <c r="AR122" s="82">
        <f t="shared" si="5"/>
        <v>0</v>
      </c>
    </row>
    <row r="123" spans="2:44" ht="12.75" customHeight="1" x14ac:dyDescent="0.4">
      <c r="B123" s="19">
        <v>115</v>
      </c>
      <c r="C123" s="22" t="str">
        <f>IF(施設等利用費請求金額内訳書!C127="","",施設等利用費請求金額内訳書!C127)</f>
        <v/>
      </c>
      <c r="D123" s="102" t="str">
        <f>IF(施設等利用費請求金額内訳書!D127="","",施設等利用費請求金額内訳書!D127)</f>
        <v>平成</v>
      </c>
      <c r="E123" s="103" t="str">
        <f>IF(施設等利用費請求金額内訳書!E127="","",施設等利用費請求金額内訳書!E127)</f>
        <v/>
      </c>
      <c r="F123" s="103" t="str">
        <f>IF(施設等利用費請求金額内訳書!F127="","",施設等利用費請求金額内訳書!F127)</f>
        <v>年</v>
      </c>
      <c r="G123" s="103" t="str">
        <f>IF(施設等利用費請求金額内訳書!G127="","",施設等利用費請求金額内訳書!G127)</f>
        <v/>
      </c>
      <c r="H123" s="103" t="str">
        <f>IF(施設等利用費請求金額内訳書!H127="","",施設等利用費請求金額内訳書!H127)</f>
        <v>月</v>
      </c>
      <c r="I123" s="103" t="str">
        <f>IF(施設等利用費請求金額内訳書!I127="","",施設等利用費請求金額内訳書!I127)</f>
        <v/>
      </c>
      <c r="J123" s="104" t="str">
        <f>IF(施設等利用費請求金額内訳書!J127="","",施設等利用費請求金額内訳書!J127)</f>
        <v>日</v>
      </c>
      <c r="K123" s="22" t="str">
        <f>IF(施設等利用費請求金額内訳書!K127="","",施設等利用費請求金額内訳書!K127)</f>
        <v/>
      </c>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2">
        <f t="shared" si="4"/>
        <v>0</v>
      </c>
      <c r="AR123" s="82">
        <f t="shared" si="5"/>
        <v>0</v>
      </c>
    </row>
    <row r="124" spans="2:44" ht="12.75" customHeight="1" x14ac:dyDescent="0.4">
      <c r="B124" s="19">
        <v>116</v>
      </c>
      <c r="C124" s="22" t="str">
        <f>IF(施設等利用費請求金額内訳書!C128="","",施設等利用費請求金額内訳書!C128)</f>
        <v/>
      </c>
      <c r="D124" s="102" t="str">
        <f>IF(施設等利用費請求金額内訳書!D128="","",施設等利用費請求金額内訳書!D128)</f>
        <v>平成</v>
      </c>
      <c r="E124" s="103" t="str">
        <f>IF(施設等利用費請求金額内訳書!E128="","",施設等利用費請求金額内訳書!E128)</f>
        <v/>
      </c>
      <c r="F124" s="103" t="str">
        <f>IF(施設等利用費請求金額内訳書!F128="","",施設等利用費請求金額内訳書!F128)</f>
        <v>年</v>
      </c>
      <c r="G124" s="103" t="str">
        <f>IF(施設等利用費請求金額内訳書!G128="","",施設等利用費請求金額内訳書!G128)</f>
        <v/>
      </c>
      <c r="H124" s="103" t="str">
        <f>IF(施設等利用費請求金額内訳書!H128="","",施設等利用費請求金額内訳書!H128)</f>
        <v>月</v>
      </c>
      <c r="I124" s="103" t="str">
        <f>IF(施設等利用費請求金額内訳書!I128="","",施設等利用費請求金額内訳書!I128)</f>
        <v/>
      </c>
      <c r="J124" s="104" t="str">
        <f>IF(施設等利用費請求金額内訳書!J128="","",施設等利用費請求金額内訳書!J128)</f>
        <v>日</v>
      </c>
      <c r="K124" s="22" t="str">
        <f>IF(施設等利用費請求金額内訳書!K128="","",施設等利用費請求金額内訳書!K128)</f>
        <v/>
      </c>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2">
        <f t="shared" si="4"/>
        <v>0</v>
      </c>
      <c r="AR124" s="82">
        <f t="shared" si="5"/>
        <v>0</v>
      </c>
    </row>
    <row r="125" spans="2:44" ht="12.75" customHeight="1" x14ac:dyDescent="0.4">
      <c r="B125" s="19">
        <v>117</v>
      </c>
      <c r="C125" s="22" t="str">
        <f>IF(施設等利用費請求金額内訳書!C129="","",施設等利用費請求金額内訳書!C129)</f>
        <v/>
      </c>
      <c r="D125" s="102" t="str">
        <f>IF(施設等利用費請求金額内訳書!D129="","",施設等利用費請求金額内訳書!D129)</f>
        <v>平成</v>
      </c>
      <c r="E125" s="103" t="str">
        <f>IF(施設等利用費請求金額内訳書!E129="","",施設等利用費請求金額内訳書!E129)</f>
        <v/>
      </c>
      <c r="F125" s="103" t="str">
        <f>IF(施設等利用費請求金額内訳書!F129="","",施設等利用費請求金額内訳書!F129)</f>
        <v>年</v>
      </c>
      <c r="G125" s="103" t="str">
        <f>IF(施設等利用費請求金額内訳書!G129="","",施設等利用費請求金額内訳書!G129)</f>
        <v/>
      </c>
      <c r="H125" s="103" t="str">
        <f>IF(施設等利用費請求金額内訳書!H129="","",施設等利用費請求金額内訳書!H129)</f>
        <v>月</v>
      </c>
      <c r="I125" s="103" t="str">
        <f>IF(施設等利用費請求金額内訳書!I129="","",施設等利用費請求金額内訳書!I129)</f>
        <v/>
      </c>
      <c r="J125" s="104" t="str">
        <f>IF(施設等利用費請求金額内訳書!J129="","",施設等利用費請求金額内訳書!J129)</f>
        <v>日</v>
      </c>
      <c r="K125" s="22" t="str">
        <f>IF(施設等利用費請求金額内訳書!K129="","",施設等利用費請求金額内訳書!K129)</f>
        <v/>
      </c>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2">
        <f t="shared" si="4"/>
        <v>0</v>
      </c>
      <c r="AR125" s="82">
        <f t="shared" si="5"/>
        <v>0</v>
      </c>
    </row>
    <row r="126" spans="2:44" ht="12.75" customHeight="1" x14ac:dyDescent="0.4">
      <c r="B126" s="19">
        <v>118</v>
      </c>
      <c r="C126" s="22" t="str">
        <f>IF(施設等利用費請求金額内訳書!C130="","",施設等利用費請求金額内訳書!C130)</f>
        <v/>
      </c>
      <c r="D126" s="102" t="str">
        <f>IF(施設等利用費請求金額内訳書!D130="","",施設等利用費請求金額内訳書!D130)</f>
        <v>平成</v>
      </c>
      <c r="E126" s="103" t="str">
        <f>IF(施設等利用費請求金額内訳書!E130="","",施設等利用費請求金額内訳書!E130)</f>
        <v/>
      </c>
      <c r="F126" s="103" t="str">
        <f>IF(施設等利用費請求金額内訳書!F130="","",施設等利用費請求金額内訳書!F130)</f>
        <v>年</v>
      </c>
      <c r="G126" s="103" t="str">
        <f>IF(施設等利用費請求金額内訳書!G130="","",施設等利用費請求金額内訳書!G130)</f>
        <v/>
      </c>
      <c r="H126" s="103" t="str">
        <f>IF(施設等利用費請求金額内訳書!H130="","",施設等利用費請求金額内訳書!H130)</f>
        <v>月</v>
      </c>
      <c r="I126" s="103" t="str">
        <f>IF(施設等利用費請求金額内訳書!I130="","",施設等利用費請求金額内訳書!I130)</f>
        <v/>
      </c>
      <c r="J126" s="104" t="str">
        <f>IF(施設等利用費請求金額内訳書!J130="","",施設等利用費請求金額内訳書!J130)</f>
        <v>日</v>
      </c>
      <c r="K126" s="22" t="str">
        <f>IF(施設等利用費請求金額内訳書!K130="","",施設等利用費請求金額内訳書!K130)</f>
        <v/>
      </c>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2">
        <f t="shared" si="4"/>
        <v>0</v>
      </c>
      <c r="AR126" s="82">
        <f t="shared" si="5"/>
        <v>0</v>
      </c>
    </row>
    <row r="127" spans="2:44" ht="12.75" customHeight="1" x14ac:dyDescent="0.4">
      <c r="B127" s="19">
        <v>119</v>
      </c>
      <c r="C127" s="22" t="str">
        <f>IF(施設等利用費請求金額内訳書!C131="","",施設等利用費請求金額内訳書!C131)</f>
        <v/>
      </c>
      <c r="D127" s="102" t="str">
        <f>IF(施設等利用費請求金額内訳書!D131="","",施設等利用費請求金額内訳書!D131)</f>
        <v>平成</v>
      </c>
      <c r="E127" s="103" t="str">
        <f>IF(施設等利用費請求金額内訳書!E131="","",施設等利用費請求金額内訳書!E131)</f>
        <v/>
      </c>
      <c r="F127" s="103" t="str">
        <f>IF(施設等利用費請求金額内訳書!F131="","",施設等利用費請求金額内訳書!F131)</f>
        <v>年</v>
      </c>
      <c r="G127" s="103" t="str">
        <f>IF(施設等利用費請求金額内訳書!G131="","",施設等利用費請求金額内訳書!G131)</f>
        <v/>
      </c>
      <c r="H127" s="103" t="str">
        <f>IF(施設等利用費請求金額内訳書!H131="","",施設等利用費請求金額内訳書!H131)</f>
        <v>月</v>
      </c>
      <c r="I127" s="103" t="str">
        <f>IF(施設等利用費請求金額内訳書!I131="","",施設等利用費請求金額内訳書!I131)</f>
        <v/>
      </c>
      <c r="J127" s="104" t="str">
        <f>IF(施設等利用費請求金額内訳書!J131="","",施設等利用費請求金額内訳書!J131)</f>
        <v>日</v>
      </c>
      <c r="K127" s="22" t="str">
        <f>IF(施設等利用費請求金額内訳書!K131="","",施設等利用費請求金額内訳書!K131)</f>
        <v/>
      </c>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2">
        <f t="shared" si="4"/>
        <v>0</v>
      </c>
      <c r="AR127" s="82">
        <f t="shared" si="5"/>
        <v>0</v>
      </c>
    </row>
    <row r="128" spans="2:44" ht="12.75" customHeight="1" x14ac:dyDescent="0.4">
      <c r="B128" s="19">
        <v>120</v>
      </c>
      <c r="C128" s="22" t="str">
        <f>IF(施設等利用費請求金額内訳書!C132="","",施設等利用費請求金額内訳書!C132)</f>
        <v/>
      </c>
      <c r="D128" s="102" t="str">
        <f>IF(施設等利用費請求金額内訳書!D132="","",施設等利用費請求金額内訳書!D132)</f>
        <v>平成</v>
      </c>
      <c r="E128" s="103" t="str">
        <f>IF(施設等利用費請求金額内訳書!E132="","",施設等利用費請求金額内訳書!E132)</f>
        <v/>
      </c>
      <c r="F128" s="103" t="str">
        <f>IF(施設等利用費請求金額内訳書!F132="","",施設等利用費請求金額内訳書!F132)</f>
        <v>年</v>
      </c>
      <c r="G128" s="103" t="str">
        <f>IF(施設等利用費請求金額内訳書!G132="","",施設等利用費請求金額内訳書!G132)</f>
        <v/>
      </c>
      <c r="H128" s="103" t="str">
        <f>IF(施設等利用費請求金額内訳書!H132="","",施設等利用費請求金額内訳書!H132)</f>
        <v>月</v>
      </c>
      <c r="I128" s="103" t="str">
        <f>IF(施設等利用費請求金額内訳書!I132="","",施設等利用費請求金額内訳書!I132)</f>
        <v/>
      </c>
      <c r="J128" s="104" t="str">
        <f>IF(施設等利用費請求金額内訳書!J132="","",施設等利用費請求金額内訳書!J132)</f>
        <v>日</v>
      </c>
      <c r="K128" s="22" t="str">
        <f>IF(施設等利用費請求金額内訳書!K132="","",施設等利用費請求金額内訳書!K132)</f>
        <v/>
      </c>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2">
        <f t="shared" si="4"/>
        <v>0</v>
      </c>
      <c r="AR128" s="82">
        <f t="shared" si="5"/>
        <v>0</v>
      </c>
    </row>
    <row r="129" spans="2:44" ht="12.75" customHeight="1" x14ac:dyDescent="0.4">
      <c r="B129" s="19">
        <v>121</v>
      </c>
      <c r="C129" s="22" t="str">
        <f>IF(施設等利用費請求金額内訳書!C133="","",施設等利用費請求金額内訳書!C133)</f>
        <v/>
      </c>
      <c r="D129" s="102" t="str">
        <f>IF(施設等利用費請求金額内訳書!D133="","",施設等利用費請求金額内訳書!D133)</f>
        <v>平成</v>
      </c>
      <c r="E129" s="103" t="str">
        <f>IF(施設等利用費請求金額内訳書!E133="","",施設等利用費請求金額内訳書!E133)</f>
        <v/>
      </c>
      <c r="F129" s="103" t="str">
        <f>IF(施設等利用費請求金額内訳書!F133="","",施設等利用費請求金額内訳書!F133)</f>
        <v>年</v>
      </c>
      <c r="G129" s="103" t="str">
        <f>IF(施設等利用費請求金額内訳書!G133="","",施設等利用費請求金額内訳書!G133)</f>
        <v/>
      </c>
      <c r="H129" s="103" t="str">
        <f>IF(施設等利用費請求金額内訳書!H133="","",施設等利用費請求金額内訳書!H133)</f>
        <v>月</v>
      </c>
      <c r="I129" s="103" t="str">
        <f>IF(施設等利用費請求金額内訳書!I133="","",施設等利用費請求金額内訳書!I133)</f>
        <v/>
      </c>
      <c r="J129" s="104" t="str">
        <f>IF(施設等利用費請求金額内訳書!J133="","",施設等利用費請求金額内訳書!J133)</f>
        <v>日</v>
      </c>
      <c r="K129" s="22" t="str">
        <f>IF(施設等利用費請求金額内訳書!K133="","",施設等利用費請求金額内訳書!K133)</f>
        <v/>
      </c>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2">
        <f t="shared" si="4"/>
        <v>0</v>
      </c>
      <c r="AR129" s="82">
        <f t="shared" si="5"/>
        <v>0</v>
      </c>
    </row>
    <row r="130" spans="2:44" ht="12.75" customHeight="1" x14ac:dyDescent="0.4">
      <c r="B130" s="19">
        <v>122</v>
      </c>
      <c r="C130" s="22" t="str">
        <f>IF(施設等利用費請求金額内訳書!C134="","",施設等利用費請求金額内訳書!C134)</f>
        <v/>
      </c>
      <c r="D130" s="102" t="str">
        <f>IF(施設等利用費請求金額内訳書!D134="","",施設等利用費請求金額内訳書!D134)</f>
        <v>平成</v>
      </c>
      <c r="E130" s="103" t="str">
        <f>IF(施設等利用費請求金額内訳書!E134="","",施設等利用費請求金額内訳書!E134)</f>
        <v/>
      </c>
      <c r="F130" s="103" t="str">
        <f>IF(施設等利用費請求金額内訳書!F134="","",施設等利用費請求金額内訳書!F134)</f>
        <v>年</v>
      </c>
      <c r="G130" s="103" t="str">
        <f>IF(施設等利用費請求金額内訳書!G134="","",施設等利用費請求金額内訳書!G134)</f>
        <v/>
      </c>
      <c r="H130" s="103" t="str">
        <f>IF(施設等利用費請求金額内訳書!H134="","",施設等利用費請求金額内訳書!H134)</f>
        <v>月</v>
      </c>
      <c r="I130" s="103" t="str">
        <f>IF(施設等利用費請求金額内訳書!I134="","",施設等利用費請求金額内訳書!I134)</f>
        <v/>
      </c>
      <c r="J130" s="104" t="str">
        <f>IF(施設等利用費請求金額内訳書!J134="","",施設等利用費請求金額内訳書!J134)</f>
        <v>日</v>
      </c>
      <c r="K130" s="22" t="str">
        <f>IF(施設等利用費請求金額内訳書!K134="","",施設等利用費請求金額内訳書!K134)</f>
        <v/>
      </c>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2">
        <f t="shared" si="4"/>
        <v>0</v>
      </c>
      <c r="AR130" s="82">
        <f t="shared" si="5"/>
        <v>0</v>
      </c>
    </row>
    <row r="131" spans="2:44" ht="12.75" customHeight="1" x14ac:dyDescent="0.4">
      <c r="B131" s="19">
        <v>123</v>
      </c>
      <c r="C131" s="22" t="str">
        <f>IF(施設等利用費請求金額内訳書!C135="","",施設等利用費請求金額内訳書!C135)</f>
        <v/>
      </c>
      <c r="D131" s="102" t="str">
        <f>IF(施設等利用費請求金額内訳書!D135="","",施設等利用費請求金額内訳書!D135)</f>
        <v>平成</v>
      </c>
      <c r="E131" s="103" t="str">
        <f>IF(施設等利用費請求金額内訳書!E135="","",施設等利用費請求金額内訳書!E135)</f>
        <v/>
      </c>
      <c r="F131" s="103" t="str">
        <f>IF(施設等利用費請求金額内訳書!F135="","",施設等利用費請求金額内訳書!F135)</f>
        <v>年</v>
      </c>
      <c r="G131" s="103" t="str">
        <f>IF(施設等利用費請求金額内訳書!G135="","",施設等利用費請求金額内訳書!G135)</f>
        <v/>
      </c>
      <c r="H131" s="103" t="str">
        <f>IF(施設等利用費請求金額内訳書!H135="","",施設等利用費請求金額内訳書!H135)</f>
        <v>月</v>
      </c>
      <c r="I131" s="103" t="str">
        <f>IF(施設等利用費請求金額内訳書!I135="","",施設等利用費請求金額内訳書!I135)</f>
        <v/>
      </c>
      <c r="J131" s="104" t="str">
        <f>IF(施設等利用費請求金額内訳書!J135="","",施設等利用費請求金額内訳書!J135)</f>
        <v>日</v>
      </c>
      <c r="K131" s="22" t="str">
        <f>IF(施設等利用費請求金額内訳書!K135="","",施設等利用費請求金額内訳書!K135)</f>
        <v/>
      </c>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2">
        <f t="shared" si="4"/>
        <v>0</v>
      </c>
      <c r="AR131" s="82">
        <f t="shared" si="5"/>
        <v>0</v>
      </c>
    </row>
    <row r="132" spans="2:44" ht="12.75" customHeight="1" x14ac:dyDescent="0.4">
      <c r="B132" s="19">
        <v>124</v>
      </c>
      <c r="C132" s="22" t="str">
        <f>IF(施設等利用費請求金額内訳書!C136="","",施設等利用費請求金額内訳書!C136)</f>
        <v/>
      </c>
      <c r="D132" s="102" t="str">
        <f>IF(施設等利用費請求金額内訳書!D136="","",施設等利用費請求金額内訳書!D136)</f>
        <v>平成</v>
      </c>
      <c r="E132" s="103" t="str">
        <f>IF(施設等利用費請求金額内訳書!E136="","",施設等利用費請求金額内訳書!E136)</f>
        <v/>
      </c>
      <c r="F132" s="103" t="str">
        <f>IF(施設等利用費請求金額内訳書!F136="","",施設等利用費請求金額内訳書!F136)</f>
        <v>年</v>
      </c>
      <c r="G132" s="103" t="str">
        <f>IF(施設等利用費請求金額内訳書!G136="","",施設等利用費請求金額内訳書!G136)</f>
        <v/>
      </c>
      <c r="H132" s="103" t="str">
        <f>IF(施設等利用費請求金額内訳書!H136="","",施設等利用費請求金額内訳書!H136)</f>
        <v>月</v>
      </c>
      <c r="I132" s="103" t="str">
        <f>IF(施設等利用費請求金額内訳書!I136="","",施設等利用費請求金額内訳書!I136)</f>
        <v/>
      </c>
      <c r="J132" s="104" t="str">
        <f>IF(施設等利用費請求金額内訳書!J136="","",施設等利用費請求金額内訳書!J136)</f>
        <v>日</v>
      </c>
      <c r="K132" s="22" t="str">
        <f>IF(施設等利用費請求金額内訳書!K136="","",施設等利用費請求金額内訳書!K136)</f>
        <v/>
      </c>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2">
        <f t="shared" si="4"/>
        <v>0</v>
      </c>
      <c r="AR132" s="82">
        <f t="shared" si="5"/>
        <v>0</v>
      </c>
    </row>
    <row r="133" spans="2:44" ht="12.75" customHeight="1" x14ac:dyDescent="0.4">
      <c r="B133" s="19">
        <v>125</v>
      </c>
      <c r="C133" s="22" t="str">
        <f>IF(施設等利用費請求金額内訳書!C137="","",施設等利用費請求金額内訳書!C137)</f>
        <v/>
      </c>
      <c r="D133" s="102" t="str">
        <f>IF(施設等利用費請求金額内訳書!D137="","",施設等利用費請求金額内訳書!D137)</f>
        <v>平成</v>
      </c>
      <c r="E133" s="103" t="str">
        <f>IF(施設等利用費請求金額内訳書!E137="","",施設等利用費請求金額内訳書!E137)</f>
        <v/>
      </c>
      <c r="F133" s="103" t="str">
        <f>IF(施設等利用費請求金額内訳書!F137="","",施設等利用費請求金額内訳書!F137)</f>
        <v>年</v>
      </c>
      <c r="G133" s="103" t="str">
        <f>IF(施設等利用費請求金額内訳書!G137="","",施設等利用費請求金額内訳書!G137)</f>
        <v/>
      </c>
      <c r="H133" s="103" t="str">
        <f>IF(施設等利用費請求金額内訳書!H137="","",施設等利用費請求金額内訳書!H137)</f>
        <v>月</v>
      </c>
      <c r="I133" s="103" t="str">
        <f>IF(施設等利用費請求金額内訳書!I137="","",施設等利用費請求金額内訳書!I137)</f>
        <v/>
      </c>
      <c r="J133" s="104" t="str">
        <f>IF(施設等利用費請求金額内訳書!J137="","",施設等利用費請求金額内訳書!J137)</f>
        <v>日</v>
      </c>
      <c r="K133" s="22" t="str">
        <f>IF(施設等利用費請求金額内訳書!K137="","",施設等利用費請求金額内訳書!K137)</f>
        <v/>
      </c>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2">
        <f t="shared" si="4"/>
        <v>0</v>
      </c>
      <c r="AR133" s="82">
        <f t="shared" si="5"/>
        <v>0</v>
      </c>
    </row>
    <row r="134" spans="2:44" ht="12.75" customHeight="1" x14ac:dyDescent="0.4">
      <c r="B134" s="19">
        <v>126</v>
      </c>
      <c r="C134" s="22" t="str">
        <f>IF(施設等利用費請求金額内訳書!C138="","",施設等利用費請求金額内訳書!C138)</f>
        <v/>
      </c>
      <c r="D134" s="102" t="str">
        <f>IF(施設等利用費請求金額内訳書!D138="","",施設等利用費請求金額内訳書!D138)</f>
        <v>平成</v>
      </c>
      <c r="E134" s="103" t="str">
        <f>IF(施設等利用費請求金額内訳書!E138="","",施設等利用費請求金額内訳書!E138)</f>
        <v/>
      </c>
      <c r="F134" s="103" t="str">
        <f>IF(施設等利用費請求金額内訳書!F138="","",施設等利用費請求金額内訳書!F138)</f>
        <v>年</v>
      </c>
      <c r="G134" s="103" t="str">
        <f>IF(施設等利用費請求金額内訳書!G138="","",施設等利用費請求金額内訳書!G138)</f>
        <v/>
      </c>
      <c r="H134" s="103" t="str">
        <f>IF(施設等利用費請求金額内訳書!H138="","",施設等利用費請求金額内訳書!H138)</f>
        <v>月</v>
      </c>
      <c r="I134" s="103" t="str">
        <f>IF(施設等利用費請求金額内訳書!I138="","",施設等利用費請求金額内訳書!I138)</f>
        <v/>
      </c>
      <c r="J134" s="104" t="str">
        <f>IF(施設等利用費請求金額内訳書!J138="","",施設等利用費請求金額内訳書!J138)</f>
        <v>日</v>
      </c>
      <c r="K134" s="22" t="str">
        <f>IF(施設等利用費請求金額内訳書!K138="","",施設等利用費請求金額内訳書!K138)</f>
        <v/>
      </c>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2">
        <f t="shared" si="4"/>
        <v>0</v>
      </c>
      <c r="AR134" s="82">
        <f t="shared" si="5"/>
        <v>0</v>
      </c>
    </row>
    <row r="135" spans="2:44" ht="12.75" customHeight="1" x14ac:dyDescent="0.4">
      <c r="B135" s="19">
        <v>127</v>
      </c>
      <c r="C135" s="22" t="str">
        <f>IF(施設等利用費請求金額内訳書!C139="","",施設等利用費請求金額内訳書!C139)</f>
        <v/>
      </c>
      <c r="D135" s="102" t="str">
        <f>IF(施設等利用費請求金額内訳書!D139="","",施設等利用費請求金額内訳書!D139)</f>
        <v>平成</v>
      </c>
      <c r="E135" s="103" t="str">
        <f>IF(施設等利用費請求金額内訳書!E139="","",施設等利用費請求金額内訳書!E139)</f>
        <v/>
      </c>
      <c r="F135" s="103" t="str">
        <f>IF(施設等利用費請求金額内訳書!F139="","",施設等利用費請求金額内訳書!F139)</f>
        <v>年</v>
      </c>
      <c r="G135" s="103" t="str">
        <f>IF(施設等利用費請求金額内訳書!G139="","",施設等利用費請求金額内訳書!G139)</f>
        <v/>
      </c>
      <c r="H135" s="103" t="str">
        <f>IF(施設等利用費請求金額内訳書!H139="","",施設等利用費請求金額内訳書!H139)</f>
        <v>月</v>
      </c>
      <c r="I135" s="103" t="str">
        <f>IF(施設等利用費請求金額内訳書!I139="","",施設等利用費請求金額内訳書!I139)</f>
        <v/>
      </c>
      <c r="J135" s="104" t="str">
        <f>IF(施設等利用費請求金額内訳書!J139="","",施設等利用費請求金額内訳書!J139)</f>
        <v>日</v>
      </c>
      <c r="K135" s="22" t="str">
        <f>IF(施設等利用費請求金額内訳書!K139="","",施設等利用費請求金額内訳書!K139)</f>
        <v/>
      </c>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2">
        <f t="shared" si="4"/>
        <v>0</v>
      </c>
      <c r="AR135" s="82">
        <f t="shared" si="5"/>
        <v>0</v>
      </c>
    </row>
    <row r="136" spans="2:44" ht="12.75" customHeight="1" x14ac:dyDescent="0.4">
      <c r="B136" s="19">
        <v>128</v>
      </c>
      <c r="C136" s="22" t="str">
        <f>IF(施設等利用費請求金額内訳書!C140="","",施設等利用費請求金額内訳書!C140)</f>
        <v/>
      </c>
      <c r="D136" s="102" t="str">
        <f>IF(施設等利用費請求金額内訳書!D140="","",施設等利用費請求金額内訳書!D140)</f>
        <v>平成</v>
      </c>
      <c r="E136" s="103" t="str">
        <f>IF(施設等利用費請求金額内訳書!E140="","",施設等利用費請求金額内訳書!E140)</f>
        <v/>
      </c>
      <c r="F136" s="103" t="str">
        <f>IF(施設等利用費請求金額内訳書!F140="","",施設等利用費請求金額内訳書!F140)</f>
        <v>年</v>
      </c>
      <c r="G136" s="103" t="str">
        <f>IF(施設等利用費請求金額内訳書!G140="","",施設等利用費請求金額内訳書!G140)</f>
        <v/>
      </c>
      <c r="H136" s="103" t="str">
        <f>IF(施設等利用費請求金額内訳書!H140="","",施設等利用費請求金額内訳書!H140)</f>
        <v>月</v>
      </c>
      <c r="I136" s="103" t="str">
        <f>IF(施設等利用費請求金額内訳書!I140="","",施設等利用費請求金額内訳書!I140)</f>
        <v/>
      </c>
      <c r="J136" s="104" t="str">
        <f>IF(施設等利用費請求金額内訳書!J140="","",施設等利用費請求金額内訳書!J140)</f>
        <v>日</v>
      </c>
      <c r="K136" s="22" t="str">
        <f>IF(施設等利用費請求金額内訳書!K140="","",施設等利用費請求金額内訳書!K140)</f>
        <v/>
      </c>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2">
        <f t="shared" si="4"/>
        <v>0</v>
      </c>
      <c r="AR136" s="82">
        <f t="shared" si="5"/>
        <v>0</v>
      </c>
    </row>
    <row r="137" spans="2:44" ht="12.75" customHeight="1" x14ac:dyDescent="0.4">
      <c r="B137" s="19">
        <v>129</v>
      </c>
      <c r="C137" s="22" t="str">
        <f>IF(施設等利用費請求金額内訳書!C141="","",施設等利用費請求金額内訳書!C141)</f>
        <v/>
      </c>
      <c r="D137" s="102" t="str">
        <f>IF(施設等利用費請求金額内訳書!D141="","",施設等利用費請求金額内訳書!D141)</f>
        <v>平成</v>
      </c>
      <c r="E137" s="103" t="str">
        <f>IF(施設等利用費請求金額内訳書!E141="","",施設等利用費請求金額内訳書!E141)</f>
        <v/>
      </c>
      <c r="F137" s="103" t="str">
        <f>IF(施設等利用費請求金額内訳書!F141="","",施設等利用費請求金額内訳書!F141)</f>
        <v>年</v>
      </c>
      <c r="G137" s="103" t="str">
        <f>IF(施設等利用費請求金額内訳書!G141="","",施設等利用費請求金額内訳書!G141)</f>
        <v/>
      </c>
      <c r="H137" s="103" t="str">
        <f>IF(施設等利用費請求金額内訳書!H141="","",施設等利用費請求金額内訳書!H141)</f>
        <v>月</v>
      </c>
      <c r="I137" s="103" t="str">
        <f>IF(施設等利用費請求金額内訳書!I141="","",施設等利用費請求金額内訳書!I141)</f>
        <v/>
      </c>
      <c r="J137" s="104" t="str">
        <f>IF(施設等利用費請求金額内訳書!J141="","",施設等利用費請求金額内訳書!J141)</f>
        <v>日</v>
      </c>
      <c r="K137" s="22" t="str">
        <f>IF(施設等利用費請求金額内訳書!K141="","",施設等利用費請求金額内訳書!K141)</f>
        <v/>
      </c>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2">
        <f t="shared" si="4"/>
        <v>0</v>
      </c>
      <c r="AR137" s="82">
        <f t="shared" si="5"/>
        <v>0</v>
      </c>
    </row>
    <row r="138" spans="2:44" ht="12.75" customHeight="1" x14ac:dyDescent="0.4">
      <c r="B138" s="19">
        <v>130</v>
      </c>
      <c r="C138" s="22" t="str">
        <f>IF(施設等利用費請求金額内訳書!C142="","",施設等利用費請求金額内訳書!C142)</f>
        <v/>
      </c>
      <c r="D138" s="102" t="str">
        <f>IF(施設等利用費請求金額内訳書!D142="","",施設等利用費請求金額内訳書!D142)</f>
        <v>平成</v>
      </c>
      <c r="E138" s="103" t="str">
        <f>IF(施設等利用費請求金額内訳書!E142="","",施設等利用費請求金額内訳書!E142)</f>
        <v/>
      </c>
      <c r="F138" s="103" t="str">
        <f>IF(施設等利用費請求金額内訳書!F142="","",施設等利用費請求金額内訳書!F142)</f>
        <v>年</v>
      </c>
      <c r="G138" s="103" t="str">
        <f>IF(施設等利用費請求金額内訳書!G142="","",施設等利用費請求金額内訳書!G142)</f>
        <v/>
      </c>
      <c r="H138" s="103" t="str">
        <f>IF(施設等利用費請求金額内訳書!H142="","",施設等利用費請求金額内訳書!H142)</f>
        <v>月</v>
      </c>
      <c r="I138" s="103" t="str">
        <f>IF(施設等利用費請求金額内訳書!I142="","",施設等利用費請求金額内訳書!I142)</f>
        <v/>
      </c>
      <c r="J138" s="104" t="str">
        <f>IF(施設等利用費請求金額内訳書!J142="","",施設等利用費請求金額内訳書!J142)</f>
        <v>日</v>
      </c>
      <c r="K138" s="22" t="str">
        <f>IF(施設等利用費請求金額内訳書!K142="","",施設等利用費請求金額内訳書!K142)</f>
        <v/>
      </c>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2">
        <f t="shared" ref="AQ138:AQ201" si="6">SUM(L138:AP138)</f>
        <v>0</v>
      </c>
      <c r="AR138" s="82">
        <f t="shared" ref="AR138:AR201" si="7">COUNT(L138:AP138)</f>
        <v>0</v>
      </c>
    </row>
    <row r="139" spans="2:44" ht="12.75" customHeight="1" x14ac:dyDescent="0.4">
      <c r="B139" s="19">
        <v>131</v>
      </c>
      <c r="C139" s="22" t="str">
        <f>IF(施設等利用費請求金額内訳書!C143="","",施設等利用費請求金額内訳書!C143)</f>
        <v/>
      </c>
      <c r="D139" s="102" t="str">
        <f>IF(施設等利用費請求金額内訳書!D143="","",施設等利用費請求金額内訳書!D143)</f>
        <v>平成</v>
      </c>
      <c r="E139" s="103" t="str">
        <f>IF(施設等利用費請求金額内訳書!E143="","",施設等利用費請求金額内訳書!E143)</f>
        <v/>
      </c>
      <c r="F139" s="103" t="str">
        <f>IF(施設等利用費請求金額内訳書!F143="","",施設等利用費請求金額内訳書!F143)</f>
        <v>年</v>
      </c>
      <c r="G139" s="103" t="str">
        <f>IF(施設等利用費請求金額内訳書!G143="","",施設等利用費請求金額内訳書!G143)</f>
        <v/>
      </c>
      <c r="H139" s="103" t="str">
        <f>IF(施設等利用費請求金額内訳書!H143="","",施設等利用費請求金額内訳書!H143)</f>
        <v>月</v>
      </c>
      <c r="I139" s="103" t="str">
        <f>IF(施設等利用費請求金額内訳書!I143="","",施設等利用費請求金額内訳書!I143)</f>
        <v/>
      </c>
      <c r="J139" s="104" t="str">
        <f>IF(施設等利用費請求金額内訳書!J143="","",施設等利用費請求金額内訳書!J143)</f>
        <v>日</v>
      </c>
      <c r="K139" s="22" t="str">
        <f>IF(施設等利用費請求金額内訳書!K143="","",施設等利用費請求金額内訳書!K143)</f>
        <v/>
      </c>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2">
        <f t="shared" si="6"/>
        <v>0</v>
      </c>
      <c r="AR139" s="82">
        <f t="shared" si="7"/>
        <v>0</v>
      </c>
    </row>
    <row r="140" spans="2:44" ht="12.75" customHeight="1" x14ac:dyDescent="0.4">
      <c r="B140" s="19">
        <v>132</v>
      </c>
      <c r="C140" s="22" t="str">
        <f>IF(施設等利用費請求金額内訳書!C144="","",施設等利用費請求金額内訳書!C144)</f>
        <v/>
      </c>
      <c r="D140" s="102" t="str">
        <f>IF(施設等利用費請求金額内訳書!D144="","",施設等利用費請求金額内訳書!D144)</f>
        <v>平成</v>
      </c>
      <c r="E140" s="103" t="str">
        <f>IF(施設等利用費請求金額内訳書!E144="","",施設等利用費請求金額内訳書!E144)</f>
        <v/>
      </c>
      <c r="F140" s="103" t="str">
        <f>IF(施設等利用費請求金額内訳書!F144="","",施設等利用費請求金額内訳書!F144)</f>
        <v>年</v>
      </c>
      <c r="G140" s="103" t="str">
        <f>IF(施設等利用費請求金額内訳書!G144="","",施設等利用費請求金額内訳書!G144)</f>
        <v/>
      </c>
      <c r="H140" s="103" t="str">
        <f>IF(施設等利用費請求金額内訳書!H144="","",施設等利用費請求金額内訳書!H144)</f>
        <v>月</v>
      </c>
      <c r="I140" s="103" t="str">
        <f>IF(施設等利用費請求金額内訳書!I144="","",施設等利用費請求金額内訳書!I144)</f>
        <v/>
      </c>
      <c r="J140" s="104" t="str">
        <f>IF(施設等利用費請求金額内訳書!J144="","",施設等利用費請求金額内訳書!J144)</f>
        <v>日</v>
      </c>
      <c r="K140" s="22" t="str">
        <f>IF(施設等利用費請求金額内訳書!K144="","",施設等利用費請求金額内訳書!K144)</f>
        <v/>
      </c>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2">
        <f t="shared" si="6"/>
        <v>0</v>
      </c>
      <c r="AR140" s="82">
        <f t="shared" si="7"/>
        <v>0</v>
      </c>
    </row>
    <row r="141" spans="2:44" ht="12.75" customHeight="1" x14ac:dyDescent="0.4">
      <c r="B141" s="19">
        <v>133</v>
      </c>
      <c r="C141" s="22" t="str">
        <f>IF(施設等利用費請求金額内訳書!C145="","",施設等利用費請求金額内訳書!C145)</f>
        <v/>
      </c>
      <c r="D141" s="102" t="str">
        <f>IF(施設等利用費請求金額内訳書!D145="","",施設等利用費請求金額内訳書!D145)</f>
        <v>平成</v>
      </c>
      <c r="E141" s="103" t="str">
        <f>IF(施設等利用費請求金額内訳書!E145="","",施設等利用費請求金額内訳書!E145)</f>
        <v/>
      </c>
      <c r="F141" s="103" t="str">
        <f>IF(施設等利用費請求金額内訳書!F145="","",施設等利用費請求金額内訳書!F145)</f>
        <v>年</v>
      </c>
      <c r="G141" s="103" t="str">
        <f>IF(施設等利用費請求金額内訳書!G145="","",施設等利用費請求金額内訳書!G145)</f>
        <v/>
      </c>
      <c r="H141" s="103" t="str">
        <f>IF(施設等利用費請求金額内訳書!H145="","",施設等利用費請求金額内訳書!H145)</f>
        <v>月</v>
      </c>
      <c r="I141" s="103" t="str">
        <f>IF(施設等利用費請求金額内訳書!I145="","",施設等利用費請求金額内訳書!I145)</f>
        <v/>
      </c>
      <c r="J141" s="104" t="str">
        <f>IF(施設等利用費請求金額内訳書!J145="","",施設等利用費請求金額内訳書!J145)</f>
        <v>日</v>
      </c>
      <c r="K141" s="22" t="str">
        <f>IF(施設等利用費請求金額内訳書!K145="","",施設等利用費請求金額内訳書!K145)</f>
        <v/>
      </c>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2">
        <f t="shared" si="6"/>
        <v>0</v>
      </c>
      <c r="AR141" s="82">
        <f t="shared" si="7"/>
        <v>0</v>
      </c>
    </row>
    <row r="142" spans="2:44" ht="12.75" customHeight="1" x14ac:dyDescent="0.4">
      <c r="B142" s="19">
        <v>134</v>
      </c>
      <c r="C142" s="22" t="str">
        <f>IF(施設等利用費請求金額内訳書!C146="","",施設等利用費請求金額内訳書!C146)</f>
        <v/>
      </c>
      <c r="D142" s="102" t="str">
        <f>IF(施設等利用費請求金額内訳書!D146="","",施設等利用費請求金額内訳書!D146)</f>
        <v>平成</v>
      </c>
      <c r="E142" s="103" t="str">
        <f>IF(施設等利用費請求金額内訳書!E146="","",施設等利用費請求金額内訳書!E146)</f>
        <v/>
      </c>
      <c r="F142" s="103" t="str">
        <f>IF(施設等利用費請求金額内訳書!F146="","",施設等利用費請求金額内訳書!F146)</f>
        <v>年</v>
      </c>
      <c r="G142" s="103" t="str">
        <f>IF(施設等利用費請求金額内訳書!G146="","",施設等利用費請求金額内訳書!G146)</f>
        <v/>
      </c>
      <c r="H142" s="103" t="str">
        <f>IF(施設等利用費請求金額内訳書!H146="","",施設等利用費請求金額内訳書!H146)</f>
        <v>月</v>
      </c>
      <c r="I142" s="103" t="str">
        <f>IF(施設等利用費請求金額内訳書!I146="","",施設等利用費請求金額内訳書!I146)</f>
        <v/>
      </c>
      <c r="J142" s="104" t="str">
        <f>IF(施設等利用費請求金額内訳書!J146="","",施設等利用費請求金額内訳書!J146)</f>
        <v>日</v>
      </c>
      <c r="K142" s="22" t="str">
        <f>IF(施設等利用費請求金額内訳書!K146="","",施設等利用費請求金額内訳書!K146)</f>
        <v/>
      </c>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2">
        <f t="shared" si="6"/>
        <v>0</v>
      </c>
      <c r="AR142" s="82">
        <f t="shared" si="7"/>
        <v>0</v>
      </c>
    </row>
    <row r="143" spans="2:44" ht="12.75" customHeight="1" x14ac:dyDescent="0.4">
      <c r="B143" s="19">
        <v>135</v>
      </c>
      <c r="C143" s="22" t="str">
        <f>IF(施設等利用費請求金額内訳書!C147="","",施設等利用費請求金額内訳書!C147)</f>
        <v/>
      </c>
      <c r="D143" s="102" t="str">
        <f>IF(施設等利用費請求金額内訳書!D147="","",施設等利用費請求金額内訳書!D147)</f>
        <v>平成</v>
      </c>
      <c r="E143" s="103" t="str">
        <f>IF(施設等利用費請求金額内訳書!E147="","",施設等利用費請求金額内訳書!E147)</f>
        <v/>
      </c>
      <c r="F143" s="103" t="str">
        <f>IF(施設等利用費請求金額内訳書!F147="","",施設等利用費請求金額内訳書!F147)</f>
        <v>年</v>
      </c>
      <c r="G143" s="103" t="str">
        <f>IF(施設等利用費請求金額内訳書!G147="","",施設等利用費請求金額内訳書!G147)</f>
        <v/>
      </c>
      <c r="H143" s="103" t="str">
        <f>IF(施設等利用費請求金額内訳書!H147="","",施設等利用費請求金額内訳書!H147)</f>
        <v>月</v>
      </c>
      <c r="I143" s="103" t="str">
        <f>IF(施設等利用費請求金額内訳書!I147="","",施設等利用費請求金額内訳書!I147)</f>
        <v/>
      </c>
      <c r="J143" s="104" t="str">
        <f>IF(施設等利用費請求金額内訳書!J147="","",施設等利用費請求金額内訳書!J147)</f>
        <v>日</v>
      </c>
      <c r="K143" s="22" t="str">
        <f>IF(施設等利用費請求金額内訳書!K147="","",施設等利用費請求金額内訳書!K147)</f>
        <v/>
      </c>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2">
        <f t="shared" si="6"/>
        <v>0</v>
      </c>
      <c r="AR143" s="82">
        <f t="shared" si="7"/>
        <v>0</v>
      </c>
    </row>
    <row r="144" spans="2:44" ht="12.75" customHeight="1" x14ac:dyDescent="0.4">
      <c r="B144" s="19">
        <v>136</v>
      </c>
      <c r="C144" s="22" t="str">
        <f>IF(施設等利用費請求金額内訳書!C148="","",施設等利用費請求金額内訳書!C148)</f>
        <v/>
      </c>
      <c r="D144" s="102" t="str">
        <f>IF(施設等利用費請求金額内訳書!D148="","",施設等利用費請求金額内訳書!D148)</f>
        <v>平成</v>
      </c>
      <c r="E144" s="103" t="str">
        <f>IF(施設等利用費請求金額内訳書!E148="","",施設等利用費請求金額内訳書!E148)</f>
        <v/>
      </c>
      <c r="F144" s="103" t="str">
        <f>IF(施設等利用費請求金額内訳書!F148="","",施設等利用費請求金額内訳書!F148)</f>
        <v>年</v>
      </c>
      <c r="G144" s="103" t="str">
        <f>IF(施設等利用費請求金額内訳書!G148="","",施設等利用費請求金額内訳書!G148)</f>
        <v/>
      </c>
      <c r="H144" s="103" t="str">
        <f>IF(施設等利用費請求金額内訳書!H148="","",施設等利用費請求金額内訳書!H148)</f>
        <v>月</v>
      </c>
      <c r="I144" s="103" t="str">
        <f>IF(施設等利用費請求金額内訳書!I148="","",施設等利用費請求金額内訳書!I148)</f>
        <v/>
      </c>
      <c r="J144" s="104" t="str">
        <f>IF(施設等利用費請求金額内訳書!J148="","",施設等利用費請求金額内訳書!J148)</f>
        <v>日</v>
      </c>
      <c r="K144" s="22" t="str">
        <f>IF(施設等利用費請求金額内訳書!K148="","",施設等利用費請求金額内訳書!K148)</f>
        <v/>
      </c>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2">
        <f t="shared" si="6"/>
        <v>0</v>
      </c>
      <c r="AR144" s="82">
        <f t="shared" si="7"/>
        <v>0</v>
      </c>
    </row>
    <row r="145" spans="2:44" ht="12.75" customHeight="1" x14ac:dyDescent="0.4">
      <c r="B145" s="19">
        <v>137</v>
      </c>
      <c r="C145" s="22" t="str">
        <f>IF(施設等利用費請求金額内訳書!C149="","",施設等利用費請求金額内訳書!C149)</f>
        <v/>
      </c>
      <c r="D145" s="102" t="str">
        <f>IF(施設等利用費請求金額内訳書!D149="","",施設等利用費請求金額内訳書!D149)</f>
        <v>平成</v>
      </c>
      <c r="E145" s="103" t="str">
        <f>IF(施設等利用費請求金額内訳書!E149="","",施設等利用費請求金額内訳書!E149)</f>
        <v/>
      </c>
      <c r="F145" s="103" t="str">
        <f>IF(施設等利用費請求金額内訳書!F149="","",施設等利用費請求金額内訳書!F149)</f>
        <v>年</v>
      </c>
      <c r="G145" s="103" t="str">
        <f>IF(施設等利用費請求金額内訳書!G149="","",施設等利用費請求金額内訳書!G149)</f>
        <v/>
      </c>
      <c r="H145" s="103" t="str">
        <f>IF(施設等利用費請求金額内訳書!H149="","",施設等利用費請求金額内訳書!H149)</f>
        <v>月</v>
      </c>
      <c r="I145" s="103" t="str">
        <f>IF(施設等利用費請求金額内訳書!I149="","",施設等利用費請求金額内訳書!I149)</f>
        <v/>
      </c>
      <c r="J145" s="104" t="str">
        <f>IF(施設等利用費請求金額内訳書!J149="","",施設等利用費請求金額内訳書!J149)</f>
        <v>日</v>
      </c>
      <c r="K145" s="22" t="str">
        <f>IF(施設等利用費請求金額内訳書!K149="","",施設等利用費請求金額内訳書!K149)</f>
        <v/>
      </c>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2">
        <f t="shared" si="6"/>
        <v>0</v>
      </c>
      <c r="AR145" s="82">
        <f t="shared" si="7"/>
        <v>0</v>
      </c>
    </row>
    <row r="146" spans="2:44" ht="12.75" customHeight="1" x14ac:dyDescent="0.4">
      <c r="B146" s="19">
        <v>138</v>
      </c>
      <c r="C146" s="22" t="str">
        <f>IF(施設等利用費請求金額内訳書!C150="","",施設等利用費請求金額内訳書!C150)</f>
        <v/>
      </c>
      <c r="D146" s="102" t="str">
        <f>IF(施設等利用費請求金額内訳書!D150="","",施設等利用費請求金額内訳書!D150)</f>
        <v>平成</v>
      </c>
      <c r="E146" s="103" t="str">
        <f>IF(施設等利用費請求金額内訳書!E150="","",施設等利用費請求金額内訳書!E150)</f>
        <v/>
      </c>
      <c r="F146" s="103" t="str">
        <f>IF(施設等利用費請求金額内訳書!F150="","",施設等利用費請求金額内訳書!F150)</f>
        <v>年</v>
      </c>
      <c r="G146" s="103" t="str">
        <f>IF(施設等利用費請求金額内訳書!G150="","",施設等利用費請求金額内訳書!G150)</f>
        <v/>
      </c>
      <c r="H146" s="103" t="str">
        <f>IF(施設等利用費請求金額内訳書!H150="","",施設等利用費請求金額内訳書!H150)</f>
        <v>月</v>
      </c>
      <c r="I146" s="103" t="str">
        <f>IF(施設等利用費請求金額内訳書!I150="","",施設等利用費請求金額内訳書!I150)</f>
        <v/>
      </c>
      <c r="J146" s="104" t="str">
        <f>IF(施設等利用費請求金額内訳書!J150="","",施設等利用費請求金額内訳書!J150)</f>
        <v>日</v>
      </c>
      <c r="K146" s="22" t="str">
        <f>IF(施設等利用費請求金額内訳書!K150="","",施設等利用費請求金額内訳書!K150)</f>
        <v/>
      </c>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2">
        <f t="shared" si="6"/>
        <v>0</v>
      </c>
      <c r="AR146" s="82">
        <f t="shared" si="7"/>
        <v>0</v>
      </c>
    </row>
    <row r="147" spans="2:44" ht="12.75" customHeight="1" x14ac:dyDescent="0.4">
      <c r="B147" s="19">
        <v>139</v>
      </c>
      <c r="C147" s="22" t="str">
        <f>IF(施設等利用費請求金額内訳書!C151="","",施設等利用費請求金額内訳書!C151)</f>
        <v/>
      </c>
      <c r="D147" s="102" t="str">
        <f>IF(施設等利用費請求金額内訳書!D151="","",施設等利用費請求金額内訳書!D151)</f>
        <v>平成</v>
      </c>
      <c r="E147" s="103" t="str">
        <f>IF(施設等利用費請求金額内訳書!E151="","",施設等利用費請求金額内訳書!E151)</f>
        <v/>
      </c>
      <c r="F147" s="103" t="str">
        <f>IF(施設等利用費請求金額内訳書!F151="","",施設等利用費請求金額内訳書!F151)</f>
        <v>年</v>
      </c>
      <c r="G147" s="103" t="str">
        <f>IF(施設等利用費請求金額内訳書!G151="","",施設等利用費請求金額内訳書!G151)</f>
        <v/>
      </c>
      <c r="H147" s="103" t="str">
        <f>IF(施設等利用費請求金額内訳書!H151="","",施設等利用費請求金額内訳書!H151)</f>
        <v>月</v>
      </c>
      <c r="I147" s="103" t="str">
        <f>IF(施設等利用費請求金額内訳書!I151="","",施設等利用費請求金額内訳書!I151)</f>
        <v/>
      </c>
      <c r="J147" s="104" t="str">
        <f>IF(施設等利用費請求金額内訳書!J151="","",施設等利用費請求金額内訳書!J151)</f>
        <v>日</v>
      </c>
      <c r="K147" s="22" t="str">
        <f>IF(施設等利用費請求金額内訳書!K151="","",施設等利用費請求金額内訳書!K151)</f>
        <v/>
      </c>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2">
        <f t="shared" si="6"/>
        <v>0</v>
      </c>
      <c r="AR147" s="82">
        <f t="shared" si="7"/>
        <v>0</v>
      </c>
    </row>
    <row r="148" spans="2:44" ht="12.75" customHeight="1" x14ac:dyDescent="0.4">
      <c r="B148" s="19">
        <v>140</v>
      </c>
      <c r="C148" s="22" t="str">
        <f>IF(施設等利用費請求金額内訳書!C152="","",施設等利用費請求金額内訳書!C152)</f>
        <v/>
      </c>
      <c r="D148" s="102" t="str">
        <f>IF(施設等利用費請求金額内訳書!D152="","",施設等利用費請求金額内訳書!D152)</f>
        <v>平成</v>
      </c>
      <c r="E148" s="103" t="str">
        <f>IF(施設等利用費請求金額内訳書!E152="","",施設等利用費請求金額内訳書!E152)</f>
        <v/>
      </c>
      <c r="F148" s="103" t="str">
        <f>IF(施設等利用費請求金額内訳書!F152="","",施設等利用費請求金額内訳書!F152)</f>
        <v>年</v>
      </c>
      <c r="G148" s="103" t="str">
        <f>IF(施設等利用費請求金額内訳書!G152="","",施設等利用費請求金額内訳書!G152)</f>
        <v/>
      </c>
      <c r="H148" s="103" t="str">
        <f>IF(施設等利用費請求金額内訳書!H152="","",施設等利用費請求金額内訳書!H152)</f>
        <v>月</v>
      </c>
      <c r="I148" s="103" t="str">
        <f>IF(施設等利用費請求金額内訳書!I152="","",施設等利用費請求金額内訳書!I152)</f>
        <v/>
      </c>
      <c r="J148" s="104" t="str">
        <f>IF(施設等利用費請求金額内訳書!J152="","",施設等利用費請求金額内訳書!J152)</f>
        <v>日</v>
      </c>
      <c r="K148" s="22" t="str">
        <f>IF(施設等利用費請求金額内訳書!K152="","",施設等利用費請求金額内訳書!K152)</f>
        <v/>
      </c>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2">
        <f t="shared" si="6"/>
        <v>0</v>
      </c>
      <c r="AR148" s="82">
        <f t="shared" si="7"/>
        <v>0</v>
      </c>
    </row>
    <row r="149" spans="2:44" ht="12.75" customHeight="1" x14ac:dyDescent="0.4">
      <c r="B149" s="19">
        <v>141</v>
      </c>
      <c r="C149" s="22" t="str">
        <f>IF(施設等利用費請求金額内訳書!C153="","",施設等利用費請求金額内訳書!C153)</f>
        <v/>
      </c>
      <c r="D149" s="102" t="str">
        <f>IF(施設等利用費請求金額内訳書!D153="","",施設等利用費請求金額内訳書!D153)</f>
        <v>平成</v>
      </c>
      <c r="E149" s="103" t="str">
        <f>IF(施設等利用費請求金額内訳書!E153="","",施設等利用費請求金額内訳書!E153)</f>
        <v/>
      </c>
      <c r="F149" s="103" t="str">
        <f>IF(施設等利用費請求金額内訳書!F153="","",施設等利用費請求金額内訳書!F153)</f>
        <v>年</v>
      </c>
      <c r="G149" s="103" t="str">
        <f>IF(施設等利用費請求金額内訳書!G153="","",施設等利用費請求金額内訳書!G153)</f>
        <v/>
      </c>
      <c r="H149" s="103" t="str">
        <f>IF(施設等利用費請求金額内訳書!H153="","",施設等利用費請求金額内訳書!H153)</f>
        <v>月</v>
      </c>
      <c r="I149" s="103" t="str">
        <f>IF(施設等利用費請求金額内訳書!I153="","",施設等利用費請求金額内訳書!I153)</f>
        <v/>
      </c>
      <c r="J149" s="104" t="str">
        <f>IF(施設等利用費請求金額内訳書!J153="","",施設等利用費請求金額内訳書!J153)</f>
        <v>日</v>
      </c>
      <c r="K149" s="22" t="str">
        <f>IF(施設等利用費請求金額内訳書!K153="","",施設等利用費請求金額内訳書!K153)</f>
        <v/>
      </c>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2">
        <f t="shared" si="6"/>
        <v>0</v>
      </c>
      <c r="AR149" s="82">
        <f t="shared" si="7"/>
        <v>0</v>
      </c>
    </row>
    <row r="150" spans="2:44" ht="12.75" customHeight="1" x14ac:dyDescent="0.4">
      <c r="B150" s="19">
        <v>142</v>
      </c>
      <c r="C150" s="22" t="str">
        <f>IF(施設等利用費請求金額内訳書!C154="","",施設等利用費請求金額内訳書!C154)</f>
        <v/>
      </c>
      <c r="D150" s="102" t="str">
        <f>IF(施設等利用費請求金額内訳書!D154="","",施設等利用費請求金額内訳書!D154)</f>
        <v>平成</v>
      </c>
      <c r="E150" s="103" t="str">
        <f>IF(施設等利用費請求金額内訳書!E154="","",施設等利用費請求金額内訳書!E154)</f>
        <v/>
      </c>
      <c r="F150" s="103" t="str">
        <f>IF(施設等利用費請求金額内訳書!F154="","",施設等利用費請求金額内訳書!F154)</f>
        <v>年</v>
      </c>
      <c r="G150" s="103" t="str">
        <f>IF(施設等利用費請求金額内訳書!G154="","",施設等利用費請求金額内訳書!G154)</f>
        <v/>
      </c>
      <c r="H150" s="103" t="str">
        <f>IF(施設等利用費請求金額内訳書!H154="","",施設等利用費請求金額内訳書!H154)</f>
        <v>月</v>
      </c>
      <c r="I150" s="103" t="str">
        <f>IF(施設等利用費請求金額内訳書!I154="","",施設等利用費請求金額内訳書!I154)</f>
        <v/>
      </c>
      <c r="J150" s="104" t="str">
        <f>IF(施設等利用費請求金額内訳書!J154="","",施設等利用費請求金額内訳書!J154)</f>
        <v>日</v>
      </c>
      <c r="K150" s="22" t="str">
        <f>IF(施設等利用費請求金額内訳書!K154="","",施設等利用費請求金額内訳書!K154)</f>
        <v/>
      </c>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2">
        <f t="shared" si="6"/>
        <v>0</v>
      </c>
      <c r="AR150" s="82">
        <f t="shared" si="7"/>
        <v>0</v>
      </c>
    </row>
    <row r="151" spans="2:44" ht="12.75" customHeight="1" x14ac:dyDescent="0.4">
      <c r="B151" s="19">
        <v>143</v>
      </c>
      <c r="C151" s="22" t="str">
        <f>IF(施設等利用費請求金額内訳書!C155="","",施設等利用費請求金額内訳書!C155)</f>
        <v/>
      </c>
      <c r="D151" s="102" t="str">
        <f>IF(施設等利用費請求金額内訳書!D155="","",施設等利用費請求金額内訳書!D155)</f>
        <v>平成</v>
      </c>
      <c r="E151" s="103" t="str">
        <f>IF(施設等利用費請求金額内訳書!E155="","",施設等利用費請求金額内訳書!E155)</f>
        <v/>
      </c>
      <c r="F151" s="103" t="str">
        <f>IF(施設等利用費請求金額内訳書!F155="","",施設等利用費請求金額内訳書!F155)</f>
        <v>年</v>
      </c>
      <c r="G151" s="103" t="str">
        <f>IF(施設等利用費請求金額内訳書!G155="","",施設等利用費請求金額内訳書!G155)</f>
        <v/>
      </c>
      <c r="H151" s="103" t="str">
        <f>IF(施設等利用費請求金額内訳書!H155="","",施設等利用費請求金額内訳書!H155)</f>
        <v>月</v>
      </c>
      <c r="I151" s="103" t="str">
        <f>IF(施設等利用費請求金額内訳書!I155="","",施設等利用費請求金額内訳書!I155)</f>
        <v/>
      </c>
      <c r="J151" s="104" t="str">
        <f>IF(施設等利用費請求金額内訳書!J155="","",施設等利用費請求金額内訳書!J155)</f>
        <v>日</v>
      </c>
      <c r="K151" s="22" t="str">
        <f>IF(施設等利用費請求金額内訳書!K155="","",施設等利用費請求金額内訳書!K155)</f>
        <v/>
      </c>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2">
        <f t="shared" si="6"/>
        <v>0</v>
      </c>
      <c r="AR151" s="82">
        <f t="shared" si="7"/>
        <v>0</v>
      </c>
    </row>
    <row r="152" spans="2:44" ht="12.75" customHeight="1" x14ac:dyDescent="0.4">
      <c r="B152" s="19">
        <v>144</v>
      </c>
      <c r="C152" s="22" t="str">
        <f>IF(施設等利用費請求金額内訳書!C156="","",施設等利用費請求金額内訳書!C156)</f>
        <v/>
      </c>
      <c r="D152" s="102" t="str">
        <f>IF(施設等利用費請求金額内訳書!D156="","",施設等利用費請求金額内訳書!D156)</f>
        <v>平成</v>
      </c>
      <c r="E152" s="103" t="str">
        <f>IF(施設等利用費請求金額内訳書!E156="","",施設等利用費請求金額内訳書!E156)</f>
        <v/>
      </c>
      <c r="F152" s="103" t="str">
        <f>IF(施設等利用費請求金額内訳書!F156="","",施設等利用費請求金額内訳書!F156)</f>
        <v>年</v>
      </c>
      <c r="G152" s="103" t="str">
        <f>IF(施設等利用費請求金額内訳書!G156="","",施設等利用費請求金額内訳書!G156)</f>
        <v/>
      </c>
      <c r="H152" s="103" t="str">
        <f>IF(施設等利用費請求金額内訳書!H156="","",施設等利用費請求金額内訳書!H156)</f>
        <v>月</v>
      </c>
      <c r="I152" s="103" t="str">
        <f>IF(施設等利用費請求金額内訳書!I156="","",施設等利用費請求金額内訳書!I156)</f>
        <v/>
      </c>
      <c r="J152" s="104" t="str">
        <f>IF(施設等利用費請求金額内訳書!J156="","",施設等利用費請求金額内訳書!J156)</f>
        <v>日</v>
      </c>
      <c r="K152" s="22" t="str">
        <f>IF(施設等利用費請求金額内訳書!K156="","",施設等利用費請求金額内訳書!K156)</f>
        <v/>
      </c>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2">
        <f t="shared" si="6"/>
        <v>0</v>
      </c>
      <c r="AR152" s="82">
        <f t="shared" si="7"/>
        <v>0</v>
      </c>
    </row>
    <row r="153" spans="2:44" ht="12.75" customHeight="1" x14ac:dyDescent="0.4">
      <c r="B153" s="19">
        <v>145</v>
      </c>
      <c r="C153" s="22" t="str">
        <f>IF(施設等利用費請求金額内訳書!C157="","",施設等利用費請求金額内訳書!C157)</f>
        <v/>
      </c>
      <c r="D153" s="102" t="str">
        <f>IF(施設等利用費請求金額内訳書!D157="","",施設等利用費請求金額内訳書!D157)</f>
        <v>平成</v>
      </c>
      <c r="E153" s="103" t="str">
        <f>IF(施設等利用費請求金額内訳書!E157="","",施設等利用費請求金額内訳書!E157)</f>
        <v/>
      </c>
      <c r="F153" s="103" t="str">
        <f>IF(施設等利用費請求金額内訳書!F157="","",施設等利用費請求金額内訳書!F157)</f>
        <v>年</v>
      </c>
      <c r="G153" s="103" t="str">
        <f>IF(施設等利用費請求金額内訳書!G157="","",施設等利用費請求金額内訳書!G157)</f>
        <v/>
      </c>
      <c r="H153" s="103" t="str">
        <f>IF(施設等利用費請求金額内訳書!H157="","",施設等利用費請求金額内訳書!H157)</f>
        <v>月</v>
      </c>
      <c r="I153" s="103" t="str">
        <f>IF(施設等利用費請求金額内訳書!I157="","",施設等利用費請求金額内訳書!I157)</f>
        <v/>
      </c>
      <c r="J153" s="104" t="str">
        <f>IF(施設等利用費請求金額内訳書!J157="","",施設等利用費請求金額内訳書!J157)</f>
        <v>日</v>
      </c>
      <c r="K153" s="22" t="str">
        <f>IF(施設等利用費請求金額内訳書!K157="","",施設等利用費請求金額内訳書!K157)</f>
        <v/>
      </c>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2">
        <f t="shared" si="6"/>
        <v>0</v>
      </c>
      <c r="AR153" s="82">
        <f t="shared" si="7"/>
        <v>0</v>
      </c>
    </row>
    <row r="154" spans="2:44" ht="12.75" customHeight="1" x14ac:dyDescent="0.4">
      <c r="B154" s="19">
        <v>146</v>
      </c>
      <c r="C154" s="22" t="str">
        <f>IF(施設等利用費請求金額内訳書!C158="","",施設等利用費請求金額内訳書!C158)</f>
        <v/>
      </c>
      <c r="D154" s="102" t="str">
        <f>IF(施設等利用費請求金額内訳書!D158="","",施設等利用費請求金額内訳書!D158)</f>
        <v>平成</v>
      </c>
      <c r="E154" s="103" t="str">
        <f>IF(施設等利用費請求金額内訳書!E158="","",施設等利用費請求金額内訳書!E158)</f>
        <v/>
      </c>
      <c r="F154" s="103" t="str">
        <f>IF(施設等利用費請求金額内訳書!F158="","",施設等利用費請求金額内訳書!F158)</f>
        <v>年</v>
      </c>
      <c r="G154" s="103" t="str">
        <f>IF(施設等利用費請求金額内訳書!G158="","",施設等利用費請求金額内訳書!G158)</f>
        <v/>
      </c>
      <c r="H154" s="103" t="str">
        <f>IF(施設等利用費請求金額内訳書!H158="","",施設等利用費請求金額内訳書!H158)</f>
        <v>月</v>
      </c>
      <c r="I154" s="103" t="str">
        <f>IF(施設等利用費請求金額内訳書!I158="","",施設等利用費請求金額内訳書!I158)</f>
        <v/>
      </c>
      <c r="J154" s="104" t="str">
        <f>IF(施設等利用費請求金額内訳書!J158="","",施設等利用費請求金額内訳書!J158)</f>
        <v>日</v>
      </c>
      <c r="K154" s="22" t="str">
        <f>IF(施設等利用費請求金額内訳書!K158="","",施設等利用費請求金額内訳書!K158)</f>
        <v/>
      </c>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2">
        <f t="shared" si="6"/>
        <v>0</v>
      </c>
      <c r="AR154" s="82">
        <f t="shared" si="7"/>
        <v>0</v>
      </c>
    </row>
    <row r="155" spans="2:44" ht="12.75" customHeight="1" x14ac:dyDescent="0.4">
      <c r="B155" s="19">
        <v>147</v>
      </c>
      <c r="C155" s="22" t="str">
        <f>IF(施設等利用費請求金額内訳書!C159="","",施設等利用費請求金額内訳書!C159)</f>
        <v/>
      </c>
      <c r="D155" s="102" t="str">
        <f>IF(施設等利用費請求金額内訳書!D159="","",施設等利用費請求金額内訳書!D159)</f>
        <v>平成</v>
      </c>
      <c r="E155" s="103" t="str">
        <f>IF(施設等利用費請求金額内訳書!E159="","",施設等利用費請求金額内訳書!E159)</f>
        <v/>
      </c>
      <c r="F155" s="103" t="str">
        <f>IF(施設等利用費請求金額内訳書!F159="","",施設等利用費請求金額内訳書!F159)</f>
        <v>年</v>
      </c>
      <c r="G155" s="103" t="str">
        <f>IF(施設等利用費請求金額内訳書!G159="","",施設等利用費請求金額内訳書!G159)</f>
        <v/>
      </c>
      <c r="H155" s="103" t="str">
        <f>IF(施設等利用費請求金額内訳書!H159="","",施設等利用費請求金額内訳書!H159)</f>
        <v>月</v>
      </c>
      <c r="I155" s="103" t="str">
        <f>IF(施設等利用費請求金額内訳書!I159="","",施設等利用費請求金額内訳書!I159)</f>
        <v/>
      </c>
      <c r="J155" s="104" t="str">
        <f>IF(施設等利用費請求金額内訳書!J159="","",施設等利用費請求金額内訳書!J159)</f>
        <v>日</v>
      </c>
      <c r="K155" s="22" t="str">
        <f>IF(施設等利用費請求金額内訳書!K159="","",施設等利用費請求金額内訳書!K159)</f>
        <v/>
      </c>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2">
        <f t="shared" si="6"/>
        <v>0</v>
      </c>
      <c r="AR155" s="82">
        <f t="shared" si="7"/>
        <v>0</v>
      </c>
    </row>
    <row r="156" spans="2:44" ht="12.75" customHeight="1" x14ac:dyDescent="0.4">
      <c r="B156" s="19">
        <v>148</v>
      </c>
      <c r="C156" s="22" t="str">
        <f>IF(施設等利用費請求金額内訳書!C160="","",施設等利用費請求金額内訳書!C160)</f>
        <v/>
      </c>
      <c r="D156" s="102" t="str">
        <f>IF(施設等利用費請求金額内訳書!D160="","",施設等利用費請求金額内訳書!D160)</f>
        <v>平成</v>
      </c>
      <c r="E156" s="103" t="str">
        <f>IF(施設等利用費請求金額内訳書!E160="","",施設等利用費請求金額内訳書!E160)</f>
        <v/>
      </c>
      <c r="F156" s="103" t="str">
        <f>IF(施設等利用費請求金額内訳書!F160="","",施設等利用費請求金額内訳書!F160)</f>
        <v>年</v>
      </c>
      <c r="G156" s="103" t="str">
        <f>IF(施設等利用費請求金額内訳書!G160="","",施設等利用費請求金額内訳書!G160)</f>
        <v/>
      </c>
      <c r="H156" s="103" t="str">
        <f>IF(施設等利用費請求金額内訳書!H160="","",施設等利用費請求金額内訳書!H160)</f>
        <v>月</v>
      </c>
      <c r="I156" s="103" t="str">
        <f>IF(施設等利用費請求金額内訳書!I160="","",施設等利用費請求金額内訳書!I160)</f>
        <v/>
      </c>
      <c r="J156" s="104" t="str">
        <f>IF(施設等利用費請求金額内訳書!J160="","",施設等利用費請求金額内訳書!J160)</f>
        <v>日</v>
      </c>
      <c r="K156" s="22" t="str">
        <f>IF(施設等利用費請求金額内訳書!K160="","",施設等利用費請求金額内訳書!K160)</f>
        <v/>
      </c>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2">
        <f t="shared" si="6"/>
        <v>0</v>
      </c>
      <c r="AR156" s="82">
        <f t="shared" si="7"/>
        <v>0</v>
      </c>
    </row>
    <row r="157" spans="2:44" ht="12.75" customHeight="1" x14ac:dyDescent="0.4">
      <c r="B157" s="19">
        <v>149</v>
      </c>
      <c r="C157" s="22" t="str">
        <f>IF(施設等利用費請求金額内訳書!C161="","",施設等利用費請求金額内訳書!C161)</f>
        <v/>
      </c>
      <c r="D157" s="102" t="str">
        <f>IF(施設等利用費請求金額内訳書!D161="","",施設等利用費請求金額内訳書!D161)</f>
        <v>平成</v>
      </c>
      <c r="E157" s="103" t="str">
        <f>IF(施設等利用費請求金額内訳書!E161="","",施設等利用費請求金額内訳書!E161)</f>
        <v/>
      </c>
      <c r="F157" s="103" t="str">
        <f>IF(施設等利用費請求金額内訳書!F161="","",施設等利用費請求金額内訳書!F161)</f>
        <v>年</v>
      </c>
      <c r="G157" s="103" t="str">
        <f>IF(施設等利用費請求金額内訳書!G161="","",施設等利用費請求金額内訳書!G161)</f>
        <v/>
      </c>
      <c r="H157" s="103" t="str">
        <f>IF(施設等利用費請求金額内訳書!H161="","",施設等利用費請求金額内訳書!H161)</f>
        <v>月</v>
      </c>
      <c r="I157" s="103" t="str">
        <f>IF(施設等利用費請求金額内訳書!I161="","",施設等利用費請求金額内訳書!I161)</f>
        <v/>
      </c>
      <c r="J157" s="104" t="str">
        <f>IF(施設等利用費請求金額内訳書!J161="","",施設等利用費請求金額内訳書!J161)</f>
        <v>日</v>
      </c>
      <c r="K157" s="22" t="str">
        <f>IF(施設等利用費請求金額内訳書!K161="","",施設等利用費請求金額内訳書!K161)</f>
        <v/>
      </c>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2">
        <f t="shared" si="6"/>
        <v>0</v>
      </c>
      <c r="AR157" s="82">
        <f t="shared" si="7"/>
        <v>0</v>
      </c>
    </row>
    <row r="158" spans="2:44" ht="12.75" customHeight="1" x14ac:dyDescent="0.4">
      <c r="B158" s="19">
        <v>150</v>
      </c>
      <c r="C158" s="22" t="str">
        <f>IF(施設等利用費請求金額内訳書!C162="","",施設等利用費請求金額内訳書!C162)</f>
        <v/>
      </c>
      <c r="D158" s="102" t="str">
        <f>IF(施設等利用費請求金額内訳書!D162="","",施設等利用費請求金額内訳書!D162)</f>
        <v>平成</v>
      </c>
      <c r="E158" s="103" t="str">
        <f>IF(施設等利用費請求金額内訳書!E162="","",施設等利用費請求金額内訳書!E162)</f>
        <v/>
      </c>
      <c r="F158" s="103" t="str">
        <f>IF(施設等利用費請求金額内訳書!F162="","",施設等利用費請求金額内訳書!F162)</f>
        <v>年</v>
      </c>
      <c r="G158" s="103" t="str">
        <f>IF(施設等利用費請求金額内訳書!G162="","",施設等利用費請求金額内訳書!G162)</f>
        <v/>
      </c>
      <c r="H158" s="103" t="str">
        <f>IF(施設等利用費請求金額内訳書!H162="","",施設等利用費請求金額内訳書!H162)</f>
        <v>月</v>
      </c>
      <c r="I158" s="103" t="str">
        <f>IF(施設等利用費請求金額内訳書!I162="","",施設等利用費請求金額内訳書!I162)</f>
        <v/>
      </c>
      <c r="J158" s="104" t="str">
        <f>IF(施設等利用費請求金額内訳書!J162="","",施設等利用費請求金額内訳書!J162)</f>
        <v>日</v>
      </c>
      <c r="K158" s="22" t="str">
        <f>IF(施設等利用費請求金額内訳書!K162="","",施設等利用費請求金額内訳書!K162)</f>
        <v/>
      </c>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2">
        <f t="shared" si="6"/>
        <v>0</v>
      </c>
      <c r="AR158" s="82">
        <f t="shared" si="7"/>
        <v>0</v>
      </c>
    </row>
    <row r="159" spans="2:44" ht="12.75" customHeight="1" x14ac:dyDescent="0.4">
      <c r="B159" s="19">
        <v>151</v>
      </c>
      <c r="C159" s="22" t="str">
        <f>IF(施設等利用費請求金額内訳書!C163="","",施設等利用費請求金額内訳書!C163)</f>
        <v/>
      </c>
      <c r="D159" s="102" t="str">
        <f>IF(施設等利用費請求金額内訳書!D163="","",施設等利用費請求金額内訳書!D163)</f>
        <v>平成</v>
      </c>
      <c r="E159" s="103" t="str">
        <f>IF(施設等利用費請求金額内訳書!E163="","",施設等利用費請求金額内訳書!E163)</f>
        <v/>
      </c>
      <c r="F159" s="103" t="str">
        <f>IF(施設等利用費請求金額内訳書!F163="","",施設等利用費請求金額内訳書!F163)</f>
        <v>年</v>
      </c>
      <c r="G159" s="103" t="str">
        <f>IF(施設等利用費請求金額内訳書!G163="","",施設等利用費請求金額内訳書!G163)</f>
        <v/>
      </c>
      <c r="H159" s="103" t="str">
        <f>IF(施設等利用費請求金額内訳書!H163="","",施設等利用費請求金額内訳書!H163)</f>
        <v>月</v>
      </c>
      <c r="I159" s="103" t="str">
        <f>IF(施設等利用費請求金額内訳書!I163="","",施設等利用費請求金額内訳書!I163)</f>
        <v/>
      </c>
      <c r="J159" s="104" t="str">
        <f>IF(施設等利用費請求金額内訳書!J163="","",施設等利用費請求金額内訳書!J163)</f>
        <v>日</v>
      </c>
      <c r="K159" s="22" t="str">
        <f>IF(施設等利用費請求金額内訳書!K163="","",施設等利用費請求金額内訳書!K163)</f>
        <v/>
      </c>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2">
        <f t="shared" si="6"/>
        <v>0</v>
      </c>
      <c r="AR159" s="82">
        <f t="shared" si="7"/>
        <v>0</v>
      </c>
    </row>
    <row r="160" spans="2:44" ht="12.75" customHeight="1" x14ac:dyDescent="0.4">
      <c r="B160" s="19">
        <v>152</v>
      </c>
      <c r="C160" s="22" t="str">
        <f>IF(施設等利用費請求金額内訳書!C164="","",施設等利用費請求金額内訳書!C164)</f>
        <v/>
      </c>
      <c r="D160" s="102" t="str">
        <f>IF(施設等利用費請求金額内訳書!D164="","",施設等利用費請求金額内訳書!D164)</f>
        <v>平成</v>
      </c>
      <c r="E160" s="103" t="str">
        <f>IF(施設等利用費請求金額内訳書!E164="","",施設等利用費請求金額内訳書!E164)</f>
        <v/>
      </c>
      <c r="F160" s="103" t="str">
        <f>IF(施設等利用費請求金額内訳書!F164="","",施設等利用費請求金額内訳書!F164)</f>
        <v>年</v>
      </c>
      <c r="G160" s="103" t="str">
        <f>IF(施設等利用費請求金額内訳書!G164="","",施設等利用費請求金額内訳書!G164)</f>
        <v/>
      </c>
      <c r="H160" s="103" t="str">
        <f>IF(施設等利用費請求金額内訳書!H164="","",施設等利用費請求金額内訳書!H164)</f>
        <v>月</v>
      </c>
      <c r="I160" s="103" t="str">
        <f>IF(施設等利用費請求金額内訳書!I164="","",施設等利用費請求金額内訳書!I164)</f>
        <v/>
      </c>
      <c r="J160" s="104" t="str">
        <f>IF(施設等利用費請求金額内訳書!J164="","",施設等利用費請求金額内訳書!J164)</f>
        <v>日</v>
      </c>
      <c r="K160" s="22" t="str">
        <f>IF(施設等利用費請求金額内訳書!K164="","",施設等利用費請求金額内訳書!K164)</f>
        <v/>
      </c>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2">
        <f t="shared" si="6"/>
        <v>0</v>
      </c>
      <c r="AR160" s="82">
        <f t="shared" si="7"/>
        <v>0</v>
      </c>
    </row>
    <row r="161" spans="2:44" ht="12.75" customHeight="1" x14ac:dyDescent="0.4">
      <c r="B161" s="19">
        <v>153</v>
      </c>
      <c r="C161" s="22" t="str">
        <f>IF(施設等利用費請求金額内訳書!C165="","",施設等利用費請求金額内訳書!C165)</f>
        <v/>
      </c>
      <c r="D161" s="102" t="str">
        <f>IF(施設等利用費請求金額内訳書!D165="","",施設等利用費請求金額内訳書!D165)</f>
        <v>平成</v>
      </c>
      <c r="E161" s="103" t="str">
        <f>IF(施設等利用費請求金額内訳書!E165="","",施設等利用費請求金額内訳書!E165)</f>
        <v/>
      </c>
      <c r="F161" s="103" t="str">
        <f>IF(施設等利用費請求金額内訳書!F165="","",施設等利用費請求金額内訳書!F165)</f>
        <v>年</v>
      </c>
      <c r="G161" s="103" t="str">
        <f>IF(施設等利用費請求金額内訳書!G165="","",施設等利用費請求金額内訳書!G165)</f>
        <v/>
      </c>
      <c r="H161" s="103" t="str">
        <f>IF(施設等利用費請求金額内訳書!H165="","",施設等利用費請求金額内訳書!H165)</f>
        <v>月</v>
      </c>
      <c r="I161" s="103" t="str">
        <f>IF(施設等利用費請求金額内訳書!I165="","",施設等利用費請求金額内訳書!I165)</f>
        <v/>
      </c>
      <c r="J161" s="104" t="str">
        <f>IF(施設等利用費請求金額内訳書!J165="","",施設等利用費請求金額内訳書!J165)</f>
        <v>日</v>
      </c>
      <c r="K161" s="22" t="str">
        <f>IF(施設等利用費請求金額内訳書!K165="","",施設等利用費請求金額内訳書!K165)</f>
        <v/>
      </c>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2">
        <f t="shared" si="6"/>
        <v>0</v>
      </c>
      <c r="AR161" s="82">
        <f t="shared" si="7"/>
        <v>0</v>
      </c>
    </row>
    <row r="162" spans="2:44" ht="12.75" customHeight="1" x14ac:dyDescent="0.4">
      <c r="B162" s="19">
        <v>154</v>
      </c>
      <c r="C162" s="22" t="str">
        <f>IF(施設等利用費請求金額内訳書!C166="","",施設等利用費請求金額内訳書!C166)</f>
        <v/>
      </c>
      <c r="D162" s="102" t="str">
        <f>IF(施設等利用費請求金額内訳書!D166="","",施設等利用費請求金額内訳書!D166)</f>
        <v>平成</v>
      </c>
      <c r="E162" s="103" t="str">
        <f>IF(施設等利用費請求金額内訳書!E166="","",施設等利用費請求金額内訳書!E166)</f>
        <v/>
      </c>
      <c r="F162" s="103" t="str">
        <f>IF(施設等利用費請求金額内訳書!F166="","",施設等利用費請求金額内訳書!F166)</f>
        <v>年</v>
      </c>
      <c r="G162" s="103" t="str">
        <f>IF(施設等利用費請求金額内訳書!G166="","",施設等利用費請求金額内訳書!G166)</f>
        <v/>
      </c>
      <c r="H162" s="103" t="str">
        <f>IF(施設等利用費請求金額内訳書!H166="","",施設等利用費請求金額内訳書!H166)</f>
        <v>月</v>
      </c>
      <c r="I162" s="103" t="str">
        <f>IF(施設等利用費請求金額内訳書!I166="","",施設等利用費請求金額内訳書!I166)</f>
        <v/>
      </c>
      <c r="J162" s="104" t="str">
        <f>IF(施設等利用費請求金額内訳書!J166="","",施設等利用費請求金額内訳書!J166)</f>
        <v>日</v>
      </c>
      <c r="K162" s="22" t="str">
        <f>IF(施設等利用費請求金額内訳書!K166="","",施設等利用費請求金額内訳書!K166)</f>
        <v/>
      </c>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2">
        <f t="shared" si="6"/>
        <v>0</v>
      </c>
      <c r="AR162" s="82">
        <f t="shared" si="7"/>
        <v>0</v>
      </c>
    </row>
    <row r="163" spans="2:44" ht="12.75" customHeight="1" x14ac:dyDescent="0.4">
      <c r="B163" s="19">
        <v>155</v>
      </c>
      <c r="C163" s="22" t="str">
        <f>IF(施設等利用費請求金額内訳書!C167="","",施設等利用費請求金額内訳書!C167)</f>
        <v/>
      </c>
      <c r="D163" s="102" t="str">
        <f>IF(施設等利用費請求金額内訳書!D167="","",施設等利用費請求金額内訳書!D167)</f>
        <v>平成</v>
      </c>
      <c r="E163" s="103" t="str">
        <f>IF(施設等利用費請求金額内訳書!E167="","",施設等利用費請求金額内訳書!E167)</f>
        <v/>
      </c>
      <c r="F163" s="103" t="str">
        <f>IF(施設等利用費請求金額内訳書!F167="","",施設等利用費請求金額内訳書!F167)</f>
        <v>年</v>
      </c>
      <c r="G163" s="103" t="str">
        <f>IF(施設等利用費請求金額内訳書!G167="","",施設等利用費請求金額内訳書!G167)</f>
        <v/>
      </c>
      <c r="H163" s="103" t="str">
        <f>IF(施設等利用費請求金額内訳書!H167="","",施設等利用費請求金額内訳書!H167)</f>
        <v>月</v>
      </c>
      <c r="I163" s="103" t="str">
        <f>IF(施設等利用費請求金額内訳書!I167="","",施設等利用費請求金額内訳書!I167)</f>
        <v/>
      </c>
      <c r="J163" s="104" t="str">
        <f>IF(施設等利用費請求金額内訳書!J167="","",施設等利用費請求金額内訳書!J167)</f>
        <v>日</v>
      </c>
      <c r="K163" s="22" t="str">
        <f>IF(施設等利用費請求金額内訳書!K167="","",施設等利用費請求金額内訳書!K167)</f>
        <v/>
      </c>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2">
        <f t="shared" si="6"/>
        <v>0</v>
      </c>
      <c r="AR163" s="82">
        <f t="shared" si="7"/>
        <v>0</v>
      </c>
    </row>
    <row r="164" spans="2:44" ht="12.75" customHeight="1" x14ac:dyDescent="0.4">
      <c r="B164" s="19">
        <v>156</v>
      </c>
      <c r="C164" s="22" t="str">
        <f>IF(施設等利用費請求金額内訳書!C168="","",施設等利用費請求金額内訳書!C168)</f>
        <v/>
      </c>
      <c r="D164" s="102" t="str">
        <f>IF(施設等利用費請求金額内訳書!D168="","",施設等利用費請求金額内訳書!D168)</f>
        <v>平成</v>
      </c>
      <c r="E164" s="103" t="str">
        <f>IF(施設等利用費請求金額内訳書!E168="","",施設等利用費請求金額内訳書!E168)</f>
        <v/>
      </c>
      <c r="F164" s="103" t="str">
        <f>IF(施設等利用費請求金額内訳書!F168="","",施設等利用費請求金額内訳書!F168)</f>
        <v>年</v>
      </c>
      <c r="G164" s="103" t="str">
        <f>IF(施設等利用費請求金額内訳書!G168="","",施設等利用費請求金額内訳書!G168)</f>
        <v/>
      </c>
      <c r="H164" s="103" t="str">
        <f>IF(施設等利用費請求金額内訳書!H168="","",施設等利用費請求金額内訳書!H168)</f>
        <v>月</v>
      </c>
      <c r="I164" s="103" t="str">
        <f>IF(施設等利用費請求金額内訳書!I168="","",施設等利用費請求金額内訳書!I168)</f>
        <v/>
      </c>
      <c r="J164" s="104" t="str">
        <f>IF(施設等利用費請求金額内訳書!J168="","",施設等利用費請求金額内訳書!J168)</f>
        <v>日</v>
      </c>
      <c r="K164" s="22" t="str">
        <f>IF(施設等利用費請求金額内訳書!K168="","",施設等利用費請求金額内訳書!K168)</f>
        <v/>
      </c>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2">
        <f t="shared" si="6"/>
        <v>0</v>
      </c>
      <c r="AR164" s="82">
        <f t="shared" si="7"/>
        <v>0</v>
      </c>
    </row>
    <row r="165" spans="2:44" ht="12.75" customHeight="1" x14ac:dyDescent="0.4">
      <c r="B165" s="19">
        <v>157</v>
      </c>
      <c r="C165" s="22" t="str">
        <f>IF(施設等利用費請求金額内訳書!C169="","",施設等利用費請求金額内訳書!C169)</f>
        <v/>
      </c>
      <c r="D165" s="102" t="str">
        <f>IF(施設等利用費請求金額内訳書!D169="","",施設等利用費請求金額内訳書!D169)</f>
        <v>平成</v>
      </c>
      <c r="E165" s="103" t="str">
        <f>IF(施設等利用費請求金額内訳書!E169="","",施設等利用費請求金額内訳書!E169)</f>
        <v/>
      </c>
      <c r="F165" s="103" t="str">
        <f>IF(施設等利用費請求金額内訳書!F169="","",施設等利用費請求金額内訳書!F169)</f>
        <v>年</v>
      </c>
      <c r="G165" s="103" t="str">
        <f>IF(施設等利用費請求金額内訳書!G169="","",施設等利用費請求金額内訳書!G169)</f>
        <v/>
      </c>
      <c r="H165" s="103" t="str">
        <f>IF(施設等利用費請求金額内訳書!H169="","",施設等利用費請求金額内訳書!H169)</f>
        <v>月</v>
      </c>
      <c r="I165" s="103" t="str">
        <f>IF(施設等利用費請求金額内訳書!I169="","",施設等利用費請求金額内訳書!I169)</f>
        <v/>
      </c>
      <c r="J165" s="104" t="str">
        <f>IF(施設等利用費請求金額内訳書!J169="","",施設等利用費請求金額内訳書!J169)</f>
        <v>日</v>
      </c>
      <c r="K165" s="22" t="str">
        <f>IF(施設等利用費請求金額内訳書!K169="","",施設等利用費請求金額内訳書!K169)</f>
        <v/>
      </c>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2">
        <f t="shared" si="6"/>
        <v>0</v>
      </c>
      <c r="AR165" s="82">
        <f t="shared" si="7"/>
        <v>0</v>
      </c>
    </row>
    <row r="166" spans="2:44" ht="12.75" customHeight="1" x14ac:dyDescent="0.4">
      <c r="B166" s="19">
        <v>158</v>
      </c>
      <c r="C166" s="22" t="str">
        <f>IF(施設等利用費請求金額内訳書!C170="","",施設等利用費請求金額内訳書!C170)</f>
        <v/>
      </c>
      <c r="D166" s="102" t="str">
        <f>IF(施設等利用費請求金額内訳書!D170="","",施設等利用費請求金額内訳書!D170)</f>
        <v>平成</v>
      </c>
      <c r="E166" s="103" t="str">
        <f>IF(施設等利用費請求金額内訳書!E170="","",施設等利用費請求金額内訳書!E170)</f>
        <v/>
      </c>
      <c r="F166" s="103" t="str">
        <f>IF(施設等利用費請求金額内訳書!F170="","",施設等利用費請求金額内訳書!F170)</f>
        <v>年</v>
      </c>
      <c r="G166" s="103" t="str">
        <f>IF(施設等利用費請求金額内訳書!G170="","",施設等利用費請求金額内訳書!G170)</f>
        <v/>
      </c>
      <c r="H166" s="103" t="str">
        <f>IF(施設等利用費請求金額内訳書!H170="","",施設等利用費請求金額内訳書!H170)</f>
        <v>月</v>
      </c>
      <c r="I166" s="103" t="str">
        <f>IF(施設等利用費請求金額内訳書!I170="","",施設等利用費請求金額内訳書!I170)</f>
        <v/>
      </c>
      <c r="J166" s="104" t="str">
        <f>IF(施設等利用費請求金額内訳書!J170="","",施設等利用費請求金額内訳書!J170)</f>
        <v>日</v>
      </c>
      <c r="K166" s="22" t="str">
        <f>IF(施設等利用費請求金額内訳書!K170="","",施設等利用費請求金額内訳書!K170)</f>
        <v/>
      </c>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2">
        <f t="shared" si="6"/>
        <v>0</v>
      </c>
      <c r="AR166" s="82">
        <f t="shared" si="7"/>
        <v>0</v>
      </c>
    </row>
    <row r="167" spans="2:44" ht="12.75" customHeight="1" x14ac:dyDescent="0.4">
      <c r="B167" s="19">
        <v>159</v>
      </c>
      <c r="C167" s="22" t="str">
        <f>IF(施設等利用費請求金額内訳書!C171="","",施設等利用費請求金額内訳書!C171)</f>
        <v/>
      </c>
      <c r="D167" s="102" t="str">
        <f>IF(施設等利用費請求金額内訳書!D171="","",施設等利用費請求金額内訳書!D171)</f>
        <v>平成</v>
      </c>
      <c r="E167" s="103" t="str">
        <f>IF(施設等利用費請求金額内訳書!E171="","",施設等利用費請求金額内訳書!E171)</f>
        <v/>
      </c>
      <c r="F167" s="103" t="str">
        <f>IF(施設等利用費請求金額内訳書!F171="","",施設等利用費請求金額内訳書!F171)</f>
        <v>年</v>
      </c>
      <c r="G167" s="103" t="str">
        <f>IF(施設等利用費請求金額内訳書!G171="","",施設等利用費請求金額内訳書!G171)</f>
        <v/>
      </c>
      <c r="H167" s="103" t="str">
        <f>IF(施設等利用費請求金額内訳書!H171="","",施設等利用費請求金額内訳書!H171)</f>
        <v>月</v>
      </c>
      <c r="I167" s="103" t="str">
        <f>IF(施設等利用費請求金額内訳書!I171="","",施設等利用費請求金額内訳書!I171)</f>
        <v/>
      </c>
      <c r="J167" s="104" t="str">
        <f>IF(施設等利用費請求金額内訳書!J171="","",施設等利用費請求金額内訳書!J171)</f>
        <v>日</v>
      </c>
      <c r="K167" s="22" t="str">
        <f>IF(施設等利用費請求金額内訳書!K171="","",施設等利用費請求金額内訳書!K171)</f>
        <v/>
      </c>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2">
        <f t="shared" si="6"/>
        <v>0</v>
      </c>
      <c r="AR167" s="82">
        <f t="shared" si="7"/>
        <v>0</v>
      </c>
    </row>
    <row r="168" spans="2:44" ht="12.75" customHeight="1" x14ac:dyDescent="0.4">
      <c r="B168" s="19">
        <v>160</v>
      </c>
      <c r="C168" s="22" t="str">
        <f>IF(施設等利用費請求金額内訳書!C172="","",施設等利用費請求金額内訳書!C172)</f>
        <v/>
      </c>
      <c r="D168" s="102" t="str">
        <f>IF(施設等利用費請求金額内訳書!D172="","",施設等利用費請求金額内訳書!D172)</f>
        <v>平成</v>
      </c>
      <c r="E168" s="103" t="str">
        <f>IF(施設等利用費請求金額内訳書!E172="","",施設等利用費請求金額内訳書!E172)</f>
        <v/>
      </c>
      <c r="F168" s="103" t="str">
        <f>IF(施設等利用費請求金額内訳書!F172="","",施設等利用費請求金額内訳書!F172)</f>
        <v>年</v>
      </c>
      <c r="G168" s="103" t="str">
        <f>IF(施設等利用費請求金額内訳書!G172="","",施設等利用費請求金額内訳書!G172)</f>
        <v/>
      </c>
      <c r="H168" s="103" t="str">
        <f>IF(施設等利用費請求金額内訳書!H172="","",施設等利用費請求金額内訳書!H172)</f>
        <v>月</v>
      </c>
      <c r="I168" s="103" t="str">
        <f>IF(施設等利用費請求金額内訳書!I172="","",施設等利用費請求金額内訳書!I172)</f>
        <v/>
      </c>
      <c r="J168" s="104" t="str">
        <f>IF(施設等利用費請求金額内訳書!J172="","",施設等利用費請求金額内訳書!J172)</f>
        <v>日</v>
      </c>
      <c r="K168" s="22" t="str">
        <f>IF(施設等利用費請求金額内訳書!K172="","",施設等利用費請求金額内訳書!K172)</f>
        <v/>
      </c>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2">
        <f t="shared" si="6"/>
        <v>0</v>
      </c>
      <c r="AR168" s="82">
        <f t="shared" si="7"/>
        <v>0</v>
      </c>
    </row>
    <row r="169" spans="2:44" ht="12.75" customHeight="1" x14ac:dyDescent="0.4">
      <c r="B169" s="19">
        <v>161</v>
      </c>
      <c r="C169" s="22" t="str">
        <f>IF(施設等利用費請求金額内訳書!C173="","",施設等利用費請求金額内訳書!C173)</f>
        <v/>
      </c>
      <c r="D169" s="102" t="str">
        <f>IF(施設等利用費請求金額内訳書!D173="","",施設等利用費請求金額内訳書!D173)</f>
        <v>平成</v>
      </c>
      <c r="E169" s="103" t="str">
        <f>IF(施設等利用費請求金額内訳書!E173="","",施設等利用費請求金額内訳書!E173)</f>
        <v/>
      </c>
      <c r="F169" s="103" t="str">
        <f>IF(施設等利用費請求金額内訳書!F173="","",施設等利用費請求金額内訳書!F173)</f>
        <v>年</v>
      </c>
      <c r="G169" s="103" t="str">
        <f>IF(施設等利用費請求金額内訳書!G173="","",施設等利用費請求金額内訳書!G173)</f>
        <v/>
      </c>
      <c r="H169" s="103" t="str">
        <f>IF(施設等利用費請求金額内訳書!H173="","",施設等利用費請求金額内訳書!H173)</f>
        <v>月</v>
      </c>
      <c r="I169" s="103" t="str">
        <f>IF(施設等利用費請求金額内訳書!I173="","",施設等利用費請求金額内訳書!I173)</f>
        <v/>
      </c>
      <c r="J169" s="104" t="str">
        <f>IF(施設等利用費請求金額内訳書!J173="","",施設等利用費請求金額内訳書!J173)</f>
        <v>日</v>
      </c>
      <c r="K169" s="22" t="str">
        <f>IF(施設等利用費請求金額内訳書!K173="","",施設等利用費請求金額内訳書!K173)</f>
        <v/>
      </c>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2">
        <f t="shared" si="6"/>
        <v>0</v>
      </c>
      <c r="AR169" s="82">
        <f t="shared" si="7"/>
        <v>0</v>
      </c>
    </row>
    <row r="170" spans="2:44" ht="12.75" customHeight="1" x14ac:dyDescent="0.4">
      <c r="B170" s="19">
        <v>162</v>
      </c>
      <c r="C170" s="22" t="str">
        <f>IF(施設等利用費請求金額内訳書!C174="","",施設等利用費請求金額内訳書!C174)</f>
        <v/>
      </c>
      <c r="D170" s="102" t="str">
        <f>IF(施設等利用費請求金額内訳書!D174="","",施設等利用費請求金額内訳書!D174)</f>
        <v>平成</v>
      </c>
      <c r="E170" s="103" t="str">
        <f>IF(施設等利用費請求金額内訳書!E174="","",施設等利用費請求金額内訳書!E174)</f>
        <v/>
      </c>
      <c r="F170" s="103" t="str">
        <f>IF(施設等利用費請求金額内訳書!F174="","",施設等利用費請求金額内訳書!F174)</f>
        <v>年</v>
      </c>
      <c r="G170" s="103" t="str">
        <f>IF(施設等利用費請求金額内訳書!G174="","",施設等利用費請求金額内訳書!G174)</f>
        <v/>
      </c>
      <c r="H170" s="103" t="str">
        <f>IF(施設等利用費請求金額内訳書!H174="","",施設等利用費請求金額内訳書!H174)</f>
        <v>月</v>
      </c>
      <c r="I170" s="103" t="str">
        <f>IF(施設等利用費請求金額内訳書!I174="","",施設等利用費請求金額内訳書!I174)</f>
        <v/>
      </c>
      <c r="J170" s="104" t="str">
        <f>IF(施設等利用費請求金額内訳書!J174="","",施設等利用費請求金額内訳書!J174)</f>
        <v>日</v>
      </c>
      <c r="K170" s="22" t="str">
        <f>IF(施設等利用費請求金額内訳書!K174="","",施設等利用費請求金額内訳書!K174)</f>
        <v/>
      </c>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2">
        <f t="shared" si="6"/>
        <v>0</v>
      </c>
      <c r="AR170" s="82">
        <f t="shared" si="7"/>
        <v>0</v>
      </c>
    </row>
    <row r="171" spans="2:44" ht="12.75" customHeight="1" x14ac:dyDescent="0.4">
      <c r="B171" s="19">
        <v>163</v>
      </c>
      <c r="C171" s="22" t="str">
        <f>IF(施設等利用費請求金額内訳書!C175="","",施設等利用費請求金額内訳書!C175)</f>
        <v/>
      </c>
      <c r="D171" s="102" t="str">
        <f>IF(施設等利用費請求金額内訳書!D175="","",施設等利用費請求金額内訳書!D175)</f>
        <v>平成</v>
      </c>
      <c r="E171" s="103" t="str">
        <f>IF(施設等利用費請求金額内訳書!E175="","",施設等利用費請求金額内訳書!E175)</f>
        <v/>
      </c>
      <c r="F171" s="103" t="str">
        <f>IF(施設等利用費請求金額内訳書!F175="","",施設等利用費請求金額内訳書!F175)</f>
        <v>年</v>
      </c>
      <c r="G171" s="103" t="str">
        <f>IF(施設等利用費請求金額内訳書!G175="","",施設等利用費請求金額内訳書!G175)</f>
        <v/>
      </c>
      <c r="H171" s="103" t="str">
        <f>IF(施設等利用費請求金額内訳書!H175="","",施設等利用費請求金額内訳書!H175)</f>
        <v>月</v>
      </c>
      <c r="I171" s="103" t="str">
        <f>IF(施設等利用費請求金額内訳書!I175="","",施設等利用費請求金額内訳書!I175)</f>
        <v/>
      </c>
      <c r="J171" s="104" t="str">
        <f>IF(施設等利用費請求金額内訳書!J175="","",施設等利用費請求金額内訳書!J175)</f>
        <v>日</v>
      </c>
      <c r="K171" s="22" t="str">
        <f>IF(施設等利用費請求金額内訳書!K175="","",施設等利用費請求金額内訳書!K175)</f>
        <v/>
      </c>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2">
        <f t="shared" si="6"/>
        <v>0</v>
      </c>
      <c r="AR171" s="82">
        <f t="shared" si="7"/>
        <v>0</v>
      </c>
    </row>
    <row r="172" spans="2:44" ht="12.75" customHeight="1" x14ac:dyDescent="0.4">
      <c r="B172" s="19">
        <v>164</v>
      </c>
      <c r="C172" s="22" t="str">
        <f>IF(施設等利用費請求金額内訳書!C176="","",施設等利用費請求金額内訳書!C176)</f>
        <v/>
      </c>
      <c r="D172" s="102" t="str">
        <f>IF(施設等利用費請求金額内訳書!D176="","",施設等利用費請求金額内訳書!D176)</f>
        <v>平成</v>
      </c>
      <c r="E172" s="103" t="str">
        <f>IF(施設等利用費請求金額内訳書!E176="","",施設等利用費請求金額内訳書!E176)</f>
        <v/>
      </c>
      <c r="F172" s="103" t="str">
        <f>IF(施設等利用費請求金額内訳書!F176="","",施設等利用費請求金額内訳書!F176)</f>
        <v>年</v>
      </c>
      <c r="G172" s="103" t="str">
        <f>IF(施設等利用費請求金額内訳書!G176="","",施設等利用費請求金額内訳書!G176)</f>
        <v/>
      </c>
      <c r="H172" s="103" t="str">
        <f>IF(施設等利用費請求金額内訳書!H176="","",施設等利用費請求金額内訳書!H176)</f>
        <v>月</v>
      </c>
      <c r="I172" s="103" t="str">
        <f>IF(施設等利用費請求金額内訳書!I176="","",施設等利用費請求金額内訳書!I176)</f>
        <v/>
      </c>
      <c r="J172" s="104" t="str">
        <f>IF(施設等利用費請求金額内訳書!J176="","",施設等利用費請求金額内訳書!J176)</f>
        <v>日</v>
      </c>
      <c r="K172" s="22" t="str">
        <f>IF(施設等利用費請求金額内訳書!K176="","",施設等利用費請求金額内訳書!K176)</f>
        <v/>
      </c>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2">
        <f t="shared" si="6"/>
        <v>0</v>
      </c>
      <c r="AR172" s="82">
        <f t="shared" si="7"/>
        <v>0</v>
      </c>
    </row>
    <row r="173" spans="2:44" ht="12.75" customHeight="1" x14ac:dyDescent="0.4">
      <c r="B173" s="19">
        <v>165</v>
      </c>
      <c r="C173" s="22" t="str">
        <f>IF(施設等利用費請求金額内訳書!C177="","",施設等利用費請求金額内訳書!C177)</f>
        <v/>
      </c>
      <c r="D173" s="102" t="str">
        <f>IF(施設等利用費請求金額内訳書!D177="","",施設等利用費請求金額内訳書!D177)</f>
        <v>平成</v>
      </c>
      <c r="E173" s="103" t="str">
        <f>IF(施設等利用費請求金額内訳書!E177="","",施設等利用費請求金額内訳書!E177)</f>
        <v/>
      </c>
      <c r="F173" s="103" t="str">
        <f>IF(施設等利用費請求金額内訳書!F177="","",施設等利用費請求金額内訳書!F177)</f>
        <v>年</v>
      </c>
      <c r="G173" s="103" t="str">
        <f>IF(施設等利用費請求金額内訳書!G177="","",施設等利用費請求金額内訳書!G177)</f>
        <v/>
      </c>
      <c r="H173" s="103" t="str">
        <f>IF(施設等利用費請求金額内訳書!H177="","",施設等利用費請求金額内訳書!H177)</f>
        <v>月</v>
      </c>
      <c r="I173" s="103" t="str">
        <f>IF(施設等利用費請求金額内訳書!I177="","",施設等利用費請求金額内訳書!I177)</f>
        <v/>
      </c>
      <c r="J173" s="104" t="str">
        <f>IF(施設等利用費請求金額内訳書!J177="","",施設等利用費請求金額内訳書!J177)</f>
        <v>日</v>
      </c>
      <c r="K173" s="22" t="str">
        <f>IF(施設等利用費請求金額内訳書!K177="","",施設等利用費請求金額内訳書!K177)</f>
        <v/>
      </c>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2">
        <f t="shared" si="6"/>
        <v>0</v>
      </c>
      <c r="AR173" s="82">
        <f t="shared" si="7"/>
        <v>0</v>
      </c>
    </row>
    <row r="174" spans="2:44" ht="12.75" customHeight="1" x14ac:dyDescent="0.4">
      <c r="B174" s="19">
        <v>166</v>
      </c>
      <c r="C174" s="22" t="str">
        <f>IF(施設等利用費請求金額内訳書!C178="","",施設等利用費請求金額内訳書!C178)</f>
        <v/>
      </c>
      <c r="D174" s="102" t="str">
        <f>IF(施設等利用費請求金額内訳書!D178="","",施設等利用費請求金額内訳書!D178)</f>
        <v>平成</v>
      </c>
      <c r="E174" s="103" t="str">
        <f>IF(施設等利用費請求金額内訳書!E178="","",施設等利用費請求金額内訳書!E178)</f>
        <v/>
      </c>
      <c r="F174" s="103" t="str">
        <f>IF(施設等利用費請求金額内訳書!F178="","",施設等利用費請求金額内訳書!F178)</f>
        <v>年</v>
      </c>
      <c r="G174" s="103" t="str">
        <f>IF(施設等利用費請求金額内訳書!G178="","",施設等利用費請求金額内訳書!G178)</f>
        <v/>
      </c>
      <c r="H174" s="103" t="str">
        <f>IF(施設等利用費請求金額内訳書!H178="","",施設等利用費請求金額内訳書!H178)</f>
        <v>月</v>
      </c>
      <c r="I174" s="103" t="str">
        <f>IF(施設等利用費請求金額内訳書!I178="","",施設等利用費請求金額内訳書!I178)</f>
        <v/>
      </c>
      <c r="J174" s="104" t="str">
        <f>IF(施設等利用費請求金額内訳書!J178="","",施設等利用費請求金額内訳書!J178)</f>
        <v>日</v>
      </c>
      <c r="K174" s="22" t="str">
        <f>IF(施設等利用費請求金額内訳書!K178="","",施設等利用費請求金額内訳書!K178)</f>
        <v/>
      </c>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2">
        <f t="shared" si="6"/>
        <v>0</v>
      </c>
      <c r="AR174" s="82">
        <f t="shared" si="7"/>
        <v>0</v>
      </c>
    </row>
    <row r="175" spans="2:44" ht="12.75" customHeight="1" x14ac:dyDescent="0.4">
      <c r="B175" s="19">
        <v>167</v>
      </c>
      <c r="C175" s="22" t="str">
        <f>IF(施設等利用費請求金額内訳書!C179="","",施設等利用費請求金額内訳書!C179)</f>
        <v/>
      </c>
      <c r="D175" s="102" t="str">
        <f>IF(施設等利用費請求金額内訳書!D179="","",施設等利用費請求金額内訳書!D179)</f>
        <v>平成</v>
      </c>
      <c r="E175" s="103" t="str">
        <f>IF(施設等利用費請求金額内訳書!E179="","",施設等利用費請求金額内訳書!E179)</f>
        <v/>
      </c>
      <c r="F175" s="103" t="str">
        <f>IF(施設等利用費請求金額内訳書!F179="","",施設等利用費請求金額内訳書!F179)</f>
        <v>年</v>
      </c>
      <c r="G175" s="103" t="str">
        <f>IF(施設等利用費請求金額内訳書!G179="","",施設等利用費請求金額内訳書!G179)</f>
        <v/>
      </c>
      <c r="H175" s="103" t="str">
        <f>IF(施設等利用費請求金額内訳書!H179="","",施設等利用費請求金額内訳書!H179)</f>
        <v>月</v>
      </c>
      <c r="I175" s="103" t="str">
        <f>IF(施設等利用費請求金額内訳書!I179="","",施設等利用費請求金額内訳書!I179)</f>
        <v/>
      </c>
      <c r="J175" s="104" t="str">
        <f>IF(施設等利用費請求金額内訳書!J179="","",施設等利用費請求金額内訳書!J179)</f>
        <v>日</v>
      </c>
      <c r="K175" s="22" t="str">
        <f>IF(施設等利用費請求金額内訳書!K179="","",施設等利用費請求金額内訳書!K179)</f>
        <v/>
      </c>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2">
        <f t="shared" si="6"/>
        <v>0</v>
      </c>
      <c r="AR175" s="82">
        <f t="shared" si="7"/>
        <v>0</v>
      </c>
    </row>
    <row r="176" spans="2:44" ht="12.75" customHeight="1" x14ac:dyDescent="0.4">
      <c r="B176" s="19">
        <v>168</v>
      </c>
      <c r="C176" s="22" t="str">
        <f>IF(施設等利用費請求金額内訳書!C180="","",施設等利用費請求金額内訳書!C180)</f>
        <v/>
      </c>
      <c r="D176" s="102" t="str">
        <f>IF(施設等利用費請求金額内訳書!D180="","",施設等利用費請求金額内訳書!D180)</f>
        <v>平成</v>
      </c>
      <c r="E176" s="103" t="str">
        <f>IF(施設等利用費請求金額内訳書!E180="","",施設等利用費請求金額内訳書!E180)</f>
        <v/>
      </c>
      <c r="F176" s="103" t="str">
        <f>IF(施設等利用費請求金額内訳書!F180="","",施設等利用費請求金額内訳書!F180)</f>
        <v>年</v>
      </c>
      <c r="G176" s="103" t="str">
        <f>IF(施設等利用費請求金額内訳書!G180="","",施設等利用費請求金額内訳書!G180)</f>
        <v/>
      </c>
      <c r="H176" s="103" t="str">
        <f>IF(施設等利用費請求金額内訳書!H180="","",施設等利用費請求金額内訳書!H180)</f>
        <v>月</v>
      </c>
      <c r="I176" s="103" t="str">
        <f>IF(施設等利用費請求金額内訳書!I180="","",施設等利用費請求金額内訳書!I180)</f>
        <v/>
      </c>
      <c r="J176" s="104" t="str">
        <f>IF(施設等利用費請求金額内訳書!J180="","",施設等利用費請求金額内訳書!J180)</f>
        <v>日</v>
      </c>
      <c r="K176" s="22" t="str">
        <f>IF(施設等利用費請求金額内訳書!K180="","",施設等利用費請求金額内訳書!K180)</f>
        <v/>
      </c>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2">
        <f t="shared" si="6"/>
        <v>0</v>
      </c>
      <c r="AR176" s="82">
        <f t="shared" si="7"/>
        <v>0</v>
      </c>
    </row>
    <row r="177" spans="2:44" ht="12.75" customHeight="1" x14ac:dyDescent="0.4">
      <c r="B177" s="19">
        <v>169</v>
      </c>
      <c r="C177" s="22" t="str">
        <f>IF(施設等利用費請求金額内訳書!C181="","",施設等利用費請求金額内訳書!C181)</f>
        <v/>
      </c>
      <c r="D177" s="102" t="str">
        <f>IF(施設等利用費請求金額内訳書!D181="","",施設等利用費請求金額内訳書!D181)</f>
        <v>平成</v>
      </c>
      <c r="E177" s="103" t="str">
        <f>IF(施設等利用費請求金額内訳書!E181="","",施設等利用費請求金額内訳書!E181)</f>
        <v/>
      </c>
      <c r="F177" s="103" t="str">
        <f>IF(施設等利用費請求金額内訳書!F181="","",施設等利用費請求金額内訳書!F181)</f>
        <v>年</v>
      </c>
      <c r="G177" s="103" t="str">
        <f>IF(施設等利用費請求金額内訳書!G181="","",施設等利用費請求金額内訳書!G181)</f>
        <v/>
      </c>
      <c r="H177" s="103" t="str">
        <f>IF(施設等利用費請求金額内訳書!H181="","",施設等利用費請求金額内訳書!H181)</f>
        <v>月</v>
      </c>
      <c r="I177" s="103" t="str">
        <f>IF(施設等利用費請求金額内訳書!I181="","",施設等利用費請求金額内訳書!I181)</f>
        <v/>
      </c>
      <c r="J177" s="104" t="str">
        <f>IF(施設等利用費請求金額内訳書!J181="","",施設等利用費請求金額内訳書!J181)</f>
        <v>日</v>
      </c>
      <c r="K177" s="22" t="str">
        <f>IF(施設等利用費請求金額内訳書!K181="","",施設等利用費請求金額内訳書!K181)</f>
        <v/>
      </c>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2">
        <f t="shared" si="6"/>
        <v>0</v>
      </c>
      <c r="AR177" s="82">
        <f t="shared" si="7"/>
        <v>0</v>
      </c>
    </row>
    <row r="178" spans="2:44" ht="12.75" customHeight="1" x14ac:dyDescent="0.4">
      <c r="B178" s="19">
        <v>170</v>
      </c>
      <c r="C178" s="22" t="str">
        <f>IF(施設等利用費請求金額内訳書!C182="","",施設等利用費請求金額内訳書!C182)</f>
        <v/>
      </c>
      <c r="D178" s="102" t="str">
        <f>IF(施設等利用費請求金額内訳書!D182="","",施設等利用費請求金額内訳書!D182)</f>
        <v>平成</v>
      </c>
      <c r="E178" s="103" t="str">
        <f>IF(施設等利用費請求金額内訳書!E182="","",施設等利用費請求金額内訳書!E182)</f>
        <v/>
      </c>
      <c r="F178" s="103" t="str">
        <f>IF(施設等利用費請求金額内訳書!F182="","",施設等利用費請求金額内訳書!F182)</f>
        <v>年</v>
      </c>
      <c r="G178" s="103" t="str">
        <f>IF(施設等利用費請求金額内訳書!G182="","",施設等利用費請求金額内訳書!G182)</f>
        <v/>
      </c>
      <c r="H178" s="103" t="str">
        <f>IF(施設等利用費請求金額内訳書!H182="","",施設等利用費請求金額内訳書!H182)</f>
        <v>月</v>
      </c>
      <c r="I178" s="103" t="str">
        <f>IF(施設等利用費請求金額内訳書!I182="","",施設等利用費請求金額内訳書!I182)</f>
        <v/>
      </c>
      <c r="J178" s="104" t="str">
        <f>IF(施設等利用費請求金額内訳書!J182="","",施設等利用費請求金額内訳書!J182)</f>
        <v>日</v>
      </c>
      <c r="K178" s="22" t="str">
        <f>IF(施設等利用費請求金額内訳書!K182="","",施設等利用費請求金額内訳書!K182)</f>
        <v/>
      </c>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2">
        <f t="shared" si="6"/>
        <v>0</v>
      </c>
      <c r="AR178" s="82">
        <f t="shared" si="7"/>
        <v>0</v>
      </c>
    </row>
    <row r="179" spans="2:44" ht="12.75" customHeight="1" x14ac:dyDescent="0.4">
      <c r="B179" s="19">
        <v>171</v>
      </c>
      <c r="C179" s="22" t="str">
        <f>IF(施設等利用費請求金額内訳書!C183="","",施設等利用費請求金額内訳書!C183)</f>
        <v/>
      </c>
      <c r="D179" s="102" t="str">
        <f>IF(施設等利用費請求金額内訳書!D183="","",施設等利用費請求金額内訳書!D183)</f>
        <v>平成</v>
      </c>
      <c r="E179" s="103" t="str">
        <f>IF(施設等利用費請求金額内訳書!E183="","",施設等利用費請求金額内訳書!E183)</f>
        <v/>
      </c>
      <c r="F179" s="103" t="str">
        <f>IF(施設等利用費請求金額内訳書!F183="","",施設等利用費請求金額内訳書!F183)</f>
        <v>年</v>
      </c>
      <c r="G179" s="103" t="str">
        <f>IF(施設等利用費請求金額内訳書!G183="","",施設等利用費請求金額内訳書!G183)</f>
        <v/>
      </c>
      <c r="H179" s="103" t="str">
        <f>IF(施設等利用費請求金額内訳書!H183="","",施設等利用費請求金額内訳書!H183)</f>
        <v>月</v>
      </c>
      <c r="I179" s="103" t="str">
        <f>IF(施設等利用費請求金額内訳書!I183="","",施設等利用費請求金額内訳書!I183)</f>
        <v/>
      </c>
      <c r="J179" s="104" t="str">
        <f>IF(施設等利用費請求金額内訳書!J183="","",施設等利用費請求金額内訳書!J183)</f>
        <v>日</v>
      </c>
      <c r="K179" s="22" t="str">
        <f>IF(施設等利用費請求金額内訳書!K183="","",施設等利用費請求金額内訳書!K183)</f>
        <v/>
      </c>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2">
        <f t="shared" si="6"/>
        <v>0</v>
      </c>
      <c r="AR179" s="82">
        <f t="shared" si="7"/>
        <v>0</v>
      </c>
    </row>
    <row r="180" spans="2:44" ht="12.75" customHeight="1" x14ac:dyDescent="0.4">
      <c r="B180" s="19">
        <v>172</v>
      </c>
      <c r="C180" s="22" t="str">
        <f>IF(施設等利用費請求金額内訳書!C184="","",施設等利用費請求金額内訳書!C184)</f>
        <v/>
      </c>
      <c r="D180" s="102" t="str">
        <f>IF(施設等利用費請求金額内訳書!D184="","",施設等利用費請求金額内訳書!D184)</f>
        <v>平成</v>
      </c>
      <c r="E180" s="103" t="str">
        <f>IF(施設等利用費請求金額内訳書!E184="","",施設等利用費請求金額内訳書!E184)</f>
        <v/>
      </c>
      <c r="F180" s="103" t="str">
        <f>IF(施設等利用費請求金額内訳書!F184="","",施設等利用費請求金額内訳書!F184)</f>
        <v>年</v>
      </c>
      <c r="G180" s="103" t="str">
        <f>IF(施設等利用費請求金額内訳書!G184="","",施設等利用費請求金額内訳書!G184)</f>
        <v/>
      </c>
      <c r="H180" s="103" t="str">
        <f>IF(施設等利用費請求金額内訳書!H184="","",施設等利用費請求金額内訳書!H184)</f>
        <v>月</v>
      </c>
      <c r="I180" s="103" t="str">
        <f>IF(施設等利用費請求金額内訳書!I184="","",施設等利用費請求金額内訳書!I184)</f>
        <v/>
      </c>
      <c r="J180" s="104" t="str">
        <f>IF(施設等利用費請求金額内訳書!J184="","",施設等利用費請求金額内訳書!J184)</f>
        <v>日</v>
      </c>
      <c r="K180" s="22" t="str">
        <f>IF(施設等利用費請求金額内訳書!K184="","",施設等利用費請求金額内訳書!K184)</f>
        <v/>
      </c>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2">
        <f t="shared" si="6"/>
        <v>0</v>
      </c>
      <c r="AR180" s="82">
        <f t="shared" si="7"/>
        <v>0</v>
      </c>
    </row>
    <row r="181" spans="2:44" ht="12.75" customHeight="1" x14ac:dyDescent="0.4">
      <c r="B181" s="19">
        <v>173</v>
      </c>
      <c r="C181" s="22" t="str">
        <f>IF(施設等利用費請求金額内訳書!C185="","",施設等利用費請求金額内訳書!C185)</f>
        <v/>
      </c>
      <c r="D181" s="102" t="str">
        <f>IF(施設等利用費請求金額内訳書!D185="","",施設等利用費請求金額内訳書!D185)</f>
        <v>平成</v>
      </c>
      <c r="E181" s="103" t="str">
        <f>IF(施設等利用費請求金額内訳書!E185="","",施設等利用費請求金額内訳書!E185)</f>
        <v/>
      </c>
      <c r="F181" s="103" t="str">
        <f>IF(施設等利用費請求金額内訳書!F185="","",施設等利用費請求金額内訳書!F185)</f>
        <v>年</v>
      </c>
      <c r="G181" s="103" t="str">
        <f>IF(施設等利用費請求金額内訳書!G185="","",施設等利用費請求金額内訳書!G185)</f>
        <v/>
      </c>
      <c r="H181" s="103" t="str">
        <f>IF(施設等利用費請求金額内訳書!H185="","",施設等利用費請求金額内訳書!H185)</f>
        <v>月</v>
      </c>
      <c r="I181" s="103" t="str">
        <f>IF(施設等利用費請求金額内訳書!I185="","",施設等利用費請求金額内訳書!I185)</f>
        <v/>
      </c>
      <c r="J181" s="104" t="str">
        <f>IF(施設等利用費請求金額内訳書!J185="","",施設等利用費請求金額内訳書!J185)</f>
        <v>日</v>
      </c>
      <c r="K181" s="22" t="str">
        <f>IF(施設等利用費請求金額内訳書!K185="","",施設等利用費請求金額内訳書!K185)</f>
        <v/>
      </c>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2">
        <f t="shared" si="6"/>
        <v>0</v>
      </c>
      <c r="AR181" s="82">
        <f t="shared" si="7"/>
        <v>0</v>
      </c>
    </row>
    <row r="182" spans="2:44" ht="12.75" customHeight="1" x14ac:dyDescent="0.4">
      <c r="B182" s="19">
        <v>174</v>
      </c>
      <c r="C182" s="22" t="str">
        <f>IF(施設等利用費請求金額内訳書!C186="","",施設等利用費請求金額内訳書!C186)</f>
        <v/>
      </c>
      <c r="D182" s="102" t="str">
        <f>IF(施設等利用費請求金額内訳書!D186="","",施設等利用費請求金額内訳書!D186)</f>
        <v>平成</v>
      </c>
      <c r="E182" s="103" t="str">
        <f>IF(施設等利用費請求金額内訳書!E186="","",施設等利用費請求金額内訳書!E186)</f>
        <v/>
      </c>
      <c r="F182" s="103" t="str">
        <f>IF(施設等利用費請求金額内訳書!F186="","",施設等利用費請求金額内訳書!F186)</f>
        <v>年</v>
      </c>
      <c r="G182" s="103" t="str">
        <f>IF(施設等利用費請求金額内訳書!G186="","",施設等利用費請求金額内訳書!G186)</f>
        <v/>
      </c>
      <c r="H182" s="103" t="str">
        <f>IF(施設等利用費請求金額内訳書!H186="","",施設等利用費請求金額内訳書!H186)</f>
        <v>月</v>
      </c>
      <c r="I182" s="103" t="str">
        <f>IF(施設等利用費請求金額内訳書!I186="","",施設等利用費請求金額内訳書!I186)</f>
        <v/>
      </c>
      <c r="J182" s="104" t="str">
        <f>IF(施設等利用費請求金額内訳書!J186="","",施設等利用費請求金額内訳書!J186)</f>
        <v>日</v>
      </c>
      <c r="K182" s="22" t="str">
        <f>IF(施設等利用費請求金額内訳書!K186="","",施設等利用費請求金額内訳書!K186)</f>
        <v/>
      </c>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2">
        <f t="shared" si="6"/>
        <v>0</v>
      </c>
      <c r="AR182" s="82">
        <f t="shared" si="7"/>
        <v>0</v>
      </c>
    </row>
    <row r="183" spans="2:44" ht="12.75" customHeight="1" x14ac:dyDescent="0.4">
      <c r="B183" s="19">
        <v>175</v>
      </c>
      <c r="C183" s="22" t="str">
        <f>IF(施設等利用費請求金額内訳書!C187="","",施設等利用費請求金額内訳書!C187)</f>
        <v/>
      </c>
      <c r="D183" s="102" t="str">
        <f>IF(施設等利用費請求金額内訳書!D187="","",施設等利用費請求金額内訳書!D187)</f>
        <v>平成</v>
      </c>
      <c r="E183" s="103" t="str">
        <f>IF(施設等利用費請求金額内訳書!E187="","",施設等利用費請求金額内訳書!E187)</f>
        <v/>
      </c>
      <c r="F183" s="103" t="str">
        <f>IF(施設等利用費請求金額内訳書!F187="","",施設等利用費請求金額内訳書!F187)</f>
        <v>年</v>
      </c>
      <c r="G183" s="103" t="str">
        <f>IF(施設等利用費請求金額内訳書!G187="","",施設等利用費請求金額内訳書!G187)</f>
        <v/>
      </c>
      <c r="H183" s="103" t="str">
        <f>IF(施設等利用費請求金額内訳書!H187="","",施設等利用費請求金額内訳書!H187)</f>
        <v>月</v>
      </c>
      <c r="I183" s="103" t="str">
        <f>IF(施設等利用費請求金額内訳書!I187="","",施設等利用費請求金額内訳書!I187)</f>
        <v/>
      </c>
      <c r="J183" s="104" t="str">
        <f>IF(施設等利用費請求金額内訳書!J187="","",施設等利用費請求金額内訳書!J187)</f>
        <v>日</v>
      </c>
      <c r="K183" s="22" t="str">
        <f>IF(施設等利用費請求金額内訳書!K187="","",施設等利用費請求金額内訳書!K187)</f>
        <v/>
      </c>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2">
        <f t="shared" si="6"/>
        <v>0</v>
      </c>
      <c r="AR183" s="82">
        <f t="shared" si="7"/>
        <v>0</v>
      </c>
    </row>
    <row r="184" spans="2:44" ht="12.75" customHeight="1" x14ac:dyDescent="0.4">
      <c r="B184" s="19">
        <v>176</v>
      </c>
      <c r="C184" s="22" t="str">
        <f>IF(施設等利用費請求金額内訳書!C188="","",施設等利用費請求金額内訳書!C188)</f>
        <v/>
      </c>
      <c r="D184" s="102" t="str">
        <f>IF(施設等利用費請求金額内訳書!D188="","",施設等利用費請求金額内訳書!D188)</f>
        <v>平成</v>
      </c>
      <c r="E184" s="103" t="str">
        <f>IF(施設等利用費請求金額内訳書!E188="","",施設等利用費請求金額内訳書!E188)</f>
        <v/>
      </c>
      <c r="F184" s="103" t="str">
        <f>IF(施設等利用費請求金額内訳書!F188="","",施設等利用費請求金額内訳書!F188)</f>
        <v>年</v>
      </c>
      <c r="G184" s="103" t="str">
        <f>IF(施設等利用費請求金額内訳書!G188="","",施設等利用費請求金額内訳書!G188)</f>
        <v/>
      </c>
      <c r="H184" s="103" t="str">
        <f>IF(施設等利用費請求金額内訳書!H188="","",施設等利用費請求金額内訳書!H188)</f>
        <v>月</v>
      </c>
      <c r="I184" s="103" t="str">
        <f>IF(施設等利用費請求金額内訳書!I188="","",施設等利用費請求金額内訳書!I188)</f>
        <v/>
      </c>
      <c r="J184" s="104" t="str">
        <f>IF(施設等利用費請求金額内訳書!J188="","",施設等利用費請求金額内訳書!J188)</f>
        <v>日</v>
      </c>
      <c r="K184" s="22" t="str">
        <f>IF(施設等利用費請求金額内訳書!K188="","",施設等利用費請求金額内訳書!K188)</f>
        <v/>
      </c>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2">
        <f t="shared" si="6"/>
        <v>0</v>
      </c>
      <c r="AR184" s="82">
        <f t="shared" si="7"/>
        <v>0</v>
      </c>
    </row>
    <row r="185" spans="2:44" ht="12.75" customHeight="1" x14ac:dyDescent="0.4">
      <c r="B185" s="19">
        <v>177</v>
      </c>
      <c r="C185" s="22" t="str">
        <f>IF(施設等利用費請求金額内訳書!C189="","",施設等利用費請求金額内訳書!C189)</f>
        <v/>
      </c>
      <c r="D185" s="102" t="str">
        <f>IF(施設等利用費請求金額内訳書!D189="","",施設等利用費請求金額内訳書!D189)</f>
        <v>平成</v>
      </c>
      <c r="E185" s="103" t="str">
        <f>IF(施設等利用費請求金額内訳書!E189="","",施設等利用費請求金額内訳書!E189)</f>
        <v/>
      </c>
      <c r="F185" s="103" t="str">
        <f>IF(施設等利用費請求金額内訳書!F189="","",施設等利用費請求金額内訳書!F189)</f>
        <v>年</v>
      </c>
      <c r="G185" s="103" t="str">
        <f>IF(施設等利用費請求金額内訳書!G189="","",施設等利用費請求金額内訳書!G189)</f>
        <v/>
      </c>
      <c r="H185" s="103" t="str">
        <f>IF(施設等利用費請求金額内訳書!H189="","",施設等利用費請求金額内訳書!H189)</f>
        <v>月</v>
      </c>
      <c r="I185" s="103" t="str">
        <f>IF(施設等利用費請求金額内訳書!I189="","",施設等利用費請求金額内訳書!I189)</f>
        <v/>
      </c>
      <c r="J185" s="104" t="str">
        <f>IF(施設等利用費請求金額内訳書!J189="","",施設等利用費請求金額内訳書!J189)</f>
        <v>日</v>
      </c>
      <c r="K185" s="22" t="str">
        <f>IF(施設等利用費請求金額内訳書!K189="","",施設等利用費請求金額内訳書!K189)</f>
        <v/>
      </c>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2">
        <f t="shared" si="6"/>
        <v>0</v>
      </c>
      <c r="AR185" s="82">
        <f t="shared" si="7"/>
        <v>0</v>
      </c>
    </row>
    <row r="186" spans="2:44" ht="12.75" customHeight="1" x14ac:dyDescent="0.4">
      <c r="B186" s="19">
        <v>178</v>
      </c>
      <c r="C186" s="22" t="str">
        <f>IF(施設等利用費請求金額内訳書!C190="","",施設等利用費請求金額内訳書!C190)</f>
        <v/>
      </c>
      <c r="D186" s="102" t="str">
        <f>IF(施設等利用費請求金額内訳書!D190="","",施設等利用費請求金額内訳書!D190)</f>
        <v>平成</v>
      </c>
      <c r="E186" s="103" t="str">
        <f>IF(施設等利用費請求金額内訳書!E190="","",施設等利用費請求金額内訳書!E190)</f>
        <v/>
      </c>
      <c r="F186" s="103" t="str">
        <f>IF(施設等利用費請求金額内訳書!F190="","",施設等利用費請求金額内訳書!F190)</f>
        <v>年</v>
      </c>
      <c r="G186" s="103" t="str">
        <f>IF(施設等利用費請求金額内訳書!G190="","",施設等利用費請求金額内訳書!G190)</f>
        <v/>
      </c>
      <c r="H186" s="103" t="str">
        <f>IF(施設等利用費請求金額内訳書!H190="","",施設等利用費請求金額内訳書!H190)</f>
        <v>月</v>
      </c>
      <c r="I186" s="103" t="str">
        <f>IF(施設等利用費請求金額内訳書!I190="","",施設等利用費請求金額内訳書!I190)</f>
        <v/>
      </c>
      <c r="J186" s="104" t="str">
        <f>IF(施設等利用費請求金額内訳書!J190="","",施設等利用費請求金額内訳書!J190)</f>
        <v>日</v>
      </c>
      <c r="K186" s="22" t="str">
        <f>IF(施設等利用費請求金額内訳書!K190="","",施設等利用費請求金額内訳書!K190)</f>
        <v/>
      </c>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2">
        <f t="shared" si="6"/>
        <v>0</v>
      </c>
      <c r="AR186" s="82">
        <f t="shared" si="7"/>
        <v>0</v>
      </c>
    </row>
    <row r="187" spans="2:44" ht="12.75" customHeight="1" x14ac:dyDescent="0.4">
      <c r="B187" s="19">
        <v>179</v>
      </c>
      <c r="C187" s="22" t="str">
        <f>IF(施設等利用費請求金額内訳書!C191="","",施設等利用費請求金額内訳書!C191)</f>
        <v/>
      </c>
      <c r="D187" s="102" t="str">
        <f>IF(施設等利用費請求金額内訳書!D191="","",施設等利用費請求金額内訳書!D191)</f>
        <v>平成</v>
      </c>
      <c r="E187" s="103" t="str">
        <f>IF(施設等利用費請求金額内訳書!E191="","",施設等利用費請求金額内訳書!E191)</f>
        <v/>
      </c>
      <c r="F187" s="103" t="str">
        <f>IF(施設等利用費請求金額内訳書!F191="","",施設等利用費請求金額内訳書!F191)</f>
        <v>年</v>
      </c>
      <c r="G187" s="103" t="str">
        <f>IF(施設等利用費請求金額内訳書!G191="","",施設等利用費請求金額内訳書!G191)</f>
        <v/>
      </c>
      <c r="H187" s="103" t="str">
        <f>IF(施設等利用費請求金額内訳書!H191="","",施設等利用費請求金額内訳書!H191)</f>
        <v>月</v>
      </c>
      <c r="I187" s="103" t="str">
        <f>IF(施設等利用費請求金額内訳書!I191="","",施設等利用費請求金額内訳書!I191)</f>
        <v/>
      </c>
      <c r="J187" s="104" t="str">
        <f>IF(施設等利用費請求金額内訳書!J191="","",施設等利用費請求金額内訳書!J191)</f>
        <v>日</v>
      </c>
      <c r="K187" s="22" t="str">
        <f>IF(施設等利用費請求金額内訳書!K191="","",施設等利用費請求金額内訳書!K191)</f>
        <v/>
      </c>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2">
        <f t="shared" si="6"/>
        <v>0</v>
      </c>
      <c r="AR187" s="82">
        <f t="shared" si="7"/>
        <v>0</v>
      </c>
    </row>
    <row r="188" spans="2:44" ht="12.75" customHeight="1" x14ac:dyDescent="0.4">
      <c r="B188" s="19">
        <v>180</v>
      </c>
      <c r="C188" s="22" t="str">
        <f>IF(施設等利用費請求金額内訳書!C192="","",施設等利用費請求金額内訳書!C192)</f>
        <v/>
      </c>
      <c r="D188" s="102" t="str">
        <f>IF(施設等利用費請求金額内訳書!D192="","",施設等利用費請求金額内訳書!D192)</f>
        <v>平成</v>
      </c>
      <c r="E188" s="103" t="str">
        <f>IF(施設等利用費請求金額内訳書!E192="","",施設等利用費請求金額内訳書!E192)</f>
        <v/>
      </c>
      <c r="F188" s="103" t="str">
        <f>IF(施設等利用費請求金額内訳書!F192="","",施設等利用費請求金額内訳書!F192)</f>
        <v>年</v>
      </c>
      <c r="G188" s="103" t="str">
        <f>IF(施設等利用費請求金額内訳書!G192="","",施設等利用費請求金額内訳書!G192)</f>
        <v/>
      </c>
      <c r="H188" s="103" t="str">
        <f>IF(施設等利用費請求金額内訳書!H192="","",施設等利用費請求金額内訳書!H192)</f>
        <v>月</v>
      </c>
      <c r="I188" s="103" t="str">
        <f>IF(施設等利用費請求金額内訳書!I192="","",施設等利用費請求金額内訳書!I192)</f>
        <v/>
      </c>
      <c r="J188" s="104" t="str">
        <f>IF(施設等利用費請求金額内訳書!J192="","",施設等利用費請求金額内訳書!J192)</f>
        <v>日</v>
      </c>
      <c r="K188" s="22" t="str">
        <f>IF(施設等利用費請求金額内訳書!K192="","",施設等利用費請求金額内訳書!K192)</f>
        <v/>
      </c>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2">
        <f t="shared" si="6"/>
        <v>0</v>
      </c>
      <c r="AR188" s="82">
        <f t="shared" si="7"/>
        <v>0</v>
      </c>
    </row>
    <row r="189" spans="2:44" ht="12.75" customHeight="1" x14ac:dyDescent="0.4">
      <c r="B189" s="19">
        <v>181</v>
      </c>
      <c r="C189" s="22" t="str">
        <f>IF(施設等利用費請求金額内訳書!C193="","",施設等利用費請求金額内訳書!C193)</f>
        <v/>
      </c>
      <c r="D189" s="102" t="str">
        <f>IF(施設等利用費請求金額内訳書!D193="","",施設等利用費請求金額内訳書!D193)</f>
        <v>平成</v>
      </c>
      <c r="E189" s="103" t="str">
        <f>IF(施設等利用費請求金額内訳書!E193="","",施設等利用費請求金額内訳書!E193)</f>
        <v/>
      </c>
      <c r="F189" s="103" t="str">
        <f>IF(施設等利用費請求金額内訳書!F193="","",施設等利用費請求金額内訳書!F193)</f>
        <v>年</v>
      </c>
      <c r="G189" s="103" t="str">
        <f>IF(施設等利用費請求金額内訳書!G193="","",施設等利用費請求金額内訳書!G193)</f>
        <v/>
      </c>
      <c r="H189" s="103" t="str">
        <f>IF(施設等利用費請求金額内訳書!H193="","",施設等利用費請求金額内訳書!H193)</f>
        <v>月</v>
      </c>
      <c r="I189" s="103" t="str">
        <f>IF(施設等利用費請求金額内訳書!I193="","",施設等利用費請求金額内訳書!I193)</f>
        <v/>
      </c>
      <c r="J189" s="104" t="str">
        <f>IF(施設等利用費請求金額内訳書!J193="","",施設等利用費請求金額内訳書!J193)</f>
        <v>日</v>
      </c>
      <c r="K189" s="22" t="str">
        <f>IF(施設等利用費請求金額内訳書!K193="","",施設等利用費請求金額内訳書!K193)</f>
        <v/>
      </c>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2">
        <f t="shared" si="6"/>
        <v>0</v>
      </c>
      <c r="AR189" s="82">
        <f t="shared" si="7"/>
        <v>0</v>
      </c>
    </row>
    <row r="190" spans="2:44" ht="12.75" customHeight="1" x14ac:dyDescent="0.4">
      <c r="B190" s="19">
        <v>182</v>
      </c>
      <c r="C190" s="22" t="str">
        <f>IF(施設等利用費請求金額内訳書!C194="","",施設等利用費請求金額内訳書!C194)</f>
        <v/>
      </c>
      <c r="D190" s="102" t="str">
        <f>IF(施設等利用費請求金額内訳書!D194="","",施設等利用費請求金額内訳書!D194)</f>
        <v>平成</v>
      </c>
      <c r="E190" s="103" t="str">
        <f>IF(施設等利用費請求金額内訳書!E194="","",施設等利用費請求金額内訳書!E194)</f>
        <v/>
      </c>
      <c r="F190" s="103" t="str">
        <f>IF(施設等利用費請求金額内訳書!F194="","",施設等利用費請求金額内訳書!F194)</f>
        <v>年</v>
      </c>
      <c r="G190" s="103" t="str">
        <f>IF(施設等利用費請求金額内訳書!G194="","",施設等利用費請求金額内訳書!G194)</f>
        <v/>
      </c>
      <c r="H190" s="103" t="str">
        <f>IF(施設等利用費請求金額内訳書!H194="","",施設等利用費請求金額内訳書!H194)</f>
        <v>月</v>
      </c>
      <c r="I190" s="103" t="str">
        <f>IF(施設等利用費請求金額内訳書!I194="","",施設等利用費請求金額内訳書!I194)</f>
        <v/>
      </c>
      <c r="J190" s="104" t="str">
        <f>IF(施設等利用費請求金額内訳書!J194="","",施設等利用費請求金額内訳書!J194)</f>
        <v>日</v>
      </c>
      <c r="K190" s="22" t="str">
        <f>IF(施設等利用費請求金額内訳書!K194="","",施設等利用費請求金額内訳書!K194)</f>
        <v/>
      </c>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2">
        <f t="shared" si="6"/>
        <v>0</v>
      </c>
      <c r="AR190" s="82">
        <f t="shared" si="7"/>
        <v>0</v>
      </c>
    </row>
    <row r="191" spans="2:44" ht="12.75" customHeight="1" x14ac:dyDescent="0.4">
      <c r="B191" s="19">
        <v>183</v>
      </c>
      <c r="C191" s="22" t="str">
        <f>IF(施設等利用費請求金額内訳書!C195="","",施設等利用費請求金額内訳書!C195)</f>
        <v/>
      </c>
      <c r="D191" s="102" t="str">
        <f>IF(施設等利用費請求金額内訳書!D195="","",施設等利用費請求金額内訳書!D195)</f>
        <v>平成</v>
      </c>
      <c r="E191" s="103" t="str">
        <f>IF(施設等利用費請求金額内訳書!E195="","",施設等利用費請求金額内訳書!E195)</f>
        <v/>
      </c>
      <c r="F191" s="103" t="str">
        <f>IF(施設等利用費請求金額内訳書!F195="","",施設等利用費請求金額内訳書!F195)</f>
        <v>年</v>
      </c>
      <c r="G191" s="103" t="str">
        <f>IF(施設等利用費請求金額内訳書!G195="","",施設等利用費請求金額内訳書!G195)</f>
        <v/>
      </c>
      <c r="H191" s="103" t="str">
        <f>IF(施設等利用費請求金額内訳書!H195="","",施設等利用費請求金額内訳書!H195)</f>
        <v>月</v>
      </c>
      <c r="I191" s="103" t="str">
        <f>IF(施設等利用費請求金額内訳書!I195="","",施設等利用費請求金額内訳書!I195)</f>
        <v/>
      </c>
      <c r="J191" s="104" t="str">
        <f>IF(施設等利用費請求金額内訳書!J195="","",施設等利用費請求金額内訳書!J195)</f>
        <v>日</v>
      </c>
      <c r="K191" s="22" t="str">
        <f>IF(施設等利用費請求金額内訳書!K195="","",施設等利用費請求金額内訳書!K195)</f>
        <v/>
      </c>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2">
        <f t="shared" si="6"/>
        <v>0</v>
      </c>
      <c r="AR191" s="82">
        <f t="shared" si="7"/>
        <v>0</v>
      </c>
    </row>
    <row r="192" spans="2:44" ht="12.75" customHeight="1" x14ac:dyDescent="0.4">
      <c r="B192" s="19">
        <v>184</v>
      </c>
      <c r="C192" s="22" t="str">
        <f>IF(施設等利用費請求金額内訳書!C196="","",施設等利用費請求金額内訳書!C196)</f>
        <v/>
      </c>
      <c r="D192" s="102" t="str">
        <f>IF(施設等利用費請求金額内訳書!D196="","",施設等利用費請求金額内訳書!D196)</f>
        <v>平成</v>
      </c>
      <c r="E192" s="103" t="str">
        <f>IF(施設等利用費請求金額内訳書!E196="","",施設等利用費請求金額内訳書!E196)</f>
        <v/>
      </c>
      <c r="F192" s="103" t="str">
        <f>IF(施設等利用費請求金額内訳書!F196="","",施設等利用費請求金額内訳書!F196)</f>
        <v>年</v>
      </c>
      <c r="G192" s="103" t="str">
        <f>IF(施設等利用費請求金額内訳書!G196="","",施設等利用費請求金額内訳書!G196)</f>
        <v/>
      </c>
      <c r="H192" s="103" t="str">
        <f>IF(施設等利用費請求金額内訳書!H196="","",施設等利用費請求金額内訳書!H196)</f>
        <v>月</v>
      </c>
      <c r="I192" s="103" t="str">
        <f>IF(施設等利用費請求金額内訳書!I196="","",施設等利用費請求金額内訳書!I196)</f>
        <v/>
      </c>
      <c r="J192" s="104" t="str">
        <f>IF(施設等利用費請求金額内訳書!J196="","",施設等利用費請求金額内訳書!J196)</f>
        <v>日</v>
      </c>
      <c r="K192" s="22" t="str">
        <f>IF(施設等利用費請求金額内訳書!K196="","",施設等利用費請求金額内訳書!K196)</f>
        <v/>
      </c>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2">
        <f t="shared" si="6"/>
        <v>0</v>
      </c>
      <c r="AR192" s="82">
        <f t="shared" si="7"/>
        <v>0</v>
      </c>
    </row>
    <row r="193" spans="2:44" ht="12.75" customHeight="1" x14ac:dyDescent="0.4">
      <c r="B193" s="19">
        <v>185</v>
      </c>
      <c r="C193" s="22" t="str">
        <f>IF(施設等利用費請求金額内訳書!C197="","",施設等利用費請求金額内訳書!C197)</f>
        <v/>
      </c>
      <c r="D193" s="102" t="str">
        <f>IF(施設等利用費請求金額内訳書!D197="","",施設等利用費請求金額内訳書!D197)</f>
        <v>平成</v>
      </c>
      <c r="E193" s="103" t="str">
        <f>IF(施設等利用費請求金額内訳書!E197="","",施設等利用費請求金額内訳書!E197)</f>
        <v/>
      </c>
      <c r="F193" s="103" t="str">
        <f>IF(施設等利用費請求金額内訳書!F197="","",施設等利用費請求金額内訳書!F197)</f>
        <v>年</v>
      </c>
      <c r="G193" s="103" t="str">
        <f>IF(施設等利用費請求金額内訳書!G197="","",施設等利用費請求金額内訳書!G197)</f>
        <v/>
      </c>
      <c r="H193" s="103" t="str">
        <f>IF(施設等利用費請求金額内訳書!H197="","",施設等利用費請求金額内訳書!H197)</f>
        <v>月</v>
      </c>
      <c r="I193" s="103" t="str">
        <f>IF(施設等利用費請求金額内訳書!I197="","",施設等利用費請求金額内訳書!I197)</f>
        <v/>
      </c>
      <c r="J193" s="104" t="str">
        <f>IF(施設等利用費請求金額内訳書!J197="","",施設等利用費請求金額内訳書!J197)</f>
        <v>日</v>
      </c>
      <c r="K193" s="22" t="str">
        <f>IF(施設等利用費請求金額内訳書!K197="","",施設等利用費請求金額内訳書!K197)</f>
        <v/>
      </c>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2">
        <f t="shared" si="6"/>
        <v>0</v>
      </c>
      <c r="AR193" s="82">
        <f t="shared" si="7"/>
        <v>0</v>
      </c>
    </row>
    <row r="194" spans="2:44" ht="12.75" customHeight="1" x14ac:dyDescent="0.4">
      <c r="B194" s="19">
        <v>186</v>
      </c>
      <c r="C194" s="22" t="str">
        <f>IF(施設等利用費請求金額内訳書!C198="","",施設等利用費請求金額内訳書!C198)</f>
        <v/>
      </c>
      <c r="D194" s="102" t="str">
        <f>IF(施設等利用費請求金額内訳書!D198="","",施設等利用費請求金額内訳書!D198)</f>
        <v>平成</v>
      </c>
      <c r="E194" s="103" t="str">
        <f>IF(施設等利用費請求金額内訳書!E198="","",施設等利用費請求金額内訳書!E198)</f>
        <v/>
      </c>
      <c r="F194" s="103" t="str">
        <f>IF(施設等利用費請求金額内訳書!F198="","",施設等利用費請求金額内訳書!F198)</f>
        <v>年</v>
      </c>
      <c r="G194" s="103" t="str">
        <f>IF(施設等利用費請求金額内訳書!G198="","",施設等利用費請求金額内訳書!G198)</f>
        <v/>
      </c>
      <c r="H194" s="103" t="str">
        <f>IF(施設等利用費請求金額内訳書!H198="","",施設等利用費請求金額内訳書!H198)</f>
        <v>月</v>
      </c>
      <c r="I194" s="103" t="str">
        <f>IF(施設等利用費請求金額内訳書!I198="","",施設等利用費請求金額内訳書!I198)</f>
        <v/>
      </c>
      <c r="J194" s="104" t="str">
        <f>IF(施設等利用費請求金額内訳書!J198="","",施設等利用費請求金額内訳書!J198)</f>
        <v>日</v>
      </c>
      <c r="K194" s="22" t="str">
        <f>IF(施設等利用費請求金額内訳書!K198="","",施設等利用費請求金額内訳書!K198)</f>
        <v/>
      </c>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2">
        <f t="shared" si="6"/>
        <v>0</v>
      </c>
      <c r="AR194" s="82">
        <f t="shared" si="7"/>
        <v>0</v>
      </c>
    </row>
    <row r="195" spans="2:44" ht="12.75" customHeight="1" x14ac:dyDescent="0.4">
      <c r="B195" s="19">
        <v>187</v>
      </c>
      <c r="C195" s="22" t="str">
        <f>IF(施設等利用費請求金額内訳書!C199="","",施設等利用費請求金額内訳書!C199)</f>
        <v/>
      </c>
      <c r="D195" s="102" t="str">
        <f>IF(施設等利用費請求金額内訳書!D199="","",施設等利用費請求金額内訳書!D199)</f>
        <v>平成</v>
      </c>
      <c r="E195" s="103" t="str">
        <f>IF(施設等利用費請求金額内訳書!E199="","",施設等利用費請求金額内訳書!E199)</f>
        <v/>
      </c>
      <c r="F195" s="103" t="str">
        <f>IF(施設等利用費請求金額内訳書!F199="","",施設等利用費請求金額内訳書!F199)</f>
        <v>年</v>
      </c>
      <c r="G195" s="103" t="str">
        <f>IF(施設等利用費請求金額内訳書!G199="","",施設等利用費請求金額内訳書!G199)</f>
        <v/>
      </c>
      <c r="H195" s="103" t="str">
        <f>IF(施設等利用費請求金額内訳書!H199="","",施設等利用費請求金額内訳書!H199)</f>
        <v>月</v>
      </c>
      <c r="I195" s="103" t="str">
        <f>IF(施設等利用費請求金額内訳書!I199="","",施設等利用費請求金額内訳書!I199)</f>
        <v/>
      </c>
      <c r="J195" s="104" t="str">
        <f>IF(施設等利用費請求金額内訳書!J199="","",施設等利用費請求金額内訳書!J199)</f>
        <v>日</v>
      </c>
      <c r="K195" s="22" t="str">
        <f>IF(施設等利用費請求金額内訳書!K199="","",施設等利用費請求金額内訳書!K199)</f>
        <v/>
      </c>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2">
        <f t="shared" si="6"/>
        <v>0</v>
      </c>
      <c r="AR195" s="82">
        <f t="shared" si="7"/>
        <v>0</v>
      </c>
    </row>
    <row r="196" spans="2:44" ht="12.75" customHeight="1" x14ac:dyDescent="0.4">
      <c r="B196" s="19">
        <v>188</v>
      </c>
      <c r="C196" s="22" t="str">
        <f>IF(施設等利用費請求金額内訳書!C200="","",施設等利用費請求金額内訳書!C200)</f>
        <v/>
      </c>
      <c r="D196" s="102" t="str">
        <f>IF(施設等利用費請求金額内訳書!D200="","",施設等利用費請求金額内訳書!D200)</f>
        <v>平成</v>
      </c>
      <c r="E196" s="103" t="str">
        <f>IF(施設等利用費請求金額内訳書!E200="","",施設等利用費請求金額内訳書!E200)</f>
        <v/>
      </c>
      <c r="F196" s="103" t="str">
        <f>IF(施設等利用費請求金額内訳書!F200="","",施設等利用費請求金額内訳書!F200)</f>
        <v>年</v>
      </c>
      <c r="G196" s="103" t="str">
        <f>IF(施設等利用費請求金額内訳書!G200="","",施設等利用費請求金額内訳書!G200)</f>
        <v/>
      </c>
      <c r="H196" s="103" t="str">
        <f>IF(施設等利用費請求金額内訳書!H200="","",施設等利用費請求金額内訳書!H200)</f>
        <v>月</v>
      </c>
      <c r="I196" s="103" t="str">
        <f>IF(施設等利用費請求金額内訳書!I200="","",施設等利用費請求金額内訳書!I200)</f>
        <v/>
      </c>
      <c r="J196" s="104" t="str">
        <f>IF(施設等利用費請求金額内訳書!J200="","",施設等利用費請求金額内訳書!J200)</f>
        <v>日</v>
      </c>
      <c r="K196" s="22" t="str">
        <f>IF(施設等利用費請求金額内訳書!K200="","",施設等利用費請求金額内訳書!K200)</f>
        <v/>
      </c>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2">
        <f t="shared" si="6"/>
        <v>0</v>
      </c>
      <c r="AR196" s="82">
        <f t="shared" si="7"/>
        <v>0</v>
      </c>
    </row>
    <row r="197" spans="2:44" ht="12.75" customHeight="1" x14ac:dyDescent="0.4">
      <c r="B197" s="19">
        <v>189</v>
      </c>
      <c r="C197" s="22" t="str">
        <f>IF(施設等利用費請求金額内訳書!C201="","",施設等利用費請求金額内訳書!C201)</f>
        <v/>
      </c>
      <c r="D197" s="102" t="str">
        <f>IF(施設等利用費請求金額内訳書!D201="","",施設等利用費請求金額内訳書!D201)</f>
        <v>平成</v>
      </c>
      <c r="E197" s="103" t="str">
        <f>IF(施設等利用費請求金額内訳書!E201="","",施設等利用費請求金額内訳書!E201)</f>
        <v/>
      </c>
      <c r="F197" s="103" t="str">
        <f>IF(施設等利用費請求金額内訳書!F201="","",施設等利用費請求金額内訳書!F201)</f>
        <v>年</v>
      </c>
      <c r="G197" s="103" t="str">
        <f>IF(施設等利用費請求金額内訳書!G201="","",施設等利用費請求金額内訳書!G201)</f>
        <v/>
      </c>
      <c r="H197" s="103" t="str">
        <f>IF(施設等利用費請求金額内訳書!H201="","",施設等利用費請求金額内訳書!H201)</f>
        <v>月</v>
      </c>
      <c r="I197" s="103" t="str">
        <f>IF(施設等利用費請求金額内訳書!I201="","",施設等利用費請求金額内訳書!I201)</f>
        <v/>
      </c>
      <c r="J197" s="104" t="str">
        <f>IF(施設等利用費請求金額内訳書!J201="","",施設等利用費請求金額内訳書!J201)</f>
        <v>日</v>
      </c>
      <c r="K197" s="22" t="str">
        <f>IF(施設等利用費請求金額内訳書!K201="","",施設等利用費請求金額内訳書!K201)</f>
        <v/>
      </c>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2">
        <f t="shared" si="6"/>
        <v>0</v>
      </c>
      <c r="AR197" s="82">
        <f t="shared" si="7"/>
        <v>0</v>
      </c>
    </row>
    <row r="198" spans="2:44" ht="12.75" customHeight="1" x14ac:dyDescent="0.4">
      <c r="B198" s="19">
        <v>190</v>
      </c>
      <c r="C198" s="22" t="str">
        <f>IF(施設等利用費請求金額内訳書!C202="","",施設等利用費請求金額内訳書!C202)</f>
        <v/>
      </c>
      <c r="D198" s="102" t="str">
        <f>IF(施設等利用費請求金額内訳書!D202="","",施設等利用費請求金額内訳書!D202)</f>
        <v>平成</v>
      </c>
      <c r="E198" s="103" t="str">
        <f>IF(施設等利用費請求金額内訳書!E202="","",施設等利用費請求金額内訳書!E202)</f>
        <v/>
      </c>
      <c r="F198" s="103" t="str">
        <f>IF(施設等利用費請求金額内訳書!F202="","",施設等利用費請求金額内訳書!F202)</f>
        <v>年</v>
      </c>
      <c r="G198" s="103" t="str">
        <f>IF(施設等利用費請求金額内訳書!G202="","",施設等利用費請求金額内訳書!G202)</f>
        <v/>
      </c>
      <c r="H198" s="103" t="str">
        <f>IF(施設等利用費請求金額内訳書!H202="","",施設等利用費請求金額内訳書!H202)</f>
        <v>月</v>
      </c>
      <c r="I198" s="103" t="str">
        <f>IF(施設等利用費請求金額内訳書!I202="","",施設等利用費請求金額内訳書!I202)</f>
        <v/>
      </c>
      <c r="J198" s="104" t="str">
        <f>IF(施設等利用費請求金額内訳書!J202="","",施設等利用費請求金額内訳書!J202)</f>
        <v>日</v>
      </c>
      <c r="K198" s="22" t="str">
        <f>IF(施設等利用費請求金額内訳書!K202="","",施設等利用費請求金額内訳書!K202)</f>
        <v/>
      </c>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2">
        <f t="shared" si="6"/>
        <v>0</v>
      </c>
      <c r="AR198" s="82">
        <f t="shared" si="7"/>
        <v>0</v>
      </c>
    </row>
    <row r="199" spans="2:44" ht="12.75" customHeight="1" x14ac:dyDescent="0.4">
      <c r="B199" s="19">
        <v>191</v>
      </c>
      <c r="C199" s="22" t="str">
        <f>IF(施設等利用費請求金額内訳書!C203="","",施設等利用費請求金額内訳書!C203)</f>
        <v/>
      </c>
      <c r="D199" s="102" t="str">
        <f>IF(施設等利用費請求金額内訳書!D203="","",施設等利用費請求金額内訳書!D203)</f>
        <v>平成</v>
      </c>
      <c r="E199" s="103" t="str">
        <f>IF(施設等利用費請求金額内訳書!E203="","",施設等利用費請求金額内訳書!E203)</f>
        <v/>
      </c>
      <c r="F199" s="103" t="str">
        <f>IF(施設等利用費請求金額内訳書!F203="","",施設等利用費請求金額内訳書!F203)</f>
        <v>年</v>
      </c>
      <c r="G199" s="103" t="str">
        <f>IF(施設等利用費請求金額内訳書!G203="","",施設等利用費請求金額内訳書!G203)</f>
        <v/>
      </c>
      <c r="H199" s="103" t="str">
        <f>IF(施設等利用費請求金額内訳書!H203="","",施設等利用費請求金額内訳書!H203)</f>
        <v>月</v>
      </c>
      <c r="I199" s="103" t="str">
        <f>IF(施設等利用費請求金額内訳書!I203="","",施設等利用費請求金額内訳書!I203)</f>
        <v/>
      </c>
      <c r="J199" s="104" t="str">
        <f>IF(施設等利用費請求金額内訳書!J203="","",施設等利用費請求金額内訳書!J203)</f>
        <v>日</v>
      </c>
      <c r="K199" s="22" t="str">
        <f>IF(施設等利用費請求金額内訳書!K203="","",施設等利用費請求金額内訳書!K203)</f>
        <v/>
      </c>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2">
        <f t="shared" si="6"/>
        <v>0</v>
      </c>
      <c r="AR199" s="82">
        <f t="shared" si="7"/>
        <v>0</v>
      </c>
    </row>
    <row r="200" spans="2:44" ht="12.75" customHeight="1" x14ac:dyDescent="0.4">
      <c r="B200" s="19">
        <v>192</v>
      </c>
      <c r="C200" s="22" t="str">
        <f>IF(施設等利用費請求金額内訳書!C204="","",施設等利用費請求金額内訳書!C204)</f>
        <v/>
      </c>
      <c r="D200" s="102" t="str">
        <f>IF(施設等利用費請求金額内訳書!D204="","",施設等利用費請求金額内訳書!D204)</f>
        <v>平成</v>
      </c>
      <c r="E200" s="103" t="str">
        <f>IF(施設等利用費請求金額内訳書!E204="","",施設等利用費請求金額内訳書!E204)</f>
        <v/>
      </c>
      <c r="F200" s="103" t="str">
        <f>IF(施設等利用費請求金額内訳書!F204="","",施設等利用費請求金額内訳書!F204)</f>
        <v>年</v>
      </c>
      <c r="G200" s="103" t="str">
        <f>IF(施設等利用費請求金額内訳書!G204="","",施設等利用費請求金額内訳書!G204)</f>
        <v/>
      </c>
      <c r="H200" s="103" t="str">
        <f>IF(施設等利用費請求金額内訳書!H204="","",施設等利用費請求金額内訳書!H204)</f>
        <v>月</v>
      </c>
      <c r="I200" s="103" t="str">
        <f>IF(施設等利用費請求金額内訳書!I204="","",施設等利用費請求金額内訳書!I204)</f>
        <v/>
      </c>
      <c r="J200" s="104" t="str">
        <f>IF(施設等利用費請求金額内訳書!J204="","",施設等利用費請求金額内訳書!J204)</f>
        <v>日</v>
      </c>
      <c r="K200" s="22" t="str">
        <f>IF(施設等利用費請求金額内訳書!K204="","",施設等利用費請求金額内訳書!K204)</f>
        <v/>
      </c>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2">
        <f t="shared" si="6"/>
        <v>0</v>
      </c>
      <c r="AR200" s="82">
        <f t="shared" si="7"/>
        <v>0</v>
      </c>
    </row>
    <row r="201" spans="2:44" ht="12.75" customHeight="1" x14ac:dyDescent="0.4">
      <c r="B201" s="19">
        <v>193</v>
      </c>
      <c r="C201" s="22" t="str">
        <f>IF(施設等利用費請求金額内訳書!C205="","",施設等利用費請求金額内訳書!C205)</f>
        <v/>
      </c>
      <c r="D201" s="102" t="str">
        <f>IF(施設等利用費請求金額内訳書!D205="","",施設等利用費請求金額内訳書!D205)</f>
        <v>平成</v>
      </c>
      <c r="E201" s="103" t="str">
        <f>IF(施設等利用費請求金額内訳書!E205="","",施設等利用費請求金額内訳書!E205)</f>
        <v/>
      </c>
      <c r="F201" s="103" t="str">
        <f>IF(施設等利用費請求金額内訳書!F205="","",施設等利用費請求金額内訳書!F205)</f>
        <v>年</v>
      </c>
      <c r="G201" s="103" t="str">
        <f>IF(施設等利用費請求金額内訳書!G205="","",施設等利用費請求金額内訳書!G205)</f>
        <v/>
      </c>
      <c r="H201" s="103" t="str">
        <f>IF(施設等利用費請求金額内訳書!H205="","",施設等利用費請求金額内訳書!H205)</f>
        <v>月</v>
      </c>
      <c r="I201" s="103" t="str">
        <f>IF(施設等利用費請求金額内訳書!I205="","",施設等利用費請求金額内訳書!I205)</f>
        <v/>
      </c>
      <c r="J201" s="104" t="str">
        <f>IF(施設等利用費請求金額内訳書!J205="","",施設等利用費請求金額内訳書!J205)</f>
        <v>日</v>
      </c>
      <c r="K201" s="22" t="str">
        <f>IF(施設等利用費請求金額内訳書!K205="","",施設等利用費請求金額内訳書!K205)</f>
        <v/>
      </c>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2">
        <f t="shared" si="6"/>
        <v>0</v>
      </c>
      <c r="AR201" s="82">
        <f t="shared" si="7"/>
        <v>0</v>
      </c>
    </row>
    <row r="202" spans="2:44" ht="12.75" customHeight="1" x14ac:dyDescent="0.4">
      <c r="B202" s="19">
        <v>194</v>
      </c>
      <c r="C202" s="22" t="str">
        <f>IF(施設等利用費請求金額内訳書!C206="","",施設等利用費請求金額内訳書!C206)</f>
        <v/>
      </c>
      <c r="D202" s="102" t="str">
        <f>IF(施設等利用費請求金額内訳書!D206="","",施設等利用費請求金額内訳書!D206)</f>
        <v>平成</v>
      </c>
      <c r="E202" s="103" t="str">
        <f>IF(施設等利用費請求金額内訳書!E206="","",施設等利用費請求金額内訳書!E206)</f>
        <v/>
      </c>
      <c r="F202" s="103" t="str">
        <f>IF(施設等利用費請求金額内訳書!F206="","",施設等利用費請求金額内訳書!F206)</f>
        <v>年</v>
      </c>
      <c r="G202" s="103" t="str">
        <f>IF(施設等利用費請求金額内訳書!G206="","",施設等利用費請求金額内訳書!G206)</f>
        <v/>
      </c>
      <c r="H202" s="103" t="str">
        <f>IF(施設等利用費請求金額内訳書!H206="","",施設等利用費請求金額内訳書!H206)</f>
        <v>月</v>
      </c>
      <c r="I202" s="103" t="str">
        <f>IF(施設等利用費請求金額内訳書!I206="","",施設等利用費請求金額内訳書!I206)</f>
        <v/>
      </c>
      <c r="J202" s="104" t="str">
        <f>IF(施設等利用費請求金額内訳書!J206="","",施設等利用費請求金額内訳書!J206)</f>
        <v>日</v>
      </c>
      <c r="K202" s="22" t="str">
        <f>IF(施設等利用費請求金額内訳書!K206="","",施設等利用費請求金額内訳書!K206)</f>
        <v/>
      </c>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2">
        <f t="shared" ref="AQ202:AQ265" si="8">SUM(L202:AP202)</f>
        <v>0</v>
      </c>
      <c r="AR202" s="82">
        <f t="shared" ref="AR202:AR265" si="9">COUNT(L202:AP202)</f>
        <v>0</v>
      </c>
    </row>
    <row r="203" spans="2:44" ht="12.75" customHeight="1" x14ac:dyDescent="0.4">
      <c r="B203" s="19">
        <v>195</v>
      </c>
      <c r="C203" s="22" t="str">
        <f>IF(施設等利用費請求金額内訳書!C207="","",施設等利用費請求金額内訳書!C207)</f>
        <v/>
      </c>
      <c r="D203" s="102" t="str">
        <f>IF(施設等利用費請求金額内訳書!D207="","",施設等利用費請求金額内訳書!D207)</f>
        <v>平成</v>
      </c>
      <c r="E203" s="103" t="str">
        <f>IF(施設等利用費請求金額内訳書!E207="","",施設等利用費請求金額内訳書!E207)</f>
        <v/>
      </c>
      <c r="F203" s="103" t="str">
        <f>IF(施設等利用費請求金額内訳書!F207="","",施設等利用費請求金額内訳書!F207)</f>
        <v>年</v>
      </c>
      <c r="G203" s="103" t="str">
        <f>IF(施設等利用費請求金額内訳書!G207="","",施設等利用費請求金額内訳書!G207)</f>
        <v/>
      </c>
      <c r="H203" s="103" t="str">
        <f>IF(施設等利用費請求金額内訳書!H207="","",施設等利用費請求金額内訳書!H207)</f>
        <v>月</v>
      </c>
      <c r="I203" s="103" t="str">
        <f>IF(施設等利用費請求金額内訳書!I207="","",施設等利用費請求金額内訳書!I207)</f>
        <v/>
      </c>
      <c r="J203" s="104" t="str">
        <f>IF(施設等利用費請求金額内訳書!J207="","",施設等利用費請求金額内訳書!J207)</f>
        <v>日</v>
      </c>
      <c r="K203" s="22" t="str">
        <f>IF(施設等利用費請求金額内訳書!K207="","",施設等利用費請求金額内訳書!K207)</f>
        <v/>
      </c>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2">
        <f t="shared" si="8"/>
        <v>0</v>
      </c>
      <c r="AR203" s="82">
        <f t="shared" si="9"/>
        <v>0</v>
      </c>
    </row>
    <row r="204" spans="2:44" ht="12.75" customHeight="1" x14ac:dyDescent="0.4">
      <c r="B204" s="19">
        <v>196</v>
      </c>
      <c r="C204" s="22" t="str">
        <f>IF(施設等利用費請求金額内訳書!C208="","",施設等利用費請求金額内訳書!C208)</f>
        <v/>
      </c>
      <c r="D204" s="102" t="str">
        <f>IF(施設等利用費請求金額内訳書!D208="","",施設等利用費請求金額内訳書!D208)</f>
        <v>平成</v>
      </c>
      <c r="E204" s="103" t="str">
        <f>IF(施設等利用費請求金額内訳書!E208="","",施設等利用費請求金額内訳書!E208)</f>
        <v/>
      </c>
      <c r="F204" s="103" t="str">
        <f>IF(施設等利用費請求金額内訳書!F208="","",施設等利用費請求金額内訳書!F208)</f>
        <v>年</v>
      </c>
      <c r="G204" s="103" t="str">
        <f>IF(施設等利用費請求金額内訳書!G208="","",施設等利用費請求金額内訳書!G208)</f>
        <v/>
      </c>
      <c r="H204" s="103" t="str">
        <f>IF(施設等利用費請求金額内訳書!H208="","",施設等利用費請求金額内訳書!H208)</f>
        <v>月</v>
      </c>
      <c r="I204" s="103" t="str">
        <f>IF(施設等利用費請求金額内訳書!I208="","",施設等利用費請求金額内訳書!I208)</f>
        <v/>
      </c>
      <c r="J204" s="104" t="str">
        <f>IF(施設等利用費請求金額内訳書!J208="","",施設等利用費請求金額内訳書!J208)</f>
        <v>日</v>
      </c>
      <c r="K204" s="22" t="str">
        <f>IF(施設等利用費請求金額内訳書!K208="","",施設等利用費請求金額内訳書!K208)</f>
        <v/>
      </c>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2">
        <f t="shared" si="8"/>
        <v>0</v>
      </c>
      <c r="AR204" s="82">
        <f t="shared" si="9"/>
        <v>0</v>
      </c>
    </row>
    <row r="205" spans="2:44" ht="12.75" customHeight="1" x14ac:dyDescent="0.4">
      <c r="B205" s="19">
        <v>197</v>
      </c>
      <c r="C205" s="22" t="str">
        <f>IF(施設等利用費請求金額内訳書!C209="","",施設等利用費請求金額内訳書!C209)</f>
        <v/>
      </c>
      <c r="D205" s="102" t="str">
        <f>IF(施設等利用費請求金額内訳書!D209="","",施設等利用費請求金額内訳書!D209)</f>
        <v>平成</v>
      </c>
      <c r="E205" s="103" t="str">
        <f>IF(施設等利用費請求金額内訳書!E209="","",施設等利用費請求金額内訳書!E209)</f>
        <v/>
      </c>
      <c r="F205" s="103" t="str">
        <f>IF(施設等利用費請求金額内訳書!F209="","",施設等利用費請求金額内訳書!F209)</f>
        <v>年</v>
      </c>
      <c r="G205" s="103" t="str">
        <f>IF(施設等利用費請求金額内訳書!G209="","",施設等利用費請求金額内訳書!G209)</f>
        <v/>
      </c>
      <c r="H205" s="103" t="str">
        <f>IF(施設等利用費請求金額内訳書!H209="","",施設等利用費請求金額内訳書!H209)</f>
        <v>月</v>
      </c>
      <c r="I205" s="103" t="str">
        <f>IF(施設等利用費請求金額内訳書!I209="","",施設等利用費請求金額内訳書!I209)</f>
        <v/>
      </c>
      <c r="J205" s="104" t="str">
        <f>IF(施設等利用費請求金額内訳書!J209="","",施設等利用費請求金額内訳書!J209)</f>
        <v>日</v>
      </c>
      <c r="K205" s="22" t="str">
        <f>IF(施設等利用費請求金額内訳書!K209="","",施設等利用費請求金額内訳書!K209)</f>
        <v/>
      </c>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2">
        <f t="shared" si="8"/>
        <v>0</v>
      </c>
      <c r="AR205" s="82">
        <f t="shared" si="9"/>
        <v>0</v>
      </c>
    </row>
    <row r="206" spans="2:44" ht="12.75" customHeight="1" x14ac:dyDescent="0.4">
      <c r="B206" s="19">
        <v>198</v>
      </c>
      <c r="C206" s="22" t="str">
        <f>IF(施設等利用費請求金額内訳書!C210="","",施設等利用費請求金額内訳書!C210)</f>
        <v/>
      </c>
      <c r="D206" s="102" t="str">
        <f>IF(施設等利用費請求金額内訳書!D210="","",施設等利用費請求金額内訳書!D210)</f>
        <v>平成</v>
      </c>
      <c r="E206" s="103" t="str">
        <f>IF(施設等利用費請求金額内訳書!E210="","",施設等利用費請求金額内訳書!E210)</f>
        <v/>
      </c>
      <c r="F206" s="103" t="str">
        <f>IF(施設等利用費請求金額内訳書!F210="","",施設等利用費請求金額内訳書!F210)</f>
        <v>年</v>
      </c>
      <c r="G206" s="103" t="str">
        <f>IF(施設等利用費請求金額内訳書!G210="","",施設等利用費請求金額内訳書!G210)</f>
        <v/>
      </c>
      <c r="H206" s="103" t="str">
        <f>IF(施設等利用費請求金額内訳書!H210="","",施設等利用費請求金額内訳書!H210)</f>
        <v>月</v>
      </c>
      <c r="I206" s="103" t="str">
        <f>IF(施設等利用費請求金額内訳書!I210="","",施設等利用費請求金額内訳書!I210)</f>
        <v/>
      </c>
      <c r="J206" s="104" t="str">
        <f>IF(施設等利用費請求金額内訳書!J210="","",施設等利用費請求金額内訳書!J210)</f>
        <v>日</v>
      </c>
      <c r="K206" s="22" t="str">
        <f>IF(施設等利用費請求金額内訳書!K210="","",施設等利用費請求金額内訳書!K210)</f>
        <v/>
      </c>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2">
        <f t="shared" si="8"/>
        <v>0</v>
      </c>
      <c r="AR206" s="82">
        <f t="shared" si="9"/>
        <v>0</v>
      </c>
    </row>
    <row r="207" spans="2:44" ht="12.75" customHeight="1" x14ac:dyDescent="0.4">
      <c r="B207" s="19">
        <v>199</v>
      </c>
      <c r="C207" s="22" t="str">
        <f>IF(施設等利用費請求金額内訳書!C211="","",施設等利用費請求金額内訳書!C211)</f>
        <v/>
      </c>
      <c r="D207" s="102" t="str">
        <f>IF(施設等利用費請求金額内訳書!D211="","",施設等利用費請求金額内訳書!D211)</f>
        <v>平成</v>
      </c>
      <c r="E207" s="103" t="str">
        <f>IF(施設等利用費請求金額内訳書!E211="","",施設等利用費請求金額内訳書!E211)</f>
        <v/>
      </c>
      <c r="F207" s="103" t="str">
        <f>IF(施設等利用費請求金額内訳書!F211="","",施設等利用費請求金額内訳書!F211)</f>
        <v>年</v>
      </c>
      <c r="G207" s="103" t="str">
        <f>IF(施設等利用費請求金額内訳書!G211="","",施設等利用費請求金額内訳書!G211)</f>
        <v/>
      </c>
      <c r="H207" s="103" t="str">
        <f>IF(施設等利用費請求金額内訳書!H211="","",施設等利用費請求金額内訳書!H211)</f>
        <v>月</v>
      </c>
      <c r="I207" s="103" t="str">
        <f>IF(施設等利用費請求金額内訳書!I211="","",施設等利用費請求金額内訳書!I211)</f>
        <v/>
      </c>
      <c r="J207" s="104" t="str">
        <f>IF(施設等利用費請求金額内訳書!J211="","",施設等利用費請求金額内訳書!J211)</f>
        <v>日</v>
      </c>
      <c r="K207" s="22" t="str">
        <f>IF(施設等利用費請求金額内訳書!K211="","",施設等利用費請求金額内訳書!K211)</f>
        <v/>
      </c>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2">
        <f t="shared" si="8"/>
        <v>0</v>
      </c>
      <c r="AR207" s="82">
        <f t="shared" si="9"/>
        <v>0</v>
      </c>
    </row>
    <row r="208" spans="2:44" ht="12.75" customHeight="1" x14ac:dyDescent="0.4">
      <c r="B208" s="19">
        <v>200</v>
      </c>
      <c r="C208" s="22" t="str">
        <f>IF(施設等利用費請求金額内訳書!C212="","",施設等利用費請求金額内訳書!C212)</f>
        <v/>
      </c>
      <c r="D208" s="102" t="str">
        <f>IF(施設等利用費請求金額内訳書!D212="","",施設等利用費請求金額内訳書!D212)</f>
        <v>平成</v>
      </c>
      <c r="E208" s="103" t="str">
        <f>IF(施設等利用費請求金額内訳書!E212="","",施設等利用費請求金額内訳書!E212)</f>
        <v/>
      </c>
      <c r="F208" s="103" t="str">
        <f>IF(施設等利用費請求金額内訳書!F212="","",施設等利用費請求金額内訳書!F212)</f>
        <v>年</v>
      </c>
      <c r="G208" s="103" t="str">
        <f>IF(施設等利用費請求金額内訳書!G212="","",施設等利用費請求金額内訳書!G212)</f>
        <v/>
      </c>
      <c r="H208" s="103" t="str">
        <f>IF(施設等利用費請求金額内訳書!H212="","",施設等利用費請求金額内訳書!H212)</f>
        <v>月</v>
      </c>
      <c r="I208" s="103" t="str">
        <f>IF(施設等利用費請求金額内訳書!I212="","",施設等利用費請求金額内訳書!I212)</f>
        <v/>
      </c>
      <c r="J208" s="104" t="str">
        <f>IF(施設等利用費請求金額内訳書!J212="","",施設等利用費請求金額内訳書!J212)</f>
        <v>日</v>
      </c>
      <c r="K208" s="22" t="str">
        <f>IF(施設等利用費請求金額内訳書!K212="","",施設等利用費請求金額内訳書!K212)</f>
        <v/>
      </c>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2">
        <f t="shared" si="8"/>
        <v>0</v>
      </c>
      <c r="AR208" s="82">
        <f t="shared" si="9"/>
        <v>0</v>
      </c>
    </row>
    <row r="209" spans="2:44" ht="12.75" customHeight="1" x14ac:dyDescent="0.4">
      <c r="B209" s="19">
        <v>201</v>
      </c>
      <c r="C209" s="22" t="str">
        <f>IF(施設等利用費請求金額内訳書!C213="","",施設等利用費請求金額内訳書!C213)</f>
        <v/>
      </c>
      <c r="D209" s="102" t="str">
        <f>IF(施設等利用費請求金額内訳書!D213="","",施設等利用費請求金額内訳書!D213)</f>
        <v>平成</v>
      </c>
      <c r="E209" s="103" t="str">
        <f>IF(施設等利用費請求金額内訳書!E213="","",施設等利用費請求金額内訳書!E213)</f>
        <v/>
      </c>
      <c r="F209" s="103" t="str">
        <f>IF(施設等利用費請求金額内訳書!F213="","",施設等利用費請求金額内訳書!F213)</f>
        <v>年</v>
      </c>
      <c r="G209" s="103" t="str">
        <f>IF(施設等利用費請求金額内訳書!G213="","",施設等利用費請求金額内訳書!G213)</f>
        <v/>
      </c>
      <c r="H209" s="103" t="str">
        <f>IF(施設等利用費請求金額内訳書!H213="","",施設等利用費請求金額内訳書!H213)</f>
        <v>月</v>
      </c>
      <c r="I209" s="103" t="str">
        <f>IF(施設等利用費請求金額内訳書!I213="","",施設等利用費請求金額内訳書!I213)</f>
        <v/>
      </c>
      <c r="J209" s="104" t="str">
        <f>IF(施設等利用費請求金額内訳書!J213="","",施設等利用費請求金額内訳書!J213)</f>
        <v>日</v>
      </c>
      <c r="K209" s="22" t="str">
        <f>IF(施設等利用費請求金額内訳書!K213="","",施設等利用費請求金額内訳書!K213)</f>
        <v/>
      </c>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2">
        <f t="shared" si="8"/>
        <v>0</v>
      </c>
      <c r="AR209" s="82">
        <f t="shared" si="9"/>
        <v>0</v>
      </c>
    </row>
    <row r="210" spans="2:44" ht="12.75" customHeight="1" x14ac:dyDescent="0.4">
      <c r="B210" s="19">
        <v>202</v>
      </c>
      <c r="C210" s="22" t="str">
        <f>IF(施設等利用費請求金額内訳書!C214="","",施設等利用費請求金額内訳書!C214)</f>
        <v/>
      </c>
      <c r="D210" s="102" t="str">
        <f>IF(施設等利用費請求金額内訳書!D214="","",施設等利用費請求金額内訳書!D214)</f>
        <v>平成</v>
      </c>
      <c r="E210" s="103" t="str">
        <f>IF(施設等利用費請求金額内訳書!E214="","",施設等利用費請求金額内訳書!E214)</f>
        <v/>
      </c>
      <c r="F210" s="103" t="str">
        <f>IF(施設等利用費請求金額内訳書!F214="","",施設等利用費請求金額内訳書!F214)</f>
        <v>年</v>
      </c>
      <c r="G210" s="103" t="str">
        <f>IF(施設等利用費請求金額内訳書!G214="","",施設等利用費請求金額内訳書!G214)</f>
        <v/>
      </c>
      <c r="H210" s="103" t="str">
        <f>IF(施設等利用費請求金額内訳書!H214="","",施設等利用費請求金額内訳書!H214)</f>
        <v>月</v>
      </c>
      <c r="I210" s="103" t="str">
        <f>IF(施設等利用費請求金額内訳書!I214="","",施設等利用費請求金額内訳書!I214)</f>
        <v/>
      </c>
      <c r="J210" s="104" t="str">
        <f>IF(施設等利用費請求金額内訳書!J214="","",施設等利用費請求金額内訳書!J214)</f>
        <v>日</v>
      </c>
      <c r="K210" s="22" t="str">
        <f>IF(施設等利用費請求金額内訳書!K214="","",施設等利用費請求金額内訳書!K214)</f>
        <v/>
      </c>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2">
        <f t="shared" si="8"/>
        <v>0</v>
      </c>
      <c r="AR210" s="82">
        <f t="shared" si="9"/>
        <v>0</v>
      </c>
    </row>
    <row r="211" spans="2:44" ht="12.75" customHeight="1" x14ac:dyDescent="0.4">
      <c r="B211" s="19">
        <v>203</v>
      </c>
      <c r="C211" s="22" t="str">
        <f>IF(施設等利用費請求金額内訳書!C215="","",施設等利用費請求金額内訳書!C215)</f>
        <v/>
      </c>
      <c r="D211" s="102" t="str">
        <f>IF(施設等利用費請求金額内訳書!D215="","",施設等利用費請求金額内訳書!D215)</f>
        <v>平成</v>
      </c>
      <c r="E211" s="103" t="str">
        <f>IF(施設等利用費請求金額内訳書!E215="","",施設等利用費請求金額内訳書!E215)</f>
        <v/>
      </c>
      <c r="F211" s="103" t="str">
        <f>IF(施設等利用費請求金額内訳書!F215="","",施設等利用費請求金額内訳書!F215)</f>
        <v>年</v>
      </c>
      <c r="G211" s="103" t="str">
        <f>IF(施設等利用費請求金額内訳書!G215="","",施設等利用費請求金額内訳書!G215)</f>
        <v/>
      </c>
      <c r="H211" s="103" t="str">
        <f>IF(施設等利用費請求金額内訳書!H215="","",施設等利用費請求金額内訳書!H215)</f>
        <v>月</v>
      </c>
      <c r="I211" s="103" t="str">
        <f>IF(施設等利用費請求金額内訳書!I215="","",施設等利用費請求金額内訳書!I215)</f>
        <v/>
      </c>
      <c r="J211" s="104" t="str">
        <f>IF(施設等利用費請求金額内訳書!J215="","",施設等利用費請求金額内訳書!J215)</f>
        <v>日</v>
      </c>
      <c r="K211" s="22" t="str">
        <f>IF(施設等利用費請求金額内訳書!K215="","",施設等利用費請求金額内訳書!K215)</f>
        <v/>
      </c>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2">
        <f t="shared" si="8"/>
        <v>0</v>
      </c>
      <c r="AR211" s="82">
        <f t="shared" si="9"/>
        <v>0</v>
      </c>
    </row>
    <row r="212" spans="2:44" ht="12.75" customHeight="1" x14ac:dyDescent="0.4">
      <c r="B212" s="19">
        <v>204</v>
      </c>
      <c r="C212" s="22" t="str">
        <f>IF(施設等利用費請求金額内訳書!C216="","",施設等利用費請求金額内訳書!C216)</f>
        <v/>
      </c>
      <c r="D212" s="102" t="str">
        <f>IF(施設等利用費請求金額内訳書!D216="","",施設等利用費請求金額内訳書!D216)</f>
        <v>平成</v>
      </c>
      <c r="E212" s="103" t="str">
        <f>IF(施設等利用費請求金額内訳書!E216="","",施設等利用費請求金額内訳書!E216)</f>
        <v/>
      </c>
      <c r="F212" s="103" t="str">
        <f>IF(施設等利用費請求金額内訳書!F216="","",施設等利用費請求金額内訳書!F216)</f>
        <v>年</v>
      </c>
      <c r="G212" s="103" t="str">
        <f>IF(施設等利用費請求金額内訳書!G216="","",施設等利用費請求金額内訳書!G216)</f>
        <v/>
      </c>
      <c r="H212" s="103" t="str">
        <f>IF(施設等利用費請求金額内訳書!H216="","",施設等利用費請求金額内訳書!H216)</f>
        <v>月</v>
      </c>
      <c r="I212" s="103" t="str">
        <f>IF(施設等利用費請求金額内訳書!I216="","",施設等利用費請求金額内訳書!I216)</f>
        <v/>
      </c>
      <c r="J212" s="104" t="str">
        <f>IF(施設等利用費請求金額内訳書!J216="","",施設等利用費請求金額内訳書!J216)</f>
        <v>日</v>
      </c>
      <c r="K212" s="22" t="str">
        <f>IF(施設等利用費請求金額内訳書!K216="","",施設等利用費請求金額内訳書!K216)</f>
        <v/>
      </c>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2">
        <f t="shared" si="8"/>
        <v>0</v>
      </c>
      <c r="AR212" s="82">
        <f t="shared" si="9"/>
        <v>0</v>
      </c>
    </row>
    <row r="213" spans="2:44" ht="12.75" customHeight="1" x14ac:dyDescent="0.4">
      <c r="B213" s="19">
        <v>205</v>
      </c>
      <c r="C213" s="22" t="str">
        <f>IF(施設等利用費請求金額内訳書!C217="","",施設等利用費請求金額内訳書!C217)</f>
        <v/>
      </c>
      <c r="D213" s="102" t="str">
        <f>IF(施設等利用費請求金額内訳書!D217="","",施設等利用費請求金額内訳書!D217)</f>
        <v>平成</v>
      </c>
      <c r="E213" s="103" t="str">
        <f>IF(施設等利用費請求金額内訳書!E217="","",施設等利用費請求金額内訳書!E217)</f>
        <v/>
      </c>
      <c r="F213" s="103" t="str">
        <f>IF(施設等利用費請求金額内訳書!F217="","",施設等利用費請求金額内訳書!F217)</f>
        <v>年</v>
      </c>
      <c r="G213" s="103" t="str">
        <f>IF(施設等利用費請求金額内訳書!G217="","",施設等利用費請求金額内訳書!G217)</f>
        <v/>
      </c>
      <c r="H213" s="103" t="str">
        <f>IF(施設等利用費請求金額内訳書!H217="","",施設等利用費請求金額内訳書!H217)</f>
        <v>月</v>
      </c>
      <c r="I213" s="103" t="str">
        <f>IF(施設等利用費請求金額内訳書!I217="","",施設等利用費請求金額内訳書!I217)</f>
        <v/>
      </c>
      <c r="J213" s="104" t="str">
        <f>IF(施設等利用費請求金額内訳書!J217="","",施設等利用費請求金額内訳書!J217)</f>
        <v>日</v>
      </c>
      <c r="K213" s="22" t="str">
        <f>IF(施設等利用費請求金額内訳書!K217="","",施設等利用費請求金額内訳書!K217)</f>
        <v/>
      </c>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2">
        <f t="shared" si="8"/>
        <v>0</v>
      </c>
      <c r="AR213" s="82">
        <f t="shared" si="9"/>
        <v>0</v>
      </c>
    </row>
    <row r="214" spans="2:44" ht="12.75" customHeight="1" x14ac:dyDescent="0.4">
      <c r="B214" s="19">
        <v>206</v>
      </c>
      <c r="C214" s="22" t="str">
        <f>IF(施設等利用費請求金額内訳書!C218="","",施設等利用費請求金額内訳書!C218)</f>
        <v/>
      </c>
      <c r="D214" s="102" t="str">
        <f>IF(施設等利用費請求金額内訳書!D218="","",施設等利用費請求金額内訳書!D218)</f>
        <v>平成</v>
      </c>
      <c r="E214" s="103" t="str">
        <f>IF(施設等利用費請求金額内訳書!E218="","",施設等利用費請求金額内訳書!E218)</f>
        <v/>
      </c>
      <c r="F214" s="103" t="str">
        <f>IF(施設等利用費請求金額内訳書!F218="","",施設等利用費請求金額内訳書!F218)</f>
        <v>年</v>
      </c>
      <c r="G214" s="103" t="str">
        <f>IF(施設等利用費請求金額内訳書!G218="","",施設等利用費請求金額内訳書!G218)</f>
        <v/>
      </c>
      <c r="H214" s="103" t="str">
        <f>IF(施設等利用費請求金額内訳書!H218="","",施設等利用費請求金額内訳書!H218)</f>
        <v>月</v>
      </c>
      <c r="I214" s="103" t="str">
        <f>IF(施設等利用費請求金額内訳書!I218="","",施設等利用費請求金額内訳書!I218)</f>
        <v/>
      </c>
      <c r="J214" s="104" t="str">
        <f>IF(施設等利用費請求金額内訳書!J218="","",施設等利用費請求金額内訳書!J218)</f>
        <v>日</v>
      </c>
      <c r="K214" s="22" t="str">
        <f>IF(施設等利用費請求金額内訳書!K218="","",施設等利用費請求金額内訳書!K218)</f>
        <v/>
      </c>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2">
        <f t="shared" si="8"/>
        <v>0</v>
      </c>
      <c r="AR214" s="82">
        <f t="shared" si="9"/>
        <v>0</v>
      </c>
    </row>
    <row r="215" spans="2:44" ht="12.75" customHeight="1" x14ac:dyDescent="0.4">
      <c r="B215" s="19">
        <v>207</v>
      </c>
      <c r="C215" s="22" t="str">
        <f>IF(施設等利用費請求金額内訳書!C219="","",施設等利用費請求金額内訳書!C219)</f>
        <v/>
      </c>
      <c r="D215" s="102" t="str">
        <f>IF(施設等利用費請求金額内訳書!D219="","",施設等利用費請求金額内訳書!D219)</f>
        <v>平成</v>
      </c>
      <c r="E215" s="103" t="str">
        <f>IF(施設等利用費請求金額内訳書!E219="","",施設等利用費請求金額内訳書!E219)</f>
        <v/>
      </c>
      <c r="F215" s="103" t="str">
        <f>IF(施設等利用費請求金額内訳書!F219="","",施設等利用費請求金額内訳書!F219)</f>
        <v>年</v>
      </c>
      <c r="G215" s="103" t="str">
        <f>IF(施設等利用費請求金額内訳書!G219="","",施設等利用費請求金額内訳書!G219)</f>
        <v/>
      </c>
      <c r="H215" s="103" t="str">
        <f>IF(施設等利用費請求金額内訳書!H219="","",施設等利用費請求金額内訳書!H219)</f>
        <v>月</v>
      </c>
      <c r="I215" s="103" t="str">
        <f>IF(施設等利用費請求金額内訳書!I219="","",施設等利用費請求金額内訳書!I219)</f>
        <v/>
      </c>
      <c r="J215" s="104" t="str">
        <f>IF(施設等利用費請求金額内訳書!J219="","",施設等利用費請求金額内訳書!J219)</f>
        <v>日</v>
      </c>
      <c r="K215" s="22" t="str">
        <f>IF(施設等利用費請求金額内訳書!K219="","",施設等利用費請求金額内訳書!K219)</f>
        <v/>
      </c>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2">
        <f t="shared" si="8"/>
        <v>0</v>
      </c>
      <c r="AR215" s="82">
        <f t="shared" si="9"/>
        <v>0</v>
      </c>
    </row>
    <row r="216" spans="2:44" ht="12.75" customHeight="1" x14ac:dyDescent="0.4">
      <c r="B216" s="19">
        <v>208</v>
      </c>
      <c r="C216" s="22" t="str">
        <f>IF(施設等利用費請求金額内訳書!C220="","",施設等利用費請求金額内訳書!C220)</f>
        <v/>
      </c>
      <c r="D216" s="102" t="str">
        <f>IF(施設等利用費請求金額内訳書!D220="","",施設等利用費請求金額内訳書!D220)</f>
        <v>平成</v>
      </c>
      <c r="E216" s="103" t="str">
        <f>IF(施設等利用費請求金額内訳書!E220="","",施設等利用費請求金額内訳書!E220)</f>
        <v/>
      </c>
      <c r="F216" s="103" t="str">
        <f>IF(施設等利用費請求金額内訳書!F220="","",施設等利用費請求金額内訳書!F220)</f>
        <v>年</v>
      </c>
      <c r="G216" s="103" t="str">
        <f>IF(施設等利用費請求金額内訳書!G220="","",施設等利用費請求金額内訳書!G220)</f>
        <v/>
      </c>
      <c r="H216" s="103" t="str">
        <f>IF(施設等利用費請求金額内訳書!H220="","",施設等利用費請求金額内訳書!H220)</f>
        <v>月</v>
      </c>
      <c r="I216" s="103" t="str">
        <f>IF(施設等利用費請求金額内訳書!I220="","",施設等利用費請求金額内訳書!I220)</f>
        <v/>
      </c>
      <c r="J216" s="104" t="str">
        <f>IF(施設等利用費請求金額内訳書!J220="","",施設等利用費請求金額内訳書!J220)</f>
        <v>日</v>
      </c>
      <c r="K216" s="22" t="str">
        <f>IF(施設等利用費請求金額内訳書!K220="","",施設等利用費請求金額内訳書!K220)</f>
        <v/>
      </c>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2">
        <f t="shared" si="8"/>
        <v>0</v>
      </c>
      <c r="AR216" s="82">
        <f t="shared" si="9"/>
        <v>0</v>
      </c>
    </row>
    <row r="217" spans="2:44" ht="12.75" customHeight="1" x14ac:dyDescent="0.4">
      <c r="B217" s="19">
        <v>209</v>
      </c>
      <c r="C217" s="22" t="str">
        <f>IF(施設等利用費請求金額内訳書!C221="","",施設等利用費請求金額内訳書!C221)</f>
        <v/>
      </c>
      <c r="D217" s="102" t="str">
        <f>IF(施設等利用費請求金額内訳書!D221="","",施設等利用費請求金額内訳書!D221)</f>
        <v>平成</v>
      </c>
      <c r="E217" s="103" t="str">
        <f>IF(施設等利用費請求金額内訳書!E221="","",施設等利用費請求金額内訳書!E221)</f>
        <v/>
      </c>
      <c r="F217" s="103" t="str">
        <f>IF(施設等利用費請求金額内訳書!F221="","",施設等利用費請求金額内訳書!F221)</f>
        <v>年</v>
      </c>
      <c r="G217" s="103" t="str">
        <f>IF(施設等利用費請求金額内訳書!G221="","",施設等利用費請求金額内訳書!G221)</f>
        <v/>
      </c>
      <c r="H217" s="103" t="str">
        <f>IF(施設等利用費請求金額内訳書!H221="","",施設等利用費請求金額内訳書!H221)</f>
        <v>月</v>
      </c>
      <c r="I217" s="103" t="str">
        <f>IF(施設等利用費請求金額内訳書!I221="","",施設等利用費請求金額内訳書!I221)</f>
        <v/>
      </c>
      <c r="J217" s="104" t="str">
        <f>IF(施設等利用費請求金額内訳書!J221="","",施設等利用費請求金額内訳書!J221)</f>
        <v>日</v>
      </c>
      <c r="K217" s="22" t="str">
        <f>IF(施設等利用費請求金額内訳書!K221="","",施設等利用費請求金額内訳書!K221)</f>
        <v/>
      </c>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2">
        <f t="shared" si="8"/>
        <v>0</v>
      </c>
      <c r="AR217" s="82">
        <f t="shared" si="9"/>
        <v>0</v>
      </c>
    </row>
    <row r="218" spans="2:44" ht="12.75" customHeight="1" x14ac:dyDescent="0.4">
      <c r="B218" s="19">
        <v>210</v>
      </c>
      <c r="C218" s="22" t="str">
        <f>IF(施設等利用費請求金額内訳書!C222="","",施設等利用費請求金額内訳書!C222)</f>
        <v/>
      </c>
      <c r="D218" s="102" t="str">
        <f>IF(施設等利用費請求金額内訳書!D222="","",施設等利用費請求金額内訳書!D222)</f>
        <v>平成</v>
      </c>
      <c r="E218" s="103" t="str">
        <f>IF(施設等利用費請求金額内訳書!E222="","",施設等利用費請求金額内訳書!E222)</f>
        <v/>
      </c>
      <c r="F218" s="103" t="str">
        <f>IF(施設等利用費請求金額内訳書!F222="","",施設等利用費請求金額内訳書!F222)</f>
        <v>年</v>
      </c>
      <c r="G218" s="103" t="str">
        <f>IF(施設等利用費請求金額内訳書!G222="","",施設等利用費請求金額内訳書!G222)</f>
        <v/>
      </c>
      <c r="H218" s="103" t="str">
        <f>IF(施設等利用費請求金額内訳書!H222="","",施設等利用費請求金額内訳書!H222)</f>
        <v>月</v>
      </c>
      <c r="I218" s="103" t="str">
        <f>IF(施設等利用費請求金額内訳書!I222="","",施設等利用費請求金額内訳書!I222)</f>
        <v/>
      </c>
      <c r="J218" s="104" t="str">
        <f>IF(施設等利用費請求金額内訳書!J222="","",施設等利用費請求金額内訳書!J222)</f>
        <v>日</v>
      </c>
      <c r="K218" s="22" t="str">
        <f>IF(施設等利用費請求金額内訳書!K222="","",施設等利用費請求金額内訳書!K222)</f>
        <v/>
      </c>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2">
        <f t="shared" si="8"/>
        <v>0</v>
      </c>
      <c r="AR218" s="82">
        <f t="shared" si="9"/>
        <v>0</v>
      </c>
    </row>
    <row r="219" spans="2:44" ht="12.75" customHeight="1" x14ac:dyDescent="0.4">
      <c r="B219" s="19">
        <v>211</v>
      </c>
      <c r="C219" s="22" t="str">
        <f>IF(施設等利用費請求金額内訳書!C223="","",施設等利用費請求金額内訳書!C223)</f>
        <v/>
      </c>
      <c r="D219" s="102" t="str">
        <f>IF(施設等利用費請求金額内訳書!D223="","",施設等利用費請求金額内訳書!D223)</f>
        <v>平成</v>
      </c>
      <c r="E219" s="103" t="str">
        <f>IF(施設等利用費請求金額内訳書!E223="","",施設等利用費請求金額内訳書!E223)</f>
        <v/>
      </c>
      <c r="F219" s="103" t="str">
        <f>IF(施設等利用費請求金額内訳書!F223="","",施設等利用費請求金額内訳書!F223)</f>
        <v>年</v>
      </c>
      <c r="G219" s="103" t="str">
        <f>IF(施設等利用費請求金額内訳書!G223="","",施設等利用費請求金額内訳書!G223)</f>
        <v/>
      </c>
      <c r="H219" s="103" t="str">
        <f>IF(施設等利用費請求金額内訳書!H223="","",施設等利用費請求金額内訳書!H223)</f>
        <v>月</v>
      </c>
      <c r="I219" s="103" t="str">
        <f>IF(施設等利用費請求金額内訳書!I223="","",施設等利用費請求金額内訳書!I223)</f>
        <v/>
      </c>
      <c r="J219" s="104" t="str">
        <f>IF(施設等利用費請求金額内訳書!J223="","",施設等利用費請求金額内訳書!J223)</f>
        <v>日</v>
      </c>
      <c r="K219" s="22" t="str">
        <f>IF(施設等利用費請求金額内訳書!K223="","",施設等利用費請求金額内訳書!K223)</f>
        <v/>
      </c>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2">
        <f t="shared" si="8"/>
        <v>0</v>
      </c>
      <c r="AR219" s="82">
        <f t="shared" si="9"/>
        <v>0</v>
      </c>
    </row>
    <row r="220" spans="2:44" ht="12.75" customHeight="1" x14ac:dyDescent="0.4">
      <c r="B220" s="19">
        <v>212</v>
      </c>
      <c r="C220" s="22" t="str">
        <f>IF(施設等利用費請求金額内訳書!C224="","",施設等利用費請求金額内訳書!C224)</f>
        <v/>
      </c>
      <c r="D220" s="102" t="str">
        <f>IF(施設等利用費請求金額内訳書!D224="","",施設等利用費請求金額内訳書!D224)</f>
        <v>平成</v>
      </c>
      <c r="E220" s="103" t="str">
        <f>IF(施設等利用費請求金額内訳書!E224="","",施設等利用費請求金額内訳書!E224)</f>
        <v/>
      </c>
      <c r="F220" s="103" t="str">
        <f>IF(施設等利用費請求金額内訳書!F224="","",施設等利用費請求金額内訳書!F224)</f>
        <v>年</v>
      </c>
      <c r="G220" s="103" t="str">
        <f>IF(施設等利用費請求金額内訳書!G224="","",施設等利用費請求金額内訳書!G224)</f>
        <v/>
      </c>
      <c r="H220" s="103" t="str">
        <f>IF(施設等利用費請求金額内訳書!H224="","",施設等利用費請求金額内訳書!H224)</f>
        <v>月</v>
      </c>
      <c r="I220" s="103" t="str">
        <f>IF(施設等利用費請求金額内訳書!I224="","",施設等利用費請求金額内訳書!I224)</f>
        <v/>
      </c>
      <c r="J220" s="104" t="str">
        <f>IF(施設等利用費請求金額内訳書!J224="","",施設等利用費請求金額内訳書!J224)</f>
        <v>日</v>
      </c>
      <c r="K220" s="22" t="str">
        <f>IF(施設等利用費請求金額内訳書!K224="","",施設等利用費請求金額内訳書!K224)</f>
        <v/>
      </c>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2">
        <f t="shared" si="8"/>
        <v>0</v>
      </c>
      <c r="AR220" s="82">
        <f t="shared" si="9"/>
        <v>0</v>
      </c>
    </row>
    <row r="221" spans="2:44" ht="12.75" customHeight="1" x14ac:dyDescent="0.4">
      <c r="B221" s="19">
        <v>213</v>
      </c>
      <c r="C221" s="22" t="str">
        <f>IF(施設等利用費請求金額内訳書!C225="","",施設等利用費請求金額内訳書!C225)</f>
        <v/>
      </c>
      <c r="D221" s="102" t="str">
        <f>IF(施設等利用費請求金額内訳書!D225="","",施設等利用費請求金額内訳書!D225)</f>
        <v>平成</v>
      </c>
      <c r="E221" s="103" t="str">
        <f>IF(施設等利用費請求金額内訳書!E225="","",施設等利用費請求金額内訳書!E225)</f>
        <v/>
      </c>
      <c r="F221" s="103" t="str">
        <f>IF(施設等利用費請求金額内訳書!F225="","",施設等利用費請求金額内訳書!F225)</f>
        <v>年</v>
      </c>
      <c r="G221" s="103" t="str">
        <f>IF(施設等利用費請求金額内訳書!G225="","",施設等利用費請求金額内訳書!G225)</f>
        <v/>
      </c>
      <c r="H221" s="103" t="str">
        <f>IF(施設等利用費請求金額内訳書!H225="","",施設等利用費請求金額内訳書!H225)</f>
        <v>月</v>
      </c>
      <c r="I221" s="103" t="str">
        <f>IF(施設等利用費請求金額内訳書!I225="","",施設等利用費請求金額内訳書!I225)</f>
        <v/>
      </c>
      <c r="J221" s="104" t="str">
        <f>IF(施設等利用費請求金額内訳書!J225="","",施設等利用費請求金額内訳書!J225)</f>
        <v>日</v>
      </c>
      <c r="K221" s="22" t="str">
        <f>IF(施設等利用費請求金額内訳書!K225="","",施設等利用費請求金額内訳書!K225)</f>
        <v/>
      </c>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2">
        <f t="shared" si="8"/>
        <v>0</v>
      </c>
      <c r="AR221" s="82">
        <f t="shared" si="9"/>
        <v>0</v>
      </c>
    </row>
    <row r="222" spans="2:44" ht="12.75" customHeight="1" x14ac:dyDescent="0.4">
      <c r="B222" s="19">
        <v>214</v>
      </c>
      <c r="C222" s="22" t="str">
        <f>IF(施設等利用費請求金額内訳書!C226="","",施設等利用費請求金額内訳書!C226)</f>
        <v/>
      </c>
      <c r="D222" s="102" t="str">
        <f>IF(施設等利用費請求金額内訳書!D226="","",施設等利用費請求金額内訳書!D226)</f>
        <v>平成</v>
      </c>
      <c r="E222" s="103" t="str">
        <f>IF(施設等利用費請求金額内訳書!E226="","",施設等利用費請求金額内訳書!E226)</f>
        <v/>
      </c>
      <c r="F222" s="103" t="str">
        <f>IF(施設等利用費請求金額内訳書!F226="","",施設等利用費請求金額内訳書!F226)</f>
        <v>年</v>
      </c>
      <c r="G222" s="103" t="str">
        <f>IF(施設等利用費請求金額内訳書!G226="","",施設等利用費請求金額内訳書!G226)</f>
        <v/>
      </c>
      <c r="H222" s="103" t="str">
        <f>IF(施設等利用費請求金額内訳書!H226="","",施設等利用費請求金額内訳書!H226)</f>
        <v>月</v>
      </c>
      <c r="I222" s="103" t="str">
        <f>IF(施設等利用費請求金額内訳書!I226="","",施設等利用費請求金額内訳書!I226)</f>
        <v/>
      </c>
      <c r="J222" s="104" t="str">
        <f>IF(施設等利用費請求金額内訳書!J226="","",施設等利用費請求金額内訳書!J226)</f>
        <v>日</v>
      </c>
      <c r="K222" s="22" t="str">
        <f>IF(施設等利用費請求金額内訳書!K226="","",施設等利用費請求金額内訳書!K226)</f>
        <v/>
      </c>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2">
        <f t="shared" si="8"/>
        <v>0</v>
      </c>
      <c r="AR222" s="82">
        <f t="shared" si="9"/>
        <v>0</v>
      </c>
    </row>
    <row r="223" spans="2:44" ht="12.75" customHeight="1" x14ac:dyDescent="0.4">
      <c r="B223" s="19">
        <v>215</v>
      </c>
      <c r="C223" s="22" t="str">
        <f>IF(施設等利用費請求金額内訳書!C227="","",施設等利用費請求金額内訳書!C227)</f>
        <v/>
      </c>
      <c r="D223" s="102" t="str">
        <f>IF(施設等利用費請求金額内訳書!D227="","",施設等利用費請求金額内訳書!D227)</f>
        <v>平成</v>
      </c>
      <c r="E223" s="103" t="str">
        <f>IF(施設等利用費請求金額内訳書!E227="","",施設等利用費請求金額内訳書!E227)</f>
        <v/>
      </c>
      <c r="F223" s="103" t="str">
        <f>IF(施設等利用費請求金額内訳書!F227="","",施設等利用費請求金額内訳書!F227)</f>
        <v>年</v>
      </c>
      <c r="G223" s="103" t="str">
        <f>IF(施設等利用費請求金額内訳書!G227="","",施設等利用費請求金額内訳書!G227)</f>
        <v/>
      </c>
      <c r="H223" s="103" t="str">
        <f>IF(施設等利用費請求金額内訳書!H227="","",施設等利用費請求金額内訳書!H227)</f>
        <v>月</v>
      </c>
      <c r="I223" s="103" t="str">
        <f>IF(施設等利用費請求金額内訳書!I227="","",施設等利用費請求金額内訳書!I227)</f>
        <v/>
      </c>
      <c r="J223" s="104" t="str">
        <f>IF(施設等利用費請求金額内訳書!J227="","",施設等利用費請求金額内訳書!J227)</f>
        <v>日</v>
      </c>
      <c r="K223" s="22" t="str">
        <f>IF(施設等利用費請求金額内訳書!K227="","",施設等利用費請求金額内訳書!K227)</f>
        <v/>
      </c>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2">
        <f t="shared" si="8"/>
        <v>0</v>
      </c>
      <c r="AR223" s="82">
        <f t="shared" si="9"/>
        <v>0</v>
      </c>
    </row>
    <row r="224" spans="2:44" ht="12.75" customHeight="1" x14ac:dyDescent="0.4">
      <c r="B224" s="19">
        <v>216</v>
      </c>
      <c r="C224" s="22" t="str">
        <f>IF(施設等利用費請求金額内訳書!C228="","",施設等利用費請求金額内訳書!C228)</f>
        <v/>
      </c>
      <c r="D224" s="102" t="str">
        <f>IF(施設等利用費請求金額内訳書!D228="","",施設等利用費請求金額内訳書!D228)</f>
        <v>平成</v>
      </c>
      <c r="E224" s="103" t="str">
        <f>IF(施設等利用費請求金額内訳書!E228="","",施設等利用費請求金額内訳書!E228)</f>
        <v/>
      </c>
      <c r="F224" s="103" t="str">
        <f>IF(施設等利用費請求金額内訳書!F228="","",施設等利用費請求金額内訳書!F228)</f>
        <v>年</v>
      </c>
      <c r="G224" s="103" t="str">
        <f>IF(施設等利用費請求金額内訳書!G228="","",施設等利用費請求金額内訳書!G228)</f>
        <v/>
      </c>
      <c r="H224" s="103" t="str">
        <f>IF(施設等利用費請求金額内訳書!H228="","",施設等利用費請求金額内訳書!H228)</f>
        <v>月</v>
      </c>
      <c r="I224" s="103" t="str">
        <f>IF(施設等利用費請求金額内訳書!I228="","",施設等利用費請求金額内訳書!I228)</f>
        <v/>
      </c>
      <c r="J224" s="104" t="str">
        <f>IF(施設等利用費請求金額内訳書!J228="","",施設等利用費請求金額内訳書!J228)</f>
        <v>日</v>
      </c>
      <c r="K224" s="22" t="str">
        <f>IF(施設等利用費請求金額内訳書!K228="","",施設等利用費請求金額内訳書!K228)</f>
        <v/>
      </c>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2">
        <f t="shared" si="8"/>
        <v>0</v>
      </c>
      <c r="AR224" s="82">
        <f t="shared" si="9"/>
        <v>0</v>
      </c>
    </row>
    <row r="225" spans="2:44" ht="12.75" customHeight="1" x14ac:dyDescent="0.4">
      <c r="B225" s="19">
        <v>217</v>
      </c>
      <c r="C225" s="22" t="str">
        <f>IF(施設等利用費請求金額内訳書!C229="","",施設等利用費請求金額内訳書!C229)</f>
        <v/>
      </c>
      <c r="D225" s="102" t="str">
        <f>IF(施設等利用費請求金額内訳書!D229="","",施設等利用費請求金額内訳書!D229)</f>
        <v>平成</v>
      </c>
      <c r="E225" s="103" t="str">
        <f>IF(施設等利用費請求金額内訳書!E229="","",施設等利用費請求金額内訳書!E229)</f>
        <v/>
      </c>
      <c r="F225" s="103" t="str">
        <f>IF(施設等利用費請求金額内訳書!F229="","",施設等利用費請求金額内訳書!F229)</f>
        <v>年</v>
      </c>
      <c r="G225" s="103" t="str">
        <f>IF(施設等利用費請求金額内訳書!G229="","",施設等利用費請求金額内訳書!G229)</f>
        <v/>
      </c>
      <c r="H225" s="103" t="str">
        <f>IF(施設等利用費請求金額内訳書!H229="","",施設等利用費請求金額内訳書!H229)</f>
        <v>月</v>
      </c>
      <c r="I225" s="103" t="str">
        <f>IF(施設等利用費請求金額内訳書!I229="","",施設等利用費請求金額内訳書!I229)</f>
        <v/>
      </c>
      <c r="J225" s="104" t="str">
        <f>IF(施設等利用費請求金額内訳書!J229="","",施設等利用費請求金額内訳書!J229)</f>
        <v>日</v>
      </c>
      <c r="K225" s="22" t="str">
        <f>IF(施設等利用費請求金額内訳書!K229="","",施設等利用費請求金額内訳書!K229)</f>
        <v/>
      </c>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2">
        <f t="shared" si="8"/>
        <v>0</v>
      </c>
      <c r="AR225" s="82">
        <f t="shared" si="9"/>
        <v>0</v>
      </c>
    </row>
    <row r="226" spans="2:44" ht="12.75" customHeight="1" x14ac:dyDescent="0.4">
      <c r="B226" s="19">
        <v>218</v>
      </c>
      <c r="C226" s="22" t="str">
        <f>IF(施設等利用費請求金額内訳書!C230="","",施設等利用費請求金額内訳書!C230)</f>
        <v/>
      </c>
      <c r="D226" s="102" t="str">
        <f>IF(施設等利用費請求金額内訳書!D230="","",施設等利用費請求金額内訳書!D230)</f>
        <v>平成</v>
      </c>
      <c r="E226" s="103" t="str">
        <f>IF(施設等利用費請求金額内訳書!E230="","",施設等利用費請求金額内訳書!E230)</f>
        <v/>
      </c>
      <c r="F226" s="103" t="str">
        <f>IF(施設等利用費請求金額内訳書!F230="","",施設等利用費請求金額内訳書!F230)</f>
        <v>年</v>
      </c>
      <c r="G226" s="103" t="str">
        <f>IF(施設等利用費請求金額内訳書!G230="","",施設等利用費請求金額内訳書!G230)</f>
        <v/>
      </c>
      <c r="H226" s="103" t="str">
        <f>IF(施設等利用費請求金額内訳書!H230="","",施設等利用費請求金額内訳書!H230)</f>
        <v>月</v>
      </c>
      <c r="I226" s="103" t="str">
        <f>IF(施設等利用費請求金額内訳書!I230="","",施設等利用費請求金額内訳書!I230)</f>
        <v/>
      </c>
      <c r="J226" s="104" t="str">
        <f>IF(施設等利用費請求金額内訳書!J230="","",施設等利用費請求金額内訳書!J230)</f>
        <v>日</v>
      </c>
      <c r="K226" s="22" t="str">
        <f>IF(施設等利用費請求金額内訳書!K230="","",施設等利用費請求金額内訳書!K230)</f>
        <v/>
      </c>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2">
        <f t="shared" si="8"/>
        <v>0</v>
      </c>
      <c r="AR226" s="82">
        <f t="shared" si="9"/>
        <v>0</v>
      </c>
    </row>
    <row r="227" spans="2:44" ht="12.75" customHeight="1" x14ac:dyDescent="0.4">
      <c r="B227" s="19">
        <v>219</v>
      </c>
      <c r="C227" s="22" t="str">
        <f>IF(施設等利用費請求金額内訳書!C231="","",施設等利用費請求金額内訳書!C231)</f>
        <v/>
      </c>
      <c r="D227" s="102" t="str">
        <f>IF(施設等利用費請求金額内訳書!D231="","",施設等利用費請求金額内訳書!D231)</f>
        <v>平成</v>
      </c>
      <c r="E227" s="103" t="str">
        <f>IF(施設等利用費請求金額内訳書!E231="","",施設等利用費請求金額内訳書!E231)</f>
        <v/>
      </c>
      <c r="F227" s="103" t="str">
        <f>IF(施設等利用費請求金額内訳書!F231="","",施設等利用費請求金額内訳書!F231)</f>
        <v>年</v>
      </c>
      <c r="G227" s="103" t="str">
        <f>IF(施設等利用費請求金額内訳書!G231="","",施設等利用費請求金額内訳書!G231)</f>
        <v/>
      </c>
      <c r="H227" s="103" t="str">
        <f>IF(施設等利用費請求金額内訳書!H231="","",施設等利用費請求金額内訳書!H231)</f>
        <v>月</v>
      </c>
      <c r="I227" s="103" t="str">
        <f>IF(施設等利用費請求金額内訳書!I231="","",施設等利用費請求金額内訳書!I231)</f>
        <v/>
      </c>
      <c r="J227" s="104" t="str">
        <f>IF(施設等利用費請求金額内訳書!J231="","",施設等利用費請求金額内訳書!J231)</f>
        <v>日</v>
      </c>
      <c r="K227" s="22" t="str">
        <f>IF(施設等利用費請求金額内訳書!K231="","",施設等利用費請求金額内訳書!K231)</f>
        <v/>
      </c>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2">
        <f t="shared" si="8"/>
        <v>0</v>
      </c>
      <c r="AR227" s="82">
        <f t="shared" si="9"/>
        <v>0</v>
      </c>
    </row>
    <row r="228" spans="2:44" ht="12.75" customHeight="1" x14ac:dyDescent="0.4">
      <c r="B228" s="19">
        <v>220</v>
      </c>
      <c r="C228" s="22" t="str">
        <f>IF(施設等利用費請求金額内訳書!C232="","",施設等利用費請求金額内訳書!C232)</f>
        <v/>
      </c>
      <c r="D228" s="102" t="str">
        <f>IF(施設等利用費請求金額内訳書!D232="","",施設等利用費請求金額内訳書!D232)</f>
        <v>平成</v>
      </c>
      <c r="E228" s="103" t="str">
        <f>IF(施設等利用費請求金額内訳書!E232="","",施設等利用費請求金額内訳書!E232)</f>
        <v/>
      </c>
      <c r="F228" s="103" t="str">
        <f>IF(施設等利用費請求金額内訳書!F232="","",施設等利用費請求金額内訳書!F232)</f>
        <v>年</v>
      </c>
      <c r="G228" s="103" t="str">
        <f>IF(施設等利用費請求金額内訳書!G232="","",施設等利用費請求金額内訳書!G232)</f>
        <v/>
      </c>
      <c r="H228" s="103" t="str">
        <f>IF(施設等利用費請求金額内訳書!H232="","",施設等利用費請求金額内訳書!H232)</f>
        <v>月</v>
      </c>
      <c r="I228" s="103" t="str">
        <f>IF(施設等利用費請求金額内訳書!I232="","",施設等利用費請求金額内訳書!I232)</f>
        <v/>
      </c>
      <c r="J228" s="104" t="str">
        <f>IF(施設等利用費請求金額内訳書!J232="","",施設等利用費請求金額内訳書!J232)</f>
        <v>日</v>
      </c>
      <c r="K228" s="22" t="str">
        <f>IF(施設等利用費請求金額内訳書!K232="","",施設等利用費請求金額内訳書!K232)</f>
        <v/>
      </c>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2">
        <f t="shared" si="8"/>
        <v>0</v>
      </c>
      <c r="AR228" s="82">
        <f t="shared" si="9"/>
        <v>0</v>
      </c>
    </row>
    <row r="229" spans="2:44" ht="12.75" customHeight="1" x14ac:dyDescent="0.4">
      <c r="B229" s="19">
        <v>221</v>
      </c>
      <c r="C229" s="22" t="str">
        <f>IF(施設等利用費請求金額内訳書!C233="","",施設等利用費請求金額内訳書!C233)</f>
        <v/>
      </c>
      <c r="D229" s="102" t="str">
        <f>IF(施設等利用費請求金額内訳書!D233="","",施設等利用費請求金額内訳書!D233)</f>
        <v>平成</v>
      </c>
      <c r="E229" s="103" t="str">
        <f>IF(施設等利用費請求金額内訳書!E233="","",施設等利用費請求金額内訳書!E233)</f>
        <v/>
      </c>
      <c r="F229" s="103" t="str">
        <f>IF(施設等利用費請求金額内訳書!F233="","",施設等利用費請求金額内訳書!F233)</f>
        <v>年</v>
      </c>
      <c r="G229" s="103" t="str">
        <f>IF(施設等利用費請求金額内訳書!G233="","",施設等利用費請求金額内訳書!G233)</f>
        <v/>
      </c>
      <c r="H229" s="103" t="str">
        <f>IF(施設等利用費請求金額内訳書!H233="","",施設等利用費請求金額内訳書!H233)</f>
        <v>月</v>
      </c>
      <c r="I229" s="103" t="str">
        <f>IF(施設等利用費請求金額内訳書!I233="","",施設等利用費請求金額内訳書!I233)</f>
        <v/>
      </c>
      <c r="J229" s="104" t="str">
        <f>IF(施設等利用費請求金額内訳書!J233="","",施設等利用費請求金額内訳書!J233)</f>
        <v>日</v>
      </c>
      <c r="K229" s="22" t="str">
        <f>IF(施設等利用費請求金額内訳書!K233="","",施設等利用費請求金額内訳書!K233)</f>
        <v/>
      </c>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2">
        <f t="shared" si="8"/>
        <v>0</v>
      </c>
      <c r="AR229" s="82">
        <f t="shared" si="9"/>
        <v>0</v>
      </c>
    </row>
    <row r="230" spans="2:44" ht="12.75" customHeight="1" x14ac:dyDescent="0.4">
      <c r="B230" s="19">
        <v>222</v>
      </c>
      <c r="C230" s="22" t="str">
        <f>IF(施設等利用費請求金額内訳書!C234="","",施設等利用費請求金額内訳書!C234)</f>
        <v/>
      </c>
      <c r="D230" s="102" t="str">
        <f>IF(施設等利用費請求金額内訳書!D234="","",施設等利用費請求金額内訳書!D234)</f>
        <v>平成</v>
      </c>
      <c r="E230" s="103" t="str">
        <f>IF(施設等利用費請求金額内訳書!E234="","",施設等利用費請求金額内訳書!E234)</f>
        <v/>
      </c>
      <c r="F230" s="103" t="str">
        <f>IF(施設等利用費請求金額内訳書!F234="","",施設等利用費請求金額内訳書!F234)</f>
        <v>年</v>
      </c>
      <c r="G230" s="103" t="str">
        <f>IF(施設等利用費請求金額内訳書!G234="","",施設等利用費請求金額内訳書!G234)</f>
        <v/>
      </c>
      <c r="H230" s="103" t="str">
        <f>IF(施設等利用費請求金額内訳書!H234="","",施設等利用費請求金額内訳書!H234)</f>
        <v>月</v>
      </c>
      <c r="I230" s="103" t="str">
        <f>IF(施設等利用費請求金額内訳書!I234="","",施設等利用費請求金額内訳書!I234)</f>
        <v/>
      </c>
      <c r="J230" s="104" t="str">
        <f>IF(施設等利用費請求金額内訳書!J234="","",施設等利用費請求金額内訳書!J234)</f>
        <v>日</v>
      </c>
      <c r="K230" s="22" t="str">
        <f>IF(施設等利用費請求金額内訳書!K234="","",施設等利用費請求金額内訳書!K234)</f>
        <v/>
      </c>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2">
        <f t="shared" si="8"/>
        <v>0</v>
      </c>
      <c r="AR230" s="82">
        <f t="shared" si="9"/>
        <v>0</v>
      </c>
    </row>
    <row r="231" spans="2:44" ht="12.75" customHeight="1" x14ac:dyDescent="0.4">
      <c r="B231" s="19">
        <v>223</v>
      </c>
      <c r="C231" s="22" t="str">
        <f>IF(施設等利用費請求金額内訳書!C235="","",施設等利用費請求金額内訳書!C235)</f>
        <v/>
      </c>
      <c r="D231" s="102" t="str">
        <f>IF(施設等利用費請求金額内訳書!D235="","",施設等利用費請求金額内訳書!D235)</f>
        <v>平成</v>
      </c>
      <c r="E231" s="103" t="str">
        <f>IF(施設等利用費請求金額内訳書!E235="","",施設等利用費請求金額内訳書!E235)</f>
        <v/>
      </c>
      <c r="F231" s="103" t="str">
        <f>IF(施設等利用費請求金額内訳書!F235="","",施設等利用費請求金額内訳書!F235)</f>
        <v>年</v>
      </c>
      <c r="G231" s="103" t="str">
        <f>IF(施設等利用費請求金額内訳書!G235="","",施設等利用費請求金額内訳書!G235)</f>
        <v/>
      </c>
      <c r="H231" s="103" t="str">
        <f>IF(施設等利用費請求金額内訳書!H235="","",施設等利用費請求金額内訳書!H235)</f>
        <v>月</v>
      </c>
      <c r="I231" s="103" t="str">
        <f>IF(施設等利用費請求金額内訳書!I235="","",施設等利用費請求金額内訳書!I235)</f>
        <v/>
      </c>
      <c r="J231" s="104" t="str">
        <f>IF(施設等利用費請求金額内訳書!J235="","",施設等利用費請求金額内訳書!J235)</f>
        <v>日</v>
      </c>
      <c r="K231" s="22" t="str">
        <f>IF(施設等利用費請求金額内訳書!K235="","",施設等利用費請求金額内訳書!K235)</f>
        <v/>
      </c>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2">
        <f t="shared" si="8"/>
        <v>0</v>
      </c>
      <c r="AR231" s="82">
        <f t="shared" si="9"/>
        <v>0</v>
      </c>
    </row>
    <row r="232" spans="2:44" ht="12.75" customHeight="1" x14ac:dyDescent="0.4">
      <c r="B232" s="19">
        <v>224</v>
      </c>
      <c r="C232" s="22" t="str">
        <f>IF(施設等利用費請求金額内訳書!C236="","",施設等利用費請求金額内訳書!C236)</f>
        <v/>
      </c>
      <c r="D232" s="102" t="str">
        <f>IF(施設等利用費請求金額内訳書!D236="","",施設等利用費請求金額内訳書!D236)</f>
        <v>平成</v>
      </c>
      <c r="E232" s="103" t="str">
        <f>IF(施設等利用費請求金額内訳書!E236="","",施設等利用費請求金額内訳書!E236)</f>
        <v/>
      </c>
      <c r="F232" s="103" t="str">
        <f>IF(施設等利用費請求金額内訳書!F236="","",施設等利用費請求金額内訳書!F236)</f>
        <v>年</v>
      </c>
      <c r="G232" s="103" t="str">
        <f>IF(施設等利用費請求金額内訳書!G236="","",施設等利用費請求金額内訳書!G236)</f>
        <v/>
      </c>
      <c r="H232" s="103" t="str">
        <f>IF(施設等利用費請求金額内訳書!H236="","",施設等利用費請求金額内訳書!H236)</f>
        <v>月</v>
      </c>
      <c r="I232" s="103" t="str">
        <f>IF(施設等利用費請求金額内訳書!I236="","",施設等利用費請求金額内訳書!I236)</f>
        <v/>
      </c>
      <c r="J232" s="104" t="str">
        <f>IF(施設等利用費請求金額内訳書!J236="","",施設等利用費請求金額内訳書!J236)</f>
        <v>日</v>
      </c>
      <c r="K232" s="22" t="str">
        <f>IF(施設等利用費請求金額内訳書!K236="","",施設等利用費請求金額内訳書!K236)</f>
        <v/>
      </c>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2">
        <f t="shared" si="8"/>
        <v>0</v>
      </c>
      <c r="AR232" s="82">
        <f t="shared" si="9"/>
        <v>0</v>
      </c>
    </row>
    <row r="233" spans="2:44" ht="12.75" customHeight="1" x14ac:dyDescent="0.4">
      <c r="B233" s="19">
        <v>225</v>
      </c>
      <c r="C233" s="22" t="str">
        <f>IF(施設等利用費請求金額内訳書!C237="","",施設等利用費請求金額内訳書!C237)</f>
        <v/>
      </c>
      <c r="D233" s="102" t="str">
        <f>IF(施設等利用費請求金額内訳書!D237="","",施設等利用費請求金額内訳書!D237)</f>
        <v>平成</v>
      </c>
      <c r="E233" s="103" t="str">
        <f>IF(施設等利用費請求金額内訳書!E237="","",施設等利用費請求金額内訳書!E237)</f>
        <v/>
      </c>
      <c r="F233" s="103" t="str">
        <f>IF(施設等利用費請求金額内訳書!F237="","",施設等利用費請求金額内訳書!F237)</f>
        <v>年</v>
      </c>
      <c r="G233" s="103" t="str">
        <f>IF(施設等利用費請求金額内訳書!G237="","",施設等利用費請求金額内訳書!G237)</f>
        <v/>
      </c>
      <c r="H233" s="103" t="str">
        <f>IF(施設等利用費請求金額内訳書!H237="","",施設等利用費請求金額内訳書!H237)</f>
        <v>月</v>
      </c>
      <c r="I233" s="103" t="str">
        <f>IF(施設等利用費請求金額内訳書!I237="","",施設等利用費請求金額内訳書!I237)</f>
        <v/>
      </c>
      <c r="J233" s="104" t="str">
        <f>IF(施設等利用費請求金額内訳書!J237="","",施設等利用費請求金額内訳書!J237)</f>
        <v>日</v>
      </c>
      <c r="K233" s="22" t="str">
        <f>IF(施設等利用費請求金額内訳書!K237="","",施設等利用費請求金額内訳書!K237)</f>
        <v/>
      </c>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2">
        <f t="shared" si="8"/>
        <v>0</v>
      </c>
      <c r="AR233" s="82">
        <f t="shared" si="9"/>
        <v>0</v>
      </c>
    </row>
    <row r="234" spans="2:44" ht="12.75" customHeight="1" x14ac:dyDescent="0.4">
      <c r="B234" s="19">
        <v>226</v>
      </c>
      <c r="C234" s="22" t="str">
        <f>IF(施設等利用費請求金額内訳書!C238="","",施設等利用費請求金額内訳書!C238)</f>
        <v/>
      </c>
      <c r="D234" s="102" t="str">
        <f>IF(施設等利用費請求金額内訳書!D238="","",施設等利用費請求金額内訳書!D238)</f>
        <v>平成</v>
      </c>
      <c r="E234" s="103" t="str">
        <f>IF(施設等利用費請求金額内訳書!E238="","",施設等利用費請求金額内訳書!E238)</f>
        <v/>
      </c>
      <c r="F234" s="103" t="str">
        <f>IF(施設等利用費請求金額内訳書!F238="","",施設等利用費請求金額内訳書!F238)</f>
        <v>年</v>
      </c>
      <c r="G234" s="103" t="str">
        <f>IF(施設等利用費請求金額内訳書!G238="","",施設等利用費請求金額内訳書!G238)</f>
        <v/>
      </c>
      <c r="H234" s="103" t="str">
        <f>IF(施設等利用費請求金額内訳書!H238="","",施設等利用費請求金額内訳書!H238)</f>
        <v>月</v>
      </c>
      <c r="I234" s="103" t="str">
        <f>IF(施設等利用費請求金額内訳書!I238="","",施設等利用費請求金額内訳書!I238)</f>
        <v/>
      </c>
      <c r="J234" s="104" t="str">
        <f>IF(施設等利用費請求金額内訳書!J238="","",施設等利用費請求金額内訳書!J238)</f>
        <v>日</v>
      </c>
      <c r="K234" s="22" t="str">
        <f>IF(施設等利用費請求金額内訳書!K238="","",施設等利用費請求金額内訳書!K238)</f>
        <v/>
      </c>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2">
        <f t="shared" si="8"/>
        <v>0</v>
      </c>
      <c r="AR234" s="82">
        <f t="shared" si="9"/>
        <v>0</v>
      </c>
    </row>
    <row r="235" spans="2:44" ht="12.75" customHeight="1" x14ac:dyDescent="0.4">
      <c r="B235" s="19">
        <v>227</v>
      </c>
      <c r="C235" s="22" t="str">
        <f>IF(施設等利用費請求金額内訳書!C239="","",施設等利用費請求金額内訳書!C239)</f>
        <v/>
      </c>
      <c r="D235" s="102" t="str">
        <f>IF(施設等利用費請求金額内訳書!D239="","",施設等利用費請求金額内訳書!D239)</f>
        <v>平成</v>
      </c>
      <c r="E235" s="103" t="str">
        <f>IF(施設等利用費請求金額内訳書!E239="","",施設等利用費請求金額内訳書!E239)</f>
        <v/>
      </c>
      <c r="F235" s="103" t="str">
        <f>IF(施設等利用費請求金額内訳書!F239="","",施設等利用費請求金額内訳書!F239)</f>
        <v>年</v>
      </c>
      <c r="G235" s="103" t="str">
        <f>IF(施設等利用費請求金額内訳書!G239="","",施設等利用費請求金額内訳書!G239)</f>
        <v/>
      </c>
      <c r="H235" s="103" t="str">
        <f>IF(施設等利用費請求金額内訳書!H239="","",施設等利用費請求金額内訳書!H239)</f>
        <v>月</v>
      </c>
      <c r="I235" s="103" t="str">
        <f>IF(施設等利用費請求金額内訳書!I239="","",施設等利用費請求金額内訳書!I239)</f>
        <v/>
      </c>
      <c r="J235" s="104" t="str">
        <f>IF(施設等利用費請求金額内訳書!J239="","",施設等利用費請求金額内訳書!J239)</f>
        <v>日</v>
      </c>
      <c r="K235" s="22" t="str">
        <f>IF(施設等利用費請求金額内訳書!K239="","",施設等利用費請求金額内訳書!K239)</f>
        <v/>
      </c>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2">
        <f t="shared" si="8"/>
        <v>0</v>
      </c>
      <c r="AR235" s="82">
        <f t="shared" si="9"/>
        <v>0</v>
      </c>
    </row>
    <row r="236" spans="2:44" ht="12.75" customHeight="1" x14ac:dyDescent="0.4">
      <c r="B236" s="19">
        <v>228</v>
      </c>
      <c r="C236" s="22" t="str">
        <f>IF(施設等利用費請求金額内訳書!C240="","",施設等利用費請求金額内訳書!C240)</f>
        <v/>
      </c>
      <c r="D236" s="102" t="str">
        <f>IF(施設等利用費請求金額内訳書!D240="","",施設等利用費請求金額内訳書!D240)</f>
        <v>平成</v>
      </c>
      <c r="E236" s="103" t="str">
        <f>IF(施設等利用費請求金額内訳書!E240="","",施設等利用費請求金額内訳書!E240)</f>
        <v/>
      </c>
      <c r="F236" s="103" t="str">
        <f>IF(施設等利用費請求金額内訳書!F240="","",施設等利用費請求金額内訳書!F240)</f>
        <v>年</v>
      </c>
      <c r="G236" s="103" t="str">
        <f>IF(施設等利用費請求金額内訳書!G240="","",施設等利用費請求金額内訳書!G240)</f>
        <v/>
      </c>
      <c r="H236" s="103" t="str">
        <f>IF(施設等利用費請求金額内訳書!H240="","",施設等利用費請求金額内訳書!H240)</f>
        <v>月</v>
      </c>
      <c r="I236" s="103" t="str">
        <f>IF(施設等利用費請求金額内訳書!I240="","",施設等利用費請求金額内訳書!I240)</f>
        <v/>
      </c>
      <c r="J236" s="104" t="str">
        <f>IF(施設等利用費請求金額内訳書!J240="","",施設等利用費請求金額内訳書!J240)</f>
        <v>日</v>
      </c>
      <c r="K236" s="22" t="str">
        <f>IF(施設等利用費請求金額内訳書!K240="","",施設等利用費請求金額内訳書!K240)</f>
        <v/>
      </c>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2">
        <f t="shared" si="8"/>
        <v>0</v>
      </c>
      <c r="AR236" s="82">
        <f t="shared" si="9"/>
        <v>0</v>
      </c>
    </row>
    <row r="237" spans="2:44" ht="12.75" customHeight="1" x14ac:dyDescent="0.4">
      <c r="B237" s="19">
        <v>229</v>
      </c>
      <c r="C237" s="22" t="str">
        <f>IF(施設等利用費請求金額内訳書!C241="","",施設等利用費請求金額内訳書!C241)</f>
        <v/>
      </c>
      <c r="D237" s="102" t="str">
        <f>IF(施設等利用費請求金額内訳書!D241="","",施設等利用費請求金額内訳書!D241)</f>
        <v>平成</v>
      </c>
      <c r="E237" s="103" t="str">
        <f>IF(施設等利用費請求金額内訳書!E241="","",施設等利用費請求金額内訳書!E241)</f>
        <v/>
      </c>
      <c r="F237" s="103" t="str">
        <f>IF(施設等利用費請求金額内訳書!F241="","",施設等利用費請求金額内訳書!F241)</f>
        <v>年</v>
      </c>
      <c r="G237" s="103" t="str">
        <f>IF(施設等利用費請求金額内訳書!G241="","",施設等利用費請求金額内訳書!G241)</f>
        <v/>
      </c>
      <c r="H237" s="103" t="str">
        <f>IF(施設等利用費請求金額内訳書!H241="","",施設等利用費請求金額内訳書!H241)</f>
        <v>月</v>
      </c>
      <c r="I237" s="103" t="str">
        <f>IF(施設等利用費請求金額内訳書!I241="","",施設等利用費請求金額内訳書!I241)</f>
        <v/>
      </c>
      <c r="J237" s="104" t="str">
        <f>IF(施設等利用費請求金額内訳書!J241="","",施設等利用費請求金額内訳書!J241)</f>
        <v>日</v>
      </c>
      <c r="K237" s="22" t="str">
        <f>IF(施設等利用費請求金額内訳書!K241="","",施設等利用費請求金額内訳書!K241)</f>
        <v/>
      </c>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2">
        <f t="shared" si="8"/>
        <v>0</v>
      </c>
      <c r="AR237" s="82">
        <f t="shared" si="9"/>
        <v>0</v>
      </c>
    </row>
    <row r="238" spans="2:44" ht="12.75" customHeight="1" x14ac:dyDescent="0.4">
      <c r="B238" s="19">
        <v>230</v>
      </c>
      <c r="C238" s="22" t="str">
        <f>IF(施設等利用費請求金額内訳書!C242="","",施設等利用費請求金額内訳書!C242)</f>
        <v/>
      </c>
      <c r="D238" s="102" t="str">
        <f>IF(施設等利用費請求金額内訳書!D242="","",施設等利用費請求金額内訳書!D242)</f>
        <v>平成</v>
      </c>
      <c r="E238" s="103" t="str">
        <f>IF(施設等利用費請求金額内訳書!E242="","",施設等利用費請求金額内訳書!E242)</f>
        <v/>
      </c>
      <c r="F238" s="103" t="str">
        <f>IF(施設等利用費請求金額内訳書!F242="","",施設等利用費請求金額内訳書!F242)</f>
        <v>年</v>
      </c>
      <c r="G238" s="103" t="str">
        <f>IF(施設等利用費請求金額内訳書!G242="","",施設等利用費請求金額内訳書!G242)</f>
        <v/>
      </c>
      <c r="H238" s="103" t="str">
        <f>IF(施設等利用費請求金額内訳書!H242="","",施設等利用費請求金額内訳書!H242)</f>
        <v>月</v>
      </c>
      <c r="I238" s="103" t="str">
        <f>IF(施設等利用費請求金額内訳書!I242="","",施設等利用費請求金額内訳書!I242)</f>
        <v/>
      </c>
      <c r="J238" s="104" t="str">
        <f>IF(施設等利用費請求金額内訳書!J242="","",施設等利用費請求金額内訳書!J242)</f>
        <v>日</v>
      </c>
      <c r="K238" s="22" t="str">
        <f>IF(施設等利用費請求金額内訳書!K242="","",施設等利用費請求金額内訳書!K242)</f>
        <v/>
      </c>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2">
        <f t="shared" si="8"/>
        <v>0</v>
      </c>
      <c r="AR238" s="82">
        <f t="shared" si="9"/>
        <v>0</v>
      </c>
    </row>
    <row r="239" spans="2:44" ht="12.75" customHeight="1" x14ac:dyDescent="0.4">
      <c r="B239" s="19">
        <v>231</v>
      </c>
      <c r="C239" s="22" t="str">
        <f>IF(施設等利用費請求金額内訳書!C243="","",施設等利用費請求金額内訳書!C243)</f>
        <v/>
      </c>
      <c r="D239" s="102" t="str">
        <f>IF(施設等利用費請求金額内訳書!D243="","",施設等利用費請求金額内訳書!D243)</f>
        <v>平成</v>
      </c>
      <c r="E239" s="103" t="str">
        <f>IF(施設等利用費請求金額内訳書!E243="","",施設等利用費請求金額内訳書!E243)</f>
        <v/>
      </c>
      <c r="F239" s="103" t="str">
        <f>IF(施設等利用費請求金額内訳書!F243="","",施設等利用費請求金額内訳書!F243)</f>
        <v>年</v>
      </c>
      <c r="G239" s="103" t="str">
        <f>IF(施設等利用費請求金額内訳書!G243="","",施設等利用費請求金額内訳書!G243)</f>
        <v/>
      </c>
      <c r="H239" s="103" t="str">
        <f>IF(施設等利用費請求金額内訳書!H243="","",施設等利用費請求金額内訳書!H243)</f>
        <v>月</v>
      </c>
      <c r="I239" s="103" t="str">
        <f>IF(施設等利用費請求金額内訳書!I243="","",施設等利用費請求金額内訳書!I243)</f>
        <v/>
      </c>
      <c r="J239" s="104" t="str">
        <f>IF(施設等利用費請求金額内訳書!J243="","",施設等利用費請求金額内訳書!J243)</f>
        <v>日</v>
      </c>
      <c r="K239" s="22" t="str">
        <f>IF(施設等利用費請求金額内訳書!K243="","",施設等利用費請求金額内訳書!K243)</f>
        <v/>
      </c>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2">
        <f t="shared" si="8"/>
        <v>0</v>
      </c>
      <c r="AR239" s="82">
        <f t="shared" si="9"/>
        <v>0</v>
      </c>
    </row>
    <row r="240" spans="2:44" ht="12.75" customHeight="1" x14ac:dyDescent="0.4">
      <c r="B240" s="19">
        <v>232</v>
      </c>
      <c r="C240" s="22" t="str">
        <f>IF(施設等利用費請求金額内訳書!C244="","",施設等利用費請求金額内訳書!C244)</f>
        <v/>
      </c>
      <c r="D240" s="102" t="str">
        <f>IF(施設等利用費請求金額内訳書!D244="","",施設等利用費請求金額内訳書!D244)</f>
        <v>平成</v>
      </c>
      <c r="E240" s="103" t="str">
        <f>IF(施設等利用費請求金額内訳書!E244="","",施設等利用費請求金額内訳書!E244)</f>
        <v/>
      </c>
      <c r="F240" s="103" t="str">
        <f>IF(施設等利用費請求金額内訳書!F244="","",施設等利用費請求金額内訳書!F244)</f>
        <v>年</v>
      </c>
      <c r="G240" s="103" t="str">
        <f>IF(施設等利用費請求金額内訳書!G244="","",施設等利用費請求金額内訳書!G244)</f>
        <v/>
      </c>
      <c r="H240" s="103" t="str">
        <f>IF(施設等利用費請求金額内訳書!H244="","",施設等利用費請求金額内訳書!H244)</f>
        <v>月</v>
      </c>
      <c r="I240" s="103" t="str">
        <f>IF(施設等利用費請求金額内訳書!I244="","",施設等利用費請求金額内訳書!I244)</f>
        <v/>
      </c>
      <c r="J240" s="104" t="str">
        <f>IF(施設等利用費請求金額内訳書!J244="","",施設等利用費請求金額内訳書!J244)</f>
        <v>日</v>
      </c>
      <c r="K240" s="22" t="str">
        <f>IF(施設等利用費請求金額内訳書!K244="","",施設等利用費請求金額内訳書!K244)</f>
        <v/>
      </c>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2">
        <f t="shared" si="8"/>
        <v>0</v>
      </c>
      <c r="AR240" s="82">
        <f t="shared" si="9"/>
        <v>0</v>
      </c>
    </row>
    <row r="241" spans="2:44" ht="12.75" customHeight="1" x14ac:dyDescent="0.4">
      <c r="B241" s="19">
        <v>233</v>
      </c>
      <c r="C241" s="22" t="str">
        <f>IF(施設等利用費請求金額内訳書!C245="","",施設等利用費請求金額内訳書!C245)</f>
        <v/>
      </c>
      <c r="D241" s="102" t="str">
        <f>IF(施設等利用費請求金額内訳書!D245="","",施設等利用費請求金額内訳書!D245)</f>
        <v>平成</v>
      </c>
      <c r="E241" s="103" t="str">
        <f>IF(施設等利用費請求金額内訳書!E245="","",施設等利用費請求金額内訳書!E245)</f>
        <v/>
      </c>
      <c r="F241" s="103" t="str">
        <f>IF(施設等利用費請求金額内訳書!F245="","",施設等利用費請求金額内訳書!F245)</f>
        <v>年</v>
      </c>
      <c r="G241" s="103" t="str">
        <f>IF(施設等利用費請求金額内訳書!G245="","",施設等利用費請求金額内訳書!G245)</f>
        <v/>
      </c>
      <c r="H241" s="103" t="str">
        <f>IF(施設等利用費請求金額内訳書!H245="","",施設等利用費請求金額内訳書!H245)</f>
        <v>月</v>
      </c>
      <c r="I241" s="103" t="str">
        <f>IF(施設等利用費請求金額内訳書!I245="","",施設等利用費請求金額内訳書!I245)</f>
        <v/>
      </c>
      <c r="J241" s="104" t="str">
        <f>IF(施設等利用費請求金額内訳書!J245="","",施設等利用費請求金額内訳書!J245)</f>
        <v>日</v>
      </c>
      <c r="K241" s="22" t="str">
        <f>IF(施設等利用費請求金額内訳書!K245="","",施設等利用費請求金額内訳書!K245)</f>
        <v/>
      </c>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2">
        <f t="shared" si="8"/>
        <v>0</v>
      </c>
      <c r="AR241" s="82">
        <f t="shared" si="9"/>
        <v>0</v>
      </c>
    </row>
    <row r="242" spans="2:44" ht="12.75" customHeight="1" x14ac:dyDescent="0.4">
      <c r="B242" s="19">
        <v>234</v>
      </c>
      <c r="C242" s="22" t="str">
        <f>IF(施設等利用費請求金額内訳書!C246="","",施設等利用費請求金額内訳書!C246)</f>
        <v/>
      </c>
      <c r="D242" s="102" t="str">
        <f>IF(施設等利用費請求金額内訳書!D246="","",施設等利用費請求金額内訳書!D246)</f>
        <v>平成</v>
      </c>
      <c r="E242" s="103" t="str">
        <f>IF(施設等利用費請求金額内訳書!E246="","",施設等利用費請求金額内訳書!E246)</f>
        <v/>
      </c>
      <c r="F242" s="103" t="str">
        <f>IF(施設等利用費請求金額内訳書!F246="","",施設等利用費請求金額内訳書!F246)</f>
        <v>年</v>
      </c>
      <c r="G242" s="103" t="str">
        <f>IF(施設等利用費請求金額内訳書!G246="","",施設等利用費請求金額内訳書!G246)</f>
        <v/>
      </c>
      <c r="H242" s="103" t="str">
        <f>IF(施設等利用費請求金額内訳書!H246="","",施設等利用費請求金額内訳書!H246)</f>
        <v>月</v>
      </c>
      <c r="I242" s="103" t="str">
        <f>IF(施設等利用費請求金額内訳書!I246="","",施設等利用費請求金額内訳書!I246)</f>
        <v/>
      </c>
      <c r="J242" s="104" t="str">
        <f>IF(施設等利用費請求金額内訳書!J246="","",施設等利用費請求金額内訳書!J246)</f>
        <v>日</v>
      </c>
      <c r="K242" s="22" t="str">
        <f>IF(施設等利用費請求金額内訳書!K246="","",施設等利用費請求金額内訳書!K246)</f>
        <v/>
      </c>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2">
        <f t="shared" si="8"/>
        <v>0</v>
      </c>
      <c r="AR242" s="82">
        <f t="shared" si="9"/>
        <v>0</v>
      </c>
    </row>
    <row r="243" spans="2:44" ht="12.75" customHeight="1" x14ac:dyDescent="0.4">
      <c r="B243" s="19">
        <v>235</v>
      </c>
      <c r="C243" s="22" t="str">
        <f>IF(施設等利用費請求金額内訳書!C247="","",施設等利用費請求金額内訳書!C247)</f>
        <v/>
      </c>
      <c r="D243" s="102" t="str">
        <f>IF(施設等利用費請求金額内訳書!D247="","",施設等利用費請求金額内訳書!D247)</f>
        <v>平成</v>
      </c>
      <c r="E243" s="103" t="str">
        <f>IF(施設等利用費請求金額内訳書!E247="","",施設等利用費請求金額内訳書!E247)</f>
        <v/>
      </c>
      <c r="F243" s="103" t="str">
        <f>IF(施設等利用費請求金額内訳書!F247="","",施設等利用費請求金額内訳書!F247)</f>
        <v>年</v>
      </c>
      <c r="G243" s="103" t="str">
        <f>IF(施設等利用費請求金額内訳書!G247="","",施設等利用費請求金額内訳書!G247)</f>
        <v/>
      </c>
      <c r="H243" s="103" t="str">
        <f>IF(施設等利用費請求金額内訳書!H247="","",施設等利用費請求金額内訳書!H247)</f>
        <v>月</v>
      </c>
      <c r="I243" s="103" t="str">
        <f>IF(施設等利用費請求金額内訳書!I247="","",施設等利用費請求金額内訳書!I247)</f>
        <v/>
      </c>
      <c r="J243" s="104" t="str">
        <f>IF(施設等利用費請求金額内訳書!J247="","",施設等利用費請求金額内訳書!J247)</f>
        <v>日</v>
      </c>
      <c r="K243" s="22" t="str">
        <f>IF(施設等利用費請求金額内訳書!K247="","",施設等利用費請求金額内訳書!K247)</f>
        <v/>
      </c>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2">
        <f t="shared" si="8"/>
        <v>0</v>
      </c>
      <c r="AR243" s="82">
        <f t="shared" si="9"/>
        <v>0</v>
      </c>
    </row>
    <row r="244" spans="2:44" ht="12.75" customHeight="1" x14ac:dyDescent="0.4">
      <c r="B244" s="19">
        <v>236</v>
      </c>
      <c r="C244" s="22" t="str">
        <f>IF(施設等利用費請求金額内訳書!C248="","",施設等利用費請求金額内訳書!C248)</f>
        <v/>
      </c>
      <c r="D244" s="102" t="str">
        <f>IF(施設等利用費請求金額内訳書!D248="","",施設等利用費請求金額内訳書!D248)</f>
        <v>平成</v>
      </c>
      <c r="E244" s="103" t="str">
        <f>IF(施設等利用費請求金額内訳書!E248="","",施設等利用費請求金額内訳書!E248)</f>
        <v/>
      </c>
      <c r="F244" s="103" t="str">
        <f>IF(施設等利用費請求金額内訳書!F248="","",施設等利用費請求金額内訳書!F248)</f>
        <v>年</v>
      </c>
      <c r="G244" s="103" t="str">
        <f>IF(施設等利用費請求金額内訳書!G248="","",施設等利用費請求金額内訳書!G248)</f>
        <v/>
      </c>
      <c r="H244" s="103" t="str">
        <f>IF(施設等利用費請求金額内訳書!H248="","",施設等利用費請求金額内訳書!H248)</f>
        <v>月</v>
      </c>
      <c r="I244" s="103" t="str">
        <f>IF(施設等利用費請求金額内訳書!I248="","",施設等利用費請求金額内訳書!I248)</f>
        <v/>
      </c>
      <c r="J244" s="104" t="str">
        <f>IF(施設等利用費請求金額内訳書!J248="","",施設等利用費請求金額内訳書!J248)</f>
        <v>日</v>
      </c>
      <c r="K244" s="22" t="str">
        <f>IF(施設等利用費請求金額内訳書!K248="","",施設等利用費請求金額内訳書!K248)</f>
        <v/>
      </c>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2">
        <f t="shared" si="8"/>
        <v>0</v>
      </c>
      <c r="AR244" s="82">
        <f t="shared" si="9"/>
        <v>0</v>
      </c>
    </row>
    <row r="245" spans="2:44" ht="12.75" customHeight="1" x14ac:dyDescent="0.4">
      <c r="B245" s="19">
        <v>237</v>
      </c>
      <c r="C245" s="22" t="str">
        <f>IF(施設等利用費請求金額内訳書!C249="","",施設等利用費請求金額内訳書!C249)</f>
        <v/>
      </c>
      <c r="D245" s="102" t="str">
        <f>IF(施設等利用費請求金額内訳書!D249="","",施設等利用費請求金額内訳書!D249)</f>
        <v>平成</v>
      </c>
      <c r="E245" s="103" t="str">
        <f>IF(施設等利用費請求金額内訳書!E249="","",施設等利用費請求金額内訳書!E249)</f>
        <v/>
      </c>
      <c r="F245" s="103" t="str">
        <f>IF(施設等利用費請求金額内訳書!F249="","",施設等利用費請求金額内訳書!F249)</f>
        <v>年</v>
      </c>
      <c r="G245" s="103" t="str">
        <f>IF(施設等利用費請求金額内訳書!G249="","",施設等利用費請求金額内訳書!G249)</f>
        <v/>
      </c>
      <c r="H245" s="103" t="str">
        <f>IF(施設等利用費請求金額内訳書!H249="","",施設等利用費請求金額内訳書!H249)</f>
        <v>月</v>
      </c>
      <c r="I245" s="103" t="str">
        <f>IF(施設等利用費請求金額内訳書!I249="","",施設等利用費請求金額内訳書!I249)</f>
        <v/>
      </c>
      <c r="J245" s="104" t="str">
        <f>IF(施設等利用費請求金額内訳書!J249="","",施設等利用費請求金額内訳書!J249)</f>
        <v>日</v>
      </c>
      <c r="K245" s="22" t="str">
        <f>IF(施設等利用費請求金額内訳書!K249="","",施設等利用費請求金額内訳書!K249)</f>
        <v/>
      </c>
      <c r="L245" s="81"/>
      <c r="M245" s="81"/>
      <c r="N245" s="81"/>
      <c r="O245" s="81"/>
      <c r="P245" s="81"/>
      <c r="Q245" s="81"/>
      <c r="R245" s="81"/>
      <c r="S245" s="81"/>
      <c r="T245" s="81"/>
      <c r="U245" s="81"/>
      <c r="V245" s="81"/>
      <c r="W245" s="81"/>
      <c r="X245" s="81"/>
      <c r="Y245" s="81"/>
      <c r="Z245" s="81"/>
      <c r="AA245" s="81"/>
      <c r="AB245" s="81"/>
      <c r="AC245" s="81"/>
      <c r="AD245" s="81"/>
      <c r="AE245" s="81"/>
      <c r="AF245" s="81"/>
      <c r="AG245" s="81"/>
      <c r="AH245" s="81"/>
      <c r="AI245" s="81"/>
      <c r="AJ245" s="81"/>
      <c r="AK245" s="81"/>
      <c r="AL245" s="81"/>
      <c r="AM245" s="81"/>
      <c r="AN245" s="81"/>
      <c r="AO245" s="81"/>
      <c r="AP245" s="81"/>
      <c r="AQ245" s="82">
        <f t="shared" si="8"/>
        <v>0</v>
      </c>
      <c r="AR245" s="82">
        <f t="shared" si="9"/>
        <v>0</v>
      </c>
    </row>
    <row r="246" spans="2:44" ht="12.75" customHeight="1" x14ac:dyDescent="0.4">
      <c r="B246" s="19">
        <v>238</v>
      </c>
      <c r="C246" s="22" t="str">
        <f>IF(施設等利用費請求金額内訳書!C250="","",施設等利用費請求金額内訳書!C250)</f>
        <v/>
      </c>
      <c r="D246" s="102" t="str">
        <f>IF(施設等利用費請求金額内訳書!D250="","",施設等利用費請求金額内訳書!D250)</f>
        <v>平成</v>
      </c>
      <c r="E246" s="103" t="str">
        <f>IF(施設等利用費請求金額内訳書!E250="","",施設等利用費請求金額内訳書!E250)</f>
        <v/>
      </c>
      <c r="F246" s="103" t="str">
        <f>IF(施設等利用費請求金額内訳書!F250="","",施設等利用費請求金額内訳書!F250)</f>
        <v>年</v>
      </c>
      <c r="G246" s="103" t="str">
        <f>IF(施設等利用費請求金額内訳書!G250="","",施設等利用費請求金額内訳書!G250)</f>
        <v/>
      </c>
      <c r="H246" s="103" t="str">
        <f>IF(施設等利用費請求金額内訳書!H250="","",施設等利用費請求金額内訳書!H250)</f>
        <v>月</v>
      </c>
      <c r="I246" s="103" t="str">
        <f>IF(施設等利用費請求金額内訳書!I250="","",施設等利用費請求金額内訳書!I250)</f>
        <v/>
      </c>
      <c r="J246" s="104" t="str">
        <f>IF(施設等利用費請求金額内訳書!J250="","",施設等利用費請求金額内訳書!J250)</f>
        <v>日</v>
      </c>
      <c r="K246" s="22" t="str">
        <f>IF(施設等利用費請求金額内訳書!K250="","",施設等利用費請求金額内訳書!K250)</f>
        <v/>
      </c>
      <c r="L246" s="81"/>
      <c r="M246" s="81"/>
      <c r="N246" s="81"/>
      <c r="O246" s="81"/>
      <c r="P246" s="81"/>
      <c r="Q246" s="81"/>
      <c r="R246" s="81"/>
      <c r="S246" s="81"/>
      <c r="T246" s="81"/>
      <c r="U246" s="81"/>
      <c r="V246" s="81"/>
      <c r="W246" s="81"/>
      <c r="X246" s="81"/>
      <c r="Y246" s="81"/>
      <c r="Z246" s="81"/>
      <c r="AA246" s="81"/>
      <c r="AB246" s="81"/>
      <c r="AC246" s="81"/>
      <c r="AD246" s="81"/>
      <c r="AE246" s="81"/>
      <c r="AF246" s="81"/>
      <c r="AG246" s="81"/>
      <c r="AH246" s="81"/>
      <c r="AI246" s="81"/>
      <c r="AJ246" s="81"/>
      <c r="AK246" s="81"/>
      <c r="AL246" s="81"/>
      <c r="AM246" s="81"/>
      <c r="AN246" s="81"/>
      <c r="AO246" s="81"/>
      <c r="AP246" s="81"/>
      <c r="AQ246" s="82">
        <f t="shared" si="8"/>
        <v>0</v>
      </c>
      <c r="AR246" s="82">
        <f t="shared" si="9"/>
        <v>0</v>
      </c>
    </row>
    <row r="247" spans="2:44" ht="12.75" customHeight="1" x14ac:dyDescent="0.4">
      <c r="B247" s="19">
        <v>239</v>
      </c>
      <c r="C247" s="22" t="str">
        <f>IF(施設等利用費請求金額内訳書!C251="","",施設等利用費請求金額内訳書!C251)</f>
        <v/>
      </c>
      <c r="D247" s="102" t="str">
        <f>IF(施設等利用費請求金額内訳書!D251="","",施設等利用費請求金額内訳書!D251)</f>
        <v>平成</v>
      </c>
      <c r="E247" s="103" t="str">
        <f>IF(施設等利用費請求金額内訳書!E251="","",施設等利用費請求金額内訳書!E251)</f>
        <v/>
      </c>
      <c r="F247" s="103" t="str">
        <f>IF(施設等利用費請求金額内訳書!F251="","",施設等利用費請求金額内訳書!F251)</f>
        <v>年</v>
      </c>
      <c r="G247" s="103" t="str">
        <f>IF(施設等利用費請求金額内訳書!G251="","",施設等利用費請求金額内訳書!G251)</f>
        <v/>
      </c>
      <c r="H247" s="103" t="str">
        <f>IF(施設等利用費請求金額内訳書!H251="","",施設等利用費請求金額内訳書!H251)</f>
        <v>月</v>
      </c>
      <c r="I247" s="103" t="str">
        <f>IF(施設等利用費請求金額内訳書!I251="","",施設等利用費請求金額内訳書!I251)</f>
        <v/>
      </c>
      <c r="J247" s="104" t="str">
        <f>IF(施設等利用費請求金額内訳書!J251="","",施設等利用費請求金額内訳書!J251)</f>
        <v>日</v>
      </c>
      <c r="K247" s="22" t="str">
        <f>IF(施設等利用費請求金額内訳書!K251="","",施設等利用費請求金額内訳書!K251)</f>
        <v/>
      </c>
      <c r="L247" s="81"/>
      <c r="M247" s="81"/>
      <c r="N247" s="81"/>
      <c r="O247" s="81"/>
      <c r="P247" s="81"/>
      <c r="Q247" s="81"/>
      <c r="R247" s="81"/>
      <c r="S247" s="81"/>
      <c r="T247" s="81"/>
      <c r="U247" s="81"/>
      <c r="V247" s="81"/>
      <c r="W247" s="81"/>
      <c r="X247" s="81"/>
      <c r="Y247" s="81"/>
      <c r="Z247" s="81"/>
      <c r="AA247" s="81"/>
      <c r="AB247" s="81"/>
      <c r="AC247" s="81"/>
      <c r="AD247" s="81"/>
      <c r="AE247" s="81"/>
      <c r="AF247" s="81"/>
      <c r="AG247" s="81"/>
      <c r="AH247" s="81"/>
      <c r="AI247" s="81"/>
      <c r="AJ247" s="81"/>
      <c r="AK247" s="81"/>
      <c r="AL247" s="81"/>
      <c r="AM247" s="81"/>
      <c r="AN247" s="81"/>
      <c r="AO247" s="81"/>
      <c r="AP247" s="81"/>
      <c r="AQ247" s="82">
        <f t="shared" si="8"/>
        <v>0</v>
      </c>
      <c r="AR247" s="82">
        <f t="shared" si="9"/>
        <v>0</v>
      </c>
    </row>
    <row r="248" spans="2:44" ht="12.75" customHeight="1" x14ac:dyDescent="0.4">
      <c r="B248" s="19">
        <v>240</v>
      </c>
      <c r="C248" s="22" t="str">
        <f>IF(施設等利用費請求金額内訳書!C252="","",施設等利用費請求金額内訳書!C252)</f>
        <v/>
      </c>
      <c r="D248" s="102" t="str">
        <f>IF(施設等利用費請求金額内訳書!D252="","",施設等利用費請求金額内訳書!D252)</f>
        <v>平成</v>
      </c>
      <c r="E248" s="103" t="str">
        <f>IF(施設等利用費請求金額内訳書!E252="","",施設等利用費請求金額内訳書!E252)</f>
        <v/>
      </c>
      <c r="F248" s="103" t="str">
        <f>IF(施設等利用費請求金額内訳書!F252="","",施設等利用費請求金額内訳書!F252)</f>
        <v>年</v>
      </c>
      <c r="G248" s="103" t="str">
        <f>IF(施設等利用費請求金額内訳書!G252="","",施設等利用費請求金額内訳書!G252)</f>
        <v/>
      </c>
      <c r="H248" s="103" t="str">
        <f>IF(施設等利用費請求金額内訳書!H252="","",施設等利用費請求金額内訳書!H252)</f>
        <v>月</v>
      </c>
      <c r="I248" s="103" t="str">
        <f>IF(施設等利用費請求金額内訳書!I252="","",施設等利用費請求金額内訳書!I252)</f>
        <v/>
      </c>
      <c r="J248" s="104" t="str">
        <f>IF(施設等利用費請求金額内訳書!J252="","",施設等利用費請求金額内訳書!J252)</f>
        <v>日</v>
      </c>
      <c r="K248" s="22" t="str">
        <f>IF(施設等利用費請求金額内訳書!K252="","",施設等利用費請求金額内訳書!K252)</f>
        <v/>
      </c>
      <c r="L248" s="81"/>
      <c r="M248" s="81"/>
      <c r="N248" s="81"/>
      <c r="O248" s="81"/>
      <c r="P248" s="81"/>
      <c r="Q248" s="81"/>
      <c r="R248" s="81"/>
      <c r="S248" s="81"/>
      <c r="T248" s="81"/>
      <c r="U248" s="81"/>
      <c r="V248" s="81"/>
      <c r="W248" s="81"/>
      <c r="X248" s="81"/>
      <c r="Y248" s="81"/>
      <c r="Z248" s="81"/>
      <c r="AA248" s="81"/>
      <c r="AB248" s="81"/>
      <c r="AC248" s="81"/>
      <c r="AD248" s="81"/>
      <c r="AE248" s="81"/>
      <c r="AF248" s="81"/>
      <c r="AG248" s="81"/>
      <c r="AH248" s="81"/>
      <c r="AI248" s="81"/>
      <c r="AJ248" s="81"/>
      <c r="AK248" s="81"/>
      <c r="AL248" s="81"/>
      <c r="AM248" s="81"/>
      <c r="AN248" s="81"/>
      <c r="AO248" s="81"/>
      <c r="AP248" s="81"/>
      <c r="AQ248" s="82">
        <f t="shared" si="8"/>
        <v>0</v>
      </c>
      <c r="AR248" s="82">
        <f t="shared" si="9"/>
        <v>0</v>
      </c>
    </row>
    <row r="249" spans="2:44" ht="12.75" customHeight="1" x14ac:dyDescent="0.4">
      <c r="B249" s="19">
        <v>241</v>
      </c>
      <c r="C249" s="22" t="str">
        <f>IF(施設等利用費請求金額内訳書!C253="","",施設等利用費請求金額内訳書!C253)</f>
        <v/>
      </c>
      <c r="D249" s="102" t="str">
        <f>IF(施設等利用費請求金額内訳書!D253="","",施設等利用費請求金額内訳書!D253)</f>
        <v>平成</v>
      </c>
      <c r="E249" s="103" t="str">
        <f>IF(施設等利用費請求金額内訳書!E253="","",施設等利用費請求金額内訳書!E253)</f>
        <v/>
      </c>
      <c r="F249" s="103" t="str">
        <f>IF(施設等利用費請求金額内訳書!F253="","",施設等利用費請求金額内訳書!F253)</f>
        <v>年</v>
      </c>
      <c r="G249" s="103" t="str">
        <f>IF(施設等利用費請求金額内訳書!G253="","",施設等利用費請求金額内訳書!G253)</f>
        <v/>
      </c>
      <c r="H249" s="103" t="str">
        <f>IF(施設等利用費請求金額内訳書!H253="","",施設等利用費請求金額内訳書!H253)</f>
        <v>月</v>
      </c>
      <c r="I249" s="103" t="str">
        <f>IF(施設等利用費請求金額内訳書!I253="","",施設等利用費請求金額内訳書!I253)</f>
        <v/>
      </c>
      <c r="J249" s="104" t="str">
        <f>IF(施設等利用費請求金額内訳書!J253="","",施設等利用費請求金額内訳書!J253)</f>
        <v>日</v>
      </c>
      <c r="K249" s="22" t="str">
        <f>IF(施設等利用費請求金額内訳書!K253="","",施設等利用費請求金額内訳書!K253)</f>
        <v/>
      </c>
      <c r="L249" s="81"/>
      <c r="M249" s="81"/>
      <c r="N249" s="81"/>
      <c r="O249" s="81"/>
      <c r="P249" s="81"/>
      <c r="Q249" s="81"/>
      <c r="R249" s="81"/>
      <c r="S249" s="81"/>
      <c r="T249" s="81"/>
      <c r="U249" s="81"/>
      <c r="V249" s="81"/>
      <c r="W249" s="81"/>
      <c r="X249" s="81"/>
      <c r="Y249" s="81"/>
      <c r="Z249" s="81"/>
      <c r="AA249" s="81"/>
      <c r="AB249" s="81"/>
      <c r="AC249" s="81"/>
      <c r="AD249" s="81"/>
      <c r="AE249" s="81"/>
      <c r="AF249" s="81"/>
      <c r="AG249" s="81"/>
      <c r="AH249" s="81"/>
      <c r="AI249" s="81"/>
      <c r="AJ249" s="81"/>
      <c r="AK249" s="81"/>
      <c r="AL249" s="81"/>
      <c r="AM249" s="81"/>
      <c r="AN249" s="81"/>
      <c r="AO249" s="81"/>
      <c r="AP249" s="81"/>
      <c r="AQ249" s="82">
        <f t="shared" si="8"/>
        <v>0</v>
      </c>
      <c r="AR249" s="82">
        <f t="shared" si="9"/>
        <v>0</v>
      </c>
    </row>
    <row r="250" spans="2:44" ht="12.75" customHeight="1" x14ac:dyDescent="0.4">
      <c r="B250" s="19">
        <v>242</v>
      </c>
      <c r="C250" s="22" t="str">
        <f>IF(施設等利用費請求金額内訳書!C254="","",施設等利用費請求金額内訳書!C254)</f>
        <v/>
      </c>
      <c r="D250" s="102" t="str">
        <f>IF(施設等利用費請求金額内訳書!D254="","",施設等利用費請求金額内訳書!D254)</f>
        <v>平成</v>
      </c>
      <c r="E250" s="103" t="str">
        <f>IF(施設等利用費請求金額内訳書!E254="","",施設等利用費請求金額内訳書!E254)</f>
        <v/>
      </c>
      <c r="F250" s="103" t="str">
        <f>IF(施設等利用費請求金額内訳書!F254="","",施設等利用費請求金額内訳書!F254)</f>
        <v>年</v>
      </c>
      <c r="G250" s="103" t="str">
        <f>IF(施設等利用費請求金額内訳書!G254="","",施設等利用費請求金額内訳書!G254)</f>
        <v/>
      </c>
      <c r="H250" s="103" t="str">
        <f>IF(施設等利用費請求金額内訳書!H254="","",施設等利用費請求金額内訳書!H254)</f>
        <v>月</v>
      </c>
      <c r="I250" s="103" t="str">
        <f>IF(施設等利用費請求金額内訳書!I254="","",施設等利用費請求金額内訳書!I254)</f>
        <v/>
      </c>
      <c r="J250" s="104" t="str">
        <f>IF(施設等利用費請求金額内訳書!J254="","",施設等利用費請求金額内訳書!J254)</f>
        <v>日</v>
      </c>
      <c r="K250" s="22" t="str">
        <f>IF(施設等利用費請求金額内訳書!K254="","",施設等利用費請求金額内訳書!K254)</f>
        <v/>
      </c>
      <c r="L250" s="81"/>
      <c r="M250" s="81"/>
      <c r="N250" s="81"/>
      <c r="O250" s="81"/>
      <c r="P250" s="81"/>
      <c r="Q250" s="81"/>
      <c r="R250" s="81"/>
      <c r="S250" s="81"/>
      <c r="T250" s="81"/>
      <c r="U250" s="81"/>
      <c r="V250" s="81"/>
      <c r="W250" s="81"/>
      <c r="X250" s="81"/>
      <c r="Y250" s="81"/>
      <c r="Z250" s="81"/>
      <c r="AA250" s="81"/>
      <c r="AB250" s="81"/>
      <c r="AC250" s="81"/>
      <c r="AD250" s="81"/>
      <c r="AE250" s="81"/>
      <c r="AF250" s="81"/>
      <c r="AG250" s="81"/>
      <c r="AH250" s="81"/>
      <c r="AI250" s="81"/>
      <c r="AJ250" s="81"/>
      <c r="AK250" s="81"/>
      <c r="AL250" s="81"/>
      <c r="AM250" s="81"/>
      <c r="AN250" s="81"/>
      <c r="AO250" s="81"/>
      <c r="AP250" s="81"/>
      <c r="AQ250" s="82">
        <f t="shared" si="8"/>
        <v>0</v>
      </c>
      <c r="AR250" s="82">
        <f t="shared" si="9"/>
        <v>0</v>
      </c>
    </row>
    <row r="251" spans="2:44" ht="12.75" customHeight="1" x14ac:dyDescent="0.4">
      <c r="B251" s="19">
        <v>243</v>
      </c>
      <c r="C251" s="22" t="str">
        <f>IF(施設等利用費請求金額内訳書!C255="","",施設等利用費請求金額内訳書!C255)</f>
        <v/>
      </c>
      <c r="D251" s="102" t="str">
        <f>IF(施設等利用費請求金額内訳書!D255="","",施設等利用費請求金額内訳書!D255)</f>
        <v>平成</v>
      </c>
      <c r="E251" s="103" t="str">
        <f>IF(施設等利用費請求金額内訳書!E255="","",施設等利用費請求金額内訳書!E255)</f>
        <v/>
      </c>
      <c r="F251" s="103" t="str">
        <f>IF(施設等利用費請求金額内訳書!F255="","",施設等利用費請求金額内訳書!F255)</f>
        <v>年</v>
      </c>
      <c r="G251" s="103" t="str">
        <f>IF(施設等利用費請求金額内訳書!G255="","",施設等利用費請求金額内訳書!G255)</f>
        <v/>
      </c>
      <c r="H251" s="103" t="str">
        <f>IF(施設等利用費請求金額内訳書!H255="","",施設等利用費請求金額内訳書!H255)</f>
        <v>月</v>
      </c>
      <c r="I251" s="103" t="str">
        <f>IF(施設等利用費請求金額内訳書!I255="","",施設等利用費請求金額内訳書!I255)</f>
        <v/>
      </c>
      <c r="J251" s="104" t="str">
        <f>IF(施設等利用費請求金額内訳書!J255="","",施設等利用費請求金額内訳書!J255)</f>
        <v>日</v>
      </c>
      <c r="K251" s="22" t="str">
        <f>IF(施設等利用費請求金額内訳書!K255="","",施設等利用費請求金額内訳書!K255)</f>
        <v/>
      </c>
      <c r="L251" s="81"/>
      <c r="M251" s="81"/>
      <c r="N251" s="81"/>
      <c r="O251" s="81"/>
      <c r="P251" s="81"/>
      <c r="Q251" s="81"/>
      <c r="R251" s="81"/>
      <c r="S251" s="81"/>
      <c r="T251" s="81"/>
      <c r="U251" s="81"/>
      <c r="V251" s="81"/>
      <c r="W251" s="81"/>
      <c r="X251" s="81"/>
      <c r="Y251" s="81"/>
      <c r="Z251" s="81"/>
      <c r="AA251" s="81"/>
      <c r="AB251" s="81"/>
      <c r="AC251" s="81"/>
      <c r="AD251" s="81"/>
      <c r="AE251" s="81"/>
      <c r="AF251" s="81"/>
      <c r="AG251" s="81"/>
      <c r="AH251" s="81"/>
      <c r="AI251" s="81"/>
      <c r="AJ251" s="81"/>
      <c r="AK251" s="81"/>
      <c r="AL251" s="81"/>
      <c r="AM251" s="81"/>
      <c r="AN251" s="81"/>
      <c r="AO251" s="81"/>
      <c r="AP251" s="81"/>
      <c r="AQ251" s="82">
        <f t="shared" si="8"/>
        <v>0</v>
      </c>
      <c r="AR251" s="82">
        <f t="shared" si="9"/>
        <v>0</v>
      </c>
    </row>
    <row r="252" spans="2:44" ht="12.75" customHeight="1" x14ac:dyDescent="0.4">
      <c r="B252" s="19">
        <v>244</v>
      </c>
      <c r="C252" s="22" t="str">
        <f>IF(施設等利用費請求金額内訳書!C256="","",施設等利用費請求金額内訳書!C256)</f>
        <v/>
      </c>
      <c r="D252" s="102" t="str">
        <f>IF(施設等利用費請求金額内訳書!D256="","",施設等利用費請求金額内訳書!D256)</f>
        <v>平成</v>
      </c>
      <c r="E252" s="103" t="str">
        <f>IF(施設等利用費請求金額内訳書!E256="","",施設等利用費請求金額内訳書!E256)</f>
        <v/>
      </c>
      <c r="F252" s="103" t="str">
        <f>IF(施設等利用費請求金額内訳書!F256="","",施設等利用費請求金額内訳書!F256)</f>
        <v>年</v>
      </c>
      <c r="G252" s="103" t="str">
        <f>IF(施設等利用費請求金額内訳書!G256="","",施設等利用費請求金額内訳書!G256)</f>
        <v/>
      </c>
      <c r="H252" s="103" t="str">
        <f>IF(施設等利用費請求金額内訳書!H256="","",施設等利用費請求金額内訳書!H256)</f>
        <v>月</v>
      </c>
      <c r="I252" s="103" t="str">
        <f>IF(施設等利用費請求金額内訳書!I256="","",施設等利用費請求金額内訳書!I256)</f>
        <v/>
      </c>
      <c r="J252" s="104" t="str">
        <f>IF(施設等利用費請求金額内訳書!J256="","",施設等利用費請求金額内訳書!J256)</f>
        <v>日</v>
      </c>
      <c r="K252" s="22" t="str">
        <f>IF(施設等利用費請求金額内訳書!K256="","",施設等利用費請求金額内訳書!K256)</f>
        <v/>
      </c>
      <c r="L252" s="81"/>
      <c r="M252" s="81"/>
      <c r="N252" s="81"/>
      <c r="O252" s="81"/>
      <c r="P252" s="81"/>
      <c r="Q252" s="81"/>
      <c r="R252" s="81"/>
      <c r="S252" s="81"/>
      <c r="T252" s="81"/>
      <c r="U252" s="81"/>
      <c r="V252" s="81"/>
      <c r="W252" s="81"/>
      <c r="X252" s="81"/>
      <c r="Y252" s="81"/>
      <c r="Z252" s="81"/>
      <c r="AA252" s="81"/>
      <c r="AB252" s="81"/>
      <c r="AC252" s="81"/>
      <c r="AD252" s="81"/>
      <c r="AE252" s="81"/>
      <c r="AF252" s="81"/>
      <c r="AG252" s="81"/>
      <c r="AH252" s="81"/>
      <c r="AI252" s="81"/>
      <c r="AJ252" s="81"/>
      <c r="AK252" s="81"/>
      <c r="AL252" s="81"/>
      <c r="AM252" s="81"/>
      <c r="AN252" s="81"/>
      <c r="AO252" s="81"/>
      <c r="AP252" s="81"/>
      <c r="AQ252" s="82">
        <f t="shared" si="8"/>
        <v>0</v>
      </c>
      <c r="AR252" s="82">
        <f t="shared" si="9"/>
        <v>0</v>
      </c>
    </row>
    <row r="253" spans="2:44" ht="12.75" customHeight="1" x14ac:dyDescent="0.4">
      <c r="B253" s="19">
        <v>245</v>
      </c>
      <c r="C253" s="22" t="str">
        <f>IF(施設等利用費請求金額内訳書!C257="","",施設等利用費請求金額内訳書!C257)</f>
        <v/>
      </c>
      <c r="D253" s="102" t="str">
        <f>IF(施設等利用費請求金額内訳書!D257="","",施設等利用費請求金額内訳書!D257)</f>
        <v>平成</v>
      </c>
      <c r="E253" s="103" t="str">
        <f>IF(施設等利用費請求金額内訳書!E257="","",施設等利用費請求金額内訳書!E257)</f>
        <v/>
      </c>
      <c r="F253" s="103" t="str">
        <f>IF(施設等利用費請求金額内訳書!F257="","",施設等利用費請求金額内訳書!F257)</f>
        <v>年</v>
      </c>
      <c r="G253" s="103" t="str">
        <f>IF(施設等利用費請求金額内訳書!G257="","",施設等利用費請求金額内訳書!G257)</f>
        <v/>
      </c>
      <c r="H253" s="103" t="str">
        <f>IF(施設等利用費請求金額内訳書!H257="","",施設等利用費請求金額内訳書!H257)</f>
        <v>月</v>
      </c>
      <c r="I253" s="103" t="str">
        <f>IF(施設等利用費請求金額内訳書!I257="","",施設等利用費請求金額内訳書!I257)</f>
        <v/>
      </c>
      <c r="J253" s="104" t="str">
        <f>IF(施設等利用費請求金額内訳書!J257="","",施設等利用費請求金額内訳書!J257)</f>
        <v>日</v>
      </c>
      <c r="K253" s="22" t="str">
        <f>IF(施設等利用費請求金額内訳書!K257="","",施設等利用費請求金額内訳書!K257)</f>
        <v/>
      </c>
      <c r="L253" s="81"/>
      <c r="M253" s="81"/>
      <c r="N253" s="81"/>
      <c r="O253" s="81"/>
      <c r="P253" s="81"/>
      <c r="Q253" s="81"/>
      <c r="R253" s="81"/>
      <c r="S253" s="81"/>
      <c r="T253" s="81"/>
      <c r="U253" s="81"/>
      <c r="V253" s="81"/>
      <c r="W253" s="81"/>
      <c r="X253" s="81"/>
      <c r="Y253" s="81"/>
      <c r="Z253" s="81"/>
      <c r="AA253" s="81"/>
      <c r="AB253" s="81"/>
      <c r="AC253" s="81"/>
      <c r="AD253" s="81"/>
      <c r="AE253" s="81"/>
      <c r="AF253" s="81"/>
      <c r="AG253" s="81"/>
      <c r="AH253" s="81"/>
      <c r="AI253" s="81"/>
      <c r="AJ253" s="81"/>
      <c r="AK253" s="81"/>
      <c r="AL253" s="81"/>
      <c r="AM253" s="81"/>
      <c r="AN253" s="81"/>
      <c r="AO253" s="81"/>
      <c r="AP253" s="81"/>
      <c r="AQ253" s="82">
        <f t="shared" si="8"/>
        <v>0</v>
      </c>
      <c r="AR253" s="82">
        <f t="shared" si="9"/>
        <v>0</v>
      </c>
    </row>
    <row r="254" spans="2:44" ht="12.75" customHeight="1" x14ac:dyDescent="0.4">
      <c r="B254" s="19">
        <v>246</v>
      </c>
      <c r="C254" s="22" t="str">
        <f>IF(施設等利用費請求金額内訳書!C258="","",施設等利用費請求金額内訳書!C258)</f>
        <v/>
      </c>
      <c r="D254" s="102" t="str">
        <f>IF(施設等利用費請求金額内訳書!D258="","",施設等利用費請求金額内訳書!D258)</f>
        <v>平成</v>
      </c>
      <c r="E254" s="103" t="str">
        <f>IF(施設等利用費請求金額内訳書!E258="","",施設等利用費請求金額内訳書!E258)</f>
        <v/>
      </c>
      <c r="F254" s="103" t="str">
        <f>IF(施設等利用費請求金額内訳書!F258="","",施設等利用費請求金額内訳書!F258)</f>
        <v>年</v>
      </c>
      <c r="G254" s="103" t="str">
        <f>IF(施設等利用費請求金額内訳書!G258="","",施設等利用費請求金額内訳書!G258)</f>
        <v/>
      </c>
      <c r="H254" s="103" t="str">
        <f>IF(施設等利用費請求金額内訳書!H258="","",施設等利用費請求金額内訳書!H258)</f>
        <v>月</v>
      </c>
      <c r="I254" s="103" t="str">
        <f>IF(施設等利用費請求金額内訳書!I258="","",施設等利用費請求金額内訳書!I258)</f>
        <v/>
      </c>
      <c r="J254" s="104" t="str">
        <f>IF(施設等利用費請求金額内訳書!J258="","",施設等利用費請求金額内訳書!J258)</f>
        <v>日</v>
      </c>
      <c r="K254" s="22" t="str">
        <f>IF(施設等利用費請求金額内訳書!K258="","",施設等利用費請求金額内訳書!K258)</f>
        <v/>
      </c>
      <c r="L254" s="81"/>
      <c r="M254" s="81"/>
      <c r="N254" s="81"/>
      <c r="O254" s="81"/>
      <c r="P254" s="81"/>
      <c r="Q254" s="81"/>
      <c r="R254" s="81"/>
      <c r="S254" s="81"/>
      <c r="T254" s="81"/>
      <c r="U254" s="81"/>
      <c r="V254" s="81"/>
      <c r="W254" s="81"/>
      <c r="X254" s="81"/>
      <c r="Y254" s="81"/>
      <c r="Z254" s="81"/>
      <c r="AA254" s="81"/>
      <c r="AB254" s="81"/>
      <c r="AC254" s="81"/>
      <c r="AD254" s="81"/>
      <c r="AE254" s="81"/>
      <c r="AF254" s="81"/>
      <c r="AG254" s="81"/>
      <c r="AH254" s="81"/>
      <c r="AI254" s="81"/>
      <c r="AJ254" s="81"/>
      <c r="AK254" s="81"/>
      <c r="AL254" s="81"/>
      <c r="AM254" s="81"/>
      <c r="AN254" s="81"/>
      <c r="AO254" s="81"/>
      <c r="AP254" s="81"/>
      <c r="AQ254" s="82">
        <f t="shared" si="8"/>
        <v>0</v>
      </c>
      <c r="AR254" s="82">
        <f t="shared" si="9"/>
        <v>0</v>
      </c>
    </row>
    <row r="255" spans="2:44" ht="12.75" customHeight="1" x14ac:dyDescent="0.4">
      <c r="B255" s="19">
        <v>247</v>
      </c>
      <c r="C255" s="22" t="str">
        <f>IF(施設等利用費請求金額内訳書!C259="","",施設等利用費請求金額内訳書!C259)</f>
        <v/>
      </c>
      <c r="D255" s="102" t="str">
        <f>IF(施設等利用費請求金額内訳書!D259="","",施設等利用費請求金額内訳書!D259)</f>
        <v>平成</v>
      </c>
      <c r="E255" s="103" t="str">
        <f>IF(施設等利用費請求金額内訳書!E259="","",施設等利用費請求金額内訳書!E259)</f>
        <v/>
      </c>
      <c r="F255" s="103" t="str">
        <f>IF(施設等利用費請求金額内訳書!F259="","",施設等利用費請求金額内訳書!F259)</f>
        <v>年</v>
      </c>
      <c r="G255" s="103" t="str">
        <f>IF(施設等利用費請求金額内訳書!G259="","",施設等利用費請求金額内訳書!G259)</f>
        <v/>
      </c>
      <c r="H255" s="103" t="str">
        <f>IF(施設等利用費請求金額内訳書!H259="","",施設等利用費請求金額内訳書!H259)</f>
        <v>月</v>
      </c>
      <c r="I255" s="103" t="str">
        <f>IF(施設等利用費請求金額内訳書!I259="","",施設等利用費請求金額内訳書!I259)</f>
        <v/>
      </c>
      <c r="J255" s="104" t="str">
        <f>IF(施設等利用費請求金額内訳書!J259="","",施設等利用費請求金額内訳書!J259)</f>
        <v>日</v>
      </c>
      <c r="K255" s="22" t="str">
        <f>IF(施設等利用費請求金額内訳書!K259="","",施設等利用費請求金額内訳書!K259)</f>
        <v/>
      </c>
      <c r="L255" s="81"/>
      <c r="M255" s="81"/>
      <c r="N255" s="81"/>
      <c r="O255" s="81"/>
      <c r="P255" s="81"/>
      <c r="Q255" s="81"/>
      <c r="R255" s="81"/>
      <c r="S255" s="81"/>
      <c r="T255" s="81"/>
      <c r="U255" s="81"/>
      <c r="V255" s="81"/>
      <c r="W255" s="81"/>
      <c r="X255" s="81"/>
      <c r="Y255" s="81"/>
      <c r="Z255" s="81"/>
      <c r="AA255" s="81"/>
      <c r="AB255" s="81"/>
      <c r="AC255" s="81"/>
      <c r="AD255" s="81"/>
      <c r="AE255" s="81"/>
      <c r="AF255" s="81"/>
      <c r="AG255" s="81"/>
      <c r="AH255" s="81"/>
      <c r="AI255" s="81"/>
      <c r="AJ255" s="81"/>
      <c r="AK255" s="81"/>
      <c r="AL255" s="81"/>
      <c r="AM255" s="81"/>
      <c r="AN255" s="81"/>
      <c r="AO255" s="81"/>
      <c r="AP255" s="81"/>
      <c r="AQ255" s="82">
        <f t="shared" si="8"/>
        <v>0</v>
      </c>
      <c r="AR255" s="82">
        <f t="shared" si="9"/>
        <v>0</v>
      </c>
    </row>
    <row r="256" spans="2:44" ht="12.75" customHeight="1" x14ac:dyDescent="0.4">
      <c r="B256" s="19">
        <v>248</v>
      </c>
      <c r="C256" s="22" t="str">
        <f>IF(施設等利用費請求金額内訳書!C260="","",施設等利用費請求金額内訳書!C260)</f>
        <v/>
      </c>
      <c r="D256" s="102" t="str">
        <f>IF(施設等利用費請求金額内訳書!D260="","",施設等利用費請求金額内訳書!D260)</f>
        <v>平成</v>
      </c>
      <c r="E256" s="103" t="str">
        <f>IF(施設等利用費請求金額内訳書!E260="","",施設等利用費請求金額内訳書!E260)</f>
        <v/>
      </c>
      <c r="F256" s="103" t="str">
        <f>IF(施設等利用費請求金額内訳書!F260="","",施設等利用費請求金額内訳書!F260)</f>
        <v>年</v>
      </c>
      <c r="G256" s="103" t="str">
        <f>IF(施設等利用費請求金額内訳書!G260="","",施設等利用費請求金額内訳書!G260)</f>
        <v/>
      </c>
      <c r="H256" s="103" t="str">
        <f>IF(施設等利用費請求金額内訳書!H260="","",施設等利用費請求金額内訳書!H260)</f>
        <v>月</v>
      </c>
      <c r="I256" s="103" t="str">
        <f>IF(施設等利用費請求金額内訳書!I260="","",施設等利用費請求金額内訳書!I260)</f>
        <v/>
      </c>
      <c r="J256" s="104" t="str">
        <f>IF(施設等利用費請求金額内訳書!J260="","",施設等利用費請求金額内訳書!J260)</f>
        <v>日</v>
      </c>
      <c r="K256" s="22" t="str">
        <f>IF(施設等利用費請求金額内訳書!K260="","",施設等利用費請求金額内訳書!K260)</f>
        <v/>
      </c>
      <c r="L256" s="81"/>
      <c r="M256" s="81"/>
      <c r="N256" s="81"/>
      <c r="O256" s="81"/>
      <c r="P256" s="81"/>
      <c r="Q256" s="81"/>
      <c r="R256" s="81"/>
      <c r="S256" s="81"/>
      <c r="T256" s="81"/>
      <c r="U256" s="81"/>
      <c r="V256" s="81"/>
      <c r="W256" s="81"/>
      <c r="X256" s="81"/>
      <c r="Y256" s="81"/>
      <c r="Z256" s="81"/>
      <c r="AA256" s="81"/>
      <c r="AB256" s="81"/>
      <c r="AC256" s="81"/>
      <c r="AD256" s="81"/>
      <c r="AE256" s="81"/>
      <c r="AF256" s="81"/>
      <c r="AG256" s="81"/>
      <c r="AH256" s="81"/>
      <c r="AI256" s="81"/>
      <c r="AJ256" s="81"/>
      <c r="AK256" s="81"/>
      <c r="AL256" s="81"/>
      <c r="AM256" s="81"/>
      <c r="AN256" s="81"/>
      <c r="AO256" s="81"/>
      <c r="AP256" s="81"/>
      <c r="AQ256" s="82">
        <f t="shared" si="8"/>
        <v>0</v>
      </c>
      <c r="AR256" s="82">
        <f t="shared" si="9"/>
        <v>0</v>
      </c>
    </row>
    <row r="257" spans="2:44" ht="12.75" customHeight="1" x14ac:dyDescent="0.4">
      <c r="B257" s="19">
        <v>249</v>
      </c>
      <c r="C257" s="22" t="str">
        <f>IF(施設等利用費請求金額内訳書!C261="","",施設等利用費請求金額内訳書!C261)</f>
        <v/>
      </c>
      <c r="D257" s="102" t="str">
        <f>IF(施設等利用費請求金額内訳書!D261="","",施設等利用費請求金額内訳書!D261)</f>
        <v>平成</v>
      </c>
      <c r="E257" s="103" t="str">
        <f>IF(施設等利用費請求金額内訳書!E261="","",施設等利用費請求金額内訳書!E261)</f>
        <v/>
      </c>
      <c r="F257" s="103" t="str">
        <f>IF(施設等利用費請求金額内訳書!F261="","",施設等利用費請求金額内訳書!F261)</f>
        <v>年</v>
      </c>
      <c r="G257" s="103" t="str">
        <f>IF(施設等利用費請求金額内訳書!G261="","",施設等利用費請求金額内訳書!G261)</f>
        <v/>
      </c>
      <c r="H257" s="103" t="str">
        <f>IF(施設等利用費請求金額内訳書!H261="","",施設等利用費請求金額内訳書!H261)</f>
        <v>月</v>
      </c>
      <c r="I257" s="103" t="str">
        <f>IF(施設等利用費請求金額内訳書!I261="","",施設等利用費請求金額内訳書!I261)</f>
        <v/>
      </c>
      <c r="J257" s="104" t="str">
        <f>IF(施設等利用費請求金額内訳書!J261="","",施設等利用費請求金額内訳書!J261)</f>
        <v>日</v>
      </c>
      <c r="K257" s="22" t="str">
        <f>IF(施設等利用費請求金額内訳書!K261="","",施設等利用費請求金額内訳書!K261)</f>
        <v/>
      </c>
      <c r="L257" s="81"/>
      <c r="M257" s="81"/>
      <c r="N257" s="81"/>
      <c r="O257" s="81"/>
      <c r="P257" s="81"/>
      <c r="Q257" s="81"/>
      <c r="R257" s="81"/>
      <c r="S257" s="81"/>
      <c r="T257" s="81"/>
      <c r="U257" s="81"/>
      <c r="V257" s="81"/>
      <c r="W257" s="81"/>
      <c r="X257" s="81"/>
      <c r="Y257" s="81"/>
      <c r="Z257" s="81"/>
      <c r="AA257" s="81"/>
      <c r="AB257" s="81"/>
      <c r="AC257" s="81"/>
      <c r="AD257" s="81"/>
      <c r="AE257" s="81"/>
      <c r="AF257" s="81"/>
      <c r="AG257" s="81"/>
      <c r="AH257" s="81"/>
      <c r="AI257" s="81"/>
      <c r="AJ257" s="81"/>
      <c r="AK257" s="81"/>
      <c r="AL257" s="81"/>
      <c r="AM257" s="81"/>
      <c r="AN257" s="81"/>
      <c r="AO257" s="81"/>
      <c r="AP257" s="81"/>
      <c r="AQ257" s="82">
        <f t="shared" si="8"/>
        <v>0</v>
      </c>
      <c r="AR257" s="82">
        <f t="shared" si="9"/>
        <v>0</v>
      </c>
    </row>
    <row r="258" spans="2:44" ht="12.75" customHeight="1" x14ac:dyDescent="0.4">
      <c r="B258" s="19">
        <v>250</v>
      </c>
      <c r="C258" s="22" t="str">
        <f>IF(施設等利用費請求金額内訳書!C262="","",施設等利用費請求金額内訳書!C262)</f>
        <v/>
      </c>
      <c r="D258" s="102" t="str">
        <f>IF(施設等利用費請求金額内訳書!D262="","",施設等利用費請求金額内訳書!D262)</f>
        <v>平成</v>
      </c>
      <c r="E258" s="103" t="str">
        <f>IF(施設等利用費請求金額内訳書!E262="","",施設等利用費請求金額内訳書!E262)</f>
        <v/>
      </c>
      <c r="F258" s="103" t="str">
        <f>IF(施設等利用費請求金額内訳書!F262="","",施設等利用費請求金額内訳書!F262)</f>
        <v>年</v>
      </c>
      <c r="G258" s="103" t="str">
        <f>IF(施設等利用費請求金額内訳書!G262="","",施設等利用費請求金額内訳書!G262)</f>
        <v/>
      </c>
      <c r="H258" s="103" t="str">
        <f>IF(施設等利用費請求金額内訳書!H262="","",施設等利用費請求金額内訳書!H262)</f>
        <v>月</v>
      </c>
      <c r="I258" s="103" t="str">
        <f>IF(施設等利用費請求金額内訳書!I262="","",施設等利用費請求金額内訳書!I262)</f>
        <v/>
      </c>
      <c r="J258" s="104" t="str">
        <f>IF(施設等利用費請求金額内訳書!J262="","",施設等利用費請求金額内訳書!J262)</f>
        <v>日</v>
      </c>
      <c r="K258" s="22" t="str">
        <f>IF(施設等利用費請求金額内訳書!K262="","",施設等利用費請求金額内訳書!K262)</f>
        <v/>
      </c>
      <c r="L258" s="81"/>
      <c r="M258" s="81"/>
      <c r="N258" s="81"/>
      <c r="O258" s="81"/>
      <c r="P258" s="81"/>
      <c r="Q258" s="81"/>
      <c r="R258" s="81"/>
      <c r="S258" s="81"/>
      <c r="T258" s="81"/>
      <c r="U258" s="81"/>
      <c r="V258" s="81"/>
      <c r="W258" s="81"/>
      <c r="X258" s="81"/>
      <c r="Y258" s="81"/>
      <c r="Z258" s="81"/>
      <c r="AA258" s="81"/>
      <c r="AB258" s="81"/>
      <c r="AC258" s="81"/>
      <c r="AD258" s="81"/>
      <c r="AE258" s="81"/>
      <c r="AF258" s="81"/>
      <c r="AG258" s="81"/>
      <c r="AH258" s="81"/>
      <c r="AI258" s="81"/>
      <c r="AJ258" s="81"/>
      <c r="AK258" s="81"/>
      <c r="AL258" s="81"/>
      <c r="AM258" s="81"/>
      <c r="AN258" s="81"/>
      <c r="AO258" s="81"/>
      <c r="AP258" s="81"/>
      <c r="AQ258" s="82">
        <f t="shared" si="8"/>
        <v>0</v>
      </c>
      <c r="AR258" s="82">
        <f t="shared" si="9"/>
        <v>0</v>
      </c>
    </row>
    <row r="259" spans="2:44" ht="12.75" customHeight="1" x14ac:dyDescent="0.4">
      <c r="B259" s="19">
        <v>251</v>
      </c>
      <c r="C259" s="22" t="str">
        <f>IF(施設等利用費請求金額内訳書!C263="","",施設等利用費請求金額内訳書!C263)</f>
        <v/>
      </c>
      <c r="D259" s="102" t="str">
        <f>IF(施設等利用費請求金額内訳書!D263="","",施設等利用費請求金額内訳書!D263)</f>
        <v>平成</v>
      </c>
      <c r="E259" s="103" t="str">
        <f>IF(施設等利用費請求金額内訳書!E263="","",施設等利用費請求金額内訳書!E263)</f>
        <v/>
      </c>
      <c r="F259" s="103" t="str">
        <f>IF(施設等利用費請求金額内訳書!F263="","",施設等利用費請求金額内訳書!F263)</f>
        <v>年</v>
      </c>
      <c r="G259" s="103" t="str">
        <f>IF(施設等利用費請求金額内訳書!G263="","",施設等利用費請求金額内訳書!G263)</f>
        <v/>
      </c>
      <c r="H259" s="103" t="str">
        <f>IF(施設等利用費請求金額内訳書!H263="","",施設等利用費請求金額内訳書!H263)</f>
        <v>月</v>
      </c>
      <c r="I259" s="103" t="str">
        <f>IF(施設等利用費請求金額内訳書!I263="","",施設等利用費請求金額内訳書!I263)</f>
        <v/>
      </c>
      <c r="J259" s="104" t="str">
        <f>IF(施設等利用費請求金額内訳書!J263="","",施設等利用費請求金額内訳書!J263)</f>
        <v>日</v>
      </c>
      <c r="K259" s="22" t="str">
        <f>IF(施設等利用費請求金額内訳書!K263="","",施設等利用費請求金額内訳書!K263)</f>
        <v/>
      </c>
      <c r="L259" s="81"/>
      <c r="M259" s="81"/>
      <c r="N259" s="81"/>
      <c r="O259" s="81"/>
      <c r="P259" s="81"/>
      <c r="Q259" s="81"/>
      <c r="R259" s="81"/>
      <c r="S259" s="81"/>
      <c r="T259" s="81"/>
      <c r="U259" s="81"/>
      <c r="V259" s="81"/>
      <c r="W259" s="81"/>
      <c r="X259" s="81"/>
      <c r="Y259" s="81"/>
      <c r="Z259" s="81"/>
      <c r="AA259" s="81"/>
      <c r="AB259" s="81"/>
      <c r="AC259" s="81"/>
      <c r="AD259" s="81"/>
      <c r="AE259" s="81"/>
      <c r="AF259" s="81"/>
      <c r="AG259" s="81"/>
      <c r="AH259" s="81"/>
      <c r="AI259" s="81"/>
      <c r="AJ259" s="81"/>
      <c r="AK259" s="81"/>
      <c r="AL259" s="81"/>
      <c r="AM259" s="81"/>
      <c r="AN259" s="81"/>
      <c r="AO259" s="81"/>
      <c r="AP259" s="81"/>
      <c r="AQ259" s="82">
        <f t="shared" si="8"/>
        <v>0</v>
      </c>
      <c r="AR259" s="82">
        <f t="shared" si="9"/>
        <v>0</v>
      </c>
    </row>
    <row r="260" spans="2:44" ht="12.75" customHeight="1" x14ac:dyDescent="0.4">
      <c r="B260" s="19">
        <v>252</v>
      </c>
      <c r="C260" s="22" t="str">
        <f>IF(施設等利用費請求金額内訳書!C264="","",施設等利用費請求金額内訳書!C264)</f>
        <v/>
      </c>
      <c r="D260" s="102" t="str">
        <f>IF(施設等利用費請求金額内訳書!D264="","",施設等利用費請求金額内訳書!D264)</f>
        <v>平成</v>
      </c>
      <c r="E260" s="103" t="str">
        <f>IF(施設等利用費請求金額内訳書!E264="","",施設等利用費請求金額内訳書!E264)</f>
        <v/>
      </c>
      <c r="F260" s="103" t="str">
        <f>IF(施設等利用費請求金額内訳書!F264="","",施設等利用費請求金額内訳書!F264)</f>
        <v>年</v>
      </c>
      <c r="G260" s="103" t="str">
        <f>IF(施設等利用費請求金額内訳書!G264="","",施設等利用費請求金額内訳書!G264)</f>
        <v/>
      </c>
      <c r="H260" s="103" t="str">
        <f>IF(施設等利用費請求金額内訳書!H264="","",施設等利用費請求金額内訳書!H264)</f>
        <v>月</v>
      </c>
      <c r="I260" s="103" t="str">
        <f>IF(施設等利用費請求金額内訳書!I264="","",施設等利用費請求金額内訳書!I264)</f>
        <v/>
      </c>
      <c r="J260" s="104" t="str">
        <f>IF(施設等利用費請求金額内訳書!J264="","",施設等利用費請求金額内訳書!J264)</f>
        <v>日</v>
      </c>
      <c r="K260" s="22" t="str">
        <f>IF(施設等利用費請求金額内訳書!K264="","",施設等利用費請求金額内訳書!K264)</f>
        <v/>
      </c>
      <c r="L260" s="81"/>
      <c r="M260" s="81"/>
      <c r="N260" s="81"/>
      <c r="O260" s="81"/>
      <c r="P260" s="81"/>
      <c r="Q260" s="81"/>
      <c r="R260" s="81"/>
      <c r="S260" s="81"/>
      <c r="T260" s="81"/>
      <c r="U260" s="81"/>
      <c r="V260" s="81"/>
      <c r="W260" s="81"/>
      <c r="X260" s="81"/>
      <c r="Y260" s="81"/>
      <c r="Z260" s="81"/>
      <c r="AA260" s="81"/>
      <c r="AB260" s="81"/>
      <c r="AC260" s="81"/>
      <c r="AD260" s="81"/>
      <c r="AE260" s="81"/>
      <c r="AF260" s="81"/>
      <c r="AG260" s="81"/>
      <c r="AH260" s="81"/>
      <c r="AI260" s="81"/>
      <c r="AJ260" s="81"/>
      <c r="AK260" s="81"/>
      <c r="AL260" s="81"/>
      <c r="AM260" s="81"/>
      <c r="AN260" s="81"/>
      <c r="AO260" s="81"/>
      <c r="AP260" s="81"/>
      <c r="AQ260" s="82">
        <f t="shared" si="8"/>
        <v>0</v>
      </c>
      <c r="AR260" s="82">
        <f t="shared" si="9"/>
        <v>0</v>
      </c>
    </row>
    <row r="261" spans="2:44" ht="12.75" customHeight="1" x14ac:dyDescent="0.4">
      <c r="B261" s="19">
        <v>253</v>
      </c>
      <c r="C261" s="22" t="str">
        <f>IF(施設等利用費請求金額内訳書!C265="","",施設等利用費請求金額内訳書!C265)</f>
        <v/>
      </c>
      <c r="D261" s="102" t="str">
        <f>IF(施設等利用費請求金額内訳書!D265="","",施設等利用費請求金額内訳書!D265)</f>
        <v>平成</v>
      </c>
      <c r="E261" s="103" t="str">
        <f>IF(施設等利用費請求金額内訳書!E265="","",施設等利用費請求金額内訳書!E265)</f>
        <v/>
      </c>
      <c r="F261" s="103" t="str">
        <f>IF(施設等利用費請求金額内訳書!F265="","",施設等利用費請求金額内訳書!F265)</f>
        <v>年</v>
      </c>
      <c r="G261" s="103" t="str">
        <f>IF(施設等利用費請求金額内訳書!G265="","",施設等利用費請求金額内訳書!G265)</f>
        <v/>
      </c>
      <c r="H261" s="103" t="str">
        <f>IF(施設等利用費請求金額内訳書!H265="","",施設等利用費請求金額内訳書!H265)</f>
        <v>月</v>
      </c>
      <c r="I261" s="103" t="str">
        <f>IF(施設等利用費請求金額内訳書!I265="","",施設等利用費請求金額内訳書!I265)</f>
        <v/>
      </c>
      <c r="J261" s="104" t="str">
        <f>IF(施設等利用費請求金額内訳書!J265="","",施設等利用費請求金額内訳書!J265)</f>
        <v>日</v>
      </c>
      <c r="K261" s="22" t="str">
        <f>IF(施設等利用費請求金額内訳書!K265="","",施設等利用費請求金額内訳書!K265)</f>
        <v/>
      </c>
      <c r="L261" s="81"/>
      <c r="M261" s="81"/>
      <c r="N261" s="81"/>
      <c r="O261" s="81"/>
      <c r="P261" s="81"/>
      <c r="Q261" s="81"/>
      <c r="R261" s="81"/>
      <c r="S261" s="81"/>
      <c r="T261" s="81"/>
      <c r="U261" s="81"/>
      <c r="V261" s="81"/>
      <c r="W261" s="81"/>
      <c r="X261" s="81"/>
      <c r="Y261" s="81"/>
      <c r="Z261" s="81"/>
      <c r="AA261" s="81"/>
      <c r="AB261" s="81"/>
      <c r="AC261" s="81"/>
      <c r="AD261" s="81"/>
      <c r="AE261" s="81"/>
      <c r="AF261" s="81"/>
      <c r="AG261" s="81"/>
      <c r="AH261" s="81"/>
      <c r="AI261" s="81"/>
      <c r="AJ261" s="81"/>
      <c r="AK261" s="81"/>
      <c r="AL261" s="81"/>
      <c r="AM261" s="81"/>
      <c r="AN261" s="81"/>
      <c r="AO261" s="81"/>
      <c r="AP261" s="81"/>
      <c r="AQ261" s="82">
        <f t="shared" si="8"/>
        <v>0</v>
      </c>
      <c r="AR261" s="82">
        <f t="shared" si="9"/>
        <v>0</v>
      </c>
    </row>
    <row r="262" spans="2:44" ht="12.75" customHeight="1" x14ac:dyDescent="0.4">
      <c r="B262" s="19">
        <v>254</v>
      </c>
      <c r="C262" s="22" t="str">
        <f>IF(施設等利用費請求金額内訳書!C266="","",施設等利用費請求金額内訳書!C266)</f>
        <v/>
      </c>
      <c r="D262" s="102" t="str">
        <f>IF(施設等利用費請求金額内訳書!D266="","",施設等利用費請求金額内訳書!D266)</f>
        <v>平成</v>
      </c>
      <c r="E262" s="103" t="str">
        <f>IF(施設等利用費請求金額内訳書!E266="","",施設等利用費請求金額内訳書!E266)</f>
        <v/>
      </c>
      <c r="F262" s="103" t="str">
        <f>IF(施設等利用費請求金額内訳書!F266="","",施設等利用費請求金額内訳書!F266)</f>
        <v>年</v>
      </c>
      <c r="G262" s="103" t="str">
        <f>IF(施設等利用費請求金額内訳書!G266="","",施設等利用費請求金額内訳書!G266)</f>
        <v/>
      </c>
      <c r="H262" s="103" t="str">
        <f>IF(施設等利用費請求金額内訳書!H266="","",施設等利用費請求金額内訳書!H266)</f>
        <v>月</v>
      </c>
      <c r="I262" s="103" t="str">
        <f>IF(施設等利用費請求金額内訳書!I266="","",施設等利用費請求金額内訳書!I266)</f>
        <v/>
      </c>
      <c r="J262" s="104" t="str">
        <f>IF(施設等利用費請求金額内訳書!J266="","",施設等利用費請求金額内訳書!J266)</f>
        <v>日</v>
      </c>
      <c r="K262" s="22" t="str">
        <f>IF(施設等利用費請求金額内訳書!K266="","",施設等利用費請求金額内訳書!K266)</f>
        <v/>
      </c>
      <c r="L262" s="81"/>
      <c r="M262" s="81"/>
      <c r="N262" s="81"/>
      <c r="O262" s="81"/>
      <c r="P262" s="81"/>
      <c r="Q262" s="81"/>
      <c r="R262" s="81"/>
      <c r="S262" s="81"/>
      <c r="T262" s="81"/>
      <c r="U262" s="81"/>
      <c r="V262" s="81"/>
      <c r="W262" s="81"/>
      <c r="X262" s="81"/>
      <c r="Y262" s="81"/>
      <c r="Z262" s="81"/>
      <c r="AA262" s="81"/>
      <c r="AB262" s="81"/>
      <c r="AC262" s="81"/>
      <c r="AD262" s="81"/>
      <c r="AE262" s="81"/>
      <c r="AF262" s="81"/>
      <c r="AG262" s="81"/>
      <c r="AH262" s="81"/>
      <c r="AI262" s="81"/>
      <c r="AJ262" s="81"/>
      <c r="AK262" s="81"/>
      <c r="AL262" s="81"/>
      <c r="AM262" s="81"/>
      <c r="AN262" s="81"/>
      <c r="AO262" s="81"/>
      <c r="AP262" s="81"/>
      <c r="AQ262" s="82">
        <f t="shared" si="8"/>
        <v>0</v>
      </c>
      <c r="AR262" s="82">
        <f t="shared" si="9"/>
        <v>0</v>
      </c>
    </row>
    <row r="263" spans="2:44" ht="12.75" customHeight="1" x14ac:dyDescent="0.4">
      <c r="B263" s="19">
        <v>255</v>
      </c>
      <c r="C263" s="22" t="str">
        <f>IF(施設等利用費請求金額内訳書!C267="","",施設等利用費請求金額内訳書!C267)</f>
        <v/>
      </c>
      <c r="D263" s="102" t="str">
        <f>IF(施設等利用費請求金額内訳書!D267="","",施設等利用費請求金額内訳書!D267)</f>
        <v>平成</v>
      </c>
      <c r="E263" s="103" t="str">
        <f>IF(施設等利用費請求金額内訳書!E267="","",施設等利用費請求金額内訳書!E267)</f>
        <v/>
      </c>
      <c r="F263" s="103" t="str">
        <f>IF(施設等利用費請求金額内訳書!F267="","",施設等利用費請求金額内訳書!F267)</f>
        <v>年</v>
      </c>
      <c r="G263" s="103" t="str">
        <f>IF(施設等利用費請求金額内訳書!G267="","",施設等利用費請求金額内訳書!G267)</f>
        <v/>
      </c>
      <c r="H263" s="103" t="str">
        <f>IF(施設等利用費請求金額内訳書!H267="","",施設等利用費請求金額内訳書!H267)</f>
        <v>月</v>
      </c>
      <c r="I263" s="103" t="str">
        <f>IF(施設等利用費請求金額内訳書!I267="","",施設等利用費請求金額内訳書!I267)</f>
        <v/>
      </c>
      <c r="J263" s="104" t="str">
        <f>IF(施設等利用費請求金額内訳書!J267="","",施設等利用費請求金額内訳書!J267)</f>
        <v>日</v>
      </c>
      <c r="K263" s="22" t="str">
        <f>IF(施設等利用費請求金額内訳書!K267="","",施設等利用費請求金額内訳書!K267)</f>
        <v/>
      </c>
      <c r="L263" s="81"/>
      <c r="M263" s="81"/>
      <c r="N263" s="81"/>
      <c r="O263" s="81"/>
      <c r="P263" s="81"/>
      <c r="Q263" s="81"/>
      <c r="R263" s="81"/>
      <c r="S263" s="81"/>
      <c r="T263" s="81"/>
      <c r="U263" s="81"/>
      <c r="V263" s="81"/>
      <c r="W263" s="81"/>
      <c r="X263" s="81"/>
      <c r="Y263" s="81"/>
      <c r="Z263" s="81"/>
      <c r="AA263" s="81"/>
      <c r="AB263" s="81"/>
      <c r="AC263" s="81"/>
      <c r="AD263" s="81"/>
      <c r="AE263" s="81"/>
      <c r="AF263" s="81"/>
      <c r="AG263" s="81"/>
      <c r="AH263" s="81"/>
      <c r="AI263" s="81"/>
      <c r="AJ263" s="81"/>
      <c r="AK263" s="81"/>
      <c r="AL263" s="81"/>
      <c r="AM263" s="81"/>
      <c r="AN263" s="81"/>
      <c r="AO263" s="81"/>
      <c r="AP263" s="81"/>
      <c r="AQ263" s="82">
        <f t="shared" si="8"/>
        <v>0</v>
      </c>
      <c r="AR263" s="82">
        <f t="shared" si="9"/>
        <v>0</v>
      </c>
    </row>
    <row r="264" spans="2:44" ht="12.75" customHeight="1" x14ac:dyDescent="0.4">
      <c r="B264" s="19">
        <v>256</v>
      </c>
      <c r="C264" s="22" t="str">
        <f>IF(施設等利用費請求金額内訳書!C268="","",施設等利用費請求金額内訳書!C268)</f>
        <v/>
      </c>
      <c r="D264" s="102" t="str">
        <f>IF(施設等利用費請求金額内訳書!D268="","",施設等利用費請求金額内訳書!D268)</f>
        <v>平成</v>
      </c>
      <c r="E264" s="103" t="str">
        <f>IF(施設等利用費請求金額内訳書!E268="","",施設等利用費請求金額内訳書!E268)</f>
        <v/>
      </c>
      <c r="F264" s="103" t="str">
        <f>IF(施設等利用費請求金額内訳書!F268="","",施設等利用費請求金額内訳書!F268)</f>
        <v>年</v>
      </c>
      <c r="G264" s="103" t="str">
        <f>IF(施設等利用費請求金額内訳書!G268="","",施設等利用費請求金額内訳書!G268)</f>
        <v/>
      </c>
      <c r="H264" s="103" t="str">
        <f>IF(施設等利用費請求金額内訳書!H268="","",施設等利用費請求金額内訳書!H268)</f>
        <v>月</v>
      </c>
      <c r="I264" s="103" t="str">
        <f>IF(施設等利用費請求金額内訳書!I268="","",施設等利用費請求金額内訳書!I268)</f>
        <v/>
      </c>
      <c r="J264" s="104" t="str">
        <f>IF(施設等利用費請求金額内訳書!J268="","",施設等利用費請求金額内訳書!J268)</f>
        <v>日</v>
      </c>
      <c r="K264" s="22" t="str">
        <f>IF(施設等利用費請求金額内訳書!K268="","",施設等利用費請求金額内訳書!K268)</f>
        <v/>
      </c>
      <c r="L264" s="81"/>
      <c r="M264" s="81"/>
      <c r="N264" s="81"/>
      <c r="O264" s="81"/>
      <c r="P264" s="81"/>
      <c r="Q264" s="81"/>
      <c r="R264" s="81"/>
      <c r="S264" s="81"/>
      <c r="T264" s="81"/>
      <c r="U264" s="81"/>
      <c r="V264" s="81"/>
      <c r="W264" s="81"/>
      <c r="X264" s="81"/>
      <c r="Y264" s="81"/>
      <c r="Z264" s="81"/>
      <c r="AA264" s="81"/>
      <c r="AB264" s="81"/>
      <c r="AC264" s="81"/>
      <c r="AD264" s="81"/>
      <c r="AE264" s="81"/>
      <c r="AF264" s="81"/>
      <c r="AG264" s="81"/>
      <c r="AH264" s="81"/>
      <c r="AI264" s="81"/>
      <c r="AJ264" s="81"/>
      <c r="AK264" s="81"/>
      <c r="AL264" s="81"/>
      <c r="AM264" s="81"/>
      <c r="AN264" s="81"/>
      <c r="AO264" s="81"/>
      <c r="AP264" s="81"/>
      <c r="AQ264" s="82">
        <f t="shared" si="8"/>
        <v>0</v>
      </c>
      <c r="AR264" s="82">
        <f t="shared" si="9"/>
        <v>0</v>
      </c>
    </row>
    <row r="265" spans="2:44" ht="12.75" customHeight="1" x14ac:dyDescent="0.4">
      <c r="B265" s="19">
        <v>257</v>
      </c>
      <c r="C265" s="22" t="str">
        <f>IF(施設等利用費請求金額内訳書!C269="","",施設等利用費請求金額内訳書!C269)</f>
        <v/>
      </c>
      <c r="D265" s="102" t="str">
        <f>IF(施設等利用費請求金額内訳書!D269="","",施設等利用費請求金額内訳書!D269)</f>
        <v>平成</v>
      </c>
      <c r="E265" s="103" t="str">
        <f>IF(施設等利用費請求金額内訳書!E269="","",施設等利用費請求金額内訳書!E269)</f>
        <v/>
      </c>
      <c r="F265" s="103" t="str">
        <f>IF(施設等利用費請求金額内訳書!F269="","",施設等利用費請求金額内訳書!F269)</f>
        <v>年</v>
      </c>
      <c r="G265" s="103" t="str">
        <f>IF(施設等利用費請求金額内訳書!G269="","",施設等利用費請求金額内訳書!G269)</f>
        <v/>
      </c>
      <c r="H265" s="103" t="str">
        <f>IF(施設等利用費請求金額内訳書!H269="","",施設等利用費請求金額内訳書!H269)</f>
        <v>月</v>
      </c>
      <c r="I265" s="103" t="str">
        <f>IF(施設等利用費請求金額内訳書!I269="","",施設等利用費請求金額内訳書!I269)</f>
        <v/>
      </c>
      <c r="J265" s="104" t="str">
        <f>IF(施設等利用費請求金額内訳書!J269="","",施設等利用費請求金額内訳書!J269)</f>
        <v>日</v>
      </c>
      <c r="K265" s="22" t="str">
        <f>IF(施設等利用費請求金額内訳書!K269="","",施設等利用費請求金額内訳書!K269)</f>
        <v/>
      </c>
      <c r="L265" s="81"/>
      <c r="M265" s="81"/>
      <c r="N265" s="81"/>
      <c r="O265" s="81"/>
      <c r="P265" s="81"/>
      <c r="Q265" s="81"/>
      <c r="R265" s="81"/>
      <c r="S265" s="81"/>
      <c r="T265" s="81"/>
      <c r="U265" s="81"/>
      <c r="V265" s="81"/>
      <c r="W265" s="81"/>
      <c r="X265" s="81"/>
      <c r="Y265" s="81"/>
      <c r="Z265" s="81"/>
      <c r="AA265" s="81"/>
      <c r="AB265" s="81"/>
      <c r="AC265" s="81"/>
      <c r="AD265" s="81"/>
      <c r="AE265" s="81"/>
      <c r="AF265" s="81"/>
      <c r="AG265" s="81"/>
      <c r="AH265" s="81"/>
      <c r="AI265" s="81"/>
      <c r="AJ265" s="81"/>
      <c r="AK265" s="81"/>
      <c r="AL265" s="81"/>
      <c r="AM265" s="81"/>
      <c r="AN265" s="81"/>
      <c r="AO265" s="81"/>
      <c r="AP265" s="81"/>
      <c r="AQ265" s="82">
        <f t="shared" si="8"/>
        <v>0</v>
      </c>
      <c r="AR265" s="82">
        <f t="shared" si="9"/>
        <v>0</v>
      </c>
    </row>
    <row r="266" spans="2:44" ht="12.75" customHeight="1" x14ac:dyDescent="0.4">
      <c r="B266" s="19">
        <v>258</v>
      </c>
      <c r="C266" s="22" t="str">
        <f>IF(施設等利用費請求金額内訳書!C270="","",施設等利用費請求金額内訳書!C270)</f>
        <v/>
      </c>
      <c r="D266" s="102" t="str">
        <f>IF(施設等利用費請求金額内訳書!D270="","",施設等利用費請求金額内訳書!D270)</f>
        <v>平成</v>
      </c>
      <c r="E266" s="103" t="str">
        <f>IF(施設等利用費請求金額内訳書!E270="","",施設等利用費請求金額内訳書!E270)</f>
        <v/>
      </c>
      <c r="F266" s="103" t="str">
        <f>IF(施設等利用費請求金額内訳書!F270="","",施設等利用費請求金額内訳書!F270)</f>
        <v>年</v>
      </c>
      <c r="G266" s="103" t="str">
        <f>IF(施設等利用費請求金額内訳書!G270="","",施設等利用費請求金額内訳書!G270)</f>
        <v/>
      </c>
      <c r="H266" s="103" t="str">
        <f>IF(施設等利用費請求金額内訳書!H270="","",施設等利用費請求金額内訳書!H270)</f>
        <v>月</v>
      </c>
      <c r="I266" s="103" t="str">
        <f>IF(施設等利用費請求金額内訳書!I270="","",施設等利用費請求金額内訳書!I270)</f>
        <v/>
      </c>
      <c r="J266" s="104" t="str">
        <f>IF(施設等利用費請求金額内訳書!J270="","",施設等利用費請求金額内訳書!J270)</f>
        <v>日</v>
      </c>
      <c r="K266" s="22" t="str">
        <f>IF(施設等利用費請求金額内訳書!K270="","",施設等利用費請求金額内訳書!K270)</f>
        <v/>
      </c>
      <c r="L266" s="81"/>
      <c r="M266" s="81"/>
      <c r="N266" s="81"/>
      <c r="O266" s="81"/>
      <c r="P266" s="81"/>
      <c r="Q266" s="81"/>
      <c r="R266" s="81"/>
      <c r="S266" s="81"/>
      <c r="T266" s="81"/>
      <c r="U266" s="81"/>
      <c r="V266" s="81"/>
      <c r="W266" s="81"/>
      <c r="X266" s="81"/>
      <c r="Y266" s="81"/>
      <c r="Z266" s="81"/>
      <c r="AA266" s="81"/>
      <c r="AB266" s="81"/>
      <c r="AC266" s="81"/>
      <c r="AD266" s="81"/>
      <c r="AE266" s="81"/>
      <c r="AF266" s="81"/>
      <c r="AG266" s="81"/>
      <c r="AH266" s="81"/>
      <c r="AI266" s="81"/>
      <c r="AJ266" s="81"/>
      <c r="AK266" s="81"/>
      <c r="AL266" s="81"/>
      <c r="AM266" s="81"/>
      <c r="AN266" s="81"/>
      <c r="AO266" s="81"/>
      <c r="AP266" s="81"/>
      <c r="AQ266" s="82">
        <f t="shared" ref="AQ266:AQ308" si="10">SUM(L266:AP266)</f>
        <v>0</v>
      </c>
      <c r="AR266" s="82">
        <f t="shared" ref="AR266:AR308" si="11">COUNT(L266:AP266)</f>
        <v>0</v>
      </c>
    </row>
    <row r="267" spans="2:44" ht="12.75" customHeight="1" x14ac:dyDescent="0.4">
      <c r="B267" s="19">
        <v>259</v>
      </c>
      <c r="C267" s="22" t="str">
        <f>IF(施設等利用費請求金額内訳書!C271="","",施設等利用費請求金額内訳書!C271)</f>
        <v/>
      </c>
      <c r="D267" s="102" t="str">
        <f>IF(施設等利用費請求金額内訳書!D271="","",施設等利用費請求金額内訳書!D271)</f>
        <v>平成</v>
      </c>
      <c r="E267" s="103" t="str">
        <f>IF(施設等利用費請求金額内訳書!E271="","",施設等利用費請求金額内訳書!E271)</f>
        <v/>
      </c>
      <c r="F267" s="103" t="str">
        <f>IF(施設等利用費請求金額内訳書!F271="","",施設等利用費請求金額内訳書!F271)</f>
        <v>年</v>
      </c>
      <c r="G267" s="103" t="str">
        <f>IF(施設等利用費請求金額内訳書!G271="","",施設等利用費請求金額内訳書!G271)</f>
        <v/>
      </c>
      <c r="H267" s="103" t="str">
        <f>IF(施設等利用費請求金額内訳書!H271="","",施設等利用費請求金額内訳書!H271)</f>
        <v>月</v>
      </c>
      <c r="I267" s="103" t="str">
        <f>IF(施設等利用費請求金額内訳書!I271="","",施設等利用費請求金額内訳書!I271)</f>
        <v/>
      </c>
      <c r="J267" s="104" t="str">
        <f>IF(施設等利用費請求金額内訳書!J271="","",施設等利用費請求金額内訳書!J271)</f>
        <v>日</v>
      </c>
      <c r="K267" s="22" t="str">
        <f>IF(施設等利用費請求金額内訳書!K271="","",施設等利用費請求金額内訳書!K271)</f>
        <v/>
      </c>
      <c r="L267" s="81"/>
      <c r="M267" s="81"/>
      <c r="N267" s="81"/>
      <c r="O267" s="81"/>
      <c r="P267" s="81"/>
      <c r="Q267" s="81"/>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81"/>
      <c r="AP267" s="81"/>
      <c r="AQ267" s="82">
        <f t="shared" si="10"/>
        <v>0</v>
      </c>
      <c r="AR267" s="82">
        <f t="shared" si="11"/>
        <v>0</v>
      </c>
    </row>
    <row r="268" spans="2:44" ht="12.75" customHeight="1" x14ac:dyDescent="0.4">
      <c r="B268" s="19">
        <v>260</v>
      </c>
      <c r="C268" s="22" t="str">
        <f>IF(施設等利用費請求金額内訳書!C272="","",施設等利用費請求金額内訳書!C272)</f>
        <v/>
      </c>
      <c r="D268" s="102" t="str">
        <f>IF(施設等利用費請求金額内訳書!D272="","",施設等利用費請求金額内訳書!D272)</f>
        <v>平成</v>
      </c>
      <c r="E268" s="103" t="str">
        <f>IF(施設等利用費請求金額内訳書!E272="","",施設等利用費請求金額内訳書!E272)</f>
        <v/>
      </c>
      <c r="F268" s="103" t="str">
        <f>IF(施設等利用費請求金額内訳書!F272="","",施設等利用費請求金額内訳書!F272)</f>
        <v>年</v>
      </c>
      <c r="G268" s="103" t="str">
        <f>IF(施設等利用費請求金額内訳書!G272="","",施設等利用費請求金額内訳書!G272)</f>
        <v/>
      </c>
      <c r="H268" s="103" t="str">
        <f>IF(施設等利用費請求金額内訳書!H272="","",施設等利用費請求金額内訳書!H272)</f>
        <v>月</v>
      </c>
      <c r="I268" s="103" t="str">
        <f>IF(施設等利用費請求金額内訳書!I272="","",施設等利用費請求金額内訳書!I272)</f>
        <v/>
      </c>
      <c r="J268" s="104" t="str">
        <f>IF(施設等利用費請求金額内訳書!J272="","",施設等利用費請求金額内訳書!J272)</f>
        <v>日</v>
      </c>
      <c r="K268" s="22" t="str">
        <f>IF(施設等利用費請求金額内訳書!K272="","",施設等利用費請求金額内訳書!K272)</f>
        <v/>
      </c>
      <c r="L268" s="81"/>
      <c r="M268" s="81"/>
      <c r="N268" s="81"/>
      <c r="O268" s="81"/>
      <c r="P268" s="81"/>
      <c r="Q268" s="81"/>
      <c r="R268" s="81"/>
      <c r="S268" s="81"/>
      <c r="T268" s="81"/>
      <c r="U268" s="81"/>
      <c r="V268" s="81"/>
      <c r="W268" s="81"/>
      <c r="X268" s="81"/>
      <c r="Y268" s="81"/>
      <c r="Z268" s="81"/>
      <c r="AA268" s="81"/>
      <c r="AB268" s="81"/>
      <c r="AC268" s="81"/>
      <c r="AD268" s="81"/>
      <c r="AE268" s="81"/>
      <c r="AF268" s="81"/>
      <c r="AG268" s="81"/>
      <c r="AH268" s="81"/>
      <c r="AI268" s="81"/>
      <c r="AJ268" s="81"/>
      <c r="AK268" s="81"/>
      <c r="AL268" s="81"/>
      <c r="AM268" s="81"/>
      <c r="AN268" s="81"/>
      <c r="AO268" s="81"/>
      <c r="AP268" s="81"/>
      <c r="AQ268" s="82">
        <f t="shared" si="10"/>
        <v>0</v>
      </c>
      <c r="AR268" s="82">
        <f t="shared" si="11"/>
        <v>0</v>
      </c>
    </row>
    <row r="269" spans="2:44" ht="12.75" customHeight="1" x14ac:dyDescent="0.4">
      <c r="B269" s="19">
        <v>261</v>
      </c>
      <c r="C269" s="22" t="str">
        <f>IF(施設等利用費請求金額内訳書!C273="","",施設等利用費請求金額内訳書!C273)</f>
        <v/>
      </c>
      <c r="D269" s="102" t="str">
        <f>IF(施設等利用費請求金額内訳書!D273="","",施設等利用費請求金額内訳書!D273)</f>
        <v>平成</v>
      </c>
      <c r="E269" s="103" t="str">
        <f>IF(施設等利用費請求金額内訳書!E273="","",施設等利用費請求金額内訳書!E273)</f>
        <v/>
      </c>
      <c r="F269" s="103" t="str">
        <f>IF(施設等利用費請求金額内訳書!F273="","",施設等利用費請求金額内訳書!F273)</f>
        <v>年</v>
      </c>
      <c r="G269" s="103" t="str">
        <f>IF(施設等利用費請求金額内訳書!G273="","",施設等利用費請求金額内訳書!G273)</f>
        <v/>
      </c>
      <c r="H269" s="103" t="str">
        <f>IF(施設等利用費請求金額内訳書!H273="","",施設等利用費請求金額内訳書!H273)</f>
        <v>月</v>
      </c>
      <c r="I269" s="103" t="str">
        <f>IF(施設等利用費請求金額内訳書!I273="","",施設等利用費請求金額内訳書!I273)</f>
        <v/>
      </c>
      <c r="J269" s="104" t="str">
        <f>IF(施設等利用費請求金額内訳書!J273="","",施設等利用費請求金額内訳書!J273)</f>
        <v>日</v>
      </c>
      <c r="K269" s="22" t="str">
        <f>IF(施設等利用費請求金額内訳書!K273="","",施設等利用費請求金額内訳書!K273)</f>
        <v/>
      </c>
      <c r="L269" s="81"/>
      <c r="M269" s="81"/>
      <c r="N269" s="81"/>
      <c r="O269" s="81"/>
      <c r="P269" s="81"/>
      <c r="Q269" s="81"/>
      <c r="R269" s="81"/>
      <c r="S269" s="81"/>
      <c r="T269" s="81"/>
      <c r="U269" s="81"/>
      <c r="V269" s="81"/>
      <c r="W269" s="81"/>
      <c r="X269" s="81"/>
      <c r="Y269" s="81"/>
      <c r="Z269" s="81"/>
      <c r="AA269" s="81"/>
      <c r="AB269" s="81"/>
      <c r="AC269" s="81"/>
      <c r="AD269" s="81"/>
      <c r="AE269" s="81"/>
      <c r="AF269" s="81"/>
      <c r="AG269" s="81"/>
      <c r="AH269" s="81"/>
      <c r="AI269" s="81"/>
      <c r="AJ269" s="81"/>
      <c r="AK269" s="81"/>
      <c r="AL269" s="81"/>
      <c r="AM269" s="81"/>
      <c r="AN269" s="81"/>
      <c r="AO269" s="81"/>
      <c r="AP269" s="81"/>
      <c r="AQ269" s="82">
        <f t="shared" si="10"/>
        <v>0</v>
      </c>
      <c r="AR269" s="82">
        <f t="shared" si="11"/>
        <v>0</v>
      </c>
    </row>
    <row r="270" spans="2:44" ht="12.75" customHeight="1" x14ac:dyDescent="0.4">
      <c r="B270" s="19">
        <v>262</v>
      </c>
      <c r="C270" s="22" t="str">
        <f>IF(施設等利用費請求金額内訳書!C274="","",施設等利用費請求金額内訳書!C274)</f>
        <v/>
      </c>
      <c r="D270" s="102" t="str">
        <f>IF(施設等利用費請求金額内訳書!D274="","",施設等利用費請求金額内訳書!D274)</f>
        <v>平成</v>
      </c>
      <c r="E270" s="103" t="str">
        <f>IF(施設等利用費請求金額内訳書!E274="","",施設等利用費請求金額内訳書!E274)</f>
        <v/>
      </c>
      <c r="F270" s="103" t="str">
        <f>IF(施設等利用費請求金額内訳書!F274="","",施設等利用費請求金額内訳書!F274)</f>
        <v>年</v>
      </c>
      <c r="G270" s="103" t="str">
        <f>IF(施設等利用費請求金額内訳書!G274="","",施設等利用費請求金額内訳書!G274)</f>
        <v/>
      </c>
      <c r="H270" s="103" t="str">
        <f>IF(施設等利用費請求金額内訳書!H274="","",施設等利用費請求金額内訳書!H274)</f>
        <v>月</v>
      </c>
      <c r="I270" s="103" t="str">
        <f>IF(施設等利用費請求金額内訳書!I274="","",施設等利用費請求金額内訳書!I274)</f>
        <v/>
      </c>
      <c r="J270" s="104" t="str">
        <f>IF(施設等利用費請求金額内訳書!J274="","",施設等利用費請求金額内訳書!J274)</f>
        <v>日</v>
      </c>
      <c r="K270" s="22" t="str">
        <f>IF(施設等利用費請求金額内訳書!K274="","",施設等利用費請求金額内訳書!K274)</f>
        <v/>
      </c>
      <c r="L270" s="81"/>
      <c r="M270" s="81"/>
      <c r="N270" s="81"/>
      <c r="O270" s="81"/>
      <c r="P270" s="81"/>
      <c r="Q270" s="81"/>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2">
        <f t="shared" si="10"/>
        <v>0</v>
      </c>
      <c r="AR270" s="82">
        <f t="shared" si="11"/>
        <v>0</v>
      </c>
    </row>
    <row r="271" spans="2:44" ht="12.75" customHeight="1" x14ac:dyDescent="0.4">
      <c r="B271" s="19">
        <v>263</v>
      </c>
      <c r="C271" s="22" t="str">
        <f>IF(施設等利用費請求金額内訳書!C275="","",施設等利用費請求金額内訳書!C275)</f>
        <v/>
      </c>
      <c r="D271" s="102" t="str">
        <f>IF(施設等利用費請求金額内訳書!D275="","",施設等利用費請求金額内訳書!D275)</f>
        <v>平成</v>
      </c>
      <c r="E271" s="103" t="str">
        <f>IF(施設等利用費請求金額内訳書!E275="","",施設等利用費請求金額内訳書!E275)</f>
        <v/>
      </c>
      <c r="F271" s="103" t="str">
        <f>IF(施設等利用費請求金額内訳書!F275="","",施設等利用費請求金額内訳書!F275)</f>
        <v>年</v>
      </c>
      <c r="G271" s="103" t="str">
        <f>IF(施設等利用費請求金額内訳書!G275="","",施設等利用費請求金額内訳書!G275)</f>
        <v/>
      </c>
      <c r="H271" s="103" t="str">
        <f>IF(施設等利用費請求金額内訳書!H275="","",施設等利用費請求金額内訳書!H275)</f>
        <v>月</v>
      </c>
      <c r="I271" s="103" t="str">
        <f>IF(施設等利用費請求金額内訳書!I275="","",施設等利用費請求金額内訳書!I275)</f>
        <v/>
      </c>
      <c r="J271" s="104" t="str">
        <f>IF(施設等利用費請求金額内訳書!J275="","",施設等利用費請求金額内訳書!J275)</f>
        <v>日</v>
      </c>
      <c r="K271" s="22" t="str">
        <f>IF(施設等利用費請求金額内訳書!K275="","",施設等利用費請求金額内訳書!K275)</f>
        <v/>
      </c>
      <c r="L271" s="81"/>
      <c r="M271" s="81"/>
      <c r="N271" s="81"/>
      <c r="O271" s="81"/>
      <c r="P271" s="81"/>
      <c r="Q271" s="81"/>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2">
        <f t="shared" si="10"/>
        <v>0</v>
      </c>
      <c r="AR271" s="82">
        <f t="shared" si="11"/>
        <v>0</v>
      </c>
    </row>
    <row r="272" spans="2:44" ht="12.75" customHeight="1" x14ac:dyDescent="0.4">
      <c r="B272" s="19">
        <v>264</v>
      </c>
      <c r="C272" s="22" t="str">
        <f>IF(施設等利用費請求金額内訳書!C276="","",施設等利用費請求金額内訳書!C276)</f>
        <v/>
      </c>
      <c r="D272" s="102" t="str">
        <f>IF(施設等利用費請求金額内訳書!D276="","",施設等利用費請求金額内訳書!D276)</f>
        <v>平成</v>
      </c>
      <c r="E272" s="103" t="str">
        <f>IF(施設等利用費請求金額内訳書!E276="","",施設等利用費請求金額内訳書!E276)</f>
        <v/>
      </c>
      <c r="F272" s="103" t="str">
        <f>IF(施設等利用費請求金額内訳書!F276="","",施設等利用費請求金額内訳書!F276)</f>
        <v>年</v>
      </c>
      <c r="G272" s="103" t="str">
        <f>IF(施設等利用費請求金額内訳書!G276="","",施設等利用費請求金額内訳書!G276)</f>
        <v/>
      </c>
      <c r="H272" s="103" t="str">
        <f>IF(施設等利用費請求金額内訳書!H276="","",施設等利用費請求金額内訳書!H276)</f>
        <v>月</v>
      </c>
      <c r="I272" s="103" t="str">
        <f>IF(施設等利用費請求金額内訳書!I276="","",施設等利用費請求金額内訳書!I276)</f>
        <v/>
      </c>
      <c r="J272" s="104" t="str">
        <f>IF(施設等利用費請求金額内訳書!J276="","",施設等利用費請求金額内訳書!J276)</f>
        <v>日</v>
      </c>
      <c r="K272" s="22" t="str">
        <f>IF(施設等利用費請求金額内訳書!K276="","",施設等利用費請求金額内訳書!K276)</f>
        <v/>
      </c>
      <c r="L272" s="81"/>
      <c r="M272" s="81"/>
      <c r="N272" s="81"/>
      <c r="O272" s="81"/>
      <c r="P272" s="81"/>
      <c r="Q272" s="81"/>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2">
        <f t="shared" si="10"/>
        <v>0</v>
      </c>
      <c r="AR272" s="82">
        <f t="shared" si="11"/>
        <v>0</v>
      </c>
    </row>
    <row r="273" spans="2:44" ht="12.75" customHeight="1" x14ac:dyDescent="0.4">
      <c r="B273" s="19">
        <v>265</v>
      </c>
      <c r="C273" s="22" t="str">
        <f>IF(施設等利用費請求金額内訳書!C277="","",施設等利用費請求金額内訳書!C277)</f>
        <v/>
      </c>
      <c r="D273" s="102" t="str">
        <f>IF(施設等利用費請求金額内訳書!D277="","",施設等利用費請求金額内訳書!D277)</f>
        <v>平成</v>
      </c>
      <c r="E273" s="103" t="str">
        <f>IF(施設等利用費請求金額内訳書!E277="","",施設等利用費請求金額内訳書!E277)</f>
        <v/>
      </c>
      <c r="F273" s="103" t="str">
        <f>IF(施設等利用費請求金額内訳書!F277="","",施設等利用費請求金額内訳書!F277)</f>
        <v>年</v>
      </c>
      <c r="G273" s="103" t="str">
        <f>IF(施設等利用費請求金額内訳書!G277="","",施設等利用費請求金額内訳書!G277)</f>
        <v/>
      </c>
      <c r="H273" s="103" t="str">
        <f>IF(施設等利用費請求金額内訳書!H277="","",施設等利用費請求金額内訳書!H277)</f>
        <v>月</v>
      </c>
      <c r="I273" s="103" t="str">
        <f>IF(施設等利用費請求金額内訳書!I277="","",施設等利用費請求金額内訳書!I277)</f>
        <v/>
      </c>
      <c r="J273" s="104" t="str">
        <f>IF(施設等利用費請求金額内訳書!J277="","",施設等利用費請求金額内訳書!J277)</f>
        <v>日</v>
      </c>
      <c r="K273" s="22" t="str">
        <f>IF(施設等利用費請求金額内訳書!K277="","",施設等利用費請求金額内訳書!K277)</f>
        <v/>
      </c>
      <c r="L273" s="81"/>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2">
        <f t="shared" si="10"/>
        <v>0</v>
      </c>
      <c r="AR273" s="82">
        <f t="shared" si="11"/>
        <v>0</v>
      </c>
    </row>
    <row r="274" spans="2:44" ht="12.75" customHeight="1" x14ac:dyDescent="0.4">
      <c r="B274" s="19">
        <v>266</v>
      </c>
      <c r="C274" s="22" t="str">
        <f>IF(施設等利用費請求金額内訳書!C278="","",施設等利用費請求金額内訳書!C278)</f>
        <v/>
      </c>
      <c r="D274" s="102" t="str">
        <f>IF(施設等利用費請求金額内訳書!D278="","",施設等利用費請求金額内訳書!D278)</f>
        <v>平成</v>
      </c>
      <c r="E274" s="103" t="str">
        <f>IF(施設等利用費請求金額内訳書!E278="","",施設等利用費請求金額内訳書!E278)</f>
        <v/>
      </c>
      <c r="F274" s="103" t="str">
        <f>IF(施設等利用費請求金額内訳書!F278="","",施設等利用費請求金額内訳書!F278)</f>
        <v>年</v>
      </c>
      <c r="G274" s="103" t="str">
        <f>IF(施設等利用費請求金額内訳書!G278="","",施設等利用費請求金額内訳書!G278)</f>
        <v/>
      </c>
      <c r="H274" s="103" t="str">
        <f>IF(施設等利用費請求金額内訳書!H278="","",施設等利用費請求金額内訳書!H278)</f>
        <v>月</v>
      </c>
      <c r="I274" s="103" t="str">
        <f>IF(施設等利用費請求金額内訳書!I278="","",施設等利用費請求金額内訳書!I278)</f>
        <v/>
      </c>
      <c r="J274" s="104" t="str">
        <f>IF(施設等利用費請求金額内訳書!J278="","",施設等利用費請求金額内訳書!J278)</f>
        <v>日</v>
      </c>
      <c r="K274" s="22" t="str">
        <f>IF(施設等利用費請求金額内訳書!K278="","",施設等利用費請求金額内訳書!K278)</f>
        <v/>
      </c>
      <c r="L274" s="81"/>
      <c r="M274" s="81"/>
      <c r="N274" s="81"/>
      <c r="O274" s="81"/>
      <c r="P274" s="81"/>
      <c r="Q274" s="81"/>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2">
        <f t="shared" si="10"/>
        <v>0</v>
      </c>
      <c r="AR274" s="82">
        <f t="shared" si="11"/>
        <v>0</v>
      </c>
    </row>
    <row r="275" spans="2:44" ht="12.75" customHeight="1" x14ac:dyDescent="0.4">
      <c r="B275" s="19">
        <v>267</v>
      </c>
      <c r="C275" s="22" t="str">
        <f>IF(施設等利用費請求金額内訳書!C279="","",施設等利用費請求金額内訳書!C279)</f>
        <v/>
      </c>
      <c r="D275" s="102" t="str">
        <f>IF(施設等利用費請求金額内訳書!D279="","",施設等利用費請求金額内訳書!D279)</f>
        <v>平成</v>
      </c>
      <c r="E275" s="103" t="str">
        <f>IF(施設等利用費請求金額内訳書!E279="","",施設等利用費請求金額内訳書!E279)</f>
        <v/>
      </c>
      <c r="F275" s="103" t="str">
        <f>IF(施設等利用費請求金額内訳書!F279="","",施設等利用費請求金額内訳書!F279)</f>
        <v>年</v>
      </c>
      <c r="G275" s="103" t="str">
        <f>IF(施設等利用費請求金額内訳書!G279="","",施設等利用費請求金額内訳書!G279)</f>
        <v/>
      </c>
      <c r="H275" s="103" t="str">
        <f>IF(施設等利用費請求金額内訳書!H279="","",施設等利用費請求金額内訳書!H279)</f>
        <v>月</v>
      </c>
      <c r="I275" s="103" t="str">
        <f>IF(施設等利用費請求金額内訳書!I279="","",施設等利用費請求金額内訳書!I279)</f>
        <v/>
      </c>
      <c r="J275" s="104" t="str">
        <f>IF(施設等利用費請求金額内訳書!J279="","",施設等利用費請求金額内訳書!J279)</f>
        <v>日</v>
      </c>
      <c r="K275" s="22" t="str">
        <f>IF(施設等利用費請求金額内訳書!K279="","",施設等利用費請求金額内訳書!K279)</f>
        <v/>
      </c>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2">
        <f t="shared" si="10"/>
        <v>0</v>
      </c>
      <c r="AR275" s="82">
        <f t="shared" si="11"/>
        <v>0</v>
      </c>
    </row>
    <row r="276" spans="2:44" ht="12.75" customHeight="1" x14ac:dyDescent="0.4">
      <c r="B276" s="19">
        <v>268</v>
      </c>
      <c r="C276" s="22" t="str">
        <f>IF(施設等利用費請求金額内訳書!C280="","",施設等利用費請求金額内訳書!C280)</f>
        <v/>
      </c>
      <c r="D276" s="102" t="str">
        <f>IF(施設等利用費請求金額内訳書!D280="","",施設等利用費請求金額内訳書!D280)</f>
        <v>平成</v>
      </c>
      <c r="E276" s="103" t="str">
        <f>IF(施設等利用費請求金額内訳書!E280="","",施設等利用費請求金額内訳書!E280)</f>
        <v/>
      </c>
      <c r="F276" s="103" t="str">
        <f>IF(施設等利用費請求金額内訳書!F280="","",施設等利用費請求金額内訳書!F280)</f>
        <v>年</v>
      </c>
      <c r="G276" s="103" t="str">
        <f>IF(施設等利用費請求金額内訳書!G280="","",施設等利用費請求金額内訳書!G280)</f>
        <v/>
      </c>
      <c r="H276" s="103" t="str">
        <f>IF(施設等利用費請求金額内訳書!H280="","",施設等利用費請求金額内訳書!H280)</f>
        <v>月</v>
      </c>
      <c r="I276" s="103" t="str">
        <f>IF(施設等利用費請求金額内訳書!I280="","",施設等利用費請求金額内訳書!I280)</f>
        <v/>
      </c>
      <c r="J276" s="104" t="str">
        <f>IF(施設等利用費請求金額内訳書!J280="","",施設等利用費請求金額内訳書!J280)</f>
        <v>日</v>
      </c>
      <c r="K276" s="22" t="str">
        <f>IF(施設等利用費請求金額内訳書!K280="","",施設等利用費請求金額内訳書!K280)</f>
        <v/>
      </c>
      <c r="L276" s="81"/>
      <c r="M276" s="81"/>
      <c r="N276" s="81"/>
      <c r="O276" s="81"/>
      <c r="P276" s="81"/>
      <c r="Q276" s="81"/>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2">
        <f t="shared" si="10"/>
        <v>0</v>
      </c>
      <c r="AR276" s="82">
        <f t="shared" si="11"/>
        <v>0</v>
      </c>
    </row>
    <row r="277" spans="2:44" ht="12.75" customHeight="1" x14ac:dyDescent="0.4">
      <c r="B277" s="19">
        <v>269</v>
      </c>
      <c r="C277" s="22" t="str">
        <f>IF(施設等利用費請求金額内訳書!C281="","",施設等利用費請求金額内訳書!C281)</f>
        <v/>
      </c>
      <c r="D277" s="102" t="str">
        <f>IF(施設等利用費請求金額内訳書!D281="","",施設等利用費請求金額内訳書!D281)</f>
        <v>平成</v>
      </c>
      <c r="E277" s="103" t="str">
        <f>IF(施設等利用費請求金額内訳書!E281="","",施設等利用費請求金額内訳書!E281)</f>
        <v/>
      </c>
      <c r="F277" s="103" t="str">
        <f>IF(施設等利用費請求金額内訳書!F281="","",施設等利用費請求金額内訳書!F281)</f>
        <v>年</v>
      </c>
      <c r="G277" s="103" t="str">
        <f>IF(施設等利用費請求金額内訳書!G281="","",施設等利用費請求金額内訳書!G281)</f>
        <v/>
      </c>
      <c r="H277" s="103" t="str">
        <f>IF(施設等利用費請求金額内訳書!H281="","",施設等利用費請求金額内訳書!H281)</f>
        <v>月</v>
      </c>
      <c r="I277" s="103" t="str">
        <f>IF(施設等利用費請求金額内訳書!I281="","",施設等利用費請求金額内訳書!I281)</f>
        <v/>
      </c>
      <c r="J277" s="104" t="str">
        <f>IF(施設等利用費請求金額内訳書!J281="","",施設等利用費請求金額内訳書!J281)</f>
        <v>日</v>
      </c>
      <c r="K277" s="22" t="str">
        <f>IF(施設等利用費請求金額内訳書!K281="","",施設等利用費請求金額内訳書!K281)</f>
        <v/>
      </c>
      <c r="L277" s="81"/>
      <c r="M277" s="81"/>
      <c r="N277" s="81"/>
      <c r="O277" s="81"/>
      <c r="P277" s="81"/>
      <c r="Q277" s="81"/>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c r="AO277" s="81"/>
      <c r="AP277" s="81"/>
      <c r="AQ277" s="82">
        <f t="shared" si="10"/>
        <v>0</v>
      </c>
      <c r="AR277" s="82">
        <f t="shared" si="11"/>
        <v>0</v>
      </c>
    </row>
    <row r="278" spans="2:44" ht="12.75" customHeight="1" x14ac:dyDescent="0.4">
      <c r="B278" s="19">
        <v>270</v>
      </c>
      <c r="C278" s="22" t="str">
        <f>IF(施設等利用費請求金額内訳書!C282="","",施設等利用費請求金額内訳書!C282)</f>
        <v/>
      </c>
      <c r="D278" s="102" t="str">
        <f>IF(施設等利用費請求金額内訳書!D282="","",施設等利用費請求金額内訳書!D282)</f>
        <v>平成</v>
      </c>
      <c r="E278" s="103" t="str">
        <f>IF(施設等利用費請求金額内訳書!E282="","",施設等利用費請求金額内訳書!E282)</f>
        <v/>
      </c>
      <c r="F278" s="103" t="str">
        <f>IF(施設等利用費請求金額内訳書!F282="","",施設等利用費請求金額内訳書!F282)</f>
        <v>年</v>
      </c>
      <c r="G278" s="103" t="str">
        <f>IF(施設等利用費請求金額内訳書!G282="","",施設等利用費請求金額内訳書!G282)</f>
        <v/>
      </c>
      <c r="H278" s="103" t="str">
        <f>IF(施設等利用費請求金額内訳書!H282="","",施設等利用費請求金額内訳書!H282)</f>
        <v>月</v>
      </c>
      <c r="I278" s="103" t="str">
        <f>IF(施設等利用費請求金額内訳書!I282="","",施設等利用費請求金額内訳書!I282)</f>
        <v/>
      </c>
      <c r="J278" s="104" t="str">
        <f>IF(施設等利用費請求金額内訳書!J282="","",施設等利用費請求金額内訳書!J282)</f>
        <v>日</v>
      </c>
      <c r="K278" s="22" t="str">
        <f>IF(施設等利用費請求金額内訳書!K282="","",施設等利用費請求金額内訳書!K282)</f>
        <v/>
      </c>
      <c r="L278" s="81"/>
      <c r="M278" s="81"/>
      <c r="N278" s="81"/>
      <c r="O278" s="81"/>
      <c r="P278" s="81"/>
      <c r="Q278" s="81"/>
      <c r="R278" s="81"/>
      <c r="S278" s="81"/>
      <c r="T278" s="81"/>
      <c r="U278" s="81"/>
      <c r="V278" s="81"/>
      <c r="W278" s="81"/>
      <c r="X278" s="81"/>
      <c r="Y278" s="81"/>
      <c r="Z278" s="81"/>
      <c r="AA278" s="81"/>
      <c r="AB278" s="81"/>
      <c r="AC278" s="81"/>
      <c r="AD278" s="81"/>
      <c r="AE278" s="81"/>
      <c r="AF278" s="81"/>
      <c r="AG278" s="81"/>
      <c r="AH278" s="81"/>
      <c r="AI278" s="81"/>
      <c r="AJ278" s="81"/>
      <c r="AK278" s="81"/>
      <c r="AL278" s="81"/>
      <c r="AM278" s="81"/>
      <c r="AN278" s="81"/>
      <c r="AO278" s="81"/>
      <c r="AP278" s="81"/>
      <c r="AQ278" s="82">
        <f t="shared" si="10"/>
        <v>0</v>
      </c>
      <c r="AR278" s="82">
        <f t="shared" si="11"/>
        <v>0</v>
      </c>
    </row>
    <row r="279" spans="2:44" ht="12.75" customHeight="1" x14ac:dyDescent="0.4">
      <c r="B279" s="19">
        <v>271</v>
      </c>
      <c r="C279" s="22" t="str">
        <f>IF(施設等利用費請求金額内訳書!C283="","",施設等利用費請求金額内訳書!C283)</f>
        <v/>
      </c>
      <c r="D279" s="102" t="str">
        <f>IF(施設等利用費請求金額内訳書!D283="","",施設等利用費請求金額内訳書!D283)</f>
        <v>平成</v>
      </c>
      <c r="E279" s="103" t="str">
        <f>IF(施設等利用費請求金額内訳書!E283="","",施設等利用費請求金額内訳書!E283)</f>
        <v/>
      </c>
      <c r="F279" s="103" t="str">
        <f>IF(施設等利用費請求金額内訳書!F283="","",施設等利用費請求金額内訳書!F283)</f>
        <v>年</v>
      </c>
      <c r="G279" s="103" t="str">
        <f>IF(施設等利用費請求金額内訳書!G283="","",施設等利用費請求金額内訳書!G283)</f>
        <v/>
      </c>
      <c r="H279" s="103" t="str">
        <f>IF(施設等利用費請求金額内訳書!H283="","",施設等利用費請求金額内訳書!H283)</f>
        <v>月</v>
      </c>
      <c r="I279" s="103" t="str">
        <f>IF(施設等利用費請求金額内訳書!I283="","",施設等利用費請求金額内訳書!I283)</f>
        <v/>
      </c>
      <c r="J279" s="104" t="str">
        <f>IF(施設等利用費請求金額内訳書!J283="","",施設等利用費請求金額内訳書!J283)</f>
        <v>日</v>
      </c>
      <c r="K279" s="22" t="str">
        <f>IF(施設等利用費請求金額内訳書!K283="","",施設等利用費請求金額内訳書!K283)</f>
        <v/>
      </c>
      <c r="L279" s="81"/>
      <c r="M279" s="81"/>
      <c r="N279" s="81"/>
      <c r="O279" s="81"/>
      <c r="P279" s="81"/>
      <c r="Q279" s="81"/>
      <c r="R279" s="81"/>
      <c r="S279" s="81"/>
      <c r="T279" s="81"/>
      <c r="U279" s="81"/>
      <c r="V279" s="81"/>
      <c r="W279" s="81"/>
      <c r="X279" s="81"/>
      <c r="Y279" s="81"/>
      <c r="Z279" s="81"/>
      <c r="AA279" s="81"/>
      <c r="AB279" s="81"/>
      <c r="AC279" s="81"/>
      <c r="AD279" s="81"/>
      <c r="AE279" s="81"/>
      <c r="AF279" s="81"/>
      <c r="AG279" s="81"/>
      <c r="AH279" s="81"/>
      <c r="AI279" s="81"/>
      <c r="AJ279" s="81"/>
      <c r="AK279" s="81"/>
      <c r="AL279" s="81"/>
      <c r="AM279" s="81"/>
      <c r="AN279" s="81"/>
      <c r="AO279" s="81"/>
      <c r="AP279" s="81"/>
      <c r="AQ279" s="82">
        <f t="shared" si="10"/>
        <v>0</v>
      </c>
      <c r="AR279" s="82">
        <f t="shared" si="11"/>
        <v>0</v>
      </c>
    </row>
    <row r="280" spans="2:44" ht="12.75" customHeight="1" x14ac:dyDescent="0.4">
      <c r="B280" s="19">
        <v>272</v>
      </c>
      <c r="C280" s="22" t="str">
        <f>IF(施設等利用費請求金額内訳書!C284="","",施設等利用費請求金額内訳書!C284)</f>
        <v/>
      </c>
      <c r="D280" s="102" t="str">
        <f>IF(施設等利用費請求金額内訳書!D284="","",施設等利用費請求金額内訳書!D284)</f>
        <v>平成</v>
      </c>
      <c r="E280" s="103" t="str">
        <f>IF(施設等利用費請求金額内訳書!E284="","",施設等利用費請求金額内訳書!E284)</f>
        <v/>
      </c>
      <c r="F280" s="103" t="str">
        <f>IF(施設等利用費請求金額内訳書!F284="","",施設等利用費請求金額内訳書!F284)</f>
        <v>年</v>
      </c>
      <c r="G280" s="103" t="str">
        <f>IF(施設等利用費請求金額内訳書!G284="","",施設等利用費請求金額内訳書!G284)</f>
        <v/>
      </c>
      <c r="H280" s="103" t="str">
        <f>IF(施設等利用費請求金額内訳書!H284="","",施設等利用費請求金額内訳書!H284)</f>
        <v>月</v>
      </c>
      <c r="I280" s="103" t="str">
        <f>IF(施設等利用費請求金額内訳書!I284="","",施設等利用費請求金額内訳書!I284)</f>
        <v/>
      </c>
      <c r="J280" s="104" t="str">
        <f>IF(施設等利用費請求金額内訳書!J284="","",施設等利用費請求金額内訳書!J284)</f>
        <v>日</v>
      </c>
      <c r="K280" s="22" t="str">
        <f>IF(施設等利用費請求金額内訳書!K284="","",施設等利用費請求金額内訳書!K284)</f>
        <v/>
      </c>
      <c r="L280" s="81"/>
      <c r="M280" s="81"/>
      <c r="N280" s="81"/>
      <c r="O280" s="81"/>
      <c r="P280" s="81"/>
      <c r="Q280" s="81"/>
      <c r="R280" s="81"/>
      <c r="S280" s="81"/>
      <c r="T280" s="81"/>
      <c r="U280" s="81"/>
      <c r="V280" s="81"/>
      <c r="W280" s="81"/>
      <c r="X280" s="81"/>
      <c r="Y280" s="81"/>
      <c r="Z280" s="81"/>
      <c r="AA280" s="81"/>
      <c r="AB280" s="81"/>
      <c r="AC280" s="81"/>
      <c r="AD280" s="81"/>
      <c r="AE280" s="81"/>
      <c r="AF280" s="81"/>
      <c r="AG280" s="81"/>
      <c r="AH280" s="81"/>
      <c r="AI280" s="81"/>
      <c r="AJ280" s="81"/>
      <c r="AK280" s="81"/>
      <c r="AL280" s="81"/>
      <c r="AM280" s="81"/>
      <c r="AN280" s="81"/>
      <c r="AO280" s="81"/>
      <c r="AP280" s="81"/>
      <c r="AQ280" s="82">
        <f t="shared" si="10"/>
        <v>0</v>
      </c>
      <c r="AR280" s="82">
        <f t="shared" si="11"/>
        <v>0</v>
      </c>
    </row>
    <row r="281" spans="2:44" ht="12.75" customHeight="1" x14ac:dyDescent="0.4">
      <c r="B281" s="19">
        <v>273</v>
      </c>
      <c r="C281" s="22" t="str">
        <f>IF(施設等利用費請求金額内訳書!C285="","",施設等利用費請求金額内訳書!C285)</f>
        <v/>
      </c>
      <c r="D281" s="102" t="str">
        <f>IF(施設等利用費請求金額内訳書!D285="","",施設等利用費請求金額内訳書!D285)</f>
        <v>平成</v>
      </c>
      <c r="E281" s="103" t="str">
        <f>IF(施設等利用費請求金額内訳書!E285="","",施設等利用費請求金額内訳書!E285)</f>
        <v/>
      </c>
      <c r="F281" s="103" t="str">
        <f>IF(施設等利用費請求金額内訳書!F285="","",施設等利用費請求金額内訳書!F285)</f>
        <v>年</v>
      </c>
      <c r="G281" s="103" t="str">
        <f>IF(施設等利用費請求金額内訳書!G285="","",施設等利用費請求金額内訳書!G285)</f>
        <v/>
      </c>
      <c r="H281" s="103" t="str">
        <f>IF(施設等利用費請求金額内訳書!H285="","",施設等利用費請求金額内訳書!H285)</f>
        <v>月</v>
      </c>
      <c r="I281" s="103" t="str">
        <f>IF(施設等利用費請求金額内訳書!I285="","",施設等利用費請求金額内訳書!I285)</f>
        <v/>
      </c>
      <c r="J281" s="104" t="str">
        <f>IF(施設等利用費請求金額内訳書!J285="","",施設等利用費請求金額内訳書!J285)</f>
        <v>日</v>
      </c>
      <c r="K281" s="22" t="str">
        <f>IF(施設等利用費請求金額内訳書!K285="","",施設等利用費請求金額内訳書!K285)</f>
        <v/>
      </c>
      <c r="L281" s="81"/>
      <c r="M281" s="81"/>
      <c r="N281" s="81"/>
      <c r="O281" s="81"/>
      <c r="P281" s="81"/>
      <c r="Q281" s="81"/>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c r="AO281" s="81"/>
      <c r="AP281" s="81"/>
      <c r="AQ281" s="82">
        <f t="shared" si="10"/>
        <v>0</v>
      </c>
      <c r="AR281" s="82">
        <f t="shared" si="11"/>
        <v>0</v>
      </c>
    </row>
    <row r="282" spans="2:44" ht="12.75" customHeight="1" x14ac:dyDescent="0.4">
      <c r="B282" s="19">
        <v>274</v>
      </c>
      <c r="C282" s="22" t="str">
        <f>IF(施設等利用費請求金額内訳書!C286="","",施設等利用費請求金額内訳書!C286)</f>
        <v/>
      </c>
      <c r="D282" s="102" t="str">
        <f>IF(施設等利用費請求金額内訳書!D286="","",施設等利用費請求金額内訳書!D286)</f>
        <v>平成</v>
      </c>
      <c r="E282" s="103" t="str">
        <f>IF(施設等利用費請求金額内訳書!E286="","",施設等利用費請求金額内訳書!E286)</f>
        <v/>
      </c>
      <c r="F282" s="103" t="str">
        <f>IF(施設等利用費請求金額内訳書!F286="","",施設等利用費請求金額内訳書!F286)</f>
        <v>年</v>
      </c>
      <c r="G282" s="103" t="str">
        <f>IF(施設等利用費請求金額内訳書!G286="","",施設等利用費請求金額内訳書!G286)</f>
        <v/>
      </c>
      <c r="H282" s="103" t="str">
        <f>IF(施設等利用費請求金額内訳書!H286="","",施設等利用費請求金額内訳書!H286)</f>
        <v>月</v>
      </c>
      <c r="I282" s="103" t="str">
        <f>IF(施設等利用費請求金額内訳書!I286="","",施設等利用費請求金額内訳書!I286)</f>
        <v/>
      </c>
      <c r="J282" s="104" t="str">
        <f>IF(施設等利用費請求金額内訳書!J286="","",施設等利用費請求金額内訳書!J286)</f>
        <v>日</v>
      </c>
      <c r="K282" s="22" t="str">
        <f>IF(施設等利用費請求金額内訳書!K286="","",施設等利用費請求金額内訳書!K286)</f>
        <v/>
      </c>
      <c r="L282" s="81"/>
      <c r="M282" s="81"/>
      <c r="N282" s="81"/>
      <c r="O282" s="81"/>
      <c r="P282" s="81"/>
      <c r="Q282" s="81"/>
      <c r="R282" s="81"/>
      <c r="S282" s="81"/>
      <c r="T282" s="81"/>
      <c r="U282" s="81"/>
      <c r="V282" s="81"/>
      <c r="W282" s="81"/>
      <c r="X282" s="81"/>
      <c r="Y282" s="81"/>
      <c r="Z282" s="81"/>
      <c r="AA282" s="81"/>
      <c r="AB282" s="81"/>
      <c r="AC282" s="81"/>
      <c r="AD282" s="81"/>
      <c r="AE282" s="81"/>
      <c r="AF282" s="81"/>
      <c r="AG282" s="81"/>
      <c r="AH282" s="81"/>
      <c r="AI282" s="81"/>
      <c r="AJ282" s="81"/>
      <c r="AK282" s="81"/>
      <c r="AL282" s="81"/>
      <c r="AM282" s="81"/>
      <c r="AN282" s="81"/>
      <c r="AO282" s="81"/>
      <c r="AP282" s="81"/>
      <c r="AQ282" s="82">
        <f t="shared" si="10"/>
        <v>0</v>
      </c>
      <c r="AR282" s="82">
        <f t="shared" si="11"/>
        <v>0</v>
      </c>
    </row>
    <row r="283" spans="2:44" ht="12.75" customHeight="1" x14ac:dyDescent="0.4">
      <c r="B283" s="19">
        <v>275</v>
      </c>
      <c r="C283" s="22" t="str">
        <f>IF(施設等利用費請求金額内訳書!C287="","",施設等利用費請求金額内訳書!C287)</f>
        <v/>
      </c>
      <c r="D283" s="102" t="str">
        <f>IF(施設等利用費請求金額内訳書!D287="","",施設等利用費請求金額内訳書!D287)</f>
        <v>平成</v>
      </c>
      <c r="E283" s="103" t="str">
        <f>IF(施設等利用費請求金額内訳書!E287="","",施設等利用費請求金額内訳書!E287)</f>
        <v/>
      </c>
      <c r="F283" s="103" t="str">
        <f>IF(施設等利用費請求金額内訳書!F287="","",施設等利用費請求金額内訳書!F287)</f>
        <v>年</v>
      </c>
      <c r="G283" s="103" t="str">
        <f>IF(施設等利用費請求金額内訳書!G287="","",施設等利用費請求金額内訳書!G287)</f>
        <v/>
      </c>
      <c r="H283" s="103" t="str">
        <f>IF(施設等利用費請求金額内訳書!H287="","",施設等利用費請求金額内訳書!H287)</f>
        <v>月</v>
      </c>
      <c r="I283" s="103" t="str">
        <f>IF(施設等利用費請求金額内訳書!I287="","",施設等利用費請求金額内訳書!I287)</f>
        <v/>
      </c>
      <c r="J283" s="104" t="str">
        <f>IF(施設等利用費請求金額内訳書!J287="","",施設等利用費請求金額内訳書!J287)</f>
        <v>日</v>
      </c>
      <c r="K283" s="22" t="str">
        <f>IF(施設等利用費請求金額内訳書!K287="","",施設等利用費請求金額内訳書!K287)</f>
        <v/>
      </c>
      <c r="L283" s="81"/>
      <c r="M283" s="81"/>
      <c r="N283" s="81"/>
      <c r="O283" s="81"/>
      <c r="P283" s="81"/>
      <c r="Q283" s="81"/>
      <c r="R283" s="81"/>
      <c r="S283" s="81"/>
      <c r="T283" s="81"/>
      <c r="U283" s="81"/>
      <c r="V283" s="81"/>
      <c r="W283" s="81"/>
      <c r="X283" s="81"/>
      <c r="Y283" s="81"/>
      <c r="Z283" s="81"/>
      <c r="AA283" s="81"/>
      <c r="AB283" s="81"/>
      <c r="AC283" s="81"/>
      <c r="AD283" s="81"/>
      <c r="AE283" s="81"/>
      <c r="AF283" s="81"/>
      <c r="AG283" s="81"/>
      <c r="AH283" s="81"/>
      <c r="AI283" s="81"/>
      <c r="AJ283" s="81"/>
      <c r="AK283" s="81"/>
      <c r="AL283" s="81"/>
      <c r="AM283" s="81"/>
      <c r="AN283" s="81"/>
      <c r="AO283" s="81"/>
      <c r="AP283" s="81"/>
      <c r="AQ283" s="82">
        <f t="shared" si="10"/>
        <v>0</v>
      </c>
      <c r="AR283" s="82">
        <f t="shared" si="11"/>
        <v>0</v>
      </c>
    </row>
    <row r="284" spans="2:44" ht="12.75" customHeight="1" x14ac:dyDescent="0.4">
      <c r="B284" s="19">
        <v>276</v>
      </c>
      <c r="C284" s="22" t="str">
        <f>IF(施設等利用費請求金額内訳書!C288="","",施設等利用費請求金額内訳書!C288)</f>
        <v/>
      </c>
      <c r="D284" s="102" t="str">
        <f>IF(施設等利用費請求金額内訳書!D288="","",施設等利用費請求金額内訳書!D288)</f>
        <v>平成</v>
      </c>
      <c r="E284" s="103" t="str">
        <f>IF(施設等利用費請求金額内訳書!E288="","",施設等利用費請求金額内訳書!E288)</f>
        <v/>
      </c>
      <c r="F284" s="103" t="str">
        <f>IF(施設等利用費請求金額内訳書!F288="","",施設等利用費請求金額内訳書!F288)</f>
        <v>年</v>
      </c>
      <c r="G284" s="103" t="str">
        <f>IF(施設等利用費請求金額内訳書!G288="","",施設等利用費請求金額内訳書!G288)</f>
        <v/>
      </c>
      <c r="H284" s="103" t="str">
        <f>IF(施設等利用費請求金額内訳書!H288="","",施設等利用費請求金額内訳書!H288)</f>
        <v>月</v>
      </c>
      <c r="I284" s="103" t="str">
        <f>IF(施設等利用費請求金額内訳書!I288="","",施設等利用費請求金額内訳書!I288)</f>
        <v/>
      </c>
      <c r="J284" s="104" t="str">
        <f>IF(施設等利用費請求金額内訳書!J288="","",施設等利用費請求金額内訳書!J288)</f>
        <v>日</v>
      </c>
      <c r="K284" s="22" t="str">
        <f>IF(施設等利用費請求金額内訳書!K288="","",施設等利用費請求金額内訳書!K288)</f>
        <v/>
      </c>
      <c r="L284" s="81"/>
      <c r="M284" s="81"/>
      <c r="N284" s="81"/>
      <c r="O284" s="81"/>
      <c r="P284" s="81"/>
      <c r="Q284" s="81"/>
      <c r="R284" s="81"/>
      <c r="S284" s="81"/>
      <c r="T284" s="81"/>
      <c r="U284" s="81"/>
      <c r="V284" s="81"/>
      <c r="W284" s="81"/>
      <c r="X284" s="81"/>
      <c r="Y284" s="81"/>
      <c r="Z284" s="81"/>
      <c r="AA284" s="81"/>
      <c r="AB284" s="81"/>
      <c r="AC284" s="81"/>
      <c r="AD284" s="81"/>
      <c r="AE284" s="81"/>
      <c r="AF284" s="81"/>
      <c r="AG284" s="81"/>
      <c r="AH284" s="81"/>
      <c r="AI284" s="81"/>
      <c r="AJ284" s="81"/>
      <c r="AK284" s="81"/>
      <c r="AL284" s="81"/>
      <c r="AM284" s="81"/>
      <c r="AN284" s="81"/>
      <c r="AO284" s="81"/>
      <c r="AP284" s="81"/>
      <c r="AQ284" s="82">
        <f t="shared" si="10"/>
        <v>0</v>
      </c>
      <c r="AR284" s="82">
        <f t="shared" si="11"/>
        <v>0</v>
      </c>
    </row>
    <row r="285" spans="2:44" ht="12.75" customHeight="1" x14ac:dyDescent="0.4">
      <c r="B285" s="19">
        <v>277</v>
      </c>
      <c r="C285" s="22" t="str">
        <f>IF(施設等利用費請求金額内訳書!C289="","",施設等利用費請求金額内訳書!C289)</f>
        <v/>
      </c>
      <c r="D285" s="102" t="str">
        <f>IF(施設等利用費請求金額内訳書!D289="","",施設等利用費請求金額内訳書!D289)</f>
        <v>平成</v>
      </c>
      <c r="E285" s="103" t="str">
        <f>IF(施設等利用費請求金額内訳書!E289="","",施設等利用費請求金額内訳書!E289)</f>
        <v/>
      </c>
      <c r="F285" s="103" t="str">
        <f>IF(施設等利用費請求金額内訳書!F289="","",施設等利用費請求金額内訳書!F289)</f>
        <v>年</v>
      </c>
      <c r="G285" s="103" t="str">
        <f>IF(施設等利用費請求金額内訳書!G289="","",施設等利用費請求金額内訳書!G289)</f>
        <v/>
      </c>
      <c r="H285" s="103" t="str">
        <f>IF(施設等利用費請求金額内訳書!H289="","",施設等利用費請求金額内訳書!H289)</f>
        <v>月</v>
      </c>
      <c r="I285" s="103" t="str">
        <f>IF(施設等利用費請求金額内訳書!I289="","",施設等利用費請求金額内訳書!I289)</f>
        <v/>
      </c>
      <c r="J285" s="104" t="str">
        <f>IF(施設等利用費請求金額内訳書!J289="","",施設等利用費請求金額内訳書!J289)</f>
        <v>日</v>
      </c>
      <c r="K285" s="22" t="str">
        <f>IF(施設等利用費請求金額内訳書!K289="","",施設等利用費請求金額内訳書!K289)</f>
        <v/>
      </c>
      <c r="L285" s="81"/>
      <c r="M285" s="81"/>
      <c r="N285" s="81"/>
      <c r="O285" s="81"/>
      <c r="P285" s="81"/>
      <c r="Q285" s="81"/>
      <c r="R285" s="81"/>
      <c r="S285" s="81"/>
      <c r="T285" s="81"/>
      <c r="U285" s="81"/>
      <c r="V285" s="81"/>
      <c r="W285" s="81"/>
      <c r="X285" s="81"/>
      <c r="Y285" s="81"/>
      <c r="Z285" s="81"/>
      <c r="AA285" s="81"/>
      <c r="AB285" s="81"/>
      <c r="AC285" s="81"/>
      <c r="AD285" s="81"/>
      <c r="AE285" s="81"/>
      <c r="AF285" s="81"/>
      <c r="AG285" s="81"/>
      <c r="AH285" s="81"/>
      <c r="AI285" s="81"/>
      <c r="AJ285" s="81"/>
      <c r="AK285" s="81"/>
      <c r="AL285" s="81"/>
      <c r="AM285" s="81"/>
      <c r="AN285" s="81"/>
      <c r="AO285" s="81"/>
      <c r="AP285" s="81"/>
      <c r="AQ285" s="82">
        <f t="shared" si="10"/>
        <v>0</v>
      </c>
      <c r="AR285" s="82">
        <f t="shared" si="11"/>
        <v>0</v>
      </c>
    </row>
    <row r="286" spans="2:44" ht="12.75" customHeight="1" x14ac:dyDescent="0.4">
      <c r="B286" s="19">
        <v>278</v>
      </c>
      <c r="C286" s="22" t="str">
        <f>IF(施設等利用費請求金額内訳書!C290="","",施設等利用費請求金額内訳書!C290)</f>
        <v/>
      </c>
      <c r="D286" s="102" t="str">
        <f>IF(施設等利用費請求金額内訳書!D290="","",施設等利用費請求金額内訳書!D290)</f>
        <v>平成</v>
      </c>
      <c r="E286" s="103" t="str">
        <f>IF(施設等利用費請求金額内訳書!E290="","",施設等利用費請求金額内訳書!E290)</f>
        <v/>
      </c>
      <c r="F286" s="103" t="str">
        <f>IF(施設等利用費請求金額内訳書!F290="","",施設等利用費請求金額内訳書!F290)</f>
        <v>年</v>
      </c>
      <c r="G286" s="103" t="str">
        <f>IF(施設等利用費請求金額内訳書!G290="","",施設等利用費請求金額内訳書!G290)</f>
        <v/>
      </c>
      <c r="H286" s="103" t="str">
        <f>IF(施設等利用費請求金額内訳書!H290="","",施設等利用費請求金額内訳書!H290)</f>
        <v>月</v>
      </c>
      <c r="I286" s="103" t="str">
        <f>IF(施設等利用費請求金額内訳書!I290="","",施設等利用費請求金額内訳書!I290)</f>
        <v/>
      </c>
      <c r="J286" s="104" t="str">
        <f>IF(施設等利用費請求金額内訳書!J290="","",施設等利用費請求金額内訳書!J290)</f>
        <v>日</v>
      </c>
      <c r="K286" s="22" t="str">
        <f>IF(施設等利用費請求金額内訳書!K290="","",施設等利用費請求金額内訳書!K290)</f>
        <v/>
      </c>
      <c r="L286" s="81"/>
      <c r="M286" s="81"/>
      <c r="N286" s="81"/>
      <c r="O286" s="81"/>
      <c r="P286" s="81"/>
      <c r="Q286" s="81"/>
      <c r="R286" s="81"/>
      <c r="S286" s="81"/>
      <c r="T286" s="81"/>
      <c r="U286" s="81"/>
      <c r="V286" s="81"/>
      <c r="W286" s="81"/>
      <c r="X286" s="81"/>
      <c r="Y286" s="81"/>
      <c r="Z286" s="81"/>
      <c r="AA286" s="81"/>
      <c r="AB286" s="81"/>
      <c r="AC286" s="81"/>
      <c r="AD286" s="81"/>
      <c r="AE286" s="81"/>
      <c r="AF286" s="81"/>
      <c r="AG286" s="81"/>
      <c r="AH286" s="81"/>
      <c r="AI286" s="81"/>
      <c r="AJ286" s="81"/>
      <c r="AK286" s="81"/>
      <c r="AL286" s="81"/>
      <c r="AM286" s="81"/>
      <c r="AN286" s="81"/>
      <c r="AO286" s="81"/>
      <c r="AP286" s="81"/>
      <c r="AQ286" s="82">
        <f t="shared" si="10"/>
        <v>0</v>
      </c>
      <c r="AR286" s="82">
        <f t="shared" si="11"/>
        <v>0</v>
      </c>
    </row>
    <row r="287" spans="2:44" ht="12.75" customHeight="1" x14ac:dyDescent="0.4">
      <c r="B287" s="19">
        <v>279</v>
      </c>
      <c r="C287" s="22" t="str">
        <f>IF(施設等利用費請求金額内訳書!C291="","",施設等利用費請求金額内訳書!C291)</f>
        <v/>
      </c>
      <c r="D287" s="102" t="str">
        <f>IF(施設等利用費請求金額内訳書!D291="","",施設等利用費請求金額内訳書!D291)</f>
        <v>平成</v>
      </c>
      <c r="E287" s="103" t="str">
        <f>IF(施設等利用費請求金額内訳書!E291="","",施設等利用費請求金額内訳書!E291)</f>
        <v/>
      </c>
      <c r="F287" s="103" t="str">
        <f>IF(施設等利用費請求金額内訳書!F291="","",施設等利用費請求金額内訳書!F291)</f>
        <v>年</v>
      </c>
      <c r="G287" s="103" t="str">
        <f>IF(施設等利用費請求金額内訳書!G291="","",施設等利用費請求金額内訳書!G291)</f>
        <v/>
      </c>
      <c r="H287" s="103" t="str">
        <f>IF(施設等利用費請求金額内訳書!H291="","",施設等利用費請求金額内訳書!H291)</f>
        <v>月</v>
      </c>
      <c r="I287" s="103" t="str">
        <f>IF(施設等利用費請求金額内訳書!I291="","",施設等利用費請求金額内訳書!I291)</f>
        <v/>
      </c>
      <c r="J287" s="104" t="str">
        <f>IF(施設等利用費請求金額内訳書!J291="","",施設等利用費請求金額内訳書!J291)</f>
        <v>日</v>
      </c>
      <c r="K287" s="22" t="str">
        <f>IF(施設等利用費請求金額内訳書!K291="","",施設等利用費請求金額内訳書!K291)</f>
        <v/>
      </c>
      <c r="L287" s="81"/>
      <c r="M287" s="81"/>
      <c r="N287" s="81"/>
      <c r="O287" s="81"/>
      <c r="P287" s="81"/>
      <c r="Q287" s="81"/>
      <c r="R287" s="81"/>
      <c r="S287" s="81"/>
      <c r="T287" s="81"/>
      <c r="U287" s="81"/>
      <c r="V287" s="81"/>
      <c r="W287" s="81"/>
      <c r="X287" s="81"/>
      <c r="Y287" s="81"/>
      <c r="Z287" s="81"/>
      <c r="AA287" s="81"/>
      <c r="AB287" s="81"/>
      <c r="AC287" s="81"/>
      <c r="AD287" s="81"/>
      <c r="AE287" s="81"/>
      <c r="AF287" s="81"/>
      <c r="AG287" s="81"/>
      <c r="AH287" s="81"/>
      <c r="AI287" s="81"/>
      <c r="AJ287" s="81"/>
      <c r="AK287" s="81"/>
      <c r="AL287" s="81"/>
      <c r="AM287" s="81"/>
      <c r="AN287" s="81"/>
      <c r="AO287" s="81"/>
      <c r="AP287" s="81"/>
      <c r="AQ287" s="82">
        <f t="shared" si="10"/>
        <v>0</v>
      </c>
      <c r="AR287" s="82">
        <f t="shared" si="11"/>
        <v>0</v>
      </c>
    </row>
    <row r="288" spans="2:44" ht="12.75" customHeight="1" x14ac:dyDescent="0.4">
      <c r="B288" s="19">
        <v>280</v>
      </c>
      <c r="C288" s="22" t="str">
        <f>IF(施設等利用費請求金額内訳書!C292="","",施設等利用費請求金額内訳書!C292)</f>
        <v/>
      </c>
      <c r="D288" s="102" t="str">
        <f>IF(施設等利用費請求金額内訳書!D292="","",施設等利用費請求金額内訳書!D292)</f>
        <v>平成</v>
      </c>
      <c r="E288" s="103" t="str">
        <f>IF(施設等利用費請求金額内訳書!E292="","",施設等利用費請求金額内訳書!E292)</f>
        <v/>
      </c>
      <c r="F288" s="103" t="str">
        <f>IF(施設等利用費請求金額内訳書!F292="","",施設等利用費請求金額内訳書!F292)</f>
        <v>年</v>
      </c>
      <c r="G288" s="103" t="str">
        <f>IF(施設等利用費請求金額内訳書!G292="","",施設等利用費請求金額内訳書!G292)</f>
        <v/>
      </c>
      <c r="H288" s="103" t="str">
        <f>IF(施設等利用費請求金額内訳書!H292="","",施設等利用費請求金額内訳書!H292)</f>
        <v>月</v>
      </c>
      <c r="I288" s="103" t="str">
        <f>IF(施設等利用費請求金額内訳書!I292="","",施設等利用費請求金額内訳書!I292)</f>
        <v/>
      </c>
      <c r="J288" s="104" t="str">
        <f>IF(施設等利用費請求金額内訳書!J292="","",施設等利用費請求金額内訳書!J292)</f>
        <v>日</v>
      </c>
      <c r="K288" s="22" t="str">
        <f>IF(施設等利用費請求金額内訳書!K292="","",施設等利用費請求金額内訳書!K292)</f>
        <v/>
      </c>
      <c r="L288" s="81"/>
      <c r="M288" s="81"/>
      <c r="N288" s="81"/>
      <c r="O288" s="81"/>
      <c r="P288" s="81"/>
      <c r="Q288" s="81"/>
      <c r="R288" s="81"/>
      <c r="S288" s="81"/>
      <c r="T288" s="81"/>
      <c r="U288" s="81"/>
      <c r="V288" s="81"/>
      <c r="W288" s="81"/>
      <c r="X288" s="81"/>
      <c r="Y288" s="81"/>
      <c r="Z288" s="81"/>
      <c r="AA288" s="81"/>
      <c r="AB288" s="81"/>
      <c r="AC288" s="81"/>
      <c r="AD288" s="81"/>
      <c r="AE288" s="81"/>
      <c r="AF288" s="81"/>
      <c r="AG288" s="81"/>
      <c r="AH288" s="81"/>
      <c r="AI288" s="81"/>
      <c r="AJ288" s="81"/>
      <c r="AK288" s="81"/>
      <c r="AL288" s="81"/>
      <c r="AM288" s="81"/>
      <c r="AN288" s="81"/>
      <c r="AO288" s="81"/>
      <c r="AP288" s="81"/>
      <c r="AQ288" s="82">
        <f t="shared" si="10"/>
        <v>0</v>
      </c>
      <c r="AR288" s="82">
        <f t="shared" si="11"/>
        <v>0</v>
      </c>
    </row>
    <row r="289" spans="2:44" ht="12.75" customHeight="1" x14ac:dyDescent="0.4">
      <c r="B289" s="19">
        <v>281</v>
      </c>
      <c r="C289" s="22" t="str">
        <f>IF(施設等利用費請求金額内訳書!C293="","",施設等利用費請求金額内訳書!C293)</f>
        <v/>
      </c>
      <c r="D289" s="102" t="str">
        <f>IF(施設等利用費請求金額内訳書!D293="","",施設等利用費請求金額内訳書!D293)</f>
        <v>平成</v>
      </c>
      <c r="E289" s="103" t="str">
        <f>IF(施設等利用費請求金額内訳書!E293="","",施設等利用費請求金額内訳書!E293)</f>
        <v/>
      </c>
      <c r="F289" s="103" t="str">
        <f>IF(施設等利用費請求金額内訳書!F293="","",施設等利用費請求金額内訳書!F293)</f>
        <v>年</v>
      </c>
      <c r="G289" s="103" t="str">
        <f>IF(施設等利用費請求金額内訳書!G293="","",施設等利用費請求金額内訳書!G293)</f>
        <v/>
      </c>
      <c r="H289" s="103" t="str">
        <f>IF(施設等利用費請求金額内訳書!H293="","",施設等利用費請求金額内訳書!H293)</f>
        <v>月</v>
      </c>
      <c r="I289" s="103" t="str">
        <f>IF(施設等利用費請求金額内訳書!I293="","",施設等利用費請求金額内訳書!I293)</f>
        <v/>
      </c>
      <c r="J289" s="104" t="str">
        <f>IF(施設等利用費請求金額内訳書!J293="","",施設等利用費請求金額内訳書!J293)</f>
        <v>日</v>
      </c>
      <c r="K289" s="22" t="str">
        <f>IF(施設等利用費請求金額内訳書!K293="","",施設等利用費請求金額内訳書!K293)</f>
        <v/>
      </c>
      <c r="L289" s="81"/>
      <c r="M289" s="81"/>
      <c r="N289" s="81"/>
      <c r="O289" s="81"/>
      <c r="P289" s="81"/>
      <c r="Q289" s="81"/>
      <c r="R289" s="81"/>
      <c r="S289" s="81"/>
      <c r="T289" s="81"/>
      <c r="U289" s="81"/>
      <c r="V289" s="81"/>
      <c r="W289" s="81"/>
      <c r="X289" s="81"/>
      <c r="Y289" s="81"/>
      <c r="Z289" s="81"/>
      <c r="AA289" s="81"/>
      <c r="AB289" s="81"/>
      <c r="AC289" s="81"/>
      <c r="AD289" s="81"/>
      <c r="AE289" s="81"/>
      <c r="AF289" s="81"/>
      <c r="AG289" s="81"/>
      <c r="AH289" s="81"/>
      <c r="AI289" s="81"/>
      <c r="AJ289" s="81"/>
      <c r="AK289" s="81"/>
      <c r="AL289" s="81"/>
      <c r="AM289" s="81"/>
      <c r="AN289" s="81"/>
      <c r="AO289" s="81"/>
      <c r="AP289" s="81"/>
      <c r="AQ289" s="82">
        <f t="shared" si="10"/>
        <v>0</v>
      </c>
      <c r="AR289" s="82">
        <f t="shared" si="11"/>
        <v>0</v>
      </c>
    </row>
    <row r="290" spans="2:44" ht="12.75" customHeight="1" x14ac:dyDescent="0.4">
      <c r="B290" s="19">
        <v>282</v>
      </c>
      <c r="C290" s="22" t="str">
        <f>IF(施設等利用費請求金額内訳書!C294="","",施設等利用費請求金額内訳書!C294)</f>
        <v/>
      </c>
      <c r="D290" s="102" t="str">
        <f>IF(施設等利用費請求金額内訳書!D294="","",施設等利用費請求金額内訳書!D294)</f>
        <v>平成</v>
      </c>
      <c r="E290" s="103" t="str">
        <f>IF(施設等利用費請求金額内訳書!E294="","",施設等利用費請求金額内訳書!E294)</f>
        <v/>
      </c>
      <c r="F290" s="103" t="str">
        <f>IF(施設等利用費請求金額内訳書!F294="","",施設等利用費請求金額内訳書!F294)</f>
        <v>年</v>
      </c>
      <c r="G290" s="103" t="str">
        <f>IF(施設等利用費請求金額内訳書!G294="","",施設等利用費請求金額内訳書!G294)</f>
        <v/>
      </c>
      <c r="H290" s="103" t="str">
        <f>IF(施設等利用費請求金額内訳書!H294="","",施設等利用費請求金額内訳書!H294)</f>
        <v>月</v>
      </c>
      <c r="I290" s="103" t="str">
        <f>IF(施設等利用費請求金額内訳書!I294="","",施設等利用費請求金額内訳書!I294)</f>
        <v/>
      </c>
      <c r="J290" s="104" t="str">
        <f>IF(施設等利用費請求金額内訳書!J294="","",施設等利用費請求金額内訳書!J294)</f>
        <v>日</v>
      </c>
      <c r="K290" s="22" t="str">
        <f>IF(施設等利用費請求金額内訳書!K294="","",施設等利用費請求金額内訳書!K294)</f>
        <v/>
      </c>
      <c r="L290" s="81"/>
      <c r="M290" s="81"/>
      <c r="N290" s="81"/>
      <c r="O290" s="81"/>
      <c r="P290" s="81"/>
      <c r="Q290" s="81"/>
      <c r="R290" s="81"/>
      <c r="S290" s="81"/>
      <c r="T290" s="81"/>
      <c r="U290" s="81"/>
      <c r="V290" s="81"/>
      <c r="W290" s="81"/>
      <c r="X290" s="81"/>
      <c r="Y290" s="81"/>
      <c r="Z290" s="81"/>
      <c r="AA290" s="81"/>
      <c r="AB290" s="81"/>
      <c r="AC290" s="81"/>
      <c r="AD290" s="81"/>
      <c r="AE290" s="81"/>
      <c r="AF290" s="81"/>
      <c r="AG290" s="81"/>
      <c r="AH290" s="81"/>
      <c r="AI290" s="81"/>
      <c r="AJ290" s="81"/>
      <c r="AK290" s="81"/>
      <c r="AL290" s="81"/>
      <c r="AM290" s="81"/>
      <c r="AN290" s="81"/>
      <c r="AO290" s="81"/>
      <c r="AP290" s="81"/>
      <c r="AQ290" s="82">
        <f t="shared" si="10"/>
        <v>0</v>
      </c>
      <c r="AR290" s="82">
        <f t="shared" si="11"/>
        <v>0</v>
      </c>
    </row>
    <row r="291" spans="2:44" ht="12.75" customHeight="1" x14ac:dyDescent="0.4">
      <c r="B291" s="19">
        <v>283</v>
      </c>
      <c r="C291" s="22" t="str">
        <f>IF(施設等利用費請求金額内訳書!C295="","",施設等利用費請求金額内訳書!C295)</f>
        <v/>
      </c>
      <c r="D291" s="102" t="str">
        <f>IF(施設等利用費請求金額内訳書!D295="","",施設等利用費請求金額内訳書!D295)</f>
        <v>平成</v>
      </c>
      <c r="E291" s="103" t="str">
        <f>IF(施設等利用費請求金額内訳書!E295="","",施設等利用費請求金額内訳書!E295)</f>
        <v/>
      </c>
      <c r="F291" s="103" t="str">
        <f>IF(施設等利用費請求金額内訳書!F295="","",施設等利用費請求金額内訳書!F295)</f>
        <v>年</v>
      </c>
      <c r="G291" s="103" t="str">
        <f>IF(施設等利用費請求金額内訳書!G295="","",施設等利用費請求金額内訳書!G295)</f>
        <v/>
      </c>
      <c r="H291" s="103" t="str">
        <f>IF(施設等利用費請求金額内訳書!H295="","",施設等利用費請求金額内訳書!H295)</f>
        <v>月</v>
      </c>
      <c r="I291" s="103" t="str">
        <f>IF(施設等利用費請求金額内訳書!I295="","",施設等利用費請求金額内訳書!I295)</f>
        <v/>
      </c>
      <c r="J291" s="104" t="str">
        <f>IF(施設等利用費請求金額内訳書!J295="","",施設等利用費請求金額内訳書!J295)</f>
        <v>日</v>
      </c>
      <c r="K291" s="22" t="str">
        <f>IF(施設等利用費請求金額内訳書!K295="","",施設等利用費請求金額内訳書!K295)</f>
        <v/>
      </c>
      <c r="L291" s="81"/>
      <c r="M291" s="81"/>
      <c r="N291" s="81"/>
      <c r="O291" s="81"/>
      <c r="P291" s="81"/>
      <c r="Q291" s="81"/>
      <c r="R291" s="81"/>
      <c r="S291" s="81"/>
      <c r="T291" s="81"/>
      <c r="U291" s="81"/>
      <c r="V291" s="81"/>
      <c r="W291" s="81"/>
      <c r="X291" s="81"/>
      <c r="Y291" s="81"/>
      <c r="Z291" s="81"/>
      <c r="AA291" s="81"/>
      <c r="AB291" s="81"/>
      <c r="AC291" s="81"/>
      <c r="AD291" s="81"/>
      <c r="AE291" s="81"/>
      <c r="AF291" s="81"/>
      <c r="AG291" s="81"/>
      <c r="AH291" s="81"/>
      <c r="AI291" s="81"/>
      <c r="AJ291" s="81"/>
      <c r="AK291" s="81"/>
      <c r="AL291" s="81"/>
      <c r="AM291" s="81"/>
      <c r="AN291" s="81"/>
      <c r="AO291" s="81"/>
      <c r="AP291" s="81"/>
      <c r="AQ291" s="82">
        <f t="shared" si="10"/>
        <v>0</v>
      </c>
      <c r="AR291" s="82">
        <f t="shared" si="11"/>
        <v>0</v>
      </c>
    </row>
    <row r="292" spans="2:44" ht="12.75" customHeight="1" x14ac:dyDescent="0.4">
      <c r="B292" s="19">
        <v>284</v>
      </c>
      <c r="C292" s="22" t="str">
        <f>IF(施設等利用費請求金額内訳書!C296="","",施設等利用費請求金額内訳書!C296)</f>
        <v/>
      </c>
      <c r="D292" s="102" t="str">
        <f>IF(施設等利用費請求金額内訳書!D296="","",施設等利用費請求金額内訳書!D296)</f>
        <v>平成</v>
      </c>
      <c r="E292" s="103" t="str">
        <f>IF(施設等利用費請求金額内訳書!E296="","",施設等利用費請求金額内訳書!E296)</f>
        <v/>
      </c>
      <c r="F292" s="103" t="str">
        <f>IF(施設等利用費請求金額内訳書!F296="","",施設等利用費請求金額内訳書!F296)</f>
        <v>年</v>
      </c>
      <c r="G292" s="103" t="str">
        <f>IF(施設等利用費請求金額内訳書!G296="","",施設等利用費請求金額内訳書!G296)</f>
        <v/>
      </c>
      <c r="H292" s="103" t="str">
        <f>IF(施設等利用費請求金額内訳書!H296="","",施設等利用費請求金額内訳書!H296)</f>
        <v>月</v>
      </c>
      <c r="I292" s="103" t="str">
        <f>IF(施設等利用費請求金額内訳書!I296="","",施設等利用費請求金額内訳書!I296)</f>
        <v/>
      </c>
      <c r="J292" s="104" t="str">
        <f>IF(施設等利用費請求金額内訳書!J296="","",施設等利用費請求金額内訳書!J296)</f>
        <v>日</v>
      </c>
      <c r="K292" s="22" t="str">
        <f>IF(施設等利用費請求金額内訳書!K296="","",施設等利用費請求金額内訳書!K296)</f>
        <v/>
      </c>
      <c r="L292" s="81"/>
      <c r="M292" s="81"/>
      <c r="N292" s="81"/>
      <c r="O292" s="81"/>
      <c r="P292" s="81"/>
      <c r="Q292" s="81"/>
      <c r="R292" s="81"/>
      <c r="S292" s="81"/>
      <c r="T292" s="81"/>
      <c r="U292" s="81"/>
      <c r="V292" s="81"/>
      <c r="W292" s="81"/>
      <c r="X292" s="81"/>
      <c r="Y292" s="81"/>
      <c r="Z292" s="81"/>
      <c r="AA292" s="81"/>
      <c r="AB292" s="81"/>
      <c r="AC292" s="81"/>
      <c r="AD292" s="81"/>
      <c r="AE292" s="81"/>
      <c r="AF292" s="81"/>
      <c r="AG292" s="81"/>
      <c r="AH292" s="81"/>
      <c r="AI292" s="81"/>
      <c r="AJ292" s="81"/>
      <c r="AK292" s="81"/>
      <c r="AL292" s="81"/>
      <c r="AM292" s="81"/>
      <c r="AN292" s="81"/>
      <c r="AO292" s="81"/>
      <c r="AP292" s="81"/>
      <c r="AQ292" s="82">
        <f t="shared" si="10"/>
        <v>0</v>
      </c>
      <c r="AR292" s="82">
        <f t="shared" si="11"/>
        <v>0</v>
      </c>
    </row>
    <row r="293" spans="2:44" ht="12.75" customHeight="1" x14ac:dyDescent="0.4">
      <c r="B293" s="19">
        <v>285</v>
      </c>
      <c r="C293" s="22" t="str">
        <f>IF(施設等利用費請求金額内訳書!C297="","",施設等利用費請求金額内訳書!C297)</f>
        <v/>
      </c>
      <c r="D293" s="102" t="str">
        <f>IF(施設等利用費請求金額内訳書!D297="","",施設等利用費請求金額内訳書!D297)</f>
        <v>平成</v>
      </c>
      <c r="E293" s="103" t="str">
        <f>IF(施設等利用費請求金額内訳書!E297="","",施設等利用費請求金額内訳書!E297)</f>
        <v/>
      </c>
      <c r="F293" s="103" t="str">
        <f>IF(施設等利用費請求金額内訳書!F297="","",施設等利用費請求金額内訳書!F297)</f>
        <v>年</v>
      </c>
      <c r="G293" s="103" t="str">
        <f>IF(施設等利用費請求金額内訳書!G297="","",施設等利用費請求金額内訳書!G297)</f>
        <v/>
      </c>
      <c r="H293" s="103" t="str">
        <f>IF(施設等利用費請求金額内訳書!H297="","",施設等利用費請求金額内訳書!H297)</f>
        <v>月</v>
      </c>
      <c r="I293" s="103" t="str">
        <f>IF(施設等利用費請求金額内訳書!I297="","",施設等利用費請求金額内訳書!I297)</f>
        <v/>
      </c>
      <c r="J293" s="104" t="str">
        <f>IF(施設等利用費請求金額内訳書!J297="","",施設等利用費請求金額内訳書!J297)</f>
        <v>日</v>
      </c>
      <c r="K293" s="22" t="str">
        <f>IF(施設等利用費請求金額内訳書!K297="","",施設等利用費請求金額内訳書!K297)</f>
        <v/>
      </c>
      <c r="L293" s="81"/>
      <c r="M293" s="81"/>
      <c r="N293" s="81"/>
      <c r="O293" s="81"/>
      <c r="P293" s="81"/>
      <c r="Q293" s="81"/>
      <c r="R293" s="81"/>
      <c r="S293" s="81"/>
      <c r="T293" s="81"/>
      <c r="U293" s="81"/>
      <c r="V293" s="81"/>
      <c r="W293" s="81"/>
      <c r="X293" s="81"/>
      <c r="Y293" s="81"/>
      <c r="Z293" s="81"/>
      <c r="AA293" s="81"/>
      <c r="AB293" s="81"/>
      <c r="AC293" s="81"/>
      <c r="AD293" s="81"/>
      <c r="AE293" s="81"/>
      <c r="AF293" s="81"/>
      <c r="AG293" s="81"/>
      <c r="AH293" s="81"/>
      <c r="AI293" s="81"/>
      <c r="AJ293" s="81"/>
      <c r="AK293" s="81"/>
      <c r="AL293" s="81"/>
      <c r="AM293" s="81"/>
      <c r="AN293" s="81"/>
      <c r="AO293" s="81"/>
      <c r="AP293" s="81"/>
      <c r="AQ293" s="82">
        <f t="shared" si="10"/>
        <v>0</v>
      </c>
      <c r="AR293" s="82">
        <f t="shared" si="11"/>
        <v>0</v>
      </c>
    </row>
    <row r="294" spans="2:44" ht="12.75" customHeight="1" x14ac:dyDescent="0.4">
      <c r="B294" s="19">
        <v>286</v>
      </c>
      <c r="C294" s="22" t="str">
        <f>IF(施設等利用費請求金額内訳書!C298="","",施設等利用費請求金額内訳書!C298)</f>
        <v/>
      </c>
      <c r="D294" s="102" t="str">
        <f>IF(施設等利用費請求金額内訳書!D298="","",施設等利用費請求金額内訳書!D298)</f>
        <v>平成</v>
      </c>
      <c r="E294" s="103" t="str">
        <f>IF(施設等利用費請求金額内訳書!E298="","",施設等利用費請求金額内訳書!E298)</f>
        <v/>
      </c>
      <c r="F294" s="103" t="str">
        <f>IF(施設等利用費請求金額内訳書!F298="","",施設等利用費請求金額内訳書!F298)</f>
        <v>年</v>
      </c>
      <c r="G294" s="103" t="str">
        <f>IF(施設等利用費請求金額内訳書!G298="","",施設等利用費請求金額内訳書!G298)</f>
        <v/>
      </c>
      <c r="H294" s="103" t="str">
        <f>IF(施設等利用費請求金額内訳書!H298="","",施設等利用費請求金額内訳書!H298)</f>
        <v>月</v>
      </c>
      <c r="I294" s="103" t="str">
        <f>IF(施設等利用費請求金額内訳書!I298="","",施設等利用費請求金額内訳書!I298)</f>
        <v/>
      </c>
      <c r="J294" s="104" t="str">
        <f>IF(施設等利用費請求金額内訳書!J298="","",施設等利用費請求金額内訳書!J298)</f>
        <v>日</v>
      </c>
      <c r="K294" s="22" t="str">
        <f>IF(施設等利用費請求金額内訳書!K298="","",施設等利用費請求金額内訳書!K298)</f>
        <v/>
      </c>
      <c r="L294" s="81"/>
      <c r="M294" s="81"/>
      <c r="N294" s="81"/>
      <c r="O294" s="81"/>
      <c r="P294" s="81"/>
      <c r="Q294" s="81"/>
      <c r="R294" s="81"/>
      <c r="S294" s="81"/>
      <c r="T294" s="81"/>
      <c r="U294" s="81"/>
      <c r="V294" s="81"/>
      <c r="W294" s="81"/>
      <c r="X294" s="81"/>
      <c r="Y294" s="81"/>
      <c r="Z294" s="81"/>
      <c r="AA294" s="81"/>
      <c r="AB294" s="81"/>
      <c r="AC294" s="81"/>
      <c r="AD294" s="81"/>
      <c r="AE294" s="81"/>
      <c r="AF294" s="81"/>
      <c r="AG294" s="81"/>
      <c r="AH294" s="81"/>
      <c r="AI294" s="81"/>
      <c r="AJ294" s="81"/>
      <c r="AK294" s="81"/>
      <c r="AL294" s="81"/>
      <c r="AM294" s="81"/>
      <c r="AN294" s="81"/>
      <c r="AO294" s="81"/>
      <c r="AP294" s="81"/>
      <c r="AQ294" s="82">
        <f t="shared" si="10"/>
        <v>0</v>
      </c>
      <c r="AR294" s="82">
        <f t="shared" si="11"/>
        <v>0</v>
      </c>
    </row>
    <row r="295" spans="2:44" ht="12.75" customHeight="1" x14ac:dyDescent="0.4">
      <c r="B295" s="19">
        <v>287</v>
      </c>
      <c r="C295" s="22" t="str">
        <f>IF(施設等利用費請求金額内訳書!C299="","",施設等利用費請求金額内訳書!C299)</f>
        <v/>
      </c>
      <c r="D295" s="102" t="str">
        <f>IF(施設等利用費請求金額内訳書!D299="","",施設等利用費請求金額内訳書!D299)</f>
        <v>平成</v>
      </c>
      <c r="E295" s="103" t="str">
        <f>IF(施設等利用費請求金額内訳書!E299="","",施設等利用費請求金額内訳書!E299)</f>
        <v/>
      </c>
      <c r="F295" s="103" t="str">
        <f>IF(施設等利用費請求金額内訳書!F299="","",施設等利用費請求金額内訳書!F299)</f>
        <v>年</v>
      </c>
      <c r="G295" s="103" t="str">
        <f>IF(施設等利用費請求金額内訳書!G299="","",施設等利用費請求金額内訳書!G299)</f>
        <v/>
      </c>
      <c r="H295" s="103" t="str">
        <f>IF(施設等利用費請求金額内訳書!H299="","",施設等利用費請求金額内訳書!H299)</f>
        <v>月</v>
      </c>
      <c r="I295" s="103" t="str">
        <f>IF(施設等利用費請求金額内訳書!I299="","",施設等利用費請求金額内訳書!I299)</f>
        <v/>
      </c>
      <c r="J295" s="104" t="str">
        <f>IF(施設等利用費請求金額内訳書!J299="","",施設等利用費請求金額内訳書!J299)</f>
        <v>日</v>
      </c>
      <c r="K295" s="22" t="str">
        <f>IF(施設等利用費請求金額内訳書!K299="","",施設等利用費請求金額内訳書!K299)</f>
        <v/>
      </c>
      <c r="L295" s="81"/>
      <c r="M295" s="81"/>
      <c r="N295" s="81"/>
      <c r="O295" s="81"/>
      <c r="P295" s="81"/>
      <c r="Q295" s="81"/>
      <c r="R295" s="81"/>
      <c r="S295" s="81"/>
      <c r="T295" s="81"/>
      <c r="U295" s="81"/>
      <c r="V295" s="81"/>
      <c r="W295" s="81"/>
      <c r="X295" s="81"/>
      <c r="Y295" s="81"/>
      <c r="Z295" s="81"/>
      <c r="AA295" s="81"/>
      <c r="AB295" s="81"/>
      <c r="AC295" s="81"/>
      <c r="AD295" s="81"/>
      <c r="AE295" s="81"/>
      <c r="AF295" s="81"/>
      <c r="AG295" s="81"/>
      <c r="AH295" s="81"/>
      <c r="AI295" s="81"/>
      <c r="AJ295" s="81"/>
      <c r="AK295" s="81"/>
      <c r="AL295" s="81"/>
      <c r="AM295" s="81"/>
      <c r="AN295" s="81"/>
      <c r="AO295" s="81"/>
      <c r="AP295" s="81"/>
      <c r="AQ295" s="82">
        <f t="shared" si="10"/>
        <v>0</v>
      </c>
      <c r="AR295" s="82">
        <f t="shared" si="11"/>
        <v>0</v>
      </c>
    </row>
    <row r="296" spans="2:44" ht="12.75" customHeight="1" x14ac:dyDescent="0.4">
      <c r="B296" s="19">
        <v>288</v>
      </c>
      <c r="C296" s="22" t="str">
        <f>IF(施設等利用費請求金額内訳書!C300="","",施設等利用費請求金額内訳書!C300)</f>
        <v/>
      </c>
      <c r="D296" s="102" t="str">
        <f>IF(施設等利用費請求金額内訳書!D300="","",施設等利用費請求金額内訳書!D300)</f>
        <v>平成</v>
      </c>
      <c r="E296" s="103" t="str">
        <f>IF(施設等利用費請求金額内訳書!E300="","",施設等利用費請求金額内訳書!E300)</f>
        <v/>
      </c>
      <c r="F296" s="103" t="str">
        <f>IF(施設等利用費請求金額内訳書!F300="","",施設等利用費請求金額内訳書!F300)</f>
        <v>年</v>
      </c>
      <c r="G296" s="103" t="str">
        <f>IF(施設等利用費請求金額内訳書!G300="","",施設等利用費請求金額内訳書!G300)</f>
        <v/>
      </c>
      <c r="H296" s="103" t="str">
        <f>IF(施設等利用費請求金額内訳書!H300="","",施設等利用費請求金額内訳書!H300)</f>
        <v>月</v>
      </c>
      <c r="I296" s="103" t="str">
        <f>IF(施設等利用費請求金額内訳書!I300="","",施設等利用費請求金額内訳書!I300)</f>
        <v/>
      </c>
      <c r="J296" s="104" t="str">
        <f>IF(施設等利用費請求金額内訳書!J300="","",施設等利用費請求金額内訳書!J300)</f>
        <v>日</v>
      </c>
      <c r="K296" s="22" t="str">
        <f>IF(施設等利用費請求金額内訳書!K300="","",施設等利用費請求金額内訳書!K300)</f>
        <v/>
      </c>
      <c r="L296" s="81"/>
      <c r="M296" s="81"/>
      <c r="N296" s="81"/>
      <c r="O296" s="81"/>
      <c r="P296" s="81"/>
      <c r="Q296" s="81"/>
      <c r="R296" s="81"/>
      <c r="S296" s="81"/>
      <c r="T296" s="81"/>
      <c r="U296" s="81"/>
      <c r="V296" s="81"/>
      <c r="W296" s="81"/>
      <c r="X296" s="81"/>
      <c r="Y296" s="81"/>
      <c r="Z296" s="81"/>
      <c r="AA296" s="81"/>
      <c r="AB296" s="81"/>
      <c r="AC296" s="81"/>
      <c r="AD296" s="81"/>
      <c r="AE296" s="81"/>
      <c r="AF296" s="81"/>
      <c r="AG296" s="81"/>
      <c r="AH296" s="81"/>
      <c r="AI296" s="81"/>
      <c r="AJ296" s="81"/>
      <c r="AK296" s="81"/>
      <c r="AL296" s="81"/>
      <c r="AM296" s="81"/>
      <c r="AN296" s="81"/>
      <c r="AO296" s="81"/>
      <c r="AP296" s="81"/>
      <c r="AQ296" s="82">
        <f t="shared" si="10"/>
        <v>0</v>
      </c>
      <c r="AR296" s="82">
        <f t="shared" si="11"/>
        <v>0</v>
      </c>
    </row>
    <row r="297" spans="2:44" ht="12.75" customHeight="1" x14ac:dyDescent="0.4">
      <c r="B297" s="19">
        <v>289</v>
      </c>
      <c r="C297" s="22" t="str">
        <f>IF(施設等利用費請求金額内訳書!C301="","",施設等利用費請求金額内訳書!C301)</f>
        <v/>
      </c>
      <c r="D297" s="102" t="str">
        <f>IF(施設等利用費請求金額内訳書!D301="","",施設等利用費請求金額内訳書!D301)</f>
        <v>平成</v>
      </c>
      <c r="E297" s="103" t="str">
        <f>IF(施設等利用費請求金額内訳書!E301="","",施設等利用費請求金額内訳書!E301)</f>
        <v/>
      </c>
      <c r="F297" s="103" t="str">
        <f>IF(施設等利用費請求金額内訳書!F301="","",施設等利用費請求金額内訳書!F301)</f>
        <v>年</v>
      </c>
      <c r="G297" s="103" t="str">
        <f>IF(施設等利用費請求金額内訳書!G301="","",施設等利用費請求金額内訳書!G301)</f>
        <v/>
      </c>
      <c r="H297" s="103" t="str">
        <f>IF(施設等利用費請求金額内訳書!H301="","",施設等利用費請求金額内訳書!H301)</f>
        <v>月</v>
      </c>
      <c r="I297" s="103" t="str">
        <f>IF(施設等利用費請求金額内訳書!I301="","",施設等利用費請求金額内訳書!I301)</f>
        <v/>
      </c>
      <c r="J297" s="104" t="str">
        <f>IF(施設等利用費請求金額内訳書!J301="","",施設等利用費請求金額内訳書!J301)</f>
        <v>日</v>
      </c>
      <c r="K297" s="22" t="str">
        <f>IF(施設等利用費請求金額内訳書!K301="","",施設等利用費請求金額内訳書!K301)</f>
        <v/>
      </c>
      <c r="L297" s="81"/>
      <c r="M297" s="81"/>
      <c r="N297" s="81"/>
      <c r="O297" s="81"/>
      <c r="P297" s="81"/>
      <c r="Q297" s="81"/>
      <c r="R297" s="81"/>
      <c r="S297" s="81"/>
      <c r="T297" s="81"/>
      <c r="U297" s="81"/>
      <c r="V297" s="81"/>
      <c r="W297" s="81"/>
      <c r="X297" s="81"/>
      <c r="Y297" s="81"/>
      <c r="Z297" s="81"/>
      <c r="AA297" s="81"/>
      <c r="AB297" s="81"/>
      <c r="AC297" s="81"/>
      <c r="AD297" s="81"/>
      <c r="AE297" s="81"/>
      <c r="AF297" s="81"/>
      <c r="AG297" s="81"/>
      <c r="AH297" s="81"/>
      <c r="AI297" s="81"/>
      <c r="AJ297" s="81"/>
      <c r="AK297" s="81"/>
      <c r="AL297" s="81"/>
      <c r="AM297" s="81"/>
      <c r="AN297" s="81"/>
      <c r="AO297" s="81"/>
      <c r="AP297" s="81"/>
      <c r="AQ297" s="82">
        <f t="shared" si="10"/>
        <v>0</v>
      </c>
      <c r="AR297" s="82">
        <f t="shared" si="11"/>
        <v>0</v>
      </c>
    </row>
    <row r="298" spans="2:44" ht="12.75" customHeight="1" x14ac:dyDescent="0.4">
      <c r="B298" s="19">
        <v>290</v>
      </c>
      <c r="C298" s="22" t="str">
        <f>IF(施設等利用費請求金額内訳書!C302="","",施設等利用費請求金額内訳書!C302)</f>
        <v/>
      </c>
      <c r="D298" s="102" t="str">
        <f>IF(施設等利用費請求金額内訳書!D302="","",施設等利用費請求金額内訳書!D302)</f>
        <v>平成</v>
      </c>
      <c r="E298" s="103" t="str">
        <f>IF(施設等利用費請求金額内訳書!E302="","",施設等利用費請求金額内訳書!E302)</f>
        <v/>
      </c>
      <c r="F298" s="103" t="str">
        <f>IF(施設等利用費請求金額内訳書!F302="","",施設等利用費請求金額内訳書!F302)</f>
        <v>年</v>
      </c>
      <c r="G298" s="103" t="str">
        <f>IF(施設等利用費請求金額内訳書!G302="","",施設等利用費請求金額内訳書!G302)</f>
        <v/>
      </c>
      <c r="H298" s="103" t="str">
        <f>IF(施設等利用費請求金額内訳書!H302="","",施設等利用費請求金額内訳書!H302)</f>
        <v>月</v>
      </c>
      <c r="I298" s="103" t="str">
        <f>IF(施設等利用費請求金額内訳書!I302="","",施設等利用費請求金額内訳書!I302)</f>
        <v/>
      </c>
      <c r="J298" s="104" t="str">
        <f>IF(施設等利用費請求金額内訳書!J302="","",施設等利用費請求金額内訳書!J302)</f>
        <v>日</v>
      </c>
      <c r="K298" s="22" t="str">
        <f>IF(施設等利用費請求金額内訳書!K302="","",施設等利用費請求金額内訳書!K302)</f>
        <v/>
      </c>
      <c r="L298" s="81"/>
      <c r="M298" s="81"/>
      <c r="N298" s="81"/>
      <c r="O298" s="81"/>
      <c r="P298" s="81"/>
      <c r="Q298" s="81"/>
      <c r="R298" s="81"/>
      <c r="S298" s="81"/>
      <c r="T298" s="81"/>
      <c r="U298" s="81"/>
      <c r="V298" s="81"/>
      <c r="W298" s="81"/>
      <c r="X298" s="81"/>
      <c r="Y298" s="81"/>
      <c r="Z298" s="81"/>
      <c r="AA298" s="81"/>
      <c r="AB298" s="81"/>
      <c r="AC298" s="81"/>
      <c r="AD298" s="81"/>
      <c r="AE298" s="81"/>
      <c r="AF298" s="81"/>
      <c r="AG298" s="81"/>
      <c r="AH298" s="81"/>
      <c r="AI298" s="81"/>
      <c r="AJ298" s="81"/>
      <c r="AK298" s="81"/>
      <c r="AL298" s="81"/>
      <c r="AM298" s="81"/>
      <c r="AN298" s="81"/>
      <c r="AO298" s="81"/>
      <c r="AP298" s="81"/>
      <c r="AQ298" s="82">
        <f t="shared" si="10"/>
        <v>0</v>
      </c>
      <c r="AR298" s="82">
        <f t="shared" si="11"/>
        <v>0</v>
      </c>
    </row>
    <row r="299" spans="2:44" ht="12.75" customHeight="1" x14ac:dyDescent="0.4">
      <c r="B299" s="19">
        <v>291</v>
      </c>
      <c r="C299" s="22" t="str">
        <f>IF(施設等利用費請求金額内訳書!C303="","",施設等利用費請求金額内訳書!C303)</f>
        <v/>
      </c>
      <c r="D299" s="102" t="str">
        <f>IF(施設等利用費請求金額内訳書!D303="","",施設等利用費請求金額内訳書!D303)</f>
        <v>平成</v>
      </c>
      <c r="E299" s="103" t="str">
        <f>IF(施設等利用費請求金額内訳書!E303="","",施設等利用費請求金額内訳書!E303)</f>
        <v/>
      </c>
      <c r="F299" s="103" t="str">
        <f>IF(施設等利用費請求金額内訳書!F303="","",施設等利用費請求金額内訳書!F303)</f>
        <v>年</v>
      </c>
      <c r="G299" s="103" t="str">
        <f>IF(施設等利用費請求金額内訳書!G303="","",施設等利用費請求金額内訳書!G303)</f>
        <v/>
      </c>
      <c r="H299" s="103" t="str">
        <f>IF(施設等利用費請求金額内訳書!H303="","",施設等利用費請求金額内訳書!H303)</f>
        <v>月</v>
      </c>
      <c r="I299" s="103" t="str">
        <f>IF(施設等利用費請求金額内訳書!I303="","",施設等利用費請求金額内訳書!I303)</f>
        <v/>
      </c>
      <c r="J299" s="104" t="str">
        <f>IF(施設等利用費請求金額内訳書!J303="","",施設等利用費請求金額内訳書!J303)</f>
        <v>日</v>
      </c>
      <c r="K299" s="22" t="str">
        <f>IF(施設等利用費請求金額内訳書!K303="","",施設等利用費請求金額内訳書!K303)</f>
        <v/>
      </c>
      <c r="L299" s="81"/>
      <c r="M299" s="81"/>
      <c r="N299" s="81"/>
      <c r="O299" s="81"/>
      <c r="P299" s="81"/>
      <c r="Q299" s="81"/>
      <c r="R299" s="81"/>
      <c r="S299" s="81"/>
      <c r="T299" s="81"/>
      <c r="U299" s="81"/>
      <c r="V299" s="81"/>
      <c r="W299" s="81"/>
      <c r="X299" s="81"/>
      <c r="Y299" s="81"/>
      <c r="Z299" s="81"/>
      <c r="AA299" s="81"/>
      <c r="AB299" s="81"/>
      <c r="AC299" s="81"/>
      <c r="AD299" s="81"/>
      <c r="AE299" s="81"/>
      <c r="AF299" s="81"/>
      <c r="AG299" s="81"/>
      <c r="AH299" s="81"/>
      <c r="AI299" s="81"/>
      <c r="AJ299" s="81"/>
      <c r="AK299" s="81"/>
      <c r="AL299" s="81"/>
      <c r="AM299" s="81"/>
      <c r="AN299" s="81"/>
      <c r="AO299" s="81"/>
      <c r="AP299" s="81"/>
      <c r="AQ299" s="82">
        <f t="shared" si="10"/>
        <v>0</v>
      </c>
      <c r="AR299" s="82">
        <f t="shared" si="11"/>
        <v>0</v>
      </c>
    </row>
    <row r="300" spans="2:44" ht="12.75" customHeight="1" x14ac:dyDescent="0.4">
      <c r="B300" s="19">
        <v>292</v>
      </c>
      <c r="C300" s="22" t="str">
        <f>IF(施設等利用費請求金額内訳書!C304="","",施設等利用費請求金額内訳書!C304)</f>
        <v/>
      </c>
      <c r="D300" s="102" t="str">
        <f>IF(施設等利用費請求金額内訳書!D304="","",施設等利用費請求金額内訳書!D304)</f>
        <v>平成</v>
      </c>
      <c r="E300" s="103" t="str">
        <f>IF(施設等利用費請求金額内訳書!E304="","",施設等利用費請求金額内訳書!E304)</f>
        <v/>
      </c>
      <c r="F300" s="103" t="str">
        <f>IF(施設等利用費請求金額内訳書!F304="","",施設等利用費請求金額内訳書!F304)</f>
        <v>年</v>
      </c>
      <c r="G300" s="103" t="str">
        <f>IF(施設等利用費請求金額内訳書!G304="","",施設等利用費請求金額内訳書!G304)</f>
        <v/>
      </c>
      <c r="H300" s="103" t="str">
        <f>IF(施設等利用費請求金額内訳書!H304="","",施設等利用費請求金額内訳書!H304)</f>
        <v>月</v>
      </c>
      <c r="I300" s="103" t="str">
        <f>IF(施設等利用費請求金額内訳書!I304="","",施設等利用費請求金額内訳書!I304)</f>
        <v/>
      </c>
      <c r="J300" s="104" t="str">
        <f>IF(施設等利用費請求金額内訳書!J304="","",施設等利用費請求金額内訳書!J304)</f>
        <v>日</v>
      </c>
      <c r="K300" s="22" t="str">
        <f>IF(施設等利用費請求金額内訳書!K304="","",施設等利用費請求金額内訳書!K304)</f>
        <v/>
      </c>
      <c r="L300" s="81"/>
      <c r="M300" s="81"/>
      <c r="N300" s="81"/>
      <c r="O300" s="81"/>
      <c r="P300" s="81"/>
      <c r="Q300" s="81"/>
      <c r="R300" s="81"/>
      <c r="S300" s="81"/>
      <c r="T300" s="81"/>
      <c r="U300" s="81"/>
      <c r="V300" s="81"/>
      <c r="W300" s="81"/>
      <c r="X300" s="81"/>
      <c r="Y300" s="81"/>
      <c r="Z300" s="81"/>
      <c r="AA300" s="81"/>
      <c r="AB300" s="81"/>
      <c r="AC300" s="81"/>
      <c r="AD300" s="81"/>
      <c r="AE300" s="81"/>
      <c r="AF300" s="81"/>
      <c r="AG300" s="81"/>
      <c r="AH300" s="81"/>
      <c r="AI300" s="81"/>
      <c r="AJ300" s="81"/>
      <c r="AK300" s="81"/>
      <c r="AL300" s="81"/>
      <c r="AM300" s="81"/>
      <c r="AN300" s="81"/>
      <c r="AO300" s="81"/>
      <c r="AP300" s="81"/>
      <c r="AQ300" s="82">
        <f t="shared" si="10"/>
        <v>0</v>
      </c>
      <c r="AR300" s="82">
        <f t="shared" si="11"/>
        <v>0</v>
      </c>
    </row>
    <row r="301" spans="2:44" ht="12.75" customHeight="1" x14ac:dyDescent="0.4">
      <c r="B301" s="19">
        <v>293</v>
      </c>
      <c r="C301" s="22" t="str">
        <f>IF(施設等利用費請求金額内訳書!C305="","",施設等利用費請求金額内訳書!C305)</f>
        <v/>
      </c>
      <c r="D301" s="102" t="str">
        <f>IF(施設等利用費請求金額内訳書!D305="","",施設等利用費請求金額内訳書!D305)</f>
        <v>平成</v>
      </c>
      <c r="E301" s="103" t="str">
        <f>IF(施設等利用費請求金額内訳書!E305="","",施設等利用費請求金額内訳書!E305)</f>
        <v/>
      </c>
      <c r="F301" s="103" t="str">
        <f>IF(施設等利用費請求金額内訳書!F305="","",施設等利用費請求金額内訳書!F305)</f>
        <v>年</v>
      </c>
      <c r="G301" s="103" t="str">
        <f>IF(施設等利用費請求金額内訳書!G305="","",施設等利用費請求金額内訳書!G305)</f>
        <v/>
      </c>
      <c r="H301" s="103" t="str">
        <f>IF(施設等利用費請求金額内訳書!H305="","",施設等利用費請求金額内訳書!H305)</f>
        <v>月</v>
      </c>
      <c r="I301" s="103" t="str">
        <f>IF(施設等利用費請求金額内訳書!I305="","",施設等利用費請求金額内訳書!I305)</f>
        <v/>
      </c>
      <c r="J301" s="104" t="str">
        <f>IF(施設等利用費請求金額内訳書!J305="","",施設等利用費請求金額内訳書!J305)</f>
        <v>日</v>
      </c>
      <c r="K301" s="22" t="str">
        <f>IF(施設等利用費請求金額内訳書!K305="","",施設等利用費請求金額内訳書!K305)</f>
        <v/>
      </c>
      <c r="L301" s="81"/>
      <c r="M301" s="81"/>
      <c r="N301" s="81"/>
      <c r="O301" s="81"/>
      <c r="P301" s="81"/>
      <c r="Q301" s="81"/>
      <c r="R301" s="81"/>
      <c r="S301" s="81"/>
      <c r="T301" s="81"/>
      <c r="U301" s="81"/>
      <c r="V301" s="81"/>
      <c r="W301" s="81"/>
      <c r="X301" s="81"/>
      <c r="Y301" s="81"/>
      <c r="Z301" s="81"/>
      <c r="AA301" s="81"/>
      <c r="AB301" s="81"/>
      <c r="AC301" s="81"/>
      <c r="AD301" s="81"/>
      <c r="AE301" s="81"/>
      <c r="AF301" s="81"/>
      <c r="AG301" s="81"/>
      <c r="AH301" s="81"/>
      <c r="AI301" s="81"/>
      <c r="AJ301" s="81"/>
      <c r="AK301" s="81"/>
      <c r="AL301" s="81"/>
      <c r="AM301" s="81"/>
      <c r="AN301" s="81"/>
      <c r="AO301" s="81"/>
      <c r="AP301" s="81"/>
      <c r="AQ301" s="82">
        <f t="shared" si="10"/>
        <v>0</v>
      </c>
      <c r="AR301" s="82">
        <f t="shared" si="11"/>
        <v>0</v>
      </c>
    </row>
    <row r="302" spans="2:44" ht="12.75" customHeight="1" x14ac:dyDescent="0.4">
      <c r="B302" s="19">
        <v>294</v>
      </c>
      <c r="C302" s="22" t="str">
        <f>IF(施設等利用費請求金額内訳書!C306="","",施設等利用費請求金額内訳書!C306)</f>
        <v/>
      </c>
      <c r="D302" s="102" t="str">
        <f>IF(施設等利用費請求金額内訳書!D306="","",施設等利用費請求金額内訳書!D306)</f>
        <v>平成</v>
      </c>
      <c r="E302" s="103" t="str">
        <f>IF(施設等利用費請求金額内訳書!E306="","",施設等利用費請求金額内訳書!E306)</f>
        <v/>
      </c>
      <c r="F302" s="103" t="str">
        <f>IF(施設等利用費請求金額内訳書!F306="","",施設等利用費請求金額内訳書!F306)</f>
        <v>年</v>
      </c>
      <c r="G302" s="103" t="str">
        <f>IF(施設等利用費請求金額内訳書!G306="","",施設等利用費請求金額内訳書!G306)</f>
        <v/>
      </c>
      <c r="H302" s="103" t="str">
        <f>IF(施設等利用費請求金額内訳書!H306="","",施設等利用費請求金額内訳書!H306)</f>
        <v>月</v>
      </c>
      <c r="I302" s="103" t="str">
        <f>IF(施設等利用費請求金額内訳書!I306="","",施設等利用費請求金額内訳書!I306)</f>
        <v/>
      </c>
      <c r="J302" s="104" t="str">
        <f>IF(施設等利用費請求金額内訳書!J306="","",施設等利用費請求金額内訳書!J306)</f>
        <v>日</v>
      </c>
      <c r="K302" s="22" t="str">
        <f>IF(施設等利用費請求金額内訳書!K306="","",施設等利用費請求金額内訳書!K306)</f>
        <v/>
      </c>
      <c r="L302" s="81"/>
      <c r="M302" s="81"/>
      <c r="N302" s="81"/>
      <c r="O302" s="81"/>
      <c r="P302" s="81"/>
      <c r="Q302" s="81"/>
      <c r="R302" s="81"/>
      <c r="S302" s="81"/>
      <c r="T302" s="81"/>
      <c r="U302" s="81"/>
      <c r="V302" s="81"/>
      <c r="W302" s="81"/>
      <c r="X302" s="81"/>
      <c r="Y302" s="81"/>
      <c r="Z302" s="81"/>
      <c r="AA302" s="81"/>
      <c r="AB302" s="81"/>
      <c r="AC302" s="81"/>
      <c r="AD302" s="81"/>
      <c r="AE302" s="81"/>
      <c r="AF302" s="81"/>
      <c r="AG302" s="81"/>
      <c r="AH302" s="81"/>
      <c r="AI302" s="81"/>
      <c r="AJ302" s="81"/>
      <c r="AK302" s="81"/>
      <c r="AL302" s="81"/>
      <c r="AM302" s="81"/>
      <c r="AN302" s="81"/>
      <c r="AO302" s="81"/>
      <c r="AP302" s="81"/>
      <c r="AQ302" s="82">
        <f t="shared" si="10"/>
        <v>0</v>
      </c>
      <c r="AR302" s="82">
        <f t="shared" si="11"/>
        <v>0</v>
      </c>
    </row>
    <row r="303" spans="2:44" ht="12.75" customHeight="1" x14ac:dyDescent="0.4">
      <c r="B303" s="19">
        <v>295</v>
      </c>
      <c r="C303" s="22" t="str">
        <f>IF(施設等利用費請求金額内訳書!C307="","",施設等利用費請求金額内訳書!C307)</f>
        <v/>
      </c>
      <c r="D303" s="102" t="str">
        <f>IF(施設等利用費請求金額内訳書!D307="","",施設等利用費請求金額内訳書!D307)</f>
        <v>平成</v>
      </c>
      <c r="E303" s="103" t="str">
        <f>IF(施設等利用費請求金額内訳書!E307="","",施設等利用費請求金額内訳書!E307)</f>
        <v/>
      </c>
      <c r="F303" s="103" t="str">
        <f>IF(施設等利用費請求金額内訳書!F307="","",施設等利用費請求金額内訳書!F307)</f>
        <v>年</v>
      </c>
      <c r="G303" s="103" t="str">
        <f>IF(施設等利用費請求金額内訳書!G307="","",施設等利用費請求金額内訳書!G307)</f>
        <v/>
      </c>
      <c r="H303" s="103" t="str">
        <f>IF(施設等利用費請求金額内訳書!H307="","",施設等利用費請求金額内訳書!H307)</f>
        <v>月</v>
      </c>
      <c r="I303" s="103" t="str">
        <f>IF(施設等利用費請求金額内訳書!I307="","",施設等利用費請求金額内訳書!I307)</f>
        <v/>
      </c>
      <c r="J303" s="104" t="str">
        <f>IF(施設等利用費請求金額内訳書!J307="","",施設等利用費請求金額内訳書!J307)</f>
        <v>日</v>
      </c>
      <c r="K303" s="22" t="str">
        <f>IF(施設等利用費請求金額内訳書!K307="","",施設等利用費請求金額内訳書!K307)</f>
        <v/>
      </c>
      <c r="L303" s="81"/>
      <c r="M303" s="81"/>
      <c r="N303" s="81"/>
      <c r="O303" s="81"/>
      <c r="P303" s="81"/>
      <c r="Q303" s="81"/>
      <c r="R303" s="81"/>
      <c r="S303" s="81"/>
      <c r="T303" s="81"/>
      <c r="U303" s="81"/>
      <c r="V303" s="81"/>
      <c r="W303" s="81"/>
      <c r="X303" s="81"/>
      <c r="Y303" s="81"/>
      <c r="Z303" s="81"/>
      <c r="AA303" s="81"/>
      <c r="AB303" s="81"/>
      <c r="AC303" s="81"/>
      <c r="AD303" s="81"/>
      <c r="AE303" s="81"/>
      <c r="AF303" s="81"/>
      <c r="AG303" s="81"/>
      <c r="AH303" s="81"/>
      <c r="AI303" s="81"/>
      <c r="AJ303" s="81"/>
      <c r="AK303" s="81"/>
      <c r="AL303" s="81"/>
      <c r="AM303" s="81"/>
      <c r="AN303" s="81"/>
      <c r="AO303" s="81"/>
      <c r="AP303" s="81"/>
      <c r="AQ303" s="82">
        <f t="shared" si="10"/>
        <v>0</v>
      </c>
      <c r="AR303" s="82">
        <f t="shared" si="11"/>
        <v>0</v>
      </c>
    </row>
    <row r="304" spans="2:44" ht="12.75" customHeight="1" x14ac:dyDescent="0.4">
      <c r="B304" s="19">
        <v>296</v>
      </c>
      <c r="C304" s="22" t="str">
        <f>IF(施設等利用費請求金額内訳書!C308="","",施設等利用費請求金額内訳書!C308)</f>
        <v/>
      </c>
      <c r="D304" s="102" t="str">
        <f>IF(施設等利用費請求金額内訳書!D308="","",施設等利用費請求金額内訳書!D308)</f>
        <v>平成</v>
      </c>
      <c r="E304" s="103" t="str">
        <f>IF(施設等利用費請求金額内訳書!E308="","",施設等利用費請求金額内訳書!E308)</f>
        <v/>
      </c>
      <c r="F304" s="103" t="str">
        <f>IF(施設等利用費請求金額内訳書!F308="","",施設等利用費請求金額内訳書!F308)</f>
        <v>年</v>
      </c>
      <c r="G304" s="103" t="str">
        <f>IF(施設等利用費請求金額内訳書!G308="","",施設等利用費請求金額内訳書!G308)</f>
        <v/>
      </c>
      <c r="H304" s="103" t="str">
        <f>IF(施設等利用費請求金額内訳書!H308="","",施設等利用費請求金額内訳書!H308)</f>
        <v>月</v>
      </c>
      <c r="I304" s="103" t="str">
        <f>IF(施設等利用費請求金額内訳書!I308="","",施設等利用費請求金額内訳書!I308)</f>
        <v/>
      </c>
      <c r="J304" s="104" t="str">
        <f>IF(施設等利用費請求金額内訳書!J308="","",施設等利用費請求金額内訳書!J308)</f>
        <v>日</v>
      </c>
      <c r="K304" s="22" t="str">
        <f>IF(施設等利用費請求金額内訳書!K308="","",施設等利用費請求金額内訳書!K308)</f>
        <v/>
      </c>
      <c r="L304" s="81"/>
      <c r="M304" s="81"/>
      <c r="N304" s="81"/>
      <c r="O304" s="81"/>
      <c r="P304" s="81"/>
      <c r="Q304" s="81"/>
      <c r="R304" s="81"/>
      <c r="S304" s="81"/>
      <c r="T304" s="81"/>
      <c r="U304" s="81"/>
      <c r="V304" s="81"/>
      <c r="W304" s="81"/>
      <c r="X304" s="81"/>
      <c r="Y304" s="81"/>
      <c r="Z304" s="81"/>
      <c r="AA304" s="81"/>
      <c r="AB304" s="81"/>
      <c r="AC304" s="81"/>
      <c r="AD304" s="81"/>
      <c r="AE304" s="81"/>
      <c r="AF304" s="81"/>
      <c r="AG304" s="81"/>
      <c r="AH304" s="81"/>
      <c r="AI304" s="81"/>
      <c r="AJ304" s="81"/>
      <c r="AK304" s="81"/>
      <c r="AL304" s="81"/>
      <c r="AM304" s="81"/>
      <c r="AN304" s="81"/>
      <c r="AO304" s="81"/>
      <c r="AP304" s="81"/>
      <c r="AQ304" s="82">
        <f t="shared" si="10"/>
        <v>0</v>
      </c>
      <c r="AR304" s="82">
        <f t="shared" si="11"/>
        <v>0</v>
      </c>
    </row>
    <row r="305" spans="2:44" ht="12.75" customHeight="1" x14ac:dyDescent="0.4">
      <c r="B305" s="19">
        <v>297</v>
      </c>
      <c r="C305" s="22" t="str">
        <f>IF(施設等利用費請求金額内訳書!C309="","",施設等利用費請求金額内訳書!C309)</f>
        <v/>
      </c>
      <c r="D305" s="102" t="str">
        <f>IF(施設等利用費請求金額内訳書!D309="","",施設等利用費請求金額内訳書!D309)</f>
        <v>平成</v>
      </c>
      <c r="E305" s="103" t="str">
        <f>IF(施設等利用費請求金額内訳書!E309="","",施設等利用費請求金額内訳書!E309)</f>
        <v/>
      </c>
      <c r="F305" s="103" t="str">
        <f>IF(施設等利用費請求金額内訳書!F309="","",施設等利用費請求金額内訳書!F309)</f>
        <v>年</v>
      </c>
      <c r="G305" s="103" t="str">
        <f>IF(施設等利用費請求金額内訳書!G309="","",施設等利用費請求金額内訳書!G309)</f>
        <v/>
      </c>
      <c r="H305" s="103" t="str">
        <f>IF(施設等利用費請求金額内訳書!H309="","",施設等利用費請求金額内訳書!H309)</f>
        <v>月</v>
      </c>
      <c r="I305" s="103" t="str">
        <f>IF(施設等利用費請求金額内訳書!I309="","",施設等利用費請求金額内訳書!I309)</f>
        <v/>
      </c>
      <c r="J305" s="104" t="str">
        <f>IF(施設等利用費請求金額内訳書!J309="","",施設等利用費請求金額内訳書!J309)</f>
        <v>日</v>
      </c>
      <c r="K305" s="22" t="str">
        <f>IF(施設等利用費請求金額内訳書!K309="","",施設等利用費請求金額内訳書!K309)</f>
        <v/>
      </c>
      <c r="L305" s="81"/>
      <c r="M305" s="81"/>
      <c r="N305" s="81"/>
      <c r="O305" s="81"/>
      <c r="P305" s="81"/>
      <c r="Q305" s="81"/>
      <c r="R305" s="81"/>
      <c r="S305" s="81"/>
      <c r="T305" s="81"/>
      <c r="U305" s="81"/>
      <c r="V305" s="81"/>
      <c r="W305" s="81"/>
      <c r="X305" s="81"/>
      <c r="Y305" s="81"/>
      <c r="Z305" s="81"/>
      <c r="AA305" s="81"/>
      <c r="AB305" s="81"/>
      <c r="AC305" s="81"/>
      <c r="AD305" s="81"/>
      <c r="AE305" s="81"/>
      <c r="AF305" s="81"/>
      <c r="AG305" s="81"/>
      <c r="AH305" s="81"/>
      <c r="AI305" s="81"/>
      <c r="AJ305" s="81"/>
      <c r="AK305" s="81"/>
      <c r="AL305" s="81"/>
      <c r="AM305" s="81"/>
      <c r="AN305" s="81"/>
      <c r="AO305" s="81"/>
      <c r="AP305" s="81"/>
      <c r="AQ305" s="82">
        <f t="shared" si="10"/>
        <v>0</v>
      </c>
      <c r="AR305" s="82">
        <f t="shared" si="11"/>
        <v>0</v>
      </c>
    </row>
    <row r="306" spans="2:44" ht="12.75" customHeight="1" x14ac:dyDescent="0.4">
      <c r="B306" s="19">
        <v>298</v>
      </c>
      <c r="C306" s="22" t="str">
        <f>IF(施設等利用費請求金額内訳書!C310="","",施設等利用費請求金額内訳書!C310)</f>
        <v/>
      </c>
      <c r="D306" s="102" t="str">
        <f>IF(施設等利用費請求金額内訳書!D310="","",施設等利用費請求金額内訳書!D310)</f>
        <v>平成</v>
      </c>
      <c r="E306" s="103" t="str">
        <f>IF(施設等利用費請求金額内訳書!E310="","",施設等利用費請求金額内訳書!E310)</f>
        <v/>
      </c>
      <c r="F306" s="103" t="str">
        <f>IF(施設等利用費請求金額内訳書!F310="","",施設等利用費請求金額内訳書!F310)</f>
        <v>年</v>
      </c>
      <c r="G306" s="103" t="str">
        <f>IF(施設等利用費請求金額内訳書!G310="","",施設等利用費請求金額内訳書!G310)</f>
        <v/>
      </c>
      <c r="H306" s="103" t="str">
        <f>IF(施設等利用費請求金額内訳書!H310="","",施設等利用費請求金額内訳書!H310)</f>
        <v>月</v>
      </c>
      <c r="I306" s="103" t="str">
        <f>IF(施設等利用費請求金額内訳書!I310="","",施設等利用費請求金額内訳書!I310)</f>
        <v/>
      </c>
      <c r="J306" s="104" t="str">
        <f>IF(施設等利用費請求金額内訳書!J310="","",施設等利用費請求金額内訳書!J310)</f>
        <v>日</v>
      </c>
      <c r="K306" s="22" t="str">
        <f>IF(施設等利用費請求金額内訳書!K310="","",施設等利用費請求金額内訳書!K310)</f>
        <v/>
      </c>
      <c r="L306" s="81"/>
      <c r="M306" s="81"/>
      <c r="N306" s="81"/>
      <c r="O306" s="81"/>
      <c r="P306" s="81"/>
      <c r="Q306" s="81"/>
      <c r="R306" s="81"/>
      <c r="S306" s="81"/>
      <c r="T306" s="81"/>
      <c r="U306" s="81"/>
      <c r="V306" s="81"/>
      <c r="W306" s="81"/>
      <c r="X306" s="81"/>
      <c r="Y306" s="81"/>
      <c r="Z306" s="81"/>
      <c r="AA306" s="81"/>
      <c r="AB306" s="81"/>
      <c r="AC306" s="81"/>
      <c r="AD306" s="81"/>
      <c r="AE306" s="81"/>
      <c r="AF306" s="81"/>
      <c r="AG306" s="81"/>
      <c r="AH306" s="81"/>
      <c r="AI306" s="81"/>
      <c r="AJ306" s="81"/>
      <c r="AK306" s="81"/>
      <c r="AL306" s="81"/>
      <c r="AM306" s="81"/>
      <c r="AN306" s="81"/>
      <c r="AO306" s="81"/>
      <c r="AP306" s="81"/>
      <c r="AQ306" s="82">
        <f t="shared" si="10"/>
        <v>0</v>
      </c>
      <c r="AR306" s="82">
        <f t="shared" si="11"/>
        <v>0</v>
      </c>
    </row>
    <row r="307" spans="2:44" ht="12.75" customHeight="1" x14ac:dyDescent="0.4">
      <c r="B307" s="19">
        <v>299</v>
      </c>
      <c r="C307" s="22" t="str">
        <f>IF(施設等利用費請求金額内訳書!C311="","",施設等利用費請求金額内訳書!C311)</f>
        <v/>
      </c>
      <c r="D307" s="102" t="str">
        <f>IF(施設等利用費請求金額内訳書!D311="","",施設等利用費請求金額内訳書!D311)</f>
        <v>平成</v>
      </c>
      <c r="E307" s="103" t="str">
        <f>IF(施設等利用費請求金額内訳書!E311="","",施設等利用費請求金額内訳書!E311)</f>
        <v/>
      </c>
      <c r="F307" s="103" t="str">
        <f>IF(施設等利用費請求金額内訳書!F311="","",施設等利用費請求金額内訳書!F311)</f>
        <v>年</v>
      </c>
      <c r="G307" s="103" t="str">
        <f>IF(施設等利用費請求金額内訳書!G311="","",施設等利用費請求金額内訳書!G311)</f>
        <v/>
      </c>
      <c r="H307" s="103" t="str">
        <f>IF(施設等利用費請求金額内訳書!H311="","",施設等利用費請求金額内訳書!H311)</f>
        <v>月</v>
      </c>
      <c r="I307" s="103" t="str">
        <f>IF(施設等利用費請求金額内訳書!I311="","",施設等利用費請求金額内訳書!I311)</f>
        <v/>
      </c>
      <c r="J307" s="104" t="str">
        <f>IF(施設等利用費請求金額内訳書!J311="","",施設等利用費請求金額内訳書!J311)</f>
        <v>日</v>
      </c>
      <c r="K307" s="22" t="str">
        <f>IF(施設等利用費請求金額内訳書!K311="","",施設等利用費請求金額内訳書!K311)</f>
        <v/>
      </c>
      <c r="L307" s="81"/>
      <c r="M307" s="81"/>
      <c r="N307" s="81"/>
      <c r="O307" s="81"/>
      <c r="P307" s="81"/>
      <c r="Q307" s="81"/>
      <c r="R307" s="81"/>
      <c r="S307" s="81"/>
      <c r="T307" s="81"/>
      <c r="U307" s="81"/>
      <c r="V307" s="81"/>
      <c r="W307" s="81"/>
      <c r="X307" s="81"/>
      <c r="Y307" s="81"/>
      <c r="Z307" s="81"/>
      <c r="AA307" s="81"/>
      <c r="AB307" s="81"/>
      <c r="AC307" s="81"/>
      <c r="AD307" s="81"/>
      <c r="AE307" s="81"/>
      <c r="AF307" s="81"/>
      <c r="AG307" s="81"/>
      <c r="AH307" s="81"/>
      <c r="AI307" s="81"/>
      <c r="AJ307" s="81"/>
      <c r="AK307" s="81"/>
      <c r="AL307" s="81"/>
      <c r="AM307" s="81"/>
      <c r="AN307" s="81"/>
      <c r="AO307" s="81"/>
      <c r="AP307" s="81"/>
      <c r="AQ307" s="82">
        <f t="shared" si="10"/>
        <v>0</v>
      </c>
      <c r="AR307" s="82">
        <f t="shared" si="11"/>
        <v>0</v>
      </c>
    </row>
    <row r="308" spans="2:44" ht="12.75" customHeight="1" x14ac:dyDescent="0.4">
      <c r="B308" s="19">
        <v>300</v>
      </c>
      <c r="C308" s="22" t="str">
        <f>IF(施設等利用費請求金額内訳書!C312="","",施設等利用費請求金額内訳書!C312)</f>
        <v/>
      </c>
      <c r="D308" s="102" t="str">
        <f>IF(施設等利用費請求金額内訳書!D312="","",施設等利用費請求金額内訳書!D312)</f>
        <v>平成</v>
      </c>
      <c r="E308" s="103" t="str">
        <f>IF(施設等利用費請求金額内訳書!E312="","",施設等利用費請求金額内訳書!E312)</f>
        <v/>
      </c>
      <c r="F308" s="103" t="str">
        <f>IF(施設等利用費請求金額内訳書!F312="","",施設等利用費請求金額内訳書!F312)</f>
        <v>年</v>
      </c>
      <c r="G308" s="103" t="str">
        <f>IF(施設等利用費請求金額内訳書!G312="","",施設等利用費請求金額内訳書!G312)</f>
        <v/>
      </c>
      <c r="H308" s="103" t="str">
        <f>IF(施設等利用費請求金額内訳書!H312="","",施設等利用費請求金額内訳書!H312)</f>
        <v>月</v>
      </c>
      <c r="I308" s="103" t="str">
        <f>IF(施設等利用費請求金額内訳書!I312="","",施設等利用費請求金額内訳書!I312)</f>
        <v/>
      </c>
      <c r="J308" s="104" t="str">
        <f>IF(施設等利用費請求金額内訳書!J312="","",施設等利用費請求金額内訳書!J312)</f>
        <v>日</v>
      </c>
      <c r="K308" s="22" t="str">
        <f>IF(施設等利用費請求金額内訳書!K312="","",施設等利用費請求金額内訳書!K312)</f>
        <v/>
      </c>
      <c r="L308" s="81"/>
      <c r="M308" s="81"/>
      <c r="N308" s="81"/>
      <c r="O308" s="81"/>
      <c r="P308" s="81"/>
      <c r="Q308" s="81"/>
      <c r="R308" s="81"/>
      <c r="S308" s="81"/>
      <c r="T308" s="81"/>
      <c r="U308" s="81"/>
      <c r="V308" s="81"/>
      <c r="W308" s="81"/>
      <c r="X308" s="81"/>
      <c r="Y308" s="81"/>
      <c r="Z308" s="81"/>
      <c r="AA308" s="81"/>
      <c r="AB308" s="81"/>
      <c r="AC308" s="81"/>
      <c r="AD308" s="81"/>
      <c r="AE308" s="81"/>
      <c r="AF308" s="81"/>
      <c r="AG308" s="81"/>
      <c r="AH308" s="81"/>
      <c r="AI308" s="81"/>
      <c r="AJ308" s="81"/>
      <c r="AK308" s="81"/>
      <c r="AL308" s="81"/>
      <c r="AM308" s="81"/>
      <c r="AN308" s="81"/>
      <c r="AO308" s="81"/>
      <c r="AP308" s="81"/>
      <c r="AQ308" s="82">
        <f t="shared" si="10"/>
        <v>0</v>
      </c>
      <c r="AR308" s="82">
        <f t="shared" si="11"/>
        <v>0</v>
      </c>
    </row>
  </sheetData>
  <sheetProtection password="CEF9" sheet="1" objects="1" scenarios="1" selectLockedCells="1"/>
  <mergeCells count="4">
    <mergeCell ref="B7:B8"/>
    <mergeCell ref="C7:C8"/>
    <mergeCell ref="D7:J8"/>
    <mergeCell ref="K7:K8"/>
  </mergeCells>
  <phoneticPr fontId="13"/>
  <conditionalFormatting sqref="AN9">
    <cfRule type="expression" dxfId="5" priority="6">
      <formula>$AN$7=""</formula>
    </cfRule>
  </conditionalFormatting>
  <conditionalFormatting sqref="AN10:AN308">
    <cfRule type="expression" dxfId="4" priority="5">
      <formula>$AN$7=""</formula>
    </cfRule>
  </conditionalFormatting>
  <conditionalFormatting sqref="AO9">
    <cfRule type="expression" dxfId="3" priority="4">
      <formula>$AO$7=""</formula>
    </cfRule>
  </conditionalFormatting>
  <conditionalFormatting sqref="AO10:AO308">
    <cfRule type="expression" dxfId="2" priority="3">
      <formula>$AO$7=""</formula>
    </cfRule>
  </conditionalFormatting>
  <conditionalFormatting sqref="AP9">
    <cfRule type="expression" dxfId="1" priority="2">
      <formula>$AP$7=""</formula>
    </cfRule>
  </conditionalFormatting>
  <conditionalFormatting sqref="AP10:AP308">
    <cfRule type="expression" dxfId="0" priority="1">
      <formula>$AP$7=""</formula>
    </cfRule>
  </conditionalFormatting>
  <dataValidations count="1">
    <dataValidation imeMode="halfAlpha" allowBlank="1" showInputMessage="1" showErrorMessage="1" sqref="B9:B308"/>
  </dataValidations>
  <printOptions horizontalCentered="1"/>
  <pageMargins left="0.11811023622047245" right="0.11811023622047245" top="0.78740157480314965" bottom="0.19685039370078741" header="0.31496062992125984" footer="0.31496062992125984"/>
  <pageSetup paperSize="9" scale="65" firstPageNumber="5" orientation="landscape" blackAndWhite="1" useFirstPageNumber="1" r:id="rId1"/>
  <rowBreaks count="5" manualBreakCount="5">
    <brk id="58" min="1" max="43" man="1"/>
    <brk id="108" min="1" max="43" man="1"/>
    <brk id="158" min="1" max="43" man="1"/>
    <brk id="208" min="1" max="43" man="1"/>
    <brk id="258" min="1" max="4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view="pageBreakPreview" zoomScaleNormal="100" zoomScaleSheetLayoutView="100" workbookViewId="0">
      <selection activeCell="C5" sqref="C5"/>
    </sheetView>
  </sheetViews>
  <sheetFormatPr defaultRowHeight="14.25" x14ac:dyDescent="0.4"/>
  <cols>
    <col min="1" max="1" width="1.25" style="36" customWidth="1"/>
    <col min="2" max="2" width="3.625" style="36" customWidth="1"/>
    <col min="3" max="3" width="6.625" style="36" customWidth="1"/>
    <col min="4" max="4" width="4.625" style="36" customWidth="1"/>
    <col min="5" max="10" width="2.625" style="36" customWidth="1"/>
    <col min="11" max="11" width="18.625" style="36" customWidth="1"/>
    <col min="12" max="12" width="10.625" style="36" customWidth="1"/>
    <col min="13" max="13" width="2.625" style="36" customWidth="1"/>
    <col min="14" max="14" width="58.625" style="36" customWidth="1"/>
    <col min="15" max="15" width="2.625" style="36" customWidth="1"/>
    <col min="16" max="16" width="8.625" style="36" customWidth="1"/>
    <col min="17" max="17" width="2.625" style="36" customWidth="1"/>
    <col min="18" max="18" width="8.625" style="36" customWidth="1"/>
    <col min="19" max="19" width="2.625" style="36" customWidth="1"/>
    <col min="20" max="20" width="8.625" style="36" customWidth="1"/>
    <col min="21" max="21" width="2.625" style="36" customWidth="1"/>
    <col min="22" max="22" width="8.625" style="36" customWidth="1"/>
    <col min="23" max="23" width="2.625" style="36" customWidth="1"/>
    <col min="24" max="24" width="8.625" style="36" customWidth="1"/>
    <col min="25" max="25" width="2.625" style="36" customWidth="1"/>
    <col min="26" max="30" width="1.25" style="36" customWidth="1"/>
    <col min="31" max="34" width="2.5" style="36" customWidth="1"/>
    <col min="35" max="89" width="1.125" style="36" customWidth="1"/>
    <col min="90" max="16384" width="9" style="36"/>
  </cols>
  <sheetData>
    <row r="1" spans="1:30" ht="15" customHeight="1" x14ac:dyDescent="0.4">
      <c r="B1" s="130" t="s">
        <v>37</v>
      </c>
      <c r="C1" s="130"/>
      <c r="D1" s="130"/>
      <c r="E1" s="130"/>
      <c r="F1" s="130"/>
      <c r="G1" s="130"/>
      <c r="H1" s="130"/>
      <c r="I1" s="130"/>
      <c r="J1" s="130"/>
      <c r="K1" s="130"/>
      <c r="L1" s="130"/>
      <c r="M1" s="130"/>
      <c r="N1" s="130"/>
      <c r="O1" s="37"/>
      <c r="P1" s="37"/>
      <c r="Q1" s="37"/>
      <c r="R1" s="37"/>
      <c r="S1" s="37"/>
      <c r="T1" s="37"/>
      <c r="U1" s="37"/>
      <c r="V1" s="37"/>
      <c r="W1" s="37"/>
      <c r="X1" s="37"/>
      <c r="Y1" s="37"/>
      <c r="Z1" s="37"/>
      <c r="AA1" s="37"/>
      <c r="AB1" s="37"/>
      <c r="AC1" s="37"/>
      <c r="AD1" s="37"/>
    </row>
    <row r="2" spans="1:30" ht="15" customHeight="1" x14ac:dyDescent="0.4">
      <c r="B2" s="38"/>
      <c r="C2" s="38"/>
      <c r="D2" s="38"/>
      <c r="E2" s="38"/>
      <c r="F2" s="38"/>
      <c r="G2" s="38"/>
      <c r="H2" s="38"/>
      <c r="I2" s="38"/>
      <c r="J2" s="38"/>
      <c r="K2" s="38"/>
      <c r="L2" s="38"/>
      <c r="M2" s="38"/>
      <c r="N2" s="41" t="str">
        <f>CONCATENATE("【",請求書!T5,請求書!Z5,請求書!AF5,請求書!AL5,請求書!AR5,"】")</f>
        <v>【年月分】</v>
      </c>
      <c r="O2" s="37"/>
      <c r="P2" s="37"/>
      <c r="Q2" s="37"/>
      <c r="R2" s="37"/>
      <c r="S2" s="37"/>
      <c r="T2" s="37"/>
      <c r="U2" s="37"/>
      <c r="V2" s="37"/>
      <c r="W2" s="37"/>
      <c r="X2" s="37"/>
      <c r="Y2" s="37"/>
      <c r="Z2" s="37"/>
      <c r="AA2" s="37"/>
      <c r="AB2" s="37"/>
      <c r="AC2" s="37"/>
      <c r="AD2" s="37"/>
    </row>
    <row r="3" spans="1:30" s="39" customFormat="1" ht="15" customHeight="1" thickBot="1" x14ac:dyDescent="0.2">
      <c r="B3" s="40" t="s">
        <v>40</v>
      </c>
      <c r="Y3" s="36"/>
    </row>
    <row r="4" spans="1:30" s="46" customFormat="1" ht="27" customHeight="1" thickBot="1" x14ac:dyDescent="0.2">
      <c r="A4" s="42"/>
      <c r="B4" s="43" t="s">
        <v>34</v>
      </c>
      <c r="C4" s="44" t="s">
        <v>33</v>
      </c>
      <c r="D4" s="255" t="s">
        <v>3</v>
      </c>
      <c r="E4" s="256"/>
      <c r="F4" s="256"/>
      <c r="G4" s="256"/>
      <c r="H4" s="256"/>
      <c r="I4" s="256"/>
      <c r="J4" s="257"/>
      <c r="K4" s="44" t="s">
        <v>30</v>
      </c>
      <c r="L4" s="253" t="s">
        <v>38</v>
      </c>
      <c r="M4" s="254"/>
      <c r="N4" s="109" t="s">
        <v>39</v>
      </c>
      <c r="O4" s="45"/>
      <c r="P4" s="45"/>
      <c r="Q4" s="45"/>
      <c r="R4" s="45"/>
      <c r="S4" s="45"/>
      <c r="T4" s="45"/>
      <c r="U4" s="45"/>
      <c r="V4" s="45"/>
      <c r="W4" s="45"/>
      <c r="X4" s="45"/>
      <c r="Y4" s="45"/>
      <c r="Z4" s="45"/>
    </row>
    <row r="5" spans="1:30" s="52" customFormat="1" ht="39" customHeight="1" x14ac:dyDescent="0.15">
      <c r="A5" s="47"/>
      <c r="B5" s="48">
        <v>1</v>
      </c>
      <c r="C5" s="23"/>
      <c r="D5" s="33" t="s">
        <v>31</v>
      </c>
      <c r="E5" s="25"/>
      <c r="F5" s="49" t="s">
        <v>24</v>
      </c>
      <c r="G5" s="25"/>
      <c r="H5" s="49" t="s">
        <v>25</v>
      </c>
      <c r="I5" s="25"/>
      <c r="J5" s="49" t="s">
        <v>28</v>
      </c>
      <c r="K5" s="27"/>
      <c r="L5" s="31"/>
      <c r="M5" s="50" t="s">
        <v>29</v>
      </c>
      <c r="N5" s="110"/>
      <c r="O5" s="51"/>
      <c r="P5" s="51"/>
      <c r="Q5" s="51"/>
      <c r="R5" s="51"/>
      <c r="S5" s="51"/>
      <c r="T5" s="51"/>
      <c r="U5" s="51"/>
    </row>
    <row r="6" spans="1:30" s="46" customFormat="1" ht="39" customHeight="1" x14ac:dyDescent="0.15">
      <c r="A6" s="42"/>
      <c r="B6" s="53">
        <v>2</v>
      </c>
      <c r="C6" s="24"/>
      <c r="D6" s="34" t="s">
        <v>32</v>
      </c>
      <c r="E6" s="26"/>
      <c r="F6" s="54" t="s">
        <v>24</v>
      </c>
      <c r="G6" s="26"/>
      <c r="H6" s="54" t="s">
        <v>25</v>
      </c>
      <c r="I6" s="26"/>
      <c r="J6" s="54" t="s">
        <v>28</v>
      </c>
      <c r="K6" s="28"/>
      <c r="L6" s="32"/>
      <c r="M6" s="55" t="s">
        <v>29</v>
      </c>
      <c r="N6" s="111"/>
      <c r="O6" s="45"/>
      <c r="P6" s="45"/>
      <c r="Q6" s="45"/>
      <c r="R6" s="45"/>
      <c r="S6" s="45"/>
      <c r="T6" s="45"/>
      <c r="U6" s="45"/>
      <c r="V6" s="45"/>
      <c r="W6" s="45"/>
      <c r="X6" s="45"/>
      <c r="Y6" s="45"/>
      <c r="Z6" s="45"/>
    </row>
    <row r="7" spans="1:30" s="46" customFormat="1" ht="39" customHeight="1" x14ac:dyDescent="0.15">
      <c r="A7" s="42"/>
      <c r="B7" s="53">
        <v>3</v>
      </c>
      <c r="C7" s="24"/>
      <c r="D7" s="34" t="s">
        <v>32</v>
      </c>
      <c r="E7" s="26"/>
      <c r="F7" s="54" t="s">
        <v>24</v>
      </c>
      <c r="G7" s="26"/>
      <c r="H7" s="54" t="s">
        <v>25</v>
      </c>
      <c r="I7" s="26"/>
      <c r="J7" s="54" t="s">
        <v>28</v>
      </c>
      <c r="K7" s="28"/>
      <c r="L7" s="32"/>
      <c r="M7" s="55" t="s">
        <v>29</v>
      </c>
      <c r="N7" s="111"/>
      <c r="O7" s="45"/>
      <c r="P7" s="45"/>
      <c r="Q7" s="45"/>
      <c r="R7" s="45"/>
      <c r="S7" s="45"/>
      <c r="T7" s="45"/>
      <c r="U7" s="45"/>
      <c r="V7" s="45"/>
      <c r="W7" s="45"/>
      <c r="X7" s="45"/>
      <c r="Y7" s="45"/>
      <c r="Z7" s="45"/>
    </row>
    <row r="8" spans="1:30" ht="39" customHeight="1" x14ac:dyDescent="0.15">
      <c r="B8" s="53">
        <v>4</v>
      </c>
      <c r="C8" s="24"/>
      <c r="D8" s="34" t="s">
        <v>32</v>
      </c>
      <c r="E8" s="26"/>
      <c r="F8" s="54" t="s">
        <v>24</v>
      </c>
      <c r="G8" s="26"/>
      <c r="H8" s="54" t="s">
        <v>25</v>
      </c>
      <c r="I8" s="26"/>
      <c r="J8" s="54" t="s">
        <v>28</v>
      </c>
      <c r="K8" s="28"/>
      <c r="L8" s="32"/>
      <c r="M8" s="55" t="s">
        <v>29</v>
      </c>
      <c r="N8" s="111"/>
    </row>
    <row r="9" spans="1:30" ht="39" customHeight="1" x14ac:dyDescent="0.15">
      <c r="B9" s="53">
        <v>5</v>
      </c>
      <c r="C9" s="24"/>
      <c r="D9" s="34" t="s">
        <v>32</v>
      </c>
      <c r="E9" s="26"/>
      <c r="F9" s="54" t="s">
        <v>24</v>
      </c>
      <c r="G9" s="26"/>
      <c r="H9" s="54" t="s">
        <v>25</v>
      </c>
      <c r="I9" s="26"/>
      <c r="J9" s="54" t="s">
        <v>28</v>
      </c>
      <c r="K9" s="28"/>
      <c r="L9" s="32"/>
      <c r="M9" s="55" t="s">
        <v>29</v>
      </c>
      <c r="N9" s="111"/>
    </row>
    <row r="10" spans="1:30" ht="39" customHeight="1" x14ac:dyDescent="0.15">
      <c r="B10" s="53">
        <v>6</v>
      </c>
      <c r="C10" s="24"/>
      <c r="D10" s="34" t="s">
        <v>32</v>
      </c>
      <c r="E10" s="26"/>
      <c r="F10" s="54" t="s">
        <v>24</v>
      </c>
      <c r="G10" s="26"/>
      <c r="H10" s="54" t="s">
        <v>25</v>
      </c>
      <c r="I10" s="26"/>
      <c r="J10" s="54" t="s">
        <v>28</v>
      </c>
      <c r="K10" s="28"/>
      <c r="L10" s="32"/>
      <c r="M10" s="55" t="s">
        <v>29</v>
      </c>
      <c r="N10" s="111"/>
    </row>
    <row r="11" spans="1:30" ht="39" customHeight="1" x14ac:dyDescent="0.15">
      <c r="B11" s="53">
        <v>7</v>
      </c>
      <c r="C11" s="24"/>
      <c r="D11" s="34" t="s">
        <v>32</v>
      </c>
      <c r="E11" s="26"/>
      <c r="F11" s="54" t="s">
        <v>24</v>
      </c>
      <c r="G11" s="26"/>
      <c r="H11" s="54" t="s">
        <v>25</v>
      </c>
      <c r="I11" s="26"/>
      <c r="J11" s="54" t="s">
        <v>28</v>
      </c>
      <c r="K11" s="28"/>
      <c r="L11" s="32"/>
      <c r="M11" s="55" t="s">
        <v>29</v>
      </c>
      <c r="N11" s="111"/>
    </row>
    <row r="12" spans="1:30" ht="39" customHeight="1" x14ac:dyDescent="0.15">
      <c r="B12" s="53">
        <v>8</v>
      </c>
      <c r="C12" s="24"/>
      <c r="D12" s="34" t="s">
        <v>32</v>
      </c>
      <c r="E12" s="26"/>
      <c r="F12" s="54" t="s">
        <v>24</v>
      </c>
      <c r="G12" s="26"/>
      <c r="H12" s="54" t="s">
        <v>25</v>
      </c>
      <c r="I12" s="26"/>
      <c r="J12" s="54" t="s">
        <v>28</v>
      </c>
      <c r="K12" s="28"/>
      <c r="L12" s="32"/>
      <c r="M12" s="55" t="s">
        <v>29</v>
      </c>
      <c r="N12" s="111"/>
    </row>
    <row r="13" spans="1:30" ht="39" customHeight="1" x14ac:dyDescent="0.15">
      <c r="B13" s="53">
        <v>9</v>
      </c>
      <c r="C13" s="24"/>
      <c r="D13" s="34" t="s">
        <v>32</v>
      </c>
      <c r="E13" s="26"/>
      <c r="F13" s="54" t="s">
        <v>24</v>
      </c>
      <c r="G13" s="26"/>
      <c r="H13" s="54" t="s">
        <v>25</v>
      </c>
      <c r="I13" s="26"/>
      <c r="J13" s="54" t="s">
        <v>28</v>
      </c>
      <c r="K13" s="28"/>
      <c r="L13" s="32"/>
      <c r="M13" s="55" t="s">
        <v>29</v>
      </c>
      <c r="N13" s="111"/>
    </row>
    <row r="14" spans="1:30" ht="39" customHeight="1" x14ac:dyDescent="0.15">
      <c r="B14" s="53">
        <v>10</v>
      </c>
      <c r="C14" s="24"/>
      <c r="D14" s="34" t="s">
        <v>32</v>
      </c>
      <c r="E14" s="26"/>
      <c r="F14" s="54" t="s">
        <v>24</v>
      </c>
      <c r="G14" s="26"/>
      <c r="H14" s="54" t="s">
        <v>25</v>
      </c>
      <c r="I14" s="26"/>
      <c r="J14" s="54" t="s">
        <v>28</v>
      </c>
      <c r="K14" s="28"/>
      <c r="L14" s="32"/>
      <c r="M14" s="55" t="s">
        <v>29</v>
      </c>
      <c r="N14" s="111"/>
    </row>
    <row r="15" spans="1:30" hidden="1" x14ac:dyDescent="0.4">
      <c r="L15" s="56">
        <f>SUM(L5:L14)</f>
        <v>0</v>
      </c>
    </row>
  </sheetData>
  <sheetProtection password="CEF9" sheet="1" objects="1" scenarios="1" selectLockedCells="1"/>
  <mergeCells count="3">
    <mergeCell ref="B1:N1"/>
    <mergeCell ref="L4:M4"/>
    <mergeCell ref="D4:J4"/>
  </mergeCells>
  <phoneticPr fontId="13"/>
  <dataValidations count="4">
    <dataValidation type="list" allowBlank="1" showInputMessage="1" showErrorMessage="1" sqref="D5:D14">
      <formula1>"平成,令和"</formula1>
    </dataValidation>
    <dataValidation imeMode="hiragana" allowBlank="1" showInputMessage="1" showErrorMessage="1" sqref="K5:K14"/>
    <dataValidation imeMode="halfAlpha" allowBlank="1" showInputMessage="1" showErrorMessage="1" sqref="E5:E14 G5:G14 I5:I14 L5:L14 B5:B14"/>
    <dataValidation type="list" allowBlank="1" showInputMessage="1" showErrorMessage="1" sqref="C5:C14">
      <formula1>"満3歳,3歳,4歳,5歳"</formula1>
    </dataValidation>
  </dataValidations>
  <pageMargins left="0.31496062992125984" right="0.31496062992125984" top="0.74803149606299213" bottom="0.74803149606299213" header="0.31496062992125984" footer="0.31496062992125984"/>
  <pageSetup paperSize="9" firstPageNumber="5" orientation="landscape" blackAndWhite="1"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請求書</vt:lpstr>
      <vt:lpstr>施設等利用費請求金額内訳書</vt:lpstr>
      <vt:lpstr>日別明細</vt:lpstr>
      <vt:lpstr>精算用</vt:lpstr>
      <vt:lpstr>施設等利用費請求金額内訳書!Print_Area</vt:lpstr>
      <vt:lpstr>精算用!Print_Area</vt:lpstr>
      <vt:lpstr>請求書!Print_Area</vt:lpstr>
      <vt:lpstr>日別明細!Print_Area</vt:lpstr>
      <vt:lpstr>施設等利用費請求金額内訳書!Print_Titles</vt:lpstr>
      <vt:lpstr>精算用!Print_Titles</vt:lpstr>
      <vt:lpstr>日別明細!Print_Titles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2020-02-21T07:15:23Z</dcterms:modified>
</cp:coreProperties>
</file>