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DC87E9F0-5E30-49A9-8820-E16A5673D1B3}" xr6:coauthVersionLast="36" xr6:coauthVersionMax="36" xr10:uidLastSave="{00000000-0000-0000-0000-000000000000}"/>
  <bookViews>
    <workbookView xWindow="0" yWindow="0" windowWidth="20490" windowHeight="7770" xr2:uid="{00000000-000D-0000-FFFF-FFFF00000000}"/>
  </bookViews>
  <sheets>
    <sheet name="０作成にあたっての注意事項" sheetId="36"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7" r:id="rId12"/>
    <sheet name="別添４" sheetId="38" r:id="rId13"/>
  </sheets>
  <definedNames>
    <definedName name="__xlnm.Print_Area" localSheetId="0">'０作成にあたっての注意事項'!$A$1:$K$10</definedName>
    <definedName name="_xlnm.Print_Area" localSheetId="0">'０作成にあたっての注意事項'!$A$1:$K$10</definedName>
    <definedName name="_xlnm.Print_Area" localSheetId="8">'10その他'!$A$1:$O$62</definedName>
    <definedName name="_xlnm.Print_Area" localSheetId="1">'１事業主体　２事業概要'!$A$1:$M$52</definedName>
    <definedName name="_xlnm.Print_Area" localSheetId="2">'３建物概要'!$A$1:$O$37</definedName>
    <definedName name="_xlnm.Print_Area" localSheetId="3">'４サービス内容'!$A$1:$M$124</definedName>
    <definedName name="_xlnm.Print_Area" localSheetId="4">'５職員体制'!$A$1:$Q$70</definedName>
    <definedName name="_xlnm.Print_Area" localSheetId="5">'６利用料金'!$A$1:$Q$69</definedName>
    <definedName name="_xlnm.Print_Area" localSheetId="6">'７入居者状況'!$A$1:$O$40</definedName>
    <definedName name="_xlnm.Print_Area" localSheetId="7">'８苦情等体制　９情報開示'!$A$1:$O$56</definedName>
    <definedName name="_xlnm.Print_Area" localSheetId="9">別添１!$A$1:$I$49</definedName>
    <definedName name="_xlnm.Print_Area" localSheetId="10">別添２!$A$1:$K$31</definedName>
    <definedName name="_xlnm.Print_Area" localSheetId="11">別添３!$A$1:$N$108</definedName>
    <definedName name="_xlnm.Print_Area" localSheetId="12">別添４!$A$1:$L$59</definedName>
    <definedName name="_xlnm.Print_Titles" localSheetId="12">別添４!$3:$3</definedName>
  </definedNames>
  <calcPr calcId="191029"/>
</workbook>
</file>

<file path=xl/calcChain.xml><?xml version="1.0" encoding="utf-8"?>
<calcChain xmlns="http://schemas.openxmlformats.org/spreadsheetml/2006/main">
  <c r="O49" i="38" l="1"/>
  <c r="E49" i="38" s="1"/>
  <c r="O48" i="38"/>
  <c r="E48" i="38" s="1"/>
  <c r="O47" i="38"/>
  <c r="E47" i="38" s="1"/>
  <c r="O46" i="38"/>
  <c r="E46" i="38" s="1"/>
  <c r="O45" i="38"/>
  <c r="E45" i="38" s="1"/>
  <c r="O44" i="38"/>
  <c r="E44" i="38" s="1"/>
  <c r="O43" i="38"/>
  <c r="E43" i="38" s="1"/>
  <c r="R43" i="38" s="1"/>
  <c r="K43" i="38" s="1"/>
  <c r="O42" i="38"/>
  <c r="E42" i="38" s="1"/>
  <c r="R42" i="38" s="1"/>
  <c r="K42" i="38" s="1"/>
  <c r="O41" i="38"/>
  <c r="E41" i="38" s="1"/>
  <c r="O40" i="38"/>
  <c r="E40" i="38" s="1"/>
  <c r="O39" i="38"/>
  <c r="E39" i="38" s="1"/>
  <c r="O38" i="38"/>
  <c r="E38" i="38" s="1"/>
  <c r="O37" i="38"/>
  <c r="E37" i="38" s="1"/>
  <c r="R37" i="38" s="1"/>
  <c r="K37" i="38" s="1"/>
  <c r="O36" i="38"/>
  <c r="E36" i="38" s="1"/>
  <c r="R36" i="38" s="1"/>
  <c r="K36" i="38" s="1"/>
  <c r="O34" i="38"/>
  <c r="E34" i="38" s="1"/>
  <c r="O33" i="38"/>
  <c r="E33" i="38" s="1"/>
  <c r="K32" i="38"/>
  <c r="O31" i="38"/>
  <c r="E31" i="38" s="1"/>
  <c r="O30" i="38"/>
  <c r="E30" i="38" s="1"/>
  <c r="O29" i="38"/>
  <c r="E29" i="38" s="1"/>
  <c r="O28" i="38"/>
  <c r="E28" i="38" s="1"/>
  <c r="O27" i="38"/>
  <c r="E27" i="38" s="1"/>
  <c r="O26" i="38"/>
  <c r="E26" i="38" s="1"/>
  <c r="C26" i="38"/>
  <c r="O25" i="38"/>
  <c r="E25" i="38" s="1"/>
  <c r="O24" i="38"/>
  <c r="E24" i="38" s="1"/>
  <c r="O23" i="38"/>
  <c r="E23" i="38" s="1"/>
  <c r="O22" i="38"/>
  <c r="E22" i="38" s="1"/>
  <c r="O21" i="38"/>
  <c r="E21" i="38" s="1"/>
  <c r="C21" i="38"/>
  <c r="O20" i="38"/>
  <c r="E20" i="38" s="1"/>
  <c r="O19" i="38"/>
  <c r="E19" i="38" s="1"/>
  <c r="O18" i="38"/>
  <c r="E18" i="38" s="1"/>
  <c r="O17" i="38"/>
  <c r="E17" i="38" s="1"/>
  <c r="O16" i="38"/>
  <c r="E16" i="38" s="1"/>
  <c r="O15" i="38"/>
  <c r="E15" i="38" s="1"/>
  <c r="O14" i="38"/>
  <c r="E14" i="38" s="1"/>
  <c r="O13" i="38"/>
  <c r="E13" i="38" s="1"/>
  <c r="O12" i="38"/>
  <c r="E12" i="38" s="1"/>
  <c r="O11" i="38"/>
  <c r="E11" i="38" s="1"/>
  <c r="O10" i="38"/>
  <c r="E10" i="38" s="1"/>
  <c r="O9" i="38"/>
  <c r="E9" i="38" s="1"/>
  <c r="O8" i="38"/>
  <c r="E8" i="38" s="1"/>
  <c r="O7" i="38"/>
  <c r="E7" i="38" s="1"/>
  <c r="O6" i="38"/>
  <c r="E6" i="38" s="1"/>
  <c r="O5" i="38"/>
  <c r="E5" i="38" s="1"/>
  <c r="O4" i="38"/>
  <c r="E4" i="38" s="1"/>
  <c r="I40" i="37"/>
  <c r="G40" i="37"/>
  <c r="K39" i="37"/>
  <c r="J39" i="37"/>
  <c r="G39" i="37"/>
  <c r="H39" i="37" s="1"/>
  <c r="I39" i="37" s="1"/>
  <c r="G38" i="37"/>
  <c r="I37" i="37"/>
  <c r="H37" i="37"/>
  <c r="G37" i="37"/>
  <c r="J37" i="37" s="1"/>
  <c r="K37" i="37" s="1"/>
  <c r="G36" i="37"/>
  <c r="G35" i="37"/>
  <c r="K34" i="37"/>
  <c r="G34" i="37"/>
  <c r="G33" i="37"/>
  <c r="I32" i="37"/>
  <c r="G32" i="37"/>
  <c r="G31" i="37"/>
  <c r="H31" i="37" s="1"/>
  <c r="I31" i="37" s="1"/>
  <c r="G30" i="37"/>
  <c r="H30" i="37" s="1"/>
  <c r="G29" i="37"/>
  <c r="G28" i="37"/>
  <c r="G27" i="37"/>
  <c r="G26" i="37"/>
  <c r="G25" i="37"/>
  <c r="G24" i="37"/>
  <c r="K24" i="37" s="1"/>
  <c r="K23" i="37"/>
  <c r="J23" i="37"/>
  <c r="G23" i="37"/>
  <c r="H23" i="37" s="1"/>
  <c r="I23" i="37" s="1"/>
  <c r="G22" i="37"/>
  <c r="H22" i="37" s="1"/>
  <c r="K21" i="37"/>
  <c r="G21" i="37"/>
  <c r="J21" i="37" s="1"/>
  <c r="I20" i="37"/>
  <c r="H20" i="37"/>
  <c r="G20" i="37"/>
  <c r="G19" i="37"/>
  <c r="G18" i="37"/>
  <c r="I18" i="37" s="1"/>
  <c r="G17" i="37"/>
  <c r="H3" i="37"/>
  <c r="J14" i="37" s="1"/>
  <c r="K14" i="37" s="1"/>
  <c r="Q11" i="38" l="1"/>
  <c r="I11" i="38" s="1"/>
  <c r="P11" i="38"/>
  <c r="G11" i="38" s="1"/>
  <c r="R11" i="38"/>
  <c r="K11" i="38" s="1"/>
  <c r="Q19" i="38"/>
  <c r="I19" i="38" s="1"/>
  <c r="P19" i="38"/>
  <c r="G19" i="38" s="1"/>
  <c r="R19" i="38"/>
  <c r="K19" i="38" s="1"/>
  <c r="R33" i="38"/>
  <c r="K33" i="38" s="1"/>
  <c r="Q33" i="38"/>
  <c r="I33" i="38" s="1"/>
  <c r="P33" i="38"/>
  <c r="G33" i="38" s="1"/>
  <c r="Q4" i="38"/>
  <c r="I4" i="38" s="1"/>
  <c r="P4" i="38"/>
  <c r="G4" i="38" s="1"/>
  <c r="C56" i="38" s="1"/>
  <c r="C55" i="38"/>
  <c r="R4" i="38"/>
  <c r="K4" i="38" s="1"/>
  <c r="Q12" i="38"/>
  <c r="I12" i="38" s="1"/>
  <c r="P12" i="38"/>
  <c r="G12" i="38" s="1"/>
  <c r="R12" i="38"/>
  <c r="K12" i="38" s="1"/>
  <c r="R26" i="38"/>
  <c r="K26" i="38" s="1"/>
  <c r="P26" i="38"/>
  <c r="G26" i="38" s="1"/>
  <c r="Q26" i="38"/>
  <c r="I26" i="38" s="1"/>
  <c r="R44" i="38"/>
  <c r="K44" i="38" s="1"/>
  <c r="Q44" i="38"/>
  <c r="I44" i="38" s="1"/>
  <c r="P44" i="38"/>
  <c r="G44" i="38" s="1"/>
  <c r="Q13" i="38"/>
  <c r="I13" i="38" s="1"/>
  <c r="P13" i="38"/>
  <c r="G13" i="38" s="1"/>
  <c r="R13" i="38"/>
  <c r="K13" i="38" s="1"/>
  <c r="Q6" i="38"/>
  <c r="I6" i="38" s="1"/>
  <c r="F55" i="38"/>
  <c r="P6" i="38"/>
  <c r="G6" i="38" s="1"/>
  <c r="R6" i="38"/>
  <c r="K6" i="38" s="1"/>
  <c r="P21" i="38"/>
  <c r="G21" i="38" s="1"/>
  <c r="R21" i="38"/>
  <c r="K21" i="38" s="1"/>
  <c r="Q21" i="38"/>
  <c r="I21" i="38" s="1"/>
  <c r="P28" i="38"/>
  <c r="G28" i="38" s="1"/>
  <c r="R28" i="38"/>
  <c r="K28" i="38" s="1"/>
  <c r="Q28" i="38"/>
  <c r="I28" i="38" s="1"/>
  <c r="Q15" i="38"/>
  <c r="I15" i="38" s="1"/>
  <c r="P15" i="38"/>
  <c r="G15" i="38" s="1"/>
  <c r="R15" i="38"/>
  <c r="K15" i="38" s="1"/>
  <c r="R29" i="38"/>
  <c r="K29" i="38" s="1"/>
  <c r="Q29" i="38"/>
  <c r="I29" i="38" s="1"/>
  <c r="P29" i="38"/>
  <c r="G29" i="38" s="1"/>
  <c r="Q16" i="38"/>
  <c r="I16" i="38" s="1"/>
  <c r="P16" i="38"/>
  <c r="G16" i="38" s="1"/>
  <c r="R16" i="38"/>
  <c r="K16" i="38" s="1"/>
  <c r="P23" i="38"/>
  <c r="G23" i="38" s="1"/>
  <c r="Q23" i="38"/>
  <c r="I23" i="38" s="1"/>
  <c r="R23" i="38"/>
  <c r="K23" i="38" s="1"/>
  <c r="P30" i="38"/>
  <c r="G30" i="38" s="1"/>
  <c r="R30" i="38"/>
  <c r="K30" i="38" s="1"/>
  <c r="Q30" i="38"/>
  <c r="I30" i="38" s="1"/>
  <c r="R39" i="38"/>
  <c r="K39" i="38" s="1"/>
  <c r="Q39" i="38"/>
  <c r="I39" i="38" s="1"/>
  <c r="P39" i="38"/>
  <c r="G39" i="38" s="1"/>
  <c r="R47" i="38"/>
  <c r="K47" i="38" s="1"/>
  <c r="Q47" i="38"/>
  <c r="I47" i="38" s="1"/>
  <c r="P47" i="38"/>
  <c r="G47" i="38" s="1"/>
  <c r="G55" i="38"/>
  <c r="Q7" i="38"/>
  <c r="I7" i="38" s="1"/>
  <c r="P7" i="38"/>
  <c r="G7" i="38" s="1"/>
  <c r="G56" i="38" s="1"/>
  <c r="R7" i="38"/>
  <c r="K7" i="38" s="1"/>
  <c r="R38" i="38"/>
  <c r="K38" i="38" s="1"/>
  <c r="Q38" i="38"/>
  <c r="I38" i="38" s="1"/>
  <c r="P38" i="38"/>
  <c r="G38" i="38" s="1"/>
  <c r="Q8" i="38"/>
  <c r="I8" i="38" s="1"/>
  <c r="H57" i="38" s="1"/>
  <c r="P8" i="38"/>
  <c r="G8" i="38" s="1"/>
  <c r="H56" i="38" s="1"/>
  <c r="R8" i="38"/>
  <c r="K8" i="38" s="1"/>
  <c r="H55" i="38"/>
  <c r="Q9" i="38"/>
  <c r="I9" i="38" s="1"/>
  <c r="P9" i="38"/>
  <c r="G9" i="38" s="1"/>
  <c r="I56" i="38" s="1"/>
  <c r="I55" i="38"/>
  <c r="R9" i="38"/>
  <c r="K9" i="38" s="1"/>
  <c r="I58" i="38" s="1"/>
  <c r="Q17" i="38"/>
  <c r="I17" i="38" s="1"/>
  <c r="P17" i="38"/>
  <c r="G17" i="38" s="1"/>
  <c r="R17" i="38"/>
  <c r="K17" i="38" s="1"/>
  <c r="P24" i="38"/>
  <c r="G24" i="38" s="1"/>
  <c r="R24" i="38"/>
  <c r="K24" i="38" s="1"/>
  <c r="Q24" i="38"/>
  <c r="I24" i="38" s="1"/>
  <c r="P31" i="38"/>
  <c r="G31" i="38" s="1"/>
  <c r="R31" i="38"/>
  <c r="K31" i="38" s="1"/>
  <c r="Q31" i="38"/>
  <c r="I31" i="38" s="1"/>
  <c r="R40" i="38"/>
  <c r="K40" i="38" s="1"/>
  <c r="Q40" i="38"/>
  <c r="I40" i="38" s="1"/>
  <c r="P40" i="38"/>
  <c r="G40" i="38" s="1"/>
  <c r="R48" i="38"/>
  <c r="K48" i="38" s="1"/>
  <c r="Q48" i="38"/>
  <c r="I48" i="38" s="1"/>
  <c r="P48" i="38"/>
  <c r="G48" i="38" s="1"/>
  <c r="Q20" i="38"/>
  <c r="I20" i="38" s="1"/>
  <c r="P20" i="38"/>
  <c r="G20" i="38" s="1"/>
  <c r="R20" i="38"/>
  <c r="K20" i="38" s="1"/>
  <c r="R34" i="38"/>
  <c r="K34" i="38" s="1"/>
  <c r="Q34" i="38"/>
  <c r="I34" i="38" s="1"/>
  <c r="P34" i="38"/>
  <c r="G34" i="38" s="1"/>
  <c r="Q5" i="38"/>
  <c r="I5" i="38" s="1"/>
  <c r="P5" i="38"/>
  <c r="G5" i="38" s="1"/>
  <c r="D56" i="38" s="1"/>
  <c r="D55" i="38"/>
  <c r="R5" i="38"/>
  <c r="K5" i="38" s="1"/>
  <c r="D58" i="38" s="1"/>
  <c r="P27" i="38"/>
  <c r="G27" i="38" s="1"/>
  <c r="R27" i="38"/>
  <c r="K27" i="38" s="1"/>
  <c r="Q27" i="38"/>
  <c r="I27" i="38" s="1"/>
  <c r="Q14" i="38"/>
  <c r="I14" i="38" s="1"/>
  <c r="P14" i="38"/>
  <c r="G14" i="38" s="1"/>
  <c r="R14" i="38"/>
  <c r="K14" i="38" s="1"/>
  <c r="R45" i="38"/>
  <c r="K45" i="38" s="1"/>
  <c r="Q45" i="38"/>
  <c r="I45" i="38" s="1"/>
  <c r="P45" i="38"/>
  <c r="G45" i="38" s="1"/>
  <c r="P22" i="38"/>
  <c r="G22" i="38" s="1"/>
  <c r="Q22" i="38"/>
  <c r="I22" i="38" s="1"/>
  <c r="R22" i="38"/>
  <c r="K22" i="38" s="1"/>
  <c r="R46" i="38"/>
  <c r="K46" i="38" s="1"/>
  <c r="Q46" i="38"/>
  <c r="I46" i="38" s="1"/>
  <c r="P46" i="38"/>
  <c r="G46" i="38" s="1"/>
  <c r="Q10" i="38"/>
  <c r="I10" i="38" s="1"/>
  <c r="J57" i="38" s="1"/>
  <c r="P10" i="38"/>
  <c r="G10" i="38" s="1"/>
  <c r="J56" i="38" s="1"/>
  <c r="R10" i="38"/>
  <c r="K10" i="38" s="1"/>
  <c r="J55" i="38"/>
  <c r="Q18" i="38"/>
  <c r="I18" i="38" s="1"/>
  <c r="P18" i="38"/>
  <c r="G18" i="38" s="1"/>
  <c r="R18" i="38"/>
  <c r="K18" i="38" s="1"/>
  <c r="P25" i="38"/>
  <c r="G25" i="38" s="1"/>
  <c r="Q25" i="38"/>
  <c r="I25" i="38" s="1"/>
  <c r="R25" i="38"/>
  <c r="K25" i="38" s="1"/>
  <c r="R41" i="38"/>
  <c r="K41" i="38" s="1"/>
  <c r="Q41" i="38"/>
  <c r="I41" i="38" s="1"/>
  <c r="P41" i="38"/>
  <c r="G41" i="38" s="1"/>
  <c r="R49" i="38"/>
  <c r="K49" i="38" s="1"/>
  <c r="Q49" i="38"/>
  <c r="I49" i="38" s="1"/>
  <c r="P49" i="38"/>
  <c r="G49" i="38" s="1"/>
  <c r="P36" i="38"/>
  <c r="G36" i="38" s="1"/>
  <c r="P37" i="38"/>
  <c r="G37" i="38" s="1"/>
  <c r="P42" i="38"/>
  <c r="G42" i="38" s="1"/>
  <c r="P43" i="38"/>
  <c r="G43" i="38" s="1"/>
  <c r="Q36" i="38"/>
  <c r="I36" i="38" s="1"/>
  <c r="Q37" i="38"/>
  <c r="I37" i="38" s="1"/>
  <c r="Q42" i="38"/>
  <c r="I42" i="38" s="1"/>
  <c r="Q43" i="38"/>
  <c r="I43" i="38" s="1"/>
  <c r="K28" i="37"/>
  <c r="H9" i="37"/>
  <c r="I9" i="37" s="1"/>
  <c r="H11" i="37"/>
  <c r="I11" i="37" s="1"/>
  <c r="H13" i="37"/>
  <c r="I13" i="37" s="1"/>
  <c r="J18" i="37"/>
  <c r="K18" i="37" s="1"/>
  <c r="J26" i="37"/>
  <c r="K26" i="37" s="1"/>
  <c r="J34" i="37"/>
  <c r="H36" i="37"/>
  <c r="I36" i="37" s="1"/>
  <c r="J17" i="37"/>
  <c r="H19" i="37"/>
  <c r="I22" i="37"/>
  <c r="J25" i="37"/>
  <c r="K25" i="37" s="1"/>
  <c r="I30" i="37"/>
  <c r="J33" i="37"/>
  <c r="K33" i="37" s="1"/>
  <c r="H35" i="37"/>
  <c r="I38" i="37"/>
  <c r="H8" i="37"/>
  <c r="I8" i="37" s="1"/>
  <c r="H10" i="37"/>
  <c r="I10" i="37" s="1"/>
  <c r="H12" i="37"/>
  <c r="I12" i="37" s="1"/>
  <c r="H14" i="37"/>
  <c r="I14" i="37" s="1"/>
  <c r="K17" i="37"/>
  <c r="I19" i="37"/>
  <c r="J22" i="37"/>
  <c r="H24" i="37"/>
  <c r="I24" i="37" s="1"/>
  <c r="H28" i="37"/>
  <c r="I28" i="37" s="1"/>
  <c r="J30" i="37"/>
  <c r="H32" i="37"/>
  <c r="I35" i="37"/>
  <c r="J38" i="37"/>
  <c r="K38" i="37" s="1"/>
  <c r="H40" i="37"/>
  <c r="J36" i="37"/>
  <c r="K36" i="37" s="1"/>
  <c r="H38" i="37"/>
  <c r="J19" i="37"/>
  <c r="K19" i="37" s="1"/>
  <c r="K22" i="37"/>
  <c r="K30" i="37"/>
  <c r="J35" i="37"/>
  <c r="K35" i="37" s="1"/>
  <c r="J12" i="37"/>
  <c r="K12" i="37" s="1"/>
  <c r="H34" i="37"/>
  <c r="I34" i="37" s="1"/>
  <c r="J40" i="37"/>
  <c r="K40" i="37" s="1"/>
  <c r="H17" i="37"/>
  <c r="I17" i="37" s="1"/>
  <c r="H25" i="37"/>
  <c r="I25" i="37" s="1"/>
  <c r="J31" i="37"/>
  <c r="K31" i="37" s="1"/>
  <c r="H33" i="37"/>
  <c r="I33" i="37" s="1"/>
  <c r="J9" i="37"/>
  <c r="K9" i="37" s="1"/>
  <c r="J11" i="37"/>
  <c r="K11" i="37" s="1"/>
  <c r="J13" i="37"/>
  <c r="K13" i="37" s="1"/>
  <c r="J20" i="37"/>
  <c r="K20" i="37" s="1"/>
  <c r="H21" i="37"/>
  <c r="I21" i="37" s="1"/>
  <c r="J8" i="37"/>
  <c r="K8" i="37" s="1"/>
  <c r="J10" i="37"/>
  <c r="K10" i="37" s="1"/>
  <c r="H18" i="37"/>
  <c r="J24" i="37"/>
  <c r="H26" i="37"/>
  <c r="I26" i="37" s="1"/>
  <c r="J28" i="37"/>
  <c r="J32" i="37"/>
  <c r="K32" i="37" s="1"/>
  <c r="C58" i="38" l="1"/>
  <c r="I57" i="38"/>
  <c r="G58" i="38"/>
  <c r="F56" i="38"/>
  <c r="F58" i="38"/>
  <c r="J58" i="38"/>
  <c r="H58" i="38"/>
  <c r="G57" i="38"/>
  <c r="F57" i="38"/>
  <c r="C57" i="38"/>
  <c r="D5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0100-000002000000}">
      <text>
        <r>
          <rPr>
            <sz val="9"/>
            <color indexed="81"/>
            <rFont val="ＭＳ Ｐゴシック"/>
            <family val="3"/>
            <charset val="128"/>
          </rPr>
          <t>国税庁から指定された13桁の法人番号を入力してください。</t>
        </r>
      </text>
    </comment>
    <comment ref="E18" authorId="0" shapeId="0" xr:uid="{00000000-0006-0000-0100-000003000000}">
      <text>
        <r>
          <rPr>
            <sz val="9"/>
            <color indexed="81"/>
            <rFont val="ＭＳ Ｐゴシック"/>
            <family val="3"/>
            <charset val="128"/>
          </rPr>
          <t>設置者の所在地を正確に入力してください。</t>
        </r>
      </text>
    </comment>
    <comment ref="F24" authorId="0" shapeId="0" xr:uid="{00000000-0006-0000-0100-000004000000}">
      <text>
        <r>
          <rPr>
            <sz val="9"/>
            <color indexed="81"/>
            <rFont val="ＭＳ Ｐゴシック"/>
            <family val="3"/>
            <charset val="128"/>
          </rPr>
          <t xml:space="preserve">登記事項との整合性を図ってください。
</t>
        </r>
      </text>
    </comment>
    <comment ref="D25" authorId="0" shapeId="0" xr:uid="{00000000-0006-0000-0100-000005000000}">
      <text>
        <r>
          <rPr>
            <sz val="9"/>
            <color indexed="81"/>
            <rFont val="ＭＳ Ｐゴシック"/>
            <family val="3"/>
            <charset val="128"/>
          </rPr>
          <t>設置者が実施するホーム以外の主な事業種類を入力してください。介護保険事業の内容については詳細を（別添1）に入力してください。</t>
        </r>
        <r>
          <rPr>
            <b/>
            <sz val="9"/>
            <color indexed="81"/>
            <rFont val="ＭＳ Ｐゴシック"/>
            <family val="3"/>
            <charset val="128"/>
          </rPr>
          <t xml:space="preserve">
</t>
        </r>
      </text>
    </comment>
    <comment ref="F29" authorId="0" shapeId="0" xr:uid="{00000000-0006-0000-0100-000006000000}">
      <text>
        <r>
          <rPr>
            <sz val="9"/>
            <color indexed="81"/>
            <rFont val="ＭＳ Ｐゴシック"/>
            <family val="3"/>
            <charset val="128"/>
          </rPr>
          <t>八尾市に届出又は登録を行っている、ホームの正式名称を入力してください。</t>
        </r>
      </text>
    </comment>
    <comment ref="D31" authorId="0" shapeId="0" xr:uid="{00000000-0006-0000-0100-000007000000}">
      <text>
        <r>
          <rPr>
            <sz val="9"/>
            <color indexed="81"/>
            <rFont val="ＭＳ Ｐゴシック"/>
            <family val="3"/>
            <charset val="128"/>
          </rPr>
          <t>〇有料は、「有料老人ホーム設置時の老人福祉法第２９条第１項に規定する届出」を選択してください。
〇サ高住は、「高齢者の居住の安定確保に関する法律第５条第１項に規定するサービス付き高齢者向け住宅の登録」を選択してください。</t>
        </r>
      </text>
    </comment>
    <comment ref="E33" authorId="0" shapeId="0" xr:uid="{00000000-0006-0000-0100-000008000000}">
      <text>
        <r>
          <rPr>
            <sz val="9"/>
            <color indexed="81"/>
            <rFont val="ＭＳ Ｐゴシック"/>
            <family val="3"/>
            <charset val="128"/>
          </rPr>
          <t>ホームの所在地を正確に入力してください。</t>
        </r>
      </text>
    </comment>
    <comment ref="D35" authorId="0" shapeId="0" xr:uid="{00000000-0006-0000-0100-000009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徒歩による所要時間は、道路距離８０ｍにつき１分間を要するものとして算出した数値を表示すること。この場合において、１分未満の端数が生じたときは、１分として算出すること。</t>
        </r>
      </text>
    </comment>
    <comment ref="I41" authorId="0" shapeId="0" xr:uid="{00000000-0006-0000-0100-00000A000000}">
      <text>
        <r>
          <rPr>
            <sz val="9"/>
            <color indexed="81"/>
            <rFont val="ＭＳ Ｐゴシック"/>
            <family val="3"/>
            <charset val="128"/>
          </rPr>
          <t>〇有料は、左側に事業開始日を入力してください。
・ただし、届出以前に有料の運営を開始していた場合、右側に届出受理日（＝届出日）も入力してください。
〇サ高住は、左側に有料に該当した日（入居開始日又は老人福祉法上の介護等サービス提供開始日）を入力してください。
・また、右側に登録日及び登録番号を入力してください。
　例：平成〇年〇月○日／平成〇年△月△日（大阪府（00）0000）
※事業主体によって、ホームを他社から事業承継して開設した場合、消費者の誤認を防ぐ上で、当初の事業開始日も下の行に付記するよう努めてください（当初開設日○年○月○日）。</t>
        </r>
        <r>
          <rPr>
            <sz val="9"/>
            <color indexed="81"/>
            <rFont val="MS P ゴシック"/>
            <family val="3"/>
            <charset val="128"/>
          </rPr>
          <t xml:space="preserve">
</t>
        </r>
      </text>
    </comment>
    <comment ref="I47" authorId="0" shapeId="0" xr:uid="{00000000-0006-0000-0100-00000B000000}">
      <text>
        <r>
          <rPr>
            <sz val="9"/>
            <color indexed="81"/>
            <rFont val="ＭＳ Ｐゴシック"/>
            <family val="3"/>
            <charset val="128"/>
          </rPr>
          <t>・（介護予防）特定施設入居者生活介護指定日及び直近の指定日を入力してください。
・介護保険事業者は、6年ごとに指定の更新を受けなければ、指定の効力を失います。必ず更新の手続を行ってください。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00000000-0006-0000-0200-000001000000}">
      <text>
        <r>
          <rPr>
            <sz val="9"/>
            <color indexed="81"/>
            <rFont val="ＭＳ Ｐゴシック"/>
            <family val="3"/>
            <charset val="128"/>
          </rPr>
          <t xml:space="preserve">建物全体が有料老人ホーム事業のみに使用される場合、全体面積と同じ数値を入力し、介護保険事業所やテナントなど、有料老人ホーム事業以外の用途を持つ施設があれば、その面積を除いた面積を入力してください。
</t>
        </r>
      </text>
    </comment>
    <comment ref="H9" authorId="0" shapeId="0" xr:uid="{00000000-0006-0000-0200-000002000000}">
      <text>
        <r>
          <rPr>
            <sz val="9"/>
            <color indexed="81"/>
            <rFont val="ＭＳ Ｐゴシック"/>
            <family val="3"/>
            <charset val="128"/>
          </rPr>
          <t>「その他」を選択した場合、必ず入力してください。</t>
        </r>
      </text>
    </comment>
    <comment ref="I12" authorId="0" shapeId="0" xr:uid="{00000000-0006-0000-0200-000003000000}">
      <text>
        <r>
          <rPr>
            <sz val="9"/>
            <color indexed="81"/>
            <rFont val="ＭＳ Ｐゴシック"/>
            <family val="3"/>
            <charset val="128"/>
          </rPr>
          <t>〇サ高住は選択してください。
〇有料は【省略】してください。</t>
        </r>
      </text>
    </comment>
    <comment ref="I14" authorId="0" shapeId="0" xr:uid="{00000000-0006-0000-0200-000004000000}">
      <text>
        <r>
          <rPr>
            <sz val="9"/>
            <color indexed="81"/>
            <rFont val="ＭＳ Ｐゴシック"/>
            <family val="3"/>
            <charset val="128"/>
          </rPr>
          <t>・有料は、実有効面積（トイレ、収納設備等を除く内法面積）を入力してください。
・サ高住は、登録している面積を入力してください。</t>
        </r>
      </text>
    </comment>
    <comment ref="K14" authorId="0" shapeId="0" xr:uid="{00000000-0006-0000-0200-000005000000}">
      <text>
        <r>
          <rPr>
            <sz val="9"/>
            <color indexed="81"/>
            <rFont val="ＭＳ Ｐゴシック"/>
            <family val="3"/>
            <charset val="128"/>
          </rPr>
          <t>・「部屋タイプ」の選択肢に該当がない場合、入力してください。
・感染症等に罹患する観点から、原則として１人１室としてください。
・１室に２人以上の者を入居させる場合には、内法面積で１人当り１０．６５平方メートル以上の確保に努めてください。
・相部屋を選択した場合、定員数を入力してください。
・相部屋がある場合、入居者の感染症等に対応するために「一時介護室」を設置してください。</t>
        </r>
      </text>
    </comment>
    <comment ref="E25" authorId="0" shapeId="0" xr:uid="{00000000-0006-0000-0200-000006000000}">
      <text>
        <r>
          <rPr>
            <sz val="9"/>
            <color indexed="81"/>
            <rFont val="ＭＳ Ｐゴシック"/>
            <family val="3"/>
            <charset val="128"/>
          </rPr>
          <t xml:space="preserve">個室は、居室内の浴室でなく、共用施設に設置するユニットバス等の個室を指します。
</t>
        </r>
      </text>
    </comment>
    <comment ref="K26" authorId="0" shapeId="0" xr:uid="{00000000-0006-0000-0200-000007000000}">
      <text>
        <r>
          <rPr>
            <sz val="9"/>
            <color indexed="81"/>
            <rFont val="ＭＳ Ｐゴシック"/>
            <family val="3"/>
            <charset val="128"/>
          </rPr>
          <t>「その他」を選択した場合、「浴室の種類、設置数」を入力してください。</t>
        </r>
      </text>
    </comment>
    <comment ref="K27" authorId="0" shapeId="0" xr:uid="{00000000-0006-0000-0200-000008000000}">
      <text>
        <r>
          <rPr>
            <sz val="9"/>
            <color indexed="81"/>
            <rFont val="ＭＳ Ｐゴシック"/>
            <family val="3"/>
            <charset val="128"/>
          </rPr>
          <t>共用施設内で対応可能な設備の有無を入力してください。</t>
        </r>
      </text>
    </comment>
    <comment ref="K33" authorId="0" shapeId="0" xr:uid="{00000000-0006-0000-0200-000009000000}">
      <text>
        <r>
          <rPr>
            <sz val="9"/>
            <color indexed="81"/>
            <rFont val="ＭＳ Ｐゴシック"/>
            <family val="3"/>
            <charset val="128"/>
          </rPr>
          <t>到着時間は、フロア動線が短い居室や長い居室も含めて、「○～○分」と入力してください。</t>
        </r>
      </text>
    </comment>
    <comment ref="D34" authorId="0" shapeId="0" xr:uid="{00000000-0006-0000-0200-00000A000000}">
      <text>
        <r>
          <rPr>
            <sz val="9"/>
            <color indexed="81"/>
            <rFont val="ＭＳ Ｐゴシック"/>
            <family val="3"/>
            <charset val="128"/>
          </rPr>
          <t xml:space="preserve">入居者が利用することができる共用施設を入力してください。ただし、外部の方も利用できる施設の場合、景品表示法指定告示に従ってその旨を付記してください。
</t>
        </r>
      </text>
    </comment>
    <comment ref="G36" authorId="0" shapeId="0" xr:uid="{00000000-0006-0000-0200-00000B000000}">
      <text>
        <r>
          <rPr>
            <sz val="9"/>
            <color indexed="81"/>
            <rFont val="ＭＳ Ｐゴシック"/>
            <family val="3"/>
            <charset val="128"/>
          </rPr>
          <t xml:space="preserve">「なし」を選択した場合、必ず入力してください。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300-000001000000}">
      <text>
        <r>
          <rPr>
            <sz val="9"/>
            <color indexed="81"/>
            <rFont val="ＭＳ Ｐゴシック"/>
            <family val="3"/>
            <charset val="128"/>
          </rPr>
          <t>消費者にホームのアピール等を行う自由記述部分です。
特定は、運営規程の概要（目的、方針）を入力してください。</t>
        </r>
      </text>
    </comment>
    <comment ref="E7" authorId="0" shapeId="0" xr:uid="{00000000-0006-0000-0300-000002000000}">
      <text>
        <r>
          <rPr>
            <sz val="9"/>
            <color indexed="81"/>
            <rFont val="ＭＳ Ｐゴシック"/>
            <family val="3"/>
            <charset val="128"/>
          </rPr>
          <t>サービスの提供主体を選択してください。</t>
        </r>
      </text>
    </comment>
    <comment ref="F7" authorId="0" shapeId="0" xr:uid="{00000000-0006-0000-0300-000003000000}">
      <text>
        <r>
          <rPr>
            <sz val="9"/>
            <color indexed="81"/>
            <rFont val="ＭＳ Ｐゴシック"/>
            <family val="3"/>
            <charset val="128"/>
          </rPr>
          <t>「委託」を選択した場合、「委託業者名」を必ず入力してください。</t>
        </r>
      </text>
    </comment>
    <comment ref="F14" authorId="0" shapeId="0" xr:uid="{00000000-0006-0000-0300-000004000000}">
      <text>
        <r>
          <rPr>
            <sz val="9"/>
            <color indexed="81"/>
            <rFont val="ＭＳ Ｐゴシック"/>
            <family val="3"/>
            <charset val="128"/>
          </rPr>
          <t>〇サ高住は選択してください。（高齢者住まい法施行規則第11条参照）
〇有料は【省略】してください。
・資格について、介護職員基礎研修、ホームヘルパー1級、ホームヘルパー2級の資格保持者は、「介護職員初任者研修修了者」と入力してください。</t>
        </r>
      </text>
    </comment>
    <comment ref="F54" authorId="0" shapeId="0" xr:uid="{00000000-0006-0000-0300-000005000000}">
      <text>
        <r>
          <rPr>
            <sz val="9"/>
            <color indexed="81"/>
            <rFont val="ＭＳ Ｐゴシック"/>
            <family val="3"/>
            <charset val="128"/>
          </rPr>
          <t>契約上の職員配置比率を入力してください。
「５職員体制（特定施設入居者生活介護等の提供体制）」と一致させてください。</t>
        </r>
      </text>
    </comment>
    <comment ref="E77" authorId="0" shapeId="0" xr:uid="{00000000-0006-0000-0300-000006000000}">
      <text>
        <r>
          <rPr>
            <sz val="9"/>
            <color indexed="81"/>
            <rFont val="ＭＳ Ｐゴシック"/>
            <family val="3"/>
            <charset val="128"/>
          </rPr>
          <t xml:space="preserve">ホームが行う医療支援内容を選択します。このうち費用が発生するものは、（別添2）に金額等を明記してください。
</t>
        </r>
      </text>
    </comment>
    <comment ref="E78" authorId="0" shapeId="0" xr:uid="{00000000-0006-0000-0300-000007000000}">
      <text>
        <r>
          <rPr>
            <sz val="9"/>
            <color indexed="81"/>
            <rFont val="ＭＳ Ｐゴシック"/>
            <family val="3"/>
            <charset val="128"/>
          </rPr>
          <t>「医療支援」で「その他」を選択した場合、必ず入力してください。</t>
        </r>
      </text>
    </comment>
    <comment ref="F79" authorId="0" shapeId="0" xr:uid="{00000000-0006-0000-0300-000008000000}">
      <text>
        <r>
          <rPr>
            <sz val="9"/>
            <color indexed="81"/>
            <rFont val="ＭＳ Ｐゴシック"/>
            <family val="3"/>
            <charset val="128"/>
          </rPr>
          <t>・ホームから医療機関までの距離の入力は任意です。
・入力する際は、景品表示法指定告示に従い、ホームから医療機関までの距離を入力してください。</t>
        </r>
        <r>
          <rPr>
            <sz val="9"/>
            <color indexed="81"/>
            <rFont val="MS P ゴシック"/>
            <family val="3"/>
            <charset val="128"/>
          </rPr>
          <t xml:space="preserve">
</t>
        </r>
      </text>
    </comment>
    <comment ref="F81" authorId="0" shapeId="0" xr:uid="{00000000-0006-0000-0300-000009000000}">
      <text>
        <r>
          <rPr>
            <sz val="9"/>
            <color indexed="81"/>
            <rFont val="MS P ゴシック"/>
            <family val="3"/>
            <charset val="128"/>
          </rPr>
          <t>景品表示法指定告示に従い、協力医療機関の診療科目について入力してください。</t>
        </r>
      </text>
    </comment>
    <comment ref="F82" authorId="0" shapeId="0" xr:uid="{00000000-0006-0000-0300-00000A000000}">
      <text>
        <r>
          <rPr>
            <sz val="9"/>
            <color indexed="81"/>
            <rFont val="ＭＳ Ｐゴシック"/>
            <family val="3"/>
            <charset val="128"/>
          </rPr>
          <t>景品表示法指定告示に従い、医療協力の具体的科目及び内容について入力してください。</t>
        </r>
        <r>
          <rPr>
            <sz val="9"/>
            <color indexed="81"/>
            <rFont val="MS P ゴシック"/>
            <family val="3"/>
            <charset val="128"/>
          </rPr>
          <t xml:space="preserve">
</t>
        </r>
      </text>
    </comment>
    <comment ref="B99" authorId="0" shapeId="0" xr:uid="{00000000-0006-0000-0300-00000C000000}">
      <text>
        <r>
          <rPr>
            <sz val="9"/>
            <color indexed="81"/>
            <rFont val="ＭＳ Ｐゴシック"/>
            <family val="3"/>
            <charset val="128"/>
          </rPr>
          <t xml:space="preserve">該当する場合は入力してください。ただし、入居者の自己都合による住み替えは含みません。
</t>
        </r>
      </text>
    </comment>
    <comment ref="F100" authorId="0" shapeId="0" xr:uid="{00000000-0006-0000-0300-00000D000000}">
      <text>
        <r>
          <rPr>
            <sz val="9"/>
            <color indexed="81"/>
            <rFont val="ＭＳ Ｐゴシック"/>
            <family val="3"/>
            <charset val="128"/>
          </rPr>
          <t>・介護居室から他の介護居室への住み替えを求める場合、「介護居室へ移る場合」を選択してください。
・一般居室間の場合、「その他」を選択し、下の行の「その他の場合」に内容を入力してください。</t>
        </r>
      </text>
    </comment>
    <comment ref="F103" authorId="0" shapeId="0" xr:uid="{00000000-0006-0000-0300-00000E000000}">
      <text>
        <r>
          <rPr>
            <sz val="9"/>
            <color indexed="81"/>
            <rFont val="ＭＳ Ｐゴシック"/>
            <family val="3"/>
            <charset val="128"/>
          </rPr>
          <t xml:space="preserve">契約書の規定を入力してください。なお、専用居室間の住み替えでは、合意を得られないものは認められないことに注意してください。
</t>
        </r>
      </text>
    </comment>
    <comment ref="F105" authorId="0" shapeId="0" xr:uid="{00000000-0006-0000-0300-00000F000000}">
      <text>
        <r>
          <rPr>
            <sz val="9"/>
            <color indexed="81"/>
            <rFont val="ＭＳ Ｐゴシック"/>
            <family val="3"/>
            <charset val="128"/>
          </rPr>
          <t xml:space="preserve">当初契約した居室の利用権が移る場合、その旨を入力してください。
</t>
        </r>
      </text>
    </comment>
    <comment ref="H107" authorId="0" shapeId="0" xr:uid="{00000000-0006-0000-0300-000010000000}">
      <text>
        <r>
          <rPr>
            <sz val="9"/>
            <color indexed="81"/>
            <rFont val="ＭＳ Ｐゴシック"/>
            <family val="3"/>
            <charset val="128"/>
          </rPr>
          <t>「あり」を選択した場合、「変更の内容」について必ず入力してください。</t>
        </r>
      </text>
    </comment>
    <comment ref="E116" authorId="0" shapeId="0" xr:uid="{00000000-0006-0000-0300-00001100000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E117" authorId="0" shapeId="0" xr:uid="{00000000-0006-0000-0300-000012000000}">
      <text>
        <r>
          <rPr>
            <sz val="9"/>
            <color indexed="81"/>
            <rFont val="ＭＳ Ｐゴシック"/>
            <family val="3"/>
            <charset val="128"/>
          </rPr>
          <t>入居契約書上の契約終了事由を入力してください。</t>
        </r>
      </text>
    </comment>
    <comment ref="G118" authorId="0" shapeId="0" xr:uid="{00000000-0006-0000-0300-000013000000}">
      <text>
        <r>
          <rPr>
            <sz val="9"/>
            <color indexed="81"/>
            <rFont val="ＭＳ Ｐゴシック"/>
            <family val="3"/>
            <charset val="128"/>
          </rPr>
          <t xml:space="preserve">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
</t>
        </r>
      </text>
    </comment>
    <comment ref="E123" authorId="0" shapeId="0" xr:uid="{00000000-0006-0000-0300-000014000000}">
      <text>
        <r>
          <rPr>
            <sz val="9"/>
            <color indexed="81"/>
            <rFont val="ＭＳ Ｐゴシック"/>
            <family val="3"/>
            <charset val="128"/>
          </rPr>
          <t>「届出又は登録した室数」にかかわらず、入居見込者数の最大を入力してください。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400-000001000000}">
      <text>
        <r>
          <rPr>
            <sz val="9"/>
            <color indexed="81"/>
            <rFont val="ＭＳ Ｐゴシック"/>
            <family val="3"/>
            <charset val="128"/>
          </rPr>
          <t>「５職員体制（職員の状況）」の常勤・非常勤人数との整合性を図ってください。
①非専従者の場合、常勤換算する時点で調整してください。
②介護付ホームで介護・看護職員については、「老企52号に基づく個別選択サービスを行う職員」、「自立者に対応する職員」がいる場合、常勤換算人数欄に内数を入力してください（特定施設の人員算定上で除外するため）。
※自立者対応職員の人数表示は、介護費等を受領しない場合にも必要です。
③外部委託する職種があればその旨を「兼務している職種名及び人数」に入力してください。（その場合、表の職員数には人数を入力しないで下さい。）</t>
        </r>
      </text>
    </comment>
    <comment ref="B24" authorId="0" shapeId="0" xr:uid="{00000000-0006-0000-0400-000002000000}">
      <text>
        <r>
          <rPr>
            <sz val="9"/>
            <color indexed="81"/>
            <rFont val="ＭＳ Ｐゴシック"/>
            <family val="3"/>
            <charset val="128"/>
          </rPr>
          <t>資格について、介護職員基礎研修、ホームヘルパー1級、ホームヘルパー2級の資格保持者は、「介護職員初任者研修修了者」に入力してください。</t>
        </r>
      </text>
    </comment>
    <comment ref="K26" authorId="0" shapeId="0" xr:uid="{00000000-0006-0000-0400-000003000000}">
      <text>
        <r>
          <rPr>
            <sz val="9"/>
            <color indexed="81"/>
            <rFont val="ＭＳ Ｐゴシック"/>
            <family val="3"/>
            <charset val="128"/>
          </rPr>
          <t xml:space="preserve">「認定特定行為業務従事者：２号研修（詳細は備考欄）」を選択した場合、「①届出している事業所名、②取得している資格内容等」について入力してください。
（例）
認定特定行為業務従事者（２号研修）喀痰吸引：
口腔内、鼻腔内、気管カニューレ内部
認定特定行為業務従事者（２号研修）経管栄養：
胃ろう又は腸ろう・経鼻
</t>
        </r>
      </text>
    </comment>
    <comment ref="B28" authorId="0" shapeId="0" xr:uid="{00000000-0006-0000-0400-000004000000}">
      <text>
        <r>
          <rPr>
            <sz val="9"/>
            <color indexed="81"/>
            <rFont val="ＭＳ Ｐゴシック"/>
            <family val="3"/>
            <charset val="128"/>
          </rPr>
          <t xml:space="preserve">・上記の表で書き分ける「常勤・非常勤」職員の区分に従って有資格者の状況を入力してください。
・1名で複数の資格を有する場合には重複した入力が可能です。
</t>
        </r>
      </text>
    </comment>
    <comment ref="I42" authorId="0" shapeId="0" xr:uid="{00000000-0006-0000-0400-000005000000}">
      <text>
        <r>
          <rPr>
            <sz val="9"/>
            <color indexed="81"/>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B46" authorId="0" shapeId="0" xr:uid="{00000000-0006-0000-0400-000006000000}">
      <text>
        <r>
          <rPr>
            <sz val="9"/>
            <color indexed="81"/>
            <rFont val="ＭＳ Ｐゴシック"/>
            <family val="3"/>
            <charset val="128"/>
          </rPr>
          <t>「看護職員、介護職員、生活相談員」以外の職種（事務員・夜間警備員等）の場合、入力してください。　</t>
        </r>
      </text>
    </comment>
    <comment ref="K49" authorId="0" shapeId="0" xr:uid="{00000000-0006-0000-0400-000007000000}">
      <text>
        <r>
          <rPr>
            <sz val="9"/>
            <color indexed="81"/>
            <rFont val="ＭＳ Ｐゴシック"/>
            <family val="3"/>
            <charset val="128"/>
          </rPr>
          <t xml:space="preserve">契約上の職員配置比率を入力してください。
「４サービスの内容（介護サービスの内容）人員配置が手厚い介護サービスの実施」と一致させてください。
</t>
        </r>
      </text>
    </comment>
    <comment ref="B57" authorId="0" shapeId="0" xr:uid="{00000000-0006-0000-0400-000008000000}">
      <text>
        <r>
          <rPr>
            <sz val="9"/>
            <color indexed="81"/>
            <rFont val="ＭＳ Ｐゴシック"/>
            <family val="3"/>
            <charset val="128"/>
          </rPr>
          <t>・「５職員体制（職種別の職員数）」の常勤・非常勤人数との整合性を図ってください。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00000000-0006-0000-0500-000001000000}">
      <text>
        <r>
          <rPr>
            <sz val="9"/>
            <color indexed="81"/>
            <rFont val="ＭＳ Ｐゴシック"/>
            <family val="3"/>
            <charset val="128"/>
          </rPr>
          <t>「選択方式」を選択した場合、必ず入力してください。
（例）全額前払い方式,一部前払い・一部月払い方式,月払い方式</t>
        </r>
      </text>
    </comment>
    <comment ref="H10" authorId="0" shapeId="0" xr:uid="{00000000-0006-0000-0500-000002000000}">
      <text>
        <r>
          <rPr>
            <sz val="9"/>
            <color indexed="81"/>
            <rFont val="ＭＳ Ｐゴシック"/>
            <family val="3"/>
            <charset val="128"/>
          </rPr>
          <t xml:space="preserve">食費、管理費などについて、長期不在時の減額制度がある場合にその有無と内容を入力してください。
</t>
        </r>
      </text>
    </comment>
    <comment ref="F26" authorId="0" shapeId="0" xr:uid="{00000000-0006-0000-0500-000003000000}">
      <text>
        <r>
          <rPr>
            <sz val="9"/>
            <color indexed="81"/>
            <rFont val="ＭＳ Ｐゴシック"/>
            <family val="3"/>
            <charset val="128"/>
          </rPr>
          <t>・「入居時点で必要な費用」がある場合、項目について入力してください。</t>
        </r>
      </text>
    </comment>
    <comment ref="B27" authorId="0" shapeId="0" xr:uid="{00000000-0006-0000-0500-000004000000}">
      <text>
        <r>
          <rPr>
            <sz val="9"/>
            <color indexed="81"/>
            <rFont val="ＭＳ Ｐゴシック"/>
            <family val="3"/>
            <charset val="128"/>
          </rPr>
          <t xml:space="preserve">
・月額費用が固定でない場合、「月額費用の合計」の横に（目安）と入力してください。</t>
        </r>
      </text>
    </comment>
    <comment ref="K27" authorId="0" shapeId="0" xr:uid="{00000000-0006-0000-0500-000005000000}">
      <text>
        <r>
          <rPr>
            <sz val="9"/>
            <color indexed="81"/>
            <rFont val="ＭＳ Ｐゴシック"/>
            <family val="3"/>
            <charset val="128"/>
          </rPr>
          <t>・相部屋の場合、原則として1人分の費用を入力してください。
・1人以上の費用を入力する場合、「月額費用の合計」の金額の横に（人数）を入力してください。</t>
        </r>
      </text>
    </comment>
    <comment ref="E35" authorId="0" shapeId="0" xr:uid="{00000000-0006-0000-0500-000006000000}">
      <text>
        <r>
          <rPr>
            <sz val="9"/>
            <color indexed="81"/>
            <rFont val="ＭＳ Ｐゴシック"/>
            <family val="3"/>
            <charset val="128"/>
          </rPr>
          <t>例示されている費用以外に月額費用があれば入力してください。
（例）（別添2）のとおり</t>
        </r>
      </text>
    </comment>
    <comment ref="G42" authorId="0" shapeId="0" xr:uid="{00000000-0006-0000-0500-000007000000}">
      <text>
        <r>
          <rPr>
            <sz val="9"/>
            <color indexed="81"/>
            <rFont val="ＭＳ Ｐゴシック"/>
            <family val="3"/>
            <charset val="128"/>
          </rPr>
          <t>・老人福祉法に基づき算定根拠を概括記載してください。なお、居室のタイプ等によって金額に幅がある場合、欄内で金額の範囲を書き分けてください。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・詳細の書き分けを行わない場合、重要事項説明書に料金表を添付するなどし、消費者との取引条件を全て明らかにしてください。</t>
        </r>
      </text>
    </comment>
    <comment ref="G44" authorId="0" shapeId="0" xr:uid="{00000000-0006-0000-0500-000008000000}">
      <text>
        <r>
          <rPr>
            <sz val="9"/>
            <color indexed="81"/>
            <rFont val="ＭＳ Ｐゴシック"/>
            <family val="3"/>
            <charset val="128"/>
          </rPr>
          <t>使途を入力してください。景品表示法指定告示に従ってすべて入力し、「等」で括らないようにしてください。</t>
        </r>
      </text>
    </comment>
    <comment ref="G48" authorId="0" shapeId="0" xr:uid="{00000000-0006-0000-0500-000009000000}">
      <text>
        <r>
          <rPr>
            <sz val="9"/>
            <color indexed="81"/>
            <rFont val="ＭＳ Ｐゴシック"/>
            <family val="3"/>
            <charset val="128"/>
          </rPr>
          <t>介護保険サービスの自己負担額は含みません。上乗せ介護費について入力してください。
【告示に従った積算根拠表示】
例えば、人員配置が手厚いとして介護サービスに関する費用を徴収する場合にあっては、
①要介護者等の人数に応じた介護職員等の数
②当該費用及び徴収方法
③さらに特定施設の人員過配置費用の場合、「介護保険給付及び利用者負担分による収入によってカバーできない額に充当するものとして合理的な積算根拠に基づいている」、ことについての概括的記載が義務です（月払いの場合も同じ）。
を入力してください。</t>
        </r>
      </text>
    </comment>
    <comment ref="G51" authorId="0" shapeId="0" xr:uid="{00000000-0006-0000-0500-00000A000000}">
      <text>
        <r>
          <rPr>
            <sz val="9"/>
            <color indexed="81"/>
            <rFont val="ＭＳ Ｐゴシック"/>
            <family val="3"/>
            <charset val="128"/>
          </rPr>
          <t>例示されている費用以外に月額費用があれば入力してください。</t>
        </r>
      </text>
    </comment>
    <comment ref="B59" authorId="0" shapeId="0" xr:uid="{00000000-0006-0000-0500-00000B000000}">
      <text>
        <r>
          <rPr>
            <sz val="9"/>
            <color indexed="81"/>
            <rFont val="ＭＳ Ｐゴシック"/>
            <family val="3"/>
            <charset val="128"/>
          </rPr>
          <t xml:space="preserve">・家賃以外の前払金を受領する場合、本欄内で書き分けてください。
・家賃の算定根拠は老人福祉法、介護サービス費用は景品表示法指定告示にそれぞれ従ってください。
</t>
        </r>
      </text>
    </comment>
    <comment ref="J62" authorId="0" shapeId="0" xr:uid="{00000000-0006-0000-0500-00000C000000}">
      <text>
        <r>
          <rPr>
            <sz val="9"/>
            <color indexed="81"/>
            <rFont val="ＭＳ Ｐゴシック"/>
            <family val="3"/>
            <charset val="128"/>
          </rPr>
          <t>老人福祉法施行規則に従い「入居日の翌日」としてください。</t>
        </r>
      </text>
    </comment>
    <comment ref="J63" authorId="0" shapeId="0" xr:uid="{00000000-0006-0000-0500-00000D000000}">
      <text>
        <r>
          <rPr>
            <sz val="9"/>
            <color indexed="81"/>
            <rFont val="ＭＳ Ｐゴシック"/>
            <family val="3"/>
            <charset val="128"/>
          </rPr>
          <t>契約方式によって異なる場合は欄内で書き分けてください。</t>
        </r>
      </text>
    </comment>
    <comment ref="J67" authorId="0" shapeId="0" xr:uid="{00000000-0006-0000-0500-00000E000000}">
      <text>
        <r>
          <rPr>
            <sz val="9"/>
            <color indexed="81"/>
            <rFont val="ＭＳ Ｐゴシック"/>
            <family val="3"/>
            <charset val="128"/>
          </rPr>
          <t>老人福祉法施行規則に従って入力してください。</t>
        </r>
      </text>
    </comment>
    <comment ref="J68" authorId="0" shapeId="0" xr:uid="{00000000-0006-0000-0500-00000F000000}">
      <text>
        <r>
          <rPr>
            <sz val="9"/>
            <color indexed="81"/>
            <rFont val="ＭＳ Ｐゴシック"/>
            <family val="3"/>
            <charset val="128"/>
          </rPr>
          <t>「１、２、３、４」を選択した場合、具体的な名称を入力してください。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600-000001000000}">
      <text>
        <r>
          <rPr>
            <sz val="9"/>
            <color indexed="81"/>
            <rFont val="ＭＳ Ｐゴシック"/>
            <family val="3"/>
            <charset val="128"/>
          </rPr>
          <t>経管栄養には、胃ろうと腸ろう、経鼻経管を含みます。</t>
        </r>
      </text>
    </comment>
    <comment ref="B26" authorId="0" shapeId="0" xr:uid="{00000000-0006-0000-0600-000002000000}">
      <text>
        <r>
          <rPr>
            <sz val="9"/>
            <color indexed="81"/>
            <rFont val="ＭＳ Ｐゴシック"/>
            <family val="3"/>
            <charset val="128"/>
          </rPr>
          <t xml:space="preserve">男性：20（男性入居者）/60（全入居者）×100≒33%
女性：40（女性入居者）/60（全入居者）×100≒67%
</t>
        </r>
      </text>
    </comment>
    <comment ref="J27" authorId="0" shapeId="0" xr:uid="{00000000-0006-0000-0600-000003000000}">
      <text>
        <r>
          <rPr>
            <sz val="9"/>
            <color indexed="81"/>
            <rFont val="ＭＳ Ｐゴシック"/>
            <family val="3"/>
            <charset val="128"/>
          </rPr>
          <t>・平均介護度の算出方法は、以下のとおりです。
（要支援1）＝0.375、（要支援2）＝0.375、
（要介護1）＝1、（要介護2）＝2、（要介護3）＝3、
（要介護4）＝4、（要介護5）＝5
・平均介護度は、小数点第3位を四捨五入してください。
【計算式】
（　　要介護・要支援　　）　（入居者数）　　　　（計）
（　　 自立 　 ）　 0          ×　１５人　　　　＝　    ０
（要支援1・2）０．３７５　 ×　１５人　　　　＝５．６２５
（　要介護1　）　 １　　　　×　　２人　　　　＝ 　　 ２　
（　要介護2　）　 ２　　　　×　　５人　　　　＝　　１０　
（　要介護3　） 　３　　　　×　　８人　　　　＝　　２４　
（　要介護4　） 　４　　　　×　１０人　　　　＝　　４０　
（　要介護5　） 　</t>
        </r>
        <r>
          <rPr>
            <u/>
            <sz val="9"/>
            <color indexed="81"/>
            <rFont val="ＭＳ Ｐゴシック"/>
            <family val="3"/>
            <charset val="128"/>
          </rPr>
          <t>５　　　　×　　５人　　　　＝　　２５　　　　</t>
        </r>
        <r>
          <rPr>
            <sz val="9"/>
            <color indexed="81"/>
            <rFont val="ＭＳ Ｐゴシック"/>
            <family val="3"/>
            <charset val="128"/>
          </rPr>
          <t xml:space="preserve">
（合計)　　　　　　　　　　　　　  ６０人　 　　　  １０６．６２５
【平均介護度】
　１０６．６２５（合計）／６０人（入居者数合計）≒１．７８　</t>
        </r>
      </text>
    </comment>
    <comment ref="B29" authorId="0" shapeId="0" xr:uid="{00000000-0006-0000-0600-000004000000}">
      <text>
        <r>
          <rPr>
            <sz val="9"/>
            <color indexed="81"/>
            <rFont val="ＭＳ Ｐゴシック"/>
            <family val="3"/>
            <charset val="128"/>
          </rPr>
          <t>すべての入居契約終了者の状況について入力した上で、事業主体、入居者双方から入居契約を解除した理由を入力してください。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700-000001000000}">
      <text>
        <r>
          <rPr>
            <sz val="9"/>
            <color indexed="81"/>
            <rFont val="ＭＳ Ｐゴシック"/>
            <family val="3"/>
            <charset val="128"/>
          </rPr>
          <t>所在市町村（保険者）の窓口を入力してください。</t>
        </r>
      </text>
    </comment>
    <comment ref="F13" authorId="0" shapeId="0" xr:uid="{00000000-0006-0000-0700-000002000000}">
      <text>
        <r>
          <rPr>
            <sz val="9"/>
            <color indexed="81"/>
            <rFont val="ＭＳ Ｐゴシック"/>
            <family val="3"/>
            <charset val="128"/>
          </rPr>
          <t>大阪府国民健康保険団体連合会にFAXはありません。</t>
        </r>
      </text>
    </comment>
    <comment ref="F17" authorId="0" shapeId="0" xr:uid="{00000000-0006-0000-0700-000003000000}">
      <text>
        <r>
          <rPr>
            <sz val="9"/>
            <color indexed="81"/>
            <rFont val="ＭＳ Ｐゴシック"/>
            <family val="3"/>
            <charset val="128"/>
          </rPr>
          <t>・有料の所管庁の窓口を入力してください。
　大阪府福祉部介護事業者課施設指導グループ
　℡06－6944－2675 FAX 06-6944-6670</t>
        </r>
      </text>
    </comment>
    <comment ref="F21" authorId="0" shapeId="0" xr:uid="{00000000-0006-0000-0700-000004000000}">
      <text>
        <r>
          <rPr>
            <sz val="9"/>
            <color indexed="81"/>
            <rFont val="ＭＳ Ｐゴシック"/>
            <family val="3"/>
            <charset val="128"/>
          </rPr>
          <t>〇サ高住の所管庁の窓口を入力してください。
〇有料は【省略】してください。
　八尾市建築部住宅政策課
　℡072－924－3783 FAX072－924－2301　
　八尾市健康福祉部福祉指導監査課
　℡072－924－3012 FAX072－924－3012</t>
        </r>
      </text>
    </comment>
    <comment ref="F25" authorId="0" shapeId="0" xr:uid="{00000000-0006-0000-0700-000005000000}">
      <text>
        <r>
          <rPr>
            <sz val="9"/>
            <color indexed="81"/>
            <rFont val="ＭＳ Ｐゴシック"/>
            <family val="3"/>
            <charset val="128"/>
          </rPr>
          <t xml:space="preserve">・ホームの所管庁の窓口を入力してください。
</t>
        </r>
      </text>
    </comment>
    <comment ref="B40" authorId="0" shapeId="0" xr:uid="{00000000-0006-0000-0700-000006000000}">
      <text>
        <r>
          <rPr>
            <sz val="9"/>
            <color indexed="81"/>
            <rFont val="ＭＳ Ｐゴシック"/>
            <family val="3"/>
            <charset val="128"/>
          </rPr>
          <t xml:space="preserve">それぞれについて直近で実施した内容について入力してください。
</t>
        </r>
      </text>
    </comment>
    <comment ref="F41" authorId="0" shapeId="0" xr:uid="{00000000-0006-0000-0700-000007000000}">
      <text>
        <r>
          <rPr>
            <sz val="9"/>
            <color indexed="81"/>
            <rFont val="ＭＳ Ｐゴシック"/>
            <family val="3"/>
            <charset val="128"/>
          </rPr>
          <t>利用者アンケート調査、意見箱等利用者の意見等を把握する取組内容を入力してください。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800-000001000000}">
      <text>
        <r>
          <rPr>
            <sz val="9"/>
            <color indexed="81"/>
            <rFont val="ＭＳ Ｐゴシック"/>
            <family val="3"/>
            <charset val="128"/>
          </rPr>
          <t xml:space="preserve">運営懇談会を設置せずに代替措置を講じる場合は、八尾市の設置運営指導指針規定に従って入力してください。
（参考・指針抜粋）
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r>
      </text>
    </comment>
    <comment ref="E24" authorId="0" shapeId="0" xr:uid="{00000000-0006-0000-0800-000002000000}">
      <text>
        <r>
          <rPr>
            <sz val="9"/>
            <color indexed="81"/>
            <rFont val="ＭＳ Ｐゴシック"/>
            <family val="3"/>
            <charset val="128"/>
          </rPr>
          <t>具体的な内容を入力してください。</t>
        </r>
      </text>
    </comment>
    <comment ref="E25" authorId="0" shapeId="0" xr:uid="{00000000-0006-0000-0800-000003000000}">
      <text>
        <r>
          <rPr>
            <sz val="9"/>
            <color indexed="81"/>
            <rFont val="ＭＳ Ｐゴシック"/>
            <family val="3"/>
            <charset val="128"/>
          </rPr>
          <t>・具体的な内容を入力してください。
八尾市への事故報告は、「八尾市有料老人ホームにおける事故発生時の報告等の取扱い」に基づいて報告してください。
・緊急事態について想定し、取り決めてください。
例えば、
・入居者の緊急事態は何を指すのか？（例：３７度以上の熱、救急搬送時等）
・誰に連絡したらいいのか？（例：長男、長男がいない場合次男、あるいは両方等）</t>
        </r>
      </text>
    </comment>
    <comment ref="E26" authorId="0" shapeId="0" xr:uid="{00000000-0006-0000-0800-000004000000}">
      <text>
        <r>
          <rPr>
            <sz val="9"/>
            <color indexed="81"/>
            <rFont val="MS P ゴシック"/>
            <family val="3"/>
            <charset val="128"/>
          </rPr>
          <t>○用途区分が「有料老人ホーム」であり、条例施行（Ｈ５年）以降に建築確認申請された施設は、適合審査対象です。
○用途区分が「有料老人ホーム」以外の施設の場合、用途によっては不適合の可能性がありますので、条例に適合しているかご確認ください。
○条例施行（Ｈ５年）前に建築確認申請され、以降増改築等による建築確認を受けていない施設は、左側は空白、右側にその旨を記載してください。</t>
        </r>
      </text>
    </comment>
    <comment ref="E29" authorId="0" shapeId="0" xr:uid="{00000000-0006-0000-0800-000005000000}">
      <text>
        <r>
          <rPr>
            <sz val="9"/>
            <color indexed="81"/>
            <rFont val="ＭＳ Ｐゴシック"/>
            <family val="3"/>
            <charset val="128"/>
          </rPr>
          <t>「あり」を選択した場合、必ず入力してください。
（例）有料の居室面積13㎡未満
　　　廊下幅1.8m未満
　　　建築用途区分が「児童福祉施設等」</t>
        </r>
      </text>
    </comment>
    <comment ref="G31" authorId="0" shapeId="0" xr:uid="{00000000-0006-0000-0800-000006000000}">
      <text>
        <r>
          <rPr>
            <sz val="9"/>
            <color indexed="81"/>
            <rFont val="ＭＳ Ｐゴシック"/>
            <family val="3"/>
            <charset val="128"/>
          </rPr>
          <t>「適合している」を選択した場合、必ず入力してください。</t>
        </r>
      </text>
    </comment>
    <comment ref="E35" authorId="0" shapeId="0" xr:uid="{00000000-0006-0000-0800-000007000000}">
      <text>
        <r>
          <rPr>
            <sz val="9"/>
            <color indexed="81"/>
            <rFont val="ＭＳ Ｐゴシック"/>
            <family val="3"/>
            <charset val="128"/>
          </rPr>
          <t>不適合事項で「あり」を選択した場合、必ず入力してください。
（例）
「合致しない事項の内容」運営懇談会の開催を行っていない。
「代替措置等の内容」今年度は、入居者等に入居者・サービス提供の状況、家賃等の金銭、収支状況等を文書にて通知を予定している。来年度は、実施できる体制を整えて、開催を予定している。
「不適合事項がある場合の入居者への説明」入居者及びご家族へ契約前、契約時に、不適合事項及び代替措置等について説明している。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A00-000001000000}">
      <text>
        <r>
          <rPr>
            <sz val="9"/>
            <color indexed="81"/>
            <rFont val="ＭＳ Ｐゴシック"/>
            <family val="3"/>
            <charset val="128"/>
          </rPr>
          <t>実際に行っているサービスに応じて、項目の追加・削除等を行ってください。</t>
        </r>
      </text>
    </comment>
    <comment ref="D4" authorId="0" shapeId="0" xr:uid="{00000000-0006-0000-0A00-000002000000}">
      <text>
        <r>
          <rPr>
            <sz val="9"/>
            <color indexed="81"/>
            <rFont val="ＭＳ Ｐゴシック"/>
            <family val="3"/>
            <charset val="128"/>
          </rPr>
          <t>「あり」を選択したときは、「料金」の項目に、
①　個別サービスの利用料が全額月額費に含まれる場合は、「月額費に含む」を入力してください。
②一部月額費に含まれる場合は、「月額費に含まれる範囲」を入力し、
「備考」の項目に、「月額費に含まれない範囲」及び「１回あたりの金額」も併せて入力してください。
③　月額費に含まれない場合は、「１回あたりの金額」を入力してください。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<sst xmlns="http://schemas.openxmlformats.org/spreadsheetml/2006/main" count="1524" uniqueCount="1058">
  <si>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</si>
  <si>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</si>
  <si>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</si>
  <si>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</si>
  <si>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</si>
  <si>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</si>
  <si>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</si>
  <si>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</si>
  <si>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</si>
  <si>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</si>
  <si>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</si>
  <si>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</si>
  <si>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</si>
  <si>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</si>
  <si>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</si>
  <si>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</si>
  <si>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</si>
  <si>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</si>
  <si>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</si>
  <si>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介護予防訪問介護</t>
    <rPh sb="0" eb="2">
      <t>カイゴ</t>
    </rPh>
    <rPh sb="2" eb="4">
      <t>ヨボウ</t>
    </rPh>
    <rPh sb="4" eb="6">
      <t>ホウモン</t>
    </rPh>
    <rPh sb="6" eb="8">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</si>
  <si>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</si>
  <si>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</si>
  <si>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</si>
  <si>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</si>
  <si>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介護予防通所介護</t>
    <rPh sb="0" eb="2">
      <t>カイゴ</t>
    </rPh>
    <rPh sb="2" eb="4">
      <t>ヨボウ</t>
    </rPh>
    <rPh sb="4" eb="6">
      <t>ツウショ</t>
    </rPh>
    <rPh sb="6" eb="8">
      <t>カイゴ</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</si>
  <si>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</si>
  <si>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</si>
  <si>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</si>
  <si>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</si>
  <si>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</si>
  <si>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</si>
  <si>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</si>
  <si>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</si>
  <si>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</si>
  <si>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</si>
  <si>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</si>
  <si>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</si>
  <si>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</si>
  <si>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</si>
  <si>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</si>
  <si>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</si>
  <si>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</si>
  <si>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</si>
  <si>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</si>
  <si>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</si>
  <si>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</si>
  <si>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</si>
  <si>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</si>
  <si>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</si>
  <si>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</si>
  <si>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</si>
  <si>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</si>
  <si>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</si>
  <si>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</si>
  <si>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</si>
  <si>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</si>
  <si>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</si>
  <si>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</si>
  <si>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</si>
  <si>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</si>
  <si>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</si>
  <si>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</si>
  <si>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</si>
  <si>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</si>
  <si>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</si>
  <si>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</si>
  <si>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</si>
  <si>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</si>
  <si>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</si>
  <si>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</si>
  <si>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</si>
  <si>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</si>
  <si>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</si>
  <si>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</si>
  <si>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</si>
  <si>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</si>
  <si>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</si>
  <si>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</si>
  <si>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</si>
  <si>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</si>
  <si>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</si>
  <si>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</si>
  <si>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</si>
  <si>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</si>
  <si>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</si>
  <si>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</si>
  <si>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</si>
  <si>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</si>
  <si>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</si>
  <si>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</si>
  <si>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</si>
  <si>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</si>
  <si>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</si>
  <si>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</si>
  <si>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</si>
  <si>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</si>
  <si>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</si>
  <si>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</si>
  <si>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</si>
  <si>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</si>
  <si>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</si>
  <si>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</si>
  <si>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</si>
  <si>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</si>
  <si>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</si>
  <si>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医療機関連携加算</t>
    <rPh sb="0" eb="2">
      <t>イリョウ</t>
    </rPh>
    <rPh sb="2" eb="4">
      <t>キカン</t>
    </rPh>
    <rPh sb="4" eb="6">
      <t>レンケイ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</si>
  <si>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</si>
  <si>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</si>
  <si>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</si>
  <si>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</si>
  <si>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</si>
  <si>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</si>
  <si>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</si>
  <si>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</si>
  <si>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</si>
  <si>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</si>
  <si>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</si>
  <si>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</si>
  <si>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</si>
  <si>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</si>
  <si>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</si>
  <si>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</si>
  <si>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</si>
  <si>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</si>
  <si>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</si>
  <si>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</si>
  <si>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</si>
  <si>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</si>
  <si>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</si>
  <si>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</si>
  <si>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</si>
  <si>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</si>
  <si>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</si>
  <si>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</si>
  <si>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</si>
  <si>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</si>
  <si>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</si>
  <si>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</si>
  <si>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</si>
  <si>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</si>
  <si>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</si>
  <si>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</si>
  <si>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</si>
  <si>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</si>
  <si>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</si>
  <si>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</si>
  <si>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</si>
  <si>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</si>
  <si>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</si>
  <si>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</si>
  <si>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</si>
  <si>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</si>
  <si>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</si>
  <si>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</si>
  <si>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</si>
  <si>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</si>
  <si>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</si>
  <si>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</si>
  <si>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</si>
  <si>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</si>
  <si>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</si>
  <si>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</si>
  <si>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</si>
  <si>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</si>
  <si>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</si>
  <si>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</si>
  <si>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</si>
  <si>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</si>
  <si>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</si>
  <si>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</si>
  <si>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</si>
  <si>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</si>
  <si>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</si>
  <si>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</si>
  <si>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</si>
  <si>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</si>
  <si>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</si>
  <si>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</si>
  <si>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</si>
  <si>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</si>
  <si>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</si>
  <si>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</si>
  <si>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</si>
  <si>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</si>
  <si>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</si>
  <si>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</si>
  <si>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</si>
  <si>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</si>
  <si>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</si>
  <si>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</si>
  <si>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</si>
  <si>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</si>
  <si>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</si>
  <si>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</si>
  <si>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</si>
  <si>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要介護度別</t>
    <rPh sb="0" eb="3">
      <t>ヨウカイゴ</t>
    </rPh>
    <rPh sb="3" eb="4">
      <t>ド</t>
    </rPh>
    <rPh sb="4" eb="5">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</si>
  <si>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</si>
  <si>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</si>
  <si>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</si>
  <si>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</si>
  <si>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</si>
  <si>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</si>
  <si>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</si>
  <si>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</si>
  <si>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</si>
  <si>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</si>
  <si>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</si>
  <si>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</si>
  <si>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</si>
  <si>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</si>
  <si>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</si>
  <si>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</si>
  <si>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</si>
  <si>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</si>
  <si>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</si>
  <si>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</si>
  <si>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</si>
  <si>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</si>
  <si>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</si>
  <si>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</si>
  <si>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</si>
  <si>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</si>
  <si>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</si>
  <si>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</si>
  <si>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</si>
  <si>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</si>
  <si>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</si>
  <si>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</si>
  <si>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</si>
  <si>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</si>
  <si>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</si>
  <si>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</si>
  <si>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</si>
  <si>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</si>
  <si>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</si>
  <si>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</si>
  <si>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</si>
  <si>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</si>
  <si>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</si>
  <si>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</si>
  <si>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</si>
  <si>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</si>
  <si>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</si>
  <si>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</si>
  <si>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</si>
  <si>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</si>
  <si>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</si>
  <si>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</si>
  <si>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</si>
  <si>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</si>
  <si>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</si>
  <si>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</si>
  <si>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</si>
  <si>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</si>
  <si>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</si>
  <si>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</si>
  <si>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</si>
  <si>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</si>
  <si>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</si>
  <si>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</si>
  <si>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</si>
  <si>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</si>
  <si>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</si>
  <si>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</si>
  <si>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</si>
  <si>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</si>
  <si>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</si>
  <si>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</si>
  <si>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</si>
  <si>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</si>
  <si>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</si>
  <si>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</si>
  <si>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</si>
  <si>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</si>
  <si>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</si>
  <si>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</si>
  <si>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</si>
  <si>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</si>
  <si>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</si>
  <si>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</si>
  <si>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</si>
  <si>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</si>
  <si>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</si>
  <si>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</si>
  <si>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</si>
  <si>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</si>
  <si>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</si>
  <si>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</si>
  <si>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</si>
  <si>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</si>
  <si>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</si>
  <si>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</si>
  <si>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</si>
  <si>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</si>
  <si>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</si>
  <si>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</si>
  <si>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</si>
  <si>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</si>
  <si>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</si>
  <si>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</si>
  <si>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</si>
  <si>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</si>
  <si>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</si>
  <si>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</si>
  <si>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</si>
  <si>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</si>
  <si>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</si>
  <si>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</si>
  <si>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</si>
  <si>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</si>
  <si>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</si>
  <si>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</si>
  <si>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</si>
  <si>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あり（ストレッチャー対応）</t>
  </si>
  <si>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</si>
  <si>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</si>
  <si>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</si>
  <si>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</si>
  <si>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</si>
  <si>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</si>
  <si>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</si>
  <si>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</si>
  <si>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</si>
  <si>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</si>
  <si>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</si>
  <si>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</si>
  <si>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</si>
  <si>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</si>
  <si>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</si>
  <si>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</si>
  <si>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</si>
  <si>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　1</t>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</si>
  <si>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</si>
  <si>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</si>
  <si>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</si>
  <si>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</si>
  <si>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</si>
  <si>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</si>
  <si>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平成</t>
  </si>
  <si>
    <t>あり</t>
  </si>
  <si>
    <t>介護居室個室</t>
  </si>
  <si>
    <t>：1</t>
    <phoneticPr fontId="2"/>
  </si>
  <si>
    <t>収納</t>
    <rPh sb="0" eb="2">
      <t>シュウノウ</t>
    </rPh>
    <phoneticPr fontId="2"/>
  </si>
  <si>
    <t>有料老人ホーム事業の概要</t>
    <phoneticPr fontId="2"/>
  </si>
  <si>
    <t>（地上</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</si>
  <si>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</si>
  <si>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</si>
  <si>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</si>
  <si>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</si>
  <si>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</si>
  <si>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</si>
  <si>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</si>
  <si>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</si>
  <si>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</si>
  <si>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</si>
  <si>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</si>
  <si>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</si>
  <si>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</si>
  <si>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</si>
  <si>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</si>
  <si>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</si>
  <si>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</si>
  <si>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</si>
  <si>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t>
    <phoneticPr fontId="2"/>
  </si>
  <si>
    <t>（ふりがな）</t>
    <phoneticPr fontId="2"/>
  </si>
  <si>
    <t>内容：</t>
    <rPh sb="0" eb="2">
      <t>ナイヨウ</t>
    </rPh>
    <phoneticPr fontId="2"/>
  </si>
  <si>
    <t>施設長</t>
    <rPh sb="0" eb="2">
      <t>シセツ</t>
    </rPh>
    <rPh sb="2" eb="3">
      <t>チョウ</t>
    </rPh>
    <phoneticPr fontId="2"/>
  </si>
  <si>
    <t>有料老人ホーム設置時の老人福祉法第２９条第１項に規定する届出</t>
  </si>
  <si>
    <t>有料老人ホーム</t>
    <rPh sb="0" eb="2">
      <t>ユウリョウ</t>
    </rPh>
    <rPh sb="2" eb="4">
      <t>ロウジン</t>
    </rPh>
    <phoneticPr fontId="2"/>
  </si>
  <si>
    <t>耐火建築物</t>
  </si>
  <si>
    <t>鉄筋コンクリート造</t>
  </si>
  <si>
    <t>適合している</t>
  </si>
  <si>
    <t>○</t>
  </si>
  <si>
    <t>×</t>
  </si>
  <si>
    <t>個室</t>
  </si>
  <si>
    <t>大浴場</t>
  </si>
  <si>
    <t>機械浴</t>
  </si>
  <si>
    <t>チェアー浴</t>
  </si>
  <si>
    <t>1人部屋</t>
    <rPh sb="0" eb="2">
      <t>ヒトリ</t>
    </rPh>
    <rPh sb="2" eb="4">
      <t>ベヤ</t>
    </rPh>
    <phoneticPr fontId="2"/>
  </si>
  <si>
    <t>2人部屋</t>
    <rPh sb="1" eb="2">
      <t>ヒト</t>
    </rPh>
    <rPh sb="2" eb="4">
      <t>ベヤ</t>
    </rPh>
    <phoneticPr fontId="2"/>
  </si>
  <si>
    <t>事務室</t>
    <rPh sb="0" eb="3">
      <t>ジムシツ</t>
    </rPh>
    <phoneticPr fontId="2"/>
  </si>
  <si>
    <t>医療機関との連携により、機能訓練設備を用いて専門職による自立支援のサポートを行う。</t>
    <rPh sb="0" eb="2">
      <t>イリョウ</t>
    </rPh>
    <rPh sb="2" eb="4">
      <t>キカン</t>
    </rPh>
    <rPh sb="6" eb="8">
      <t>レンケイ</t>
    </rPh>
    <rPh sb="12" eb="14">
      <t>キノウ</t>
    </rPh>
    <rPh sb="14" eb="16">
      <t>クンレン</t>
    </rPh>
    <rPh sb="16" eb="18">
      <t>セツビ</t>
    </rPh>
    <rPh sb="19" eb="20">
      <t>モチ</t>
    </rPh>
    <rPh sb="22" eb="24">
      <t>センモン</t>
    </rPh>
    <rPh sb="24" eb="25">
      <t>ショク</t>
    </rPh>
    <rPh sb="28" eb="30">
      <t>ジリツ</t>
    </rPh>
    <rPh sb="30" eb="32">
      <t>シエン</t>
    </rPh>
    <rPh sb="38" eb="39">
      <t>オコナ</t>
    </rPh>
    <phoneticPr fontId="2"/>
  </si>
  <si>
    <t>自ら実施</t>
  </si>
  <si>
    <t>なし</t>
  </si>
  <si>
    <t>救急車の手配、入退院の付き添い</t>
  </si>
  <si>
    <t>訪問診療</t>
  </si>
  <si>
    <t>介護居室へ移る場合</t>
  </si>
  <si>
    <t>常時介護が必要となった場合に、一般居室から介護居室への住み替えを求める場合があります。</t>
    <rPh sb="0" eb="2">
      <t>ジョウジ</t>
    </rPh>
    <rPh sb="2" eb="4">
      <t>カイゴ</t>
    </rPh>
    <rPh sb="5" eb="7">
      <t>ヒツヨウ</t>
    </rPh>
    <rPh sb="11" eb="13">
      <t>バアイ</t>
    </rPh>
    <rPh sb="15" eb="17">
      <t>イッパン</t>
    </rPh>
    <rPh sb="17" eb="19">
      <t>キョシツ</t>
    </rPh>
    <rPh sb="21" eb="23">
      <t>カイゴ</t>
    </rPh>
    <rPh sb="23" eb="25">
      <t>キョシツ</t>
    </rPh>
    <rPh sb="27" eb="28">
      <t>ス</t>
    </rPh>
    <rPh sb="29" eb="30">
      <t>カ</t>
    </rPh>
    <rPh sb="32" eb="33">
      <t>モト</t>
    </rPh>
    <rPh sb="35" eb="37">
      <t>バアイ</t>
    </rPh>
    <phoneticPr fontId="2"/>
  </si>
  <si>
    <t>住み替え後の居室に移行</t>
    <rPh sb="0" eb="1">
      <t>ス</t>
    </rPh>
    <rPh sb="2" eb="3">
      <t>カ</t>
    </rPh>
    <rPh sb="4" eb="5">
      <t>ゴ</t>
    </rPh>
    <rPh sb="6" eb="8">
      <t>キョシツ</t>
    </rPh>
    <rPh sb="9" eb="11">
      <t>イコウ</t>
    </rPh>
    <phoneticPr fontId="2"/>
  </si>
  <si>
    <t>自立、要支援、要介護</t>
  </si>
  <si>
    <t>1</t>
    <phoneticPr fontId="2"/>
  </si>
  <si>
    <t>1</t>
    <phoneticPr fontId="2"/>
  </si>
  <si>
    <t>23</t>
    <phoneticPr fontId="2"/>
  </si>
  <si>
    <t>20</t>
    <phoneticPr fontId="2"/>
  </si>
  <si>
    <t>3</t>
    <phoneticPr fontId="2"/>
  </si>
  <si>
    <t>1</t>
    <phoneticPr fontId="2"/>
  </si>
  <si>
    <t>5</t>
    <phoneticPr fontId="2"/>
  </si>
  <si>
    <t>3</t>
    <phoneticPr fontId="2"/>
  </si>
  <si>
    <t>8</t>
    <phoneticPr fontId="2"/>
  </si>
  <si>
    <t>6</t>
    <phoneticPr fontId="2"/>
  </si>
  <si>
    <t>2</t>
    <phoneticPr fontId="2"/>
  </si>
  <si>
    <t>15</t>
    <phoneticPr fontId="2"/>
  </si>
  <si>
    <t>14</t>
    <phoneticPr fontId="2"/>
  </si>
  <si>
    <t>2</t>
    <phoneticPr fontId="2"/>
  </si>
  <si>
    <t>2：1以上</t>
  </si>
  <si>
    <t>社会福祉士</t>
    <rPh sb="0" eb="2">
      <t>シャカイ</t>
    </rPh>
    <rPh sb="2" eb="4">
      <t>フクシ</t>
    </rPh>
    <rPh sb="4" eb="5">
      <t>シ</t>
    </rPh>
    <phoneticPr fontId="2"/>
  </si>
  <si>
    <t>2</t>
    <phoneticPr fontId="2"/>
  </si>
  <si>
    <t>1</t>
    <phoneticPr fontId="2"/>
  </si>
  <si>
    <t>2</t>
    <phoneticPr fontId="2"/>
  </si>
  <si>
    <t>5</t>
    <phoneticPr fontId="2"/>
  </si>
  <si>
    <t>4</t>
    <phoneticPr fontId="2"/>
  </si>
  <si>
    <t>3</t>
    <phoneticPr fontId="2"/>
  </si>
  <si>
    <t>1</t>
    <phoneticPr fontId="2"/>
  </si>
  <si>
    <t>利用権方式</t>
  </si>
  <si>
    <t>一部前払い・一部月払い方式</t>
  </si>
  <si>
    <t>日割り計算で減額</t>
    <rPh sb="0" eb="2">
      <t>ヒワ</t>
    </rPh>
    <rPh sb="3" eb="5">
      <t>ケイサン</t>
    </rPh>
    <rPh sb="6" eb="8">
      <t>ゲンガク</t>
    </rPh>
    <phoneticPr fontId="2"/>
  </si>
  <si>
    <t>物価変動、人件費上昇により、2年に1回改訂する場合がある。</t>
    <rPh sb="0" eb="2">
      <t>ブッカ</t>
    </rPh>
    <rPh sb="2" eb="4">
      <t>ヘンドウ</t>
    </rPh>
    <rPh sb="5" eb="8">
      <t>ジンケンヒ</t>
    </rPh>
    <rPh sb="8" eb="10">
      <t>ジョウショウ</t>
    </rPh>
    <rPh sb="15" eb="16">
      <t>ネン</t>
    </rPh>
    <rPh sb="18" eb="19">
      <t>カイ</t>
    </rPh>
    <rPh sb="19" eb="21">
      <t>カイテイ</t>
    </rPh>
    <rPh sb="23" eb="25">
      <t>バアイ</t>
    </rPh>
    <phoneticPr fontId="2"/>
  </si>
  <si>
    <t>運営懇談会の意見を聴く。</t>
    <rPh sb="0" eb="2">
      <t>ウンエイ</t>
    </rPh>
    <rPh sb="2" eb="5">
      <t>コンダンカイ</t>
    </rPh>
    <rPh sb="6" eb="8">
      <t>イケン</t>
    </rPh>
    <rPh sb="9" eb="10">
      <t>キ</t>
    </rPh>
    <phoneticPr fontId="2"/>
  </si>
  <si>
    <t>要介護</t>
    <rPh sb="0" eb="3">
      <t>ヨウカイゴ</t>
    </rPh>
    <phoneticPr fontId="2"/>
  </si>
  <si>
    <t>前払金（家賃、介護サービス費等）</t>
  </si>
  <si>
    <t>実費</t>
    <rPh sb="0" eb="2">
      <t>ジッピ</t>
    </rPh>
    <phoneticPr fontId="2"/>
  </si>
  <si>
    <t>基本報酬、加算の利用者負担分。</t>
    <rPh sb="0" eb="2">
      <t>キホン</t>
    </rPh>
    <rPh sb="2" eb="4">
      <t>ホウシュウ</t>
    </rPh>
    <rPh sb="5" eb="7">
      <t>カサン</t>
    </rPh>
    <rPh sb="8" eb="11">
      <t>リヨウシャ</t>
    </rPh>
    <rPh sb="11" eb="13">
      <t>フタン</t>
    </rPh>
    <rPh sb="13" eb="14">
      <t>ブン</t>
    </rPh>
    <phoneticPr fontId="2"/>
  </si>
  <si>
    <t>（上掲）</t>
    <rPh sb="1" eb="2">
      <t>ウエ</t>
    </rPh>
    <rPh sb="2" eb="3">
      <t>カカ</t>
    </rPh>
    <phoneticPr fontId="2"/>
  </si>
  <si>
    <t>自立120ヶ月/要支援・要介護60ヶ月</t>
    <rPh sb="0" eb="2">
      <t>ジリツ</t>
    </rPh>
    <rPh sb="6" eb="7">
      <t>ゲツ</t>
    </rPh>
    <rPh sb="8" eb="11">
      <t>ヨウシエン</t>
    </rPh>
    <rPh sb="12" eb="15">
      <t>ヨウカイゴ</t>
    </rPh>
    <rPh sb="18" eb="19">
      <t>ゲツ</t>
    </rPh>
    <phoneticPr fontId="2"/>
  </si>
  <si>
    <t>・入居一時金－（入居一時金－初期償却額）÷想定居住月数÷30×（入居日から契約終了日までの日数）
・初期償却費用については無利息で全額返還する。
※月額利用料については、日割計算で受領します。</t>
    <rPh sb="1" eb="3">
      <t>ニュウキョ</t>
    </rPh>
    <rPh sb="3" eb="6">
      <t>イチジキン</t>
    </rPh>
    <rPh sb="8" eb="10">
      <t>ニュウキョ</t>
    </rPh>
    <rPh sb="10" eb="13">
      <t>イチジキン</t>
    </rPh>
    <rPh sb="14" eb="16">
      <t>ショキ</t>
    </rPh>
    <rPh sb="16" eb="19">
      <t>ショウキャクガク</t>
    </rPh>
    <rPh sb="21" eb="23">
      <t>ソウテイ</t>
    </rPh>
    <rPh sb="23" eb="25">
      <t>キョジュウ</t>
    </rPh>
    <rPh sb="25" eb="26">
      <t>ツキ</t>
    </rPh>
    <rPh sb="26" eb="27">
      <t>カズ</t>
    </rPh>
    <rPh sb="32" eb="35">
      <t>ニュウキョビ</t>
    </rPh>
    <rPh sb="37" eb="39">
      <t>ケイヤク</t>
    </rPh>
    <rPh sb="39" eb="41">
      <t>シュウリョウ</t>
    </rPh>
    <rPh sb="41" eb="42">
      <t>ヒ</t>
    </rPh>
    <rPh sb="45" eb="47">
      <t>ニッスウ</t>
    </rPh>
    <rPh sb="50" eb="52">
      <t>ショキ</t>
    </rPh>
    <rPh sb="52" eb="54">
      <t>ショウキャク</t>
    </rPh>
    <rPh sb="54" eb="56">
      <t>ヒヨウ</t>
    </rPh>
    <rPh sb="61" eb="64">
      <t>ムリソク</t>
    </rPh>
    <rPh sb="65" eb="67">
      <t>ゼンガク</t>
    </rPh>
    <rPh sb="67" eb="69">
      <t>ヘンカン</t>
    </rPh>
    <rPh sb="74" eb="76">
      <t>ゲツガク</t>
    </rPh>
    <rPh sb="76" eb="78">
      <t>リヨウ</t>
    </rPh>
    <rPh sb="78" eb="79">
      <t>リョウ</t>
    </rPh>
    <rPh sb="85" eb="87">
      <t>ヒワ</t>
    </rPh>
    <rPh sb="87" eb="89">
      <t>ケイサン</t>
    </rPh>
    <rPh sb="90" eb="92">
      <t>ジュリョウ</t>
    </rPh>
    <phoneticPr fontId="2"/>
  </si>
  <si>
    <t>9：00～18：00</t>
    <phoneticPr fontId="2"/>
  </si>
  <si>
    <t>―</t>
    <phoneticPr fontId="2"/>
  </si>
  <si>
    <t>―</t>
    <phoneticPr fontId="2"/>
  </si>
  <si>
    <t>土日祝祭日</t>
    <rPh sb="0" eb="2">
      <t>ドニチ</t>
    </rPh>
    <rPh sb="2" eb="5">
      <t>シュクサイジツ</t>
    </rPh>
    <phoneticPr fontId="2"/>
  </si>
  <si>
    <t>館内掲示</t>
    <rPh sb="0" eb="2">
      <t>カンナイ</t>
    </rPh>
    <rPh sb="2" eb="4">
      <t>ケイジ</t>
    </rPh>
    <phoneticPr fontId="2"/>
  </si>
  <si>
    <t>全国有料老人ホーム協会サービス第三者評価</t>
    <rPh sb="0" eb="2">
      <t>ゼンコク</t>
    </rPh>
    <rPh sb="2" eb="4">
      <t>ユウリョウ</t>
    </rPh>
    <rPh sb="4" eb="6">
      <t>ロウジン</t>
    </rPh>
    <rPh sb="9" eb="11">
      <t>キョウカイ</t>
    </rPh>
    <rPh sb="15" eb="17">
      <t>ダイサン</t>
    </rPh>
    <rPh sb="17" eb="18">
      <t>シャ</t>
    </rPh>
    <rPh sb="18" eb="20">
      <t>ヒョウカ</t>
    </rPh>
    <phoneticPr fontId="2"/>
  </si>
  <si>
    <t>HPで公表</t>
    <rPh sb="3" eb="5">
      <t>コウヒョウ</t>
    </rPh>
    <phoneticPr fontId="2"/>
  </si>
  <si>
    <t>適合</t>
  </si>
  <si>
    <t>200円/枚</t>
    <rPh sb="3" eb="4">
      <t>エン</t>
    </rPh>
    <rPh sb="5" eb="6">
      <t>マイ</t>
    </rPh>
    <phoneticPr fontId="2"/>
  </si>
  <si>
    <t>1,500円/回</t>
    <rPh sb="5" eb="6">
      <t>エン</t>
    </rPh>
    <rPh sb="7" eb="8">
      <t>カイ</t>
    </rPh>
    <phoneticPr fontId="2"/>
  </si>
  <si>
    <t>自己負担</t>
    <rPh sb="0" eb="2">
      <t>ジコ</t>
    </rPh>
    <rPh sb="2" eb="4">
      <t>フタン</t>
    </rPh>
    <phoneticPr fontId="2"/>
  </si>
  <si>
    <t>外部からの訪問理美容</t>
    <rPh sb="0" eb="2">
      <t>ガイブ</t>
    </rPh>
    <rPh sb="5" eb="7">
      <t>ホウモン</t>
    </rPh>
    <rPh sb="7" eb="10">
      <t>リビヨウ</t>
    </rPh>
    <phoneticPr fontId="2"/>
  </si>
  <si>
    <t>200円/日</t>
    <rPh sb="3" eb="4">
      <t>エン</t>
    </rPh>
    <rPh sb="5" eb="6">
      <t>ヒ</t>
    </rPh>
    <phoneticPr fontId="2"/>
  </si>
  <si>
    <t>4,000円/回</t>
    <rPh sb="5" eb="6">
      <t>エン</t>
    </rPh>
    <rPh sb="7" eb="8">
      <t>カイ</t>
    </rPh>
    <phoneticPr fontId="2"/>
  </si>
  <si>
    <t>800円/回</t>
    <rPh sb="3" eb="4">
      <t>エン</t>
    </rPh>
    <rPh sb="5" eb="6">
      <t>カイ</t>
    </rPh>
    <phoneticPr fontId="2"/>
  </si>
  <si>
    <t>代表取締役</t>
    <rPh sb="0" eb="2">
      <t>ダイヒョウ</t>
    </rPh>
    <rPh sb="2" eb="5">
      <t>トリシマリヤク</t>
    </rPh>
    <phoneticPr fontId="2"/>
  </si>
  <si>
    <t>18.0㎡</t>
    <phoneticPr fontId="2"/>
  </si>
  <si>
    <t>委託</t>
  </si>
  <si>
    <t>面積の減少</t>
    <rPh sb="0" eb="2">
      <t>メンセキ</t>
    </rPh>
    <rPh sb="3" eb="5">
      <t>ゲンショウ</t>
    </rPh>
    <phoneticPr fontId="2"/>
  </si>
  <si>
    <t>面積の増加</t>
    <rPh sb="0" eb="2">
      <t>メンセキ</t>
    </rPh>
    <rPh sb="3" eb="5">
      <t>ゾウカ</t>
    </rPh>
    <phoneticPr fontId="2"/>
  </si>
  <si>
    <t>3ヶ月</t>
    <rPh sb="2" eb="3">
      <t>ゲツ</t>
    </rPh>
    <phoneticPr fontId="2"/>
  </si>
  <si>
    <t>状況把握サービス（安否確認、緊急通報への対応）・生活相談サービス（一般的な相談・助言、専門家や専門機関の紹介）</t>
    <phoneticPr fontId="2"/>
  </si>
  <si>
    <t>入浴介助、オムツ交換、掃除等の介護保険外で対応する部分</t>
    <rPh sb="0" eb="2">
      <t>ニュウヨク</t>
    </rPh>
    <rPh sb="2" eb="4">
      <t>カイジョ</t>
    </rPh>
    <rPh sb="8" eb="10">
      <t>コウカン</t>
    </rPh>
    <rPh sb="11" eb="13">
      <t>ソウジ</t>
    </rPh>
    <rPh sb="13" eb="14">
      <t>トウ</t>
    </rPh>
    <rPh sb="15" eb="17">
      <t>カイゴ</t>
    </rPh>
    <rPh sb="17" eb="19">
      <t>ホケン</t>
    </rPh>
    <rPh sb="19" eb="20">
      <t>ガイ</t>
    </rPh>
    <rPh sb="21" eb="23">
      <t>タイオウ</t>
    </rPh>
    <rPh sb="25" eb="27">
      <t>ブブン</t>
    </rPh>
    <phoneticPr fontId="2"/>
  </si>
  <si>
    <t>入居日の翌日</t>
    <phoneticPr fontId="2"/>
  </si>
  <si>
    <t>入居者、家族、施設長、職員、民生委員</t>
    <rPh sb="0" eb="3">
      <t>ニュウキョシャ</t>
    </rPh>
    <rPh sb="4" eb="6">
      <t>カゾク</t>
    </rPh>
    <rPh sb="7" eb="10">
      <t>シセツチョウ</t>
    </rPh>
    <rPh sb="11" eb="13">
      <t>ショクイン</t>
    </rPh>
    <rPh sb="14" eb="18">
      <t>ミンセイイイン</t>
    </rPh>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</si>
  <si>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</si>
  <si>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</si>
  <si>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大阪府国民健康保険団体連合会　苦情相談窓口</t>
    <rPh sb="0" eb="3">
      <t>オオサカフ</t>
    </rPh>
    <rPh sb="3" eb="5">
      <t>コクミン</t>
    </rPh>
    <rPh sb="5" eb="7">
      <t>ケンコウ</t>
    </rPh>
    <rPh sb="7" eb="9">
      <t>ホケン</t>
    </rPh>
    <rPh sb="9" eb="11">
      <t>ダンタイ</t>
    </rPh>
    <rPh sb="11" eb="14">
      <t>レンゴウカイ</t>
    </rPh>
    <rPh sb="15" eb="17">
      <t>クジョウ</t>
    </rPh>
    <rPh sb="17" eb="19">
      <t>ソウダン</t>
    </rPh>
    <rPh sb="19" eb="21">
      <t>マドグチ</t>
    </rPh>
    <phoneticPr fontId="2"/>
  </si>
  <si>
    <t>①入居者が死亡した場合　②入居者、又は事業者から解約した場合</t>
    <rPh sb="1" eb="4">
      <t>ニュウキョシャ</t>
    </rPh>
    <rPh sb="5" eb="7">
      <t>シボウ</t>
    </rPh>
    <rPh sb="9" eb="11">
      <t>バアイ</t>
    </rPh>
    <rPh sb="13" eb="16">
      <t>ニュウキョシャ</t>
    </rPh>
    <rPh sb="17" eb="18">
      <t>マタ</t>
    </rPh>
    <rPh sb="19" eb="22">
      <t>ジギョウシャ</t>
    </rPh>
    <rPh sb="24" eb="26">
      <t>カイヤク</t>
    </rPh>
    <rPh sb="28" eb="30">
      <t>バアイ</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</si>
  <si>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</si>
  <si>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人員配置が手厚い介護サービスの実施</t>
    <rPh sb="0" eb="2">
      <t>ジンイン</t>
    </rPh>
    <rPh sb="2" eb="4">
      <t>ハイチ</t>
    </rPh>
    <rPh sb="5" eb="7">
      <t>テアツ</t>
    </rPh>
    <rPh sb="8" eb="10">
      <t>カイゴ</t>
    </rPh>
    <rPh sb="15" eb="17">
      <t>ジッシ</t>
    </rPh>
    <phoneticPr fontId="2"/>
  </si>
  <si>
    <t>60歳以上</t>
    <rPh sb="2" eb="3">
      <t>サイ</t>
    </rPh>
    <rPh sb="3" eb="5">
      <t>イジョウ</t>
    </rPh>
    <phoneticPr fontId="2"/>
  </si>
  <si>
    <t>60歳以上</t>
    <phoneticPr fontId="2"/>
  </si>
  <si>
    <t>入居定員</t>
    <rPh sb="0" eb="2">
      <t>ニュウキョ</t>
    </rPh>
    <rPh sb="2" eb="4">
      <t>テイイン</t>
    </rPh>
    <phoneticPr fontId="2"/>
  </si>
  <si>
    <t>人</t>
    <rPh sb="0" eb="1">
      <t>ニン</t>
    </rPh>
    <phoneticPr fontId="2"/>
  </si>
  <si>
    <t>５　全国有料老人ホーム協会</t>
  </si>
  <si>
    <t>以上</t>
    <rPh sb="0" eb="2">
      <t>イジョウ</t>
    </rPh>
    <phoneticPr fontId="2"/>
  </si>
  <si>
    <t>自立360,000円/要支援・要介護388,000円</t>
    <rPh sb="0" eb="2">
      <t>ジリツ</t>
    </rPh>
    <rPh sb="9" eb="10">
      <t>エン</t>
    </rPh>
    <rPh sb="11" eb="14">
      <t>ヨウシエン</t>
    </rPh>
    <rPh sb="15" eb="18">
      <t>ヨウカイゴ</t>
    </rPh>
    <rPh sb="25" eb="26">
      <t>エン</t>
    </rPh>
    <phoneticPr fontId="2"/>
  </si>
  <si>
    <t>2人部屋</t>
    <rPh sb="1" eb="2">
      <t>ニン</t>
    </rPh>
    <rPh sb="2" eb="4">
      <t>ベヤ</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</si>
  <si>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</si>
  <si>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</si>
  <si>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</si>
  <si>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※別添１（別に実施する介護サービス一覧表）
介護保険事業、不動産業</t>
    <rPh sb="1" eb="3">
      <t>ベッテン</t>
    </rPh>
    <rPh sb="5" eb="6">
      <t>ベツ</t>
    </rPh>
    <rPh sb="7" eb="9">
      <t>ジッシ</t>
    </rPh>
    <rPh sb="11" eb="13">
      <t>カイゴ</t>
    </rPh>
    <rPh sb="17" eb="19">
      <t>イチラン</t>
    </rPh>
    <rPh sb="19" eb="20">
      <t>ヒョウ</t>
    </rPh>
    <rPh sb="22" eb="24">
      <t>カイゴ</t>
    </rPh>
    <rPh sb="24" eb="26">
      <t>ホケン</t>
    </rPh>
    <rPh sb="26" eb="28">
      <t>ジギョウ</t>
    </rPh>
    <phoneticPr fontId="2"/>
  </si>
  <si>
    <t>　</t>
    <phoneticPr fontId="2"/>
  </si>
  <si>
    <t>夜勤帯の設定時間（17時～9時）</t>
    <rPh sb="0" eb="2">
      <t>ヤキン</t>
    </rPh>
    <rPh sb="2" eb="3">
      <t>タイ</t>
    </rPh>
    <rPh sb="4" eb="6">
      <t>セッテイ</t>
    </rPh>
    <rPh sb="6" eb="8">
      <t>ジカン</t>
    </rPh>
    <rPh sb="11" eb="12">
      <t>ジ</t>
    </rPh>
    <rPh sb="14" eb="15">
      <t>ジ</t>
    </rPh>
    <phoneticPr fontId="2"/>
  </si>
  <si>
    <t>自立10％/要支援・要介護20％</t>
    <phoneticPr fontId="2"/>
  </si>
  <si>
    <t>不適合事項がある場合の入居者への説明</t>
    <rPh sb="0" eb="3">
      <t>フテキゴウ</t>
    </rPh>
    <rPh sb="3" eb="5">
      <t>ジコウ</t>
    </rPh>
    <rPh sb="8" eb="10">
      <t>バアイ</t>
    </rPh>
    <phoneticPr fontId="2"/>
  </si>
  <si>
    <t>あり</t>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</si>
  <si>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</si>
  <si>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</si>
  <si>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</si>
  <si>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</si>
  <si>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</si>
  <si>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①株式会社さくらそう、
②喀痰吸引：口腔内、鼻腔内、気管カニューレ内部</t>
    <phoneticPr fontId="2"/>
  </si>
  <si>
    <t>共益費</t>
  </si>
  <si>
    <t>水道代</t>
  </si>
  <si>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</si>
  <si>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</si>
  <si>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（Ⅰ）</t>
  </si>
  <si>
    <t>入浴、排せつ又は食事の介護（介護保険外サービス）</t>
    <rPh sb="0" eb="2">
      <t>ニュウヨク</t>
    </rPh>
    <rPh sb="3" eb="4">
      <t>ハイ</t>
    </rPh>
    <rPh sb="6" eb="7">
      <t>マタ</t>
    </rPh>
    <rPh sb="8" eb="10">
      <t>ショクジ</t>
    </rPh>
    <rPh sb="11" eb="13">
      <t>カイゴ</t>
    </rPh>
    <rPh sb="14" eb="16">
      <t>カイゴ</t>
    </rPh>
    <rPh sb="16" eb="18">
      <t>ホケン</t>
    </rPh>
    <rPh sb="18" eb="19">
      <t>ガイ</t>
    </rPh>
    <phoneticPr fontId="2"/>
  </si>
  <si>
    <t>内科、外科、整形外科、眼科等</t>
    <rPh sb="0" eb="2">
      <t>ナイカ</t>
    </rPh>
    <rPh sb="3" eb="5">
      <t>ゲカ</t>
    </rPh>
    <rPh sb="6" eb="8">
      <t>セイケイ</t>
    </rPh>
    <rPh sb="8" eb="10">
      <t>ゲカ</t>
    </rPh>
    <rPh sb="11" eb="13">
      <t>ガンカ</t>
    </rPh>
    <rPh sb="13" eb="14">
      <t>トウ</t>
    </rPh>
    <phoneticPr fontId="2"/>
  </si>
  <si>
    <t>内科等</t>
    <rPh sb="2" eb="3">
      <t>トウ</t>
    </rPh>
    <phoneticPr fontId="2"/>
  </si>
  <si>
    <t>月2回程度の訪問診療</t>
    <phoneticPr fontId="2"/>
  </si>
  <si>
    <t>介護福祉士</t>
  </si>
  <si>
    <t>認定特定行為業務従事者：２号研修（詳細は備考欄）</t>
  </si>
  <si>
    <t>看護師</t>
  </si>
  <si>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</si>
  <si>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①ホームが指定する医師の意見を聴く。②概ね3か月間の観察期間を置く。③本人・身元引受人の同意を得る。</t>
    <rPh sb="5" eb="7">
      <t>シテイ</t>
    </rPh>
    <rPh sb="9" eb="11">
      <t>イシ</t>
    </rPh>
    <rPh sb="12" eb="14">
      <t>イケン</t>
    </rPh>
    <rPh sb="15" eb="16">
      <t>キ</t>
    </rPh>
    <rPh sb="19" eb="20">
      <t>オオム</t>
    </rPh>
    <rPh sb="23" eb="24">
      <t>ゲツ</t>
    </rPh>
    <rPh sb="24" eb="25">
      <t>アイダ</t>
    </rPh>
    <rPh sb="26" eb="28">
      <t>カンサツ</t>
    </rPh>
    <rPh sb="28" eb="30">
      <t>キカン</t>
    </rPh>
    <rPh sb="31" eb="32">
      <t>オ</t>
    </rPh>
    <rPh sb="35" eb="37">
      <t>ホンニン</t>
    </rPh>
    <rPh sb="38" eb="40">
      <t>ミモト</t>
    </rPh>
    <rPh sb="40" eb="42">
      <t>ヒキウケ</t>
    </rPh>
    <rPh sb="42" eb="43">
      <t>ニン</t>
    </rPh>
    <rPh sb="44" eb="46">
      <t>ドウイ</t>
    </rPh>
    <rPh sb="47" eb="48">
      <t>エ</t>
    </rPh>
    <phoneticPr fontId="2"/>
  </si>
  <si>
    <t>備考</t>
    <rPh sb="0" eb="2">
      <t>ビコウ</t>
    </rPh>
    <phoneticPr fontId="2"/>
  </si>
  <si>
    <t>火災保険料</t>
    <rPh sb="0" eb="2">
      <t>カサイ</t>
    </rPh>
    <rPh sb="2" eb="5">
      <t>ホケンリョウ</t>
    </rPh>
    <phoneticPr fontId="2"/>
  </si>
  <si>
    <t>老人福祉法令等に基づき、全国有料老人ホーム協会の試算プログラムにより算定</t>
    <rPh sb="0" eb="2">
      <t>ロウジン</t>
    </rPh>
    <rPh sb="2" eb="4">
      <t>フクシ</t>
    </rPh>
    <rPh sb="4" eb="5">
      <t>ホウ</t>
    </rPh>
    <rPh sb="5" eb="6">
      <t>レイ</t>
    </rPh>
    <rPh sb="6" eb="7">
      <t>トウ</t>
    </rPh>
    <rPh sb="8" eb="9">
      <t>モト</t>
    </rPh>
    <rPh sb="12" eb="14">
      <t>ゼンコク</t>
    </rPh>
    <rPh sb="14" eb="16">
      <t>ユウリョウ</t>
    </rPh>
    <rPh sb="16" eb="18">
      <t>ロウジン</t>
    </rPh>
    <rPh sb="21" eb="23">
      <t>キョウカイ</t>
    </rPh>
    <rPh sb="24" eb="26">
      <t>シサン</t>
    </rPh>
    <rPh sb="34" eb="36">
      <t>サンテイ</t>
    </rPh>
    <phoneticPr fontId="2"/>
  </si>
  <si>
    <t>共用施設の維持管理・修繕費</t>
    <rPh sb="0" eb="2">
      <t>キョウヨウ</t>
    </rPh>
    <rPh sb="2" eb="4">
      <t>シセツ</t>
    </rPh>
    <rPh sb="5" eb="7">
      <t>イジ</t>
    </rPh>
    <rPh sb="7" eb="9">
      <t>カンリ</t>
    </rPh>
    <rPh sb="10" eb="13">
      <t>シュウゼンヒ</t>
    </rPh>
    <phoneticPr fontId="2"/>
  </si>
  <si>
    <t>社会福祉施設の場合、特養に転居するため。
医療機関の場合、長期入院療養のため。</t>
    <rPh sb="7" eb="9">
      <t>バアイ</t>
    </rPh>
    <rPh sb="10" eb="12">
      <t>トクヨウ</t>
    </rPh>
    <rPh sb="13" eb="15">
      <t>テンキョ</t>
    </rPh>
    <rPh sb="21" eb="23">
      <t>イリョウ</t>
    </rPh>
    <rPh sb="23" eb="25">
      <t>キカン</t>
    </rPh>
    <rPh sb="26" eb="28">
      <t>バアイ</t>
    </rPh>
    <rPh sb="29" eb="31">
      <t>チョウキ</t>
    </rPh>
    <rPh sb="31" eb="33">
      <t>ニュウイン</t>
    </rPh>
    <rPh sb="33" eb="35">
      <t>リョウヨウ</t>
    </rPh>
    <phoneticPr fontId="2"/>
  </si>
  <si>
    <t>入居者の行動が、他の入居者・職員の生命に危害を及ぼすなどの恐れがあり、通常の介護・接遇では防止できない場合、等</t>
    <rPh sb="0" eb="3">
      <t>ニュウキョシャ</t>
    </rPh>
    <rPh sb="4" eb="6">
      <t>コウドウ</t>
    </rPh>
    <rPh sb="8" eb="9">
      <t>ホカ</t>
    </rPh>
    <rPh sb="10" eb="13">
      <t>ニュウキョシャ</t>
    </rPh>
    <rPh sb="14" eb="16">
      <t>ショクイン</t>
    </rPh>
    <rPh sb="17" eb="19">
      <t>セイメイ</t>
    </rPh>
    <rPh sb="20" eb="22">
      <t>キガイ</t>
    </rPh>
    <rPh sb="23" eb="24">
      <t>オヨ</t>
    </rPh>
    <rPh sb="29" eb="30">
      <t>オソ</t>
    </rPh>
    <rPh sb="35" eb="37">
      <t>ツウジョウ</t>
    </rPh>
    <rPh sb="38" eb="40">
      <t>カイゴ</t>
    </rPh>
    <rPh sb="41" eb="43">
      <t>セツグウ</t>
    </rPh>
    <rPh sb="45" eb="47">
      <t>ボウシ</t>
    </rPh>
    <rPh sb="51" eb="53">
      <t>バアイ</t>
    </rPh>
    <rPh sb="54" eb="55">
      <t>トウ</t>
    </rPh>
    <phoneticPr fontId="2"/>
  </si>
  <si>
    <t>入居時満60歳以上。ホームの看護職員は、中心静脈栄養管理の対応不可だが、その他の療養管理については要相談</t>
    <rPh sb="0" eb="2">
      <t>ニュウキョ</t>
    </rPh>
    <rPh sb="2" eb="3">
      <t>ジ</t>
    </rPh>
    <rPh sb="3" eb="4">
      <t>マン</t>
    </rPh>
    <rPh sb="6" eb="9">
      <t>サイイジョウ</t>
    </rPh>
    <rPh sb="14" eb="16">
      <t>カンゴ</t>
    </rPh>
    <rPh sb="16" eb="18">
      <t>ショクイン</t>
    </rPh>
    <rPh sb="20" eb="22">
      <t>チュウシン</t>
    </rPh>
    <rPh sb="22" eb="24">
      <t>ジョウミャク</t>
    </rPh>
    <rPh sb="24" eb="26">
      <t>エイヨウ</t>
    </rPh>
    <rPh sb="26" eb="28">
      <t>カンリ</t>
    </rPh>
    <rPh sb="29" eb="31">
      <t>タイオウ</t>
    </rPh>
    <rPh sb="31" eb="33">
      <t>フカ</t>
    </rPh>
    <rPh sb="38" eb="39">
      <t>タ</t>
    </rPh>
    <rPh sb="40" eb="42">
      <t>リョウヨウ</t>
    </rPh>
    <rPh sb="42" eb="44">
      <t>カンリ</t>
    </rPh>
    <rPh sb="49" eb="50">
      <t>ヨウ</t>
    </rPh>
    <rPh sb="50" eb="52">
      <t>ソウダン</t>
    </rPh>
    <phoneticPr fontId="2"/>
  </si>
  <si>
    <t>所管している自治体名</t>
    <rPh sb="0" eb="2">
      <t>ショカン</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</si>
  <si>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</si>
  <si>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</si>
  <si>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</si>
  <si>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</si>
  <si>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</si>
  <si>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</si>
  <si>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</si>
  <si>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消防計画</t>
  </si>
  <si>
    <t>戸</t>
    <rPh sb="0" eb="1">
      <t>コ</t>
    </rPh>
    <phoneticPr fontId="2"/>
  </si>
  <si>
    <t>1人部屋</t>
    <rPh sb="1" eb="2">
      <t>ヒト</t>
    </rPh>
    <rPh sb="2" eb="4">
      <t>ベヤ</t>
    </rPh>
    <phoneticPr fontId="2"/>
  </si>
  <si>
    <t>入居希望者に公開</t>
  </si>
  <si>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</si>
  <si>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</si>
  <si>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</si>
  <si>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</si>
  <si>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</si>
  <si>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</si>
  <si>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</si>
  <si>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空室がある場合
１泊食事付5,000円（税込）</t>
    <rPh sb="0" eb="2">
      <t>クウシツ</t>
    </rPh>
    <rPh sb="5" eb="7">
      <t>バアイ</t>
    </rPh>
    <rPh sb="9" eb="10">
      <t>ハク</t>
    </rPh>
    <rPh sb="10" eb="12">
      <t>ショクジ</t>
    </rPh>
    <rPh sb="12" eb="13">
      <t>ツ</t>
    </rPh>
    <rPh sb="18" eb="19">
      <t>エン</t>
    </rPh>
    <rPh sb="20" eb="22">
      <t>ゼイコミ</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</si>
  <si>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</si>
  <si>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</si>
  <si>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介護付（一般型特定施設入居者生活介護を提供する場合）</t>
  </si>
  <si>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</si>
  <si>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</si>
  <si>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</si>
  <si>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地域における高齢者向けの住まいとしての役割を果たしていく。</t>
    <rPh sb="0" eb="2">
      <t>チイキ</t>
    </rPh>
    <rPh sb="6" eb="9">
      <t>コウレイシャ</t>
    </rPh>
    <rPh sb="9" eb="10">
      <t>ム</t>
    </rPh>
    <rPh sb="12" eb="13">
      <t>ス</t>
    </rPh>
    <rPh sb="19" eb="21">
      <t>ヤクワリ</t>
    </rPh>
    <rPh sb="22" eb="23">
      <t>ハ</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</si>
  <si>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</si>
  <si>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</si>
  <si>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</si>
  <si>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</si>
  <si>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</si>
  <si>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</si>
  <si>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</si>
  <si>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</si>
  <si>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計画作成担当者１名</t>
    <rPh sb="8" eb="9">
      <t>メイ</t>
    </rPh>
    <phoneticPr fontId="2"/>
  </si>
  <si>
    <t>生活相談員１名</t>
    <rPh sb="6" eb="7">
      <t>メイ</t>
    </rPh>
    <phoneticPr fontId="2"/>
  </si>
  <si>
    <t>20年8月6日</t>
    <rPh sb="2" eb="3">
      <t>ネン</t>
    </rPh>
    <rPh sb="4" eb="5">
      <t>ガツ</t>
    </rPh>
    <rPh sb="6" eb="7">
      <t>ヒ</t>
    </rPh>
    <phoneticPr fontId="2"/>
  </si>
  <si>
    <t>20年4月1日</t>
    <rPh sb="2" eb="3">
      <t>ネン</t>
    </rPh>
    <rPh sb="4" eb="5">
      <t>ガツ</t>
    </rPh>
    <rPh sb="6" eb="7">
      <t>ヒ</t>
    </rPh>
    <phoneticPr fontId="2"/>
  </si>
  <si>
    <t>20年2月1日</t>
    <rPh sb="2" eb="3">
      <t>ネン</t>
    </rPh>
    <rPh sb="4" eb="5">
      <t>ガツ</t>
    </rPh>
    <rPh sb="6" eb="7">
      <t>ヒ</t>
    </rPh>
    <phoneticPr fontId="2"/>
  </si>
  <si>
    <t>共用トイレ</t>
    <rPh sb="0" eb="2">
      <t>キョウヨウ</t>
    </rPh>
    <phoneticPr fontId="2"/>
  </si>
  <si>
    <t>管理費</t>
  </si>
  <si>
    <t>厨房維持費、及び１日３食を提供するための費用</t>
    <rPh sb="0" eb="2">
      <t>チュウボウ</t>
    </rPh>
    <rPh sb="2" eb="5">
      <t>イジヒ</t>
    </rPh>
    <rPh sb="6" eb="7">
      <t>オヨ</t>
    </rPh>
    <rPh sb="9" eb="10">
      <t>ニチ</t>
    </rPh>
    <rPh sb="11" eb="12">
      <t>ショク</t>
    </rPh>
    <rPh sb="13" eb="15">
      <t>テイキョウ</t>
    </rPh>
    <rPh sb="20" eb="22">
      <t>ヒヨウ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</si>
  <si>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</si>
  <si>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</si>
  <si>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</si>
  <si>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</si>
  <si>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</si>
  <si>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</si>
  <si>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</si>
  <si>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12年2月2日</t>
    <rPh sb="2" eb="3">
      <t>ネン</t>
    </rPh>
    <rPh sb="4" eb="5">
      <t>ガツ</t>
    </rPh>
    <rPh sb="6" eb="7">
      <t>ヒ</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</si>
  <si>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</si>
  <si>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</si>
  <si>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</si>
  <si>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 xml:space="preserve">・状況把握サービスの内容：毎日1回以上（10、15、21、24、3、6時）、居宅訪問による安否確認・状況把握（声掛け)を行う。
・生活相談サービスの内容：日中、随時受け付けており、相談内容が専門的な場合、専門機関等を紹介する。　
</t>
    <rPh sb="35" eb="36">
      <t>ジ</t>
    </rPh>
    <rPh sb="55" eb="57">
      <t>コエカ</t>
    </rPh>
    <rPh sb="77" eb="79">
      <t>ニッチュウ</t>
    </rPh>
    <rPh sb="90" eb="92">
      <t>ソウダン</t>
    </rPh>
    <rPh sb="92" eb="94">
      <t>ナイヨウ</t>
    </rPh>
    <rPh sb="99" eb="101">
      <t>バアイ</t>
    </rPh>
    <rPh sb="106" eb="107">
      <t>トウ</t>
    </rPh>
    <phoneticPr fontId="2"/>
  </si>
  <si>
    <t>・外出又は外泊しようとするときは、その都度外出外泊先、用件、施設へ帰着する予定日時などを管理者に届出ること。
・身上に関する重要な事項に変更が生じたときは、速やかに管理者に届出ること。
・ケンカ、口論、泥酔等により、その他、他人に迷惑をかけないこと。
・施設の秩序、風紀を乱し、又は安全衛生を害しないこと。</t>
    <rPh sb="110" eb="111">
      <t>タ</t>
    </rPh>
    <rPh sb="127" eb="129">
      <t>シセツ</t>
    </rPh>
    <phoneticPr fontId="2"/>
  </si>
  <si>
    <t>年２回健康診断の機会付与</t>
    <rPh sb="0" eb="1">
      <t>ネン</t>
    </rPh>
    <rPh sb="2" eb="3">
      <t>カイ</t>
    </rPh>
    <rPh sb="3" eb="5">
      <t>ケンコウ</t>
    </rPh>
    <rPh sb="5" eb="7">
      <t>シンダン</t>
    </rPh>
    <rPh sb="8" eb="10">
      <t>キカイ</t>
    </rPh>
    <rPh sb="10" eb="12">
      <t>フヨ</t>
    </rPh>
    <phoneticPr fontId="2"/>
  </si>
  <si>
    <t>17.5
（内、自立者対応1名）</t>
    <rPh sb="6" eb="7">
      <t>ウチ</t>
    </rPh>
    <rPh sb="8" eb="10">
      <t>ジリツ</t>
    </rPh>
    <rPh sb="10" eb="11">
      <t>シャ</t>
    </rPh>
    <rPh sb="11" eb="13">
      <t>タイオウ</t>
    </rPh>
    <rPh sb="14" eb="15">
      <t>メイ</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</si>
  <si>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</si>
  <si>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</si>
  <si>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</si>
  <si>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</si>
  <si>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</si>
  <si>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</si>
  <si>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①虐待防止に関する責任者は、管理者の○○△です。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rPh sb="1" eb="3">
      <t>ギャクタイ</t>
    </rPh>
    <rPh sb="3" eb="5">
      <t>ボウシ</t>
    </rPh>
    <rPh sb="6" eb="7">
      <t>カン</t>
    </rPh>
    <rPh sb="9" eb="12">
      <t>セキニンシャ</t>
    </rPh>
    <rPh sb="14" eb="17">
      <t>カンリシャ</t>
    </rPh>
    <rPh sb="49" eb="52">
      <t>ニュウキョシャ</t>
    </rPh>
    <rPh sb="52" eb="53">
      <t>オヨ</t>
    </rPh>
    <rPh sb="54" eb="56">
      <t>カゾク</t>
    </rPh>
    <rPh sb="56" eb="57">
      <t>トウ</t>
    </rPh>
    <rPh sb="58" eb="60">
      <t>クジョウ</t>
    </rPh>
    <rPh sb="60" eb="62">
      <t>カイケツ</t>
    </rPh>
    <rPh sb="62" eb="64">
      <t>タイセイ</t>
    </rPh>
    <rPh sb="65" eb="67">
      <t>セイビ</t>
    </rPh>
    <rPh sb="74" eb="76">
      <t>ショクイン</t>
    </rPh>
    <rPh sb="76" eb="78">
      <t>カイギ</t>
    </rPh>
    <rPh sb="80" eb="83">
      <t>テイキテキ</t>
    </rPh>
    <rPh sb="84" eb="86">
      <t>ギャクタイ</t>
    </rPh>
    <rPh sb="86" eb="88">
      <t>ボウシ</t>
    </rPh>
    <rPh sb="92" eb="94">
      <t>ケイハツ</t>
    </rPh>
    <rPh sb="95" eb="97">
      <t>シュウチ</t>
    </rPh>
    <rPh sb="97" eb="98">
      <t>トウ</t>
    </rPh>
    <rPh sb="99" eb="100">
      <t>オコナ</t>
    </rPh>
    <phoneticPr fontId="2"/>
  </si>
  <si>
    <t>介護支援専門員</t>
  </si>
  <si>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</si>
  <si>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</si>
  <si>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</si>
  <si>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サービス向上のため、職員に対し、初任者、人権、身体拘束、虐待、感染症、食中毒、事故対応、認知症ケア、介護技術等の研修を実施している。</t>
    <rPh sb="4" eb="6">
      <t>コウジョウ</t>
    </rPh>
    <rPh sb="16" eb="19">
      <t>ショニンシャ</t>
    </rPh>
    <rPh sb="20" eb="22">
      <t>ジンケン</t>
    </rPh>
    <rPh sb="23" eb="25">
      <t>シンタイ</t>
    </rPh>
    <rPh sb="25" eb="27">
      <t>コウソク</t>
    </rPh>
    <rPh sb="28" eb="30">
      <t>ギャクタイ</t>
    </rPh>
    <rPh sb="31" eb="34">
      <t>カンセンショウ</t>
    </rPh>
    <rPh sb="35" eb="38">
      <t>ショクチュウドク</t>
    </rPh>
    <rPh sb="39" eb="41">
      <t>ジコ</t>
    </rPh>
    <rPh sb="41" eb="43">
      <t>タイオウ</t>
    </rPh>
    <rPh sb="44" eb="47">
      <t>ニンチショウ</t>
    </rPh>
    <rPh sb="50" eb="52">
      <t>カイゴ</t>
    </rPh>
    <rPh sb="52" eb="54">
      <t>ギジュツ</t>
    </rPh>
    <rPh sb="54" eb="55">
      <t>トウ</t>
    </rPh>
    <rPh sb="56" eb="58">
      <t>ケンシュウ</t>
    </rPh>
    <rPh sb="59" eb="61">
      <t>ジッシ</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</si>
  <si>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</si>
  <si>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</si>
  <si>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</si>
  <si>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</si>
  <si>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</si>
  <si>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</si>
  <si>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</si>
  <si>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</si>
  <si>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</si>
  <si>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</si>
  <si>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</si>
  <si>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</si>
  <si>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</si>
  <si>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</si>
  <si>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夜間</t>
    <rPh sb="0" eb="2">
      <t>ヤカン</t>
    </rPh>
    <phoneticPr fontId="2"/>
  </si>
  <si>
    <t>加算費用</t>
    <rPh sb="0" eb="2">
      <t>カサン</t>
    </rPh>
    <rPh sb="2" eb="4">
      <t>ヒヨウ</t>
    </rPh>
    <phoneticPr fontId="2"/>
  </si>
  <si>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2"/>
  </si>
  <si>
    <t>認知症</t>
    <rPh sb="0" eb="3">
      <t>ニンチショウ</t>
    </rPh>
    <phoneticPr fontId="2"/>
  </si>
  <si>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2"/>
  </si>
  <si>
    <t>サ提強化</t>
    <rPh sb="1" eb="2">
      <t>ツツミ</t>
    </rPh>
    <rPh sb="2" eb="4">
      <t>キョウカ</t>
    </rPh>
    <phoneticPr fontId="2"/>
  </si>
  <si>
    <t>死亡日</t>
    <rPh sb="0" eb="3">
      <t>シボウビ</t>
    </rPh>
    <phoneticPr fontId="2"/>
  </si>
  <si>
    <t>処遇改善</t>
    <rPh sb="0" eb="2">
      <t>ショグウ</t>
    </rPh>
    <rPh sb="2" eb="4">
      <t>カイゼン</t>
    </rPh>
    <phoneticPr fontId="2"/>
  </si>
  <si>
    <t>介護職員処遇改善加算</t>
    <rPh sb="0" eb="2">
      <t>カイゴ</t>
    </rPh>
    <rPh sb="2" eb="4">
      <t>ショクイン</t>
    </rPh>
    <rPh sb="4" eb="6">
      <t>ショグウ</t>
    </rPh>
    <rPh sb="6" eb="8">
      <t>カイゼン</t>
    </rPh>
    <rPh sb="8" eb="10">
      <t>カサン</t>
    </rPh>
    <phoneticPr fontId="2"/>
  </si>
  <si>
    <t>（加算の概要）　</t>
    <rPh sb="1" eb="3">
      <t>カサン</t>
    </rPh>
    <rPh sb="4" eb="6">
      <t>ガイヨウ</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</si>
  <si>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</si>
  <si>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</si>
  <si>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</si>
  <si>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</si>
  <si>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</si>
  <si>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</si>
  <si>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</si>
  <si>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</si>
  <si>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</si>
  <si>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0" eb="22">
      <t>イカ</t>
    </rPh>
    <rPh sb="23" eb="25">
      <t>ヨウケン</t>
    </rPh>
    <rPh sb="25" eb="26">
      <t>スベ</t>
    </rPh>
    <rPh sb="28" eb="30">
      <t>ガイトウ</t>
    </rPh>
    <rPh sb="36" eb="39">
      <t>ヨウシエン</t>
    </rPh>
    <rPh sb="40" eb="41">
      <t>ノゾ</t>
    </rPh>
    <phoneticPr fontId="2"/>
  </si>
  <si>
    <t>（ふりがな）</t>
  </si>
  <si>
    <t>賠償すべき事故が発生したときの対応</t>
    <rPh sb="0" eb="2">
      <t>バイショウ</t>
    </rPh>
    <rPh sb="5" eb="7">
      <t>ジコ</t>
    </rPh>
    <rPh sb="8" eb="10">
      <t>ハッセイ</t>
    </rPh>
    <rPh sb="15" eb="17">
      <t>タイオウ</t>
    </rPh>
    <phoneticPr fontId="2"/>
  </si>
  <si>
    <t>介護保険外費用</t>
    <rPh sb="0" eb="2">
      <t>カイゴ</t>
    </rPh>
    <rPh sb="2" eb="4">
      <t>ホケン</t>
    </rPh>
    <rPh sb="4" eb="5">
      <t>ガイ</t>
    </rPh>
    <rPh sb="5" eb="7">
      <t>ヒヨウ</t>
    </rPh>
    <phoneticPr fontId="2"/>
  </si>
  <si>
    <t>単位</t>
  </si>
  <si>
    <t>介護報酬額／月</t>
  </si>
  <si>
    <t>要支援1</t>
  </si>
  <si>
    <t>要支援2</t>
  </si>
  <si>
    <t>要介護1</t>
  </si>
  <si>
    <t>要介護2</t>
  </si>
  <si>
    <t>要介護3</t>
  </si>
  <si>
    <t>要介護4</t>
  </si>
  <si>
    <t>要介護5</t>
  </si>
  <si>
    <t>介護報酬</t>
  </si>
  <si>
    <t>要支援１</t>
  </si>
  <si>
    <t>要介護４</t>
  </si>
  <si>
    <t>（1割の場合）</t>
  </si>
  <si>
    <t>（入居一時金－初期償却率）×（契約終了日から想定居住期間満了日までの日数）÷（入居日の翌日から想定居住期間満了日までの日数）　</t>
    <rPh sb="1" eb="3">
      <t>ニュウキョ</t>
    </rPh>
    <rPh sb="3" eb="6">
      <t>イチジキン</t>
    </rPh>
    <rPh sb="7" eb="9">
      <t>ショキ</t>
    </rPh>
    <rPh sb="9" eb="11">
      <t>ショウキャク</t>
    </rPh>
    <rPh sb="11" eb="12">
      <t>リツ</t>
    </rPh>
    <rPh sb="15" eb="17">
      <t>ケイヤク</t>
    </rPh>
    <rPh sb="17" eb="20">
      <t>シュウリョウビ</t>
    </rPh>
    <rPh sb="22" eb="24">
      <t>ソウテイ</t>
    </rPh>
    <rPh sb="24" eb="26">
      <t>キョジュウ</t>
    </rPh>
    <rPh sb="26" eb="28">
      <t>キカン</t>
    </rPh>
    <rPh sb="28" eb="30">
      <t>マンリョウ</t>
    </rPh>
    <rPh sb="30" eb="31">
      <t>ヒ</t>
    </rPh>
    <rPh sb="34" eb="36">
      <t>ニッスウ</t>
    </rPh>
    <rPh sb="39" eb="42">
      <t>ニュウキョビ</t>
    </rPh>
    <rPh sb="43" eb="45">
      <t>ヨクジツ</t>
    </rPh>
    <rPh sb="47" eb="49">
      <t>ソウテイ</t>
    </rPh>
    <rPh sb="49" eb="51">
      <t>キョジュウ</t>
    </rPh>
    <rPh sb="51" eb="53">
      <t>キカン</t>
    </rPh>
    <rPh sb="53" eb="55">
      <t>マンリョウ</t>
    </rPh>
    <rPh sb="55" eb="56">
      <t>ヒ</t>
    </rPh>
    <rPh sb="59" eb="61">
      <t>ニッスウ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</si>
  <si>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</si>
  <si>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３　重要事項説明書等を入居者等に交付及び説明するにあたっての注意事項</t>
  </si>
  <si>
    <t>建物の賃借料、設備備品費、借入利息等を基礎として、１室あたりの家賃を算定</t>
    <rPh sb="0" eb="2">
      <t>タテモノ</t>
    </rPh>
    <rPh sb="3" eb="5">
      <t>チンシャク</t>
    </rPh>
    <rPh sb="5" eb="6">
      <t>リョウ</t>
    </rPh>
    <rPh sb="7" eb="9">
      <t>セツビ</t>
    </rPh>
    <rPh sb="9" eb="11">
      <t>ビヒン</t>
    </rPh>
    <rPh sb="11" eb="12">
      <t>ヒ</t>
    </rPh>
    <rPh sb="13" eb="15">
      <t>カリイレ</t>
    </rPh>
    <rPh sb="15" eb="17">
      <t>リソク</t>
    </rPh>
    <rPh sb="17" eb="18">
      <t>トウ</t>
    </rPh>
    <rPh sb="19" eb="21">
      <t>キソ</t>
    </rPh>
    <rPh sb="26" eb="27">
      <t>シツ</t>
    </rPh>
    <rPh sb="31" eb="33">
      <t>ヤチン</t>
    </rPh>
    <rPh sb="34" eb="36">
      <t>サンテイ</t>
    </rPh>
    <phoneticPr fontId="2"/>
  </si>
  <si>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</si>
  <si>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</si>
  <si>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</si>
  <si>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</si>
  <si>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</si>
  <si>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</si>
  <si>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人</t>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</si>
  <si>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</si>
  <si>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</si>
  <si>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</si>
  <si>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</si>
  <si>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</si>
  <si>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月額費に含む</t>
    <phoneticPr fontId="2"/>
  </si>
  <si>
    <t>排せつ介助・おむつ交換</t>
    <phoneticPr fontId="2"/>
  </si>
  <si>
    <t>月額費に含む</t>
    <rPh sb="0" eb="2">
      <t>ゲツガク</t>
    </rPh>
    <rPh sb="2" eb="3">
      <t>ヒ</t>
    </rPh>
    <rPh sb="4" eb="5">
      <t>フク</t>
    </rPh>
    <phoneticPr fontId="2"/>
  </si>
  <si>
    <t>おむつ代</t>
    <phoneticPr fontId="2"/>
  </si>
  <si>
    <t>入浴（一般浴） 介助・清拭</t>
    <phoneticPr fontId="2"/>
  </si>
  <si>
    <t>週2回までは月額費に含む</t>
    <rPh sb="8" eb="9">
      <t>ヒ</t>
    </rPh>
    <rPh sb="10" eb="11">
      <t>フク</t>
    </rPh>
    <phoneticPr fontId="2"/>
  </si>
  <si>
    <t>週3回以上の場合：1,500円/回　　　　　　　　</t>
    <rPh sb="0" eb="1">
      <t>シュウ</t>
    </rPh>
    <rPh sb="2" eb="3">
      <t>カイ</t>
    </rPh>
    <rPh sb="3" eb="5">
      <t>イジョウ</t>
    </rPh>
    <rPh sb="6" eb="8">
      <t>バアイ</t>
    </rPh>
    <phoneticPr fontId="2"/>
  </si>
  <si>
    <t>特浴介助</t>
    <phoneticPr fontId="2"/>
  </si>
  <si>
    <t xml:space="preserve">身辺介助（移動・着替え等） </t>
    <phoneticPr fontId="2"/>
  </si>
  <si>
    <t>機能訓練</t>
    <phoneticPr fontId="2"/>
  </si>
  <si>
    <t xml:space="preserve">通院介助 </t>
    <phoneticPr fontId="2"/>
  </si>
  <si>
    <t>週2回までは月額費に含む</t>
    <rPh sb="0" eb="1">
      <t>シュウ</t>
    </rPh>
    <rPh sb="2" eb="3">
      <t>カイ</t>
    </rPh>
    <rPh sb="6" eb="8">
      <t>ゲツガク</t>
    </rPh>
    <rPh sb="8" eb="9">
      <t>ヒ</t>
    </rPh>
    <rPh sb="10" eb="11">
      <t>フク</t>
    </rPh>
    <phoneticPr fontId="2"/>
  </si>
  <si>
    <t>週3回以上の場合：1,500円/回　　　　　　　　　</t>
    <phoneticPr fontId="2"/>
  </si>
  <si>
    <t>生活サービス</t>
    <phoneticPr fontId="2"/>
  </si>
  <si>
    <t>居室清掃</t>
    <phoneticPr fontId="2"/>
  </si>
  <si>
    <t>週4回までは月額費に含む</t>
    <phoneticPr fontId="2"/>
  </si>
  <si>
    <t>週5回以上の場合:1,000/回　　　　　</t>
    <rPh sb="0" eb="1">
      <t>シュウ</t>
    </rPh>
    <rPh sb="2" eb="3">
      <t>カイ</t>
    </rPh>
    <rPh sb="3" eb="5">
      <t>イジョウ</t>
    </rPh>
    <rPh sb="6" eb="8">
      <t>バアイ</t>
    </rPh>
    <rPh sb="15" eb="16">
      <t>カイ</t>
    </rPh>
    <phoneticPr fontId="2"/>
  </si>
  <si>
    <t>リネン交換</t>
    <phoneticPr fontId="2"/>
  </si>
  <si>
    <t>週5回以上の場合:1,000/回　　　　　　　　　　　　　　　　　　</t>
    <rPh sb="0" eb="1">
      <t>シュウ</t>
    </rPh>
    <rPh sb="2" eb="5">
      <t>カイイジョウ</t>
    </rPh>
    <rPh sb="6" eb="8">
      <t>バアイ</t>
    </rPh>
    <rPh sb="15" eb="16">
      <t>カイ</t>
    </rPh>
    <phoneticPr fontId="2"/>
  </si>
  <si>
    <t>日常の洗濯</t>
    <phoneticPr fontId="2"/>
  </si>
  <si>
    <t xml:space="preserve">週5回以上の場合:1,000/回　　　　　　　　　　　　　　　　　 </t>
    <rPh sb="0" eb="1">
      <t>シュウ</t>
    </rPh>
    <rPh sb="2" eb="5">
      <t>カイイジョウ</t>
    </rPh>
    <rPh sb="6" eb="8">
      <t>バアイ</t>
    </rPh>
    <rPh sb="15" eb="16">
      <t>カイ</t>
    </rPh>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</si>
  <si>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</si>
  <si>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</si>
  <si>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</si>
  <si>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</si>
  <si>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</si>
  <si>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　　　　　　　　　　　　　　　　　 　　</t>
    <phoneticPr fontId="2"/>
  </si>
  <si>
    <t>役所手続代行</t>
    <phoneticPr fontId="2"/>
  </si>
  <si>
    <t>金銭・貯金管理</t>
    <phoneticPr fontId="2"/>
  </si>
  <si>
    <t>必要に応じて実施（要相談）</t>
    <rPh sb="0" eb="2">
      <t>ヒツヨウ</t>
    </rPh>
    <rPh sb="3" eb="4">
      <t>オウ</t>
    </rPh>
    <rPh sb="6" eb="8">
      <t>ジッシ</t>
    </rPh>
    <rPh sb="9" eb="10">
      <t>ヨウ</t>
    </rPh>
    <rPh sb="10" eb="12">
      <t>ソウダン</t>
    </rPh>
    <phoneticPr fontId="2"/>
  </si>
  <si>
    <t>健康管理サービス</t>
    <phoneticPr fontId="2"/>
  </si>
  <si>
    <t>定期健康診断</t>
    <phoneticPr fontId="2"/>
  </si>
  <si>
    <t>希望により年2回</t>
    <rPh sb="0" eb="2">
      <t>キボウ</t>
    </rPh>
    <rPh sb="5" eb="6">
      <t>ネン</t>
    </rPh>
    <rPh sb="7" eb="8">
      <t>カイ</t>
    </rPh>
    <phoneticPr fontId="2"/>
  </si>
  <si>
    <t>健康相談</t>
    <phoneticPr fontId="2"/>
  </si>
  <si>
    <t>生活指導・栄養指導</t>
    <phoneticPr fontId="2"/>
  </si>
  <si>
    <t>服薬支援</t>
    <phoneticPr fontId="2"/>
  </si>
  <si>
    <t xml:space="preserve">生活リズムの記録（排便・睡眠等） </t>
    <phoneticPr fontId="2"/>
  </si>
  <si>
    <t xml:space="preserve">　　　　　　　　　　　　　　 </t>
    <phoneticPr fontId="2"/>
  </si>
  <si>
    <t>入退院のサービス</t>
    <rPh sb="2" eb="3">
      <t>イン</t>
    </rPh>
    <phoneticPr fontId="2"/>
  </si>
  <si>
    <t>移送サービス</t>
    <phoneticPr fontId="2"/>
  </si>
  <si>
    <t xml:space="preserve">入退院時の同行 </t>
    <phoneticPr fontId="2"/>
  </si>
  <si>
    <t>市内の医療機関の場合</t>
    <rPh sb="0" eb="2">
      <t>シナイ</t>
    </rPh>
    <rPh sb="3" eb="5">
      <t>イリョウ</t>
    </rPh>
    <rPh sb="5" eb="7">
      <t>キカン</t>
    </rPh>
    <rPh sb="8" eb="10">
      <t>バアイ</t>
    </rPh>
    <phoneticPr fontId="2"/>
  </si>
  <si>
    <t>入院中の洗濯物交換・買い物</t>
    <phoneticPr fontId="2"/>
  </si>
  <si>
    <t>入院中の見舞い訪問</t>
    <phoneticPr fontId="2"/>
  </si>
  <si>
    <t>800円/回</t>
    <phoneticPr fontId="2"/>
  </si>
  <si>
    <t>・認知症専門ケア加算（Ⅰ）での内容をいずれも満たすこと。
・「認知症介護指導者研修」を終了している者を1名以上配置し、施設全体の認知症ケアの指導等を実施していること。
・介護職員、看護職員ごとの認知症ケアに関する研修計画を作成し、実施をしていること。</t>
    <rPh sb="1" eb="4">
      <t>ニンチショウ</t>
    </rPh>
    <rPh sb="4" eb="6">
      <t>センモン</t>
    </rPh>
    <rPh sb="8" eb="10">
      <t>カサン</t>
    </rPh>
    <rPh sb="15" eb="17">
      <t>ナイヨウ</t>
    </rPh>
    <rPh sb="22" eb="23">
      <t>ミ</t>
    </rPh>
    <rPh sb="31" eb="34">
      <t>ニンチショウ</t>
    </rPh>
    <rPh sb="34" eb="36">
      <t>カイゴ</t>
    </rPh>
    <rPh sb="36" eb="39">
      <t>シドウシャ</t>
    </rPh>
    <rPh sb="39" eb="41">
      <t>ケンシュウ</t>
    </rPh>
    <rPh sb="43" eb="45">
      <t>シュウリョウ</t>
    </rPh>
    <rPh sb="49" eb="50">
      <t>モノ</t>
    </rPh>
    <rPh sb="52" eb="53">
      <t>メイ</t>
    </rPh>
    <rPh sb="53" eb="55">
      <t>イジョウ</t>
    </rPh>
    <rPh sb="55" eb="57">
      <t>ハイチ</t>
    </rPh>
    <rPh sb="59" eb="61">
      <t>シセツ</t>
    </rPh>
    <rPh sb="61" eb="63">
      <t>ゼンタイ</t>
    </rPh>
    <rPh sb="64" eb="67">
      <t>ニンチショウ</t>
    </rPh>
    <rPh sb="70" eb="72">
      <t>シドウ</t>
    </rPh>
    <rPh sb="72" eb="73">
      <t>トウ</t>
    </rPh>
    <rPh sb="74" eb="76">
      <t>ジッシ</t>
    </rPh>
    <rPh sb="85" eb="87">
      <t>カイゴ</t>
    </rPh>
    <rPh sb="87" eb="89">
      <t>ショクイン</t>
    </rPh>
    <rPh sb="90" eb="92">
      <t>カンゴ</t>
    </rPh>
    <rPh sb="92" eb="94">
      <t>ショクイン</t>
    </rPh>
    <rPh sb="97" eb="100">
      <t>ニンチショウ</t>
    </rPh>
    <rPh sb="103" eb="104">
      <t>カン</t>
    </rPh>
    <rPh sb="106" eb="108">
      <t>ケンシュウ</t>
    </rPh>
    <rPh sb="108" eb="110">
      <t>ケイカク</t>
    </rPh>
    <rPh sb="111" eb="113">
      <t>サクセイ</t>
    </rPh>
    <rPh sb="115" eb="117">
      <t>ジッシ</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</si>
  <si>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</si>
  <si>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②要支援･要介護別介護報酬と自己負担</t>
    <phoneticPr fontId="2"/>
  </si>
  <si>
    <t>備　　　　考</t>
    <rPh sb="0" eb="1">
      <t>ソナエ</t>
    </rPh>
    <rPh sb="5" eb="6">
      <t>コウ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</si>
  <si>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</si>
  <si>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</si>
  <si>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phoneticPr fontId="2"/>
  </si>
  <si>
    <t>一時介護室</t>
  </si>
  <si>
    <t>介護職員初任者研修修了者</t>
  </si>
  <si>
    <t>・1ヶ月は30日で計算しています。</t>
    <phoneticPr fontId="2"/>
  </si>
  <si>
    <t>算定の有無等</t>
    <phoneticPr fontId="2"/>
  </si>
  <si>
    <t>単位数</t>
    <phoneticPr fontId="2"/>
  </si>
  <si>
    <t>算定回数等</t>
    <phoneticPr fontId="2"/>
  </si>
  <si>
    <t>介護職員処遇改善加算</t>
    <phoneticPr fontId="2"/>
  </si>
  <si>
    <t>1</t>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</si>
  <si>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</si>
  <si>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上乗せ介護費：長期推計に基づき、要介護者等２人に対し週38時間換算で介護・看護職員を１人以上配置するための費用として、介護保険給付及び利用者負担によって賄えない額に充当するものとして合理的な積算根拠に基づく。</t>
    <rPh sb="0" eb="2">
      <t>ウワノ</t>
    </rPh>
    <rPh sb="3" eb="5">
      <t>カイゴ</t>
    </rPh>
    <rPh sb="5" eb="6">
      <t>ヒ</t>
    </rPh>
    <rPh sb="7" eb="9">
      <t>チョウキ</t>
    </rPh>
    <rPh sb="9" eb="11">
      <t>スイケイ</t>
    </rPh>
    <rPh sb="12" eb="13">
      <t>モト</t>
    </rPh>
    <rPh sb="16" eb="17">
      <t>ヨウ</t>
    </rPh>
    <rPh sb="17" eb="20">
      <t>カイゴシャ</t>
    </rPh>
    <rPh sb="20" eb="21">
      <t>トウ</t>
    </rPh>
    <rPh sb="22" eb="23">
      <t>ニン</t>
    </rPh>
    <rPh sb="24" eb="25">
      <t>タイ</t>
    </rPh>
    <rPh sb="26" eb="27">
      <t>シュウ</t>
    </rPh>
    <rPh sb="29" eb="31">
      <t>ジカン</t>
    </rPh>
    <rPh sb="31" eb="33">
      <t>カンサン</t>
    </rPh>
    <rPh sb="34" eb="36">
      <t>カイゴ</t>
    </rPh>
    <rPh sb="37" eb="39">
      <t>カンゴ</t>
    </rPh>
    <rPh sb="39" eb="41">
      <t>ショクイン</t>
    </rPh>
    <rPh sb="43" eb="44">
      <t>ニン</t>
    </rPh>
    <rPh sb="44" eb="46">
      <t>イジョウ</t>
    </rPh>
    <rPh sb="46" eb="48">
      <t>ハイチ</t>
    </rPh>
    <rPh sb="53" eb="55">
      <t>ヒヨウ</t>
    </rPh>
    <rPh sb="59" eb="61">
      <t>カイゴ</t>
    </rPh>
    <rPh sb="61" eb="63">
      <t>ホケン</t>
    </rPh>
    <rPh sb="63" eb="65">
      <t>キュウフ</t>
    </rPh>
    <rPh sb="65" eb="66">
      <t>オヨ</t>
    </rPh>
    <rPh sb="67" eb="70">
      <t>リヨウシャ</t>
    </rPh>
    <rPh sb="70" eb="72">
      <t>フタン</t>
    </rPh>
    <rPh sb="76" eb="77">
      <t>マカナ</t>
    </rPh>
    <rPh sb="80" eb="81">
      <t>ガク</t>
    </rPh>
    <rPh sb="82" eb="84">
      <t>ジュウトウ</t>
    </rPh>
    <rPh sb="91" eb="94">
      <t>ゴウリテキ</t>
    </rPh>
    <rPh sb="95" eb="97">
      <t>セキサン</t>
    </rPh>
    <rPh sb="97" eb="99">
      <t>コンキョ</t>
    </rPh>
    <rPh sb="100" eb="101">
      <t>モト</t>
    </rPh>
    <phoneticPr fontId="2"/>
  </si>
  <si>
    <t>機能訓練室</t>
    <rPh sb="0" eb="2">
      <t>キノウ</t>
    </rPh>
    <rPh sb="2" eb="4">
      <t>クンレン</t>
    </rPh>
    <rPh sb="4" eb="5">
      <t>シツ</t>
    </rPh>
    <phoneticPr fontId="2"/>
  </si>
  <si>
    <t>医務室（健康管理室）、談話室等</t>
    <rPh sb="14" eb="15">
      <t>トウ</t>
    </rPh>
    <phoneticPr fontId="2"/>
  </si>
  <si>
    <t>270123456</t>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</si>
  <si>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</si>
  <si>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06－6949－5418</t>
    <phoneticPr fontId="2"/>
  </si>
  <si>
    <t>／</t>
    <phoneticPr fontId="2"/>
  </si>
  <si>
    <t>9：00～17：00</t>
    <phoneticPr fontId="2"/>
  </si>
  <si>
    <t>　　―</t>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</si>
  <si>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</si>
  <si>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ヶ所</t>
    <phoneticPr fontId="2"/>
  </si>
  <si>
    <t>入居者や家族が利用できる調理設備</t>
    <phoneticPr fontId="2"/>
  </si>
  <si>
    <t>1～3分</t>
    <rPh sb="3" eb="4">
      <t>フン</t>
    </rPh>
    <phoneticPr fontId="2"/>
  </si>
  <si>
    <t>兼務している職種名及び人数</t>
    <rPh sb="0" eb="2">
      <t>ケンム</t>
    </rPh>
    <rPh sb="6" eb="8">
      <t>ショクシュ</t>
    </rPh>
    <rPh sb="8" eb="9">
      <t>メイ</t>
    </rPh>
    <rPh sb="9" eb="10">
      <t>オヨ</t>
    </rPh>
    <rPh sb="11" eb="13">
      <t>ニンズウ</t>
    </rPh>
    <phoneticPr fontId="2"/>
  </si>
  <si>
    <t>（別添２）のとおり</t>
    <rPh sb="1" eb="3">
      <t>ベッテン</t>
    </rPh>
    <phoneticPr fontId="2"/>
  </si>
  <si>
    <t>（上乗せ介護費）25,000円
（別添２）のとおり</t>
    <rPh sb="1" eb="3">
      <t>ウワノ</t>
    </rPh>
    <rPh sb="4" eb="6">
      <t>カイゴ</t>
    </rPh>
    <rPh sb="6" eb="7">
      <t>ヒ</t>
    </rPh>
    <rPh sb="14" eb="15">
      <t>エン</t>
    </rPh>
    <rPh sb="17" eb="19">
      <t>ベッテン</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</si>
  <si>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</si>
  <si>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</si>
  <si>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</si>
  <si>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</si>
  <si>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</si>
  <si>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</si>
  <si>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日常生活上の世話</t>
    <rPh sb="0" eb="2">
      <t>ニチジョウ</t>
    </rPh>
    <rPh sb="2" eb="4">
      <t>セイカツ</t>
    </rPh>
    <rPh sb="4" eb="5">
      <t>ジョウ</t>
    </rPh>
    <rPh sb="6" eb="8">
      <t>セワ</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</si>
  <si>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</si>
  <si>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</si>
  <si>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</si>
  <si>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創作活動など</t>
    <rPh sb="0" eb="2">
      <t>ソウサク</t>
    </rPh>
    <rPh sb="2" eb="4">
      <t>カツドウ</t>
    </rPh>
    <phoneticPr fontId="2"/>
  </si>
  <si>
    <t>健康管理</t>
    <rPh sb="0" eb="2">
      <t>ケンコウ</t>
    </rPh>
    <rPh sb="2" eb="4">
      <t>カンリ</t>
    </rPh>
    <phoneticPr fontId="2"/>
  </si>
  <si>
    <t>機能訓練</t>
    <rPh sb="0" eb="2">
      <t>キノウ</t>
    </rPh>
    <rPh sb="2" eb="4">
      <t>クンレン</t>
    </rPh>
    <phoneticPr fontId="2"/>
  </si>
  <si>
    <t>その他</t>
    <phoneticPr fontId="2"/>
  </si>
  <si>
    <t>窓口の名称
（大阪府国民健康保険団体連合会）</t>
    <rPh sb="0" eb="2">
      <t>マドグチ</t>
    </rPh>
    <rPh sb="3" eb="5">
      <t>メイショウ</t>
    </rPh>
    <phoneticPr fontId="2"/>
  </si>
  <si>
    <t xml:space="preserve">
</t>
    <phoneticPr fontId="2"/>
  </si>
  <si>
    <t>食事の提供及び介助が必要な利用者に対して、介助を行います。
また嚥下困難者のためのきざみ食、流動食等の提供を行います。</t>
    <phoneticPr fontId="2"/>
  </si>
  <si>
    <t>自ら入浴が困難な利用者に対し、１週間に２回以上、入浴（全身浴・部分浴）の介助や清拭（身体を拭く）、洗髪などを行います。</t>
    <phoneticPr fontId="2"/>
  </si>
  <si>
    <t>介助が必要な利用者に対して、トイレ誘導、排泄の介助やおむつ交換を行います。</t>
    <phoneticPr fontId="2"/>
  </si>
  <si>
    <t>介助が必要な利用者に対して、上着、下着の更衣の介助を行います。</t>
    <phoneticPr fontId="2"/>
  </si>
  <si>
    <t>介助が必要な利用者に対して、室内の移動、車いすへ移乗の介助を行います。</t>
    <phoneticPr fontId="2"/>
  </si>
  <si>
    <t>介助が必要な利用者に対して、配剤された薬の確認、服薬のお手伝い、服薬の確認を行います。</t>
    <phoneticPr fontId="2"/>
  </si>
  <si>
    <t>利用者の能力に応じて、食事、入浴、排せつ、更衣などの日常生活動作を通じた訓練を行います。</t>
    <phoneticPr fontId="2"/>
  </si>
  <si>
    <t>利用者の能力に応じて、集団的に行うレクリエーションや歌唱、体操などを通じた訓練を行います。</t>
    <phoneticPr fontId="2"/>
  </si>
  <si>
    <t>利用者の能力に応じて、機能訓練指導員が専門的知識に基づき、器械・器具等を使用した訓練を行います。</t>
    <phoneticPr fontId="2"/>
  </si>
  <si>
    <t>利用者の選択に基づき、趣味･趣向に応じた創作活動等の場を提供します。</t>
    <phoneticPr fontId="2"/>
  </si>
  <si>
    <t>常に利用者の健康状況に注意するとともに、健康保持のための適切な措置を講じます。</t>
    <phoneticPr fontId="2"/>
  </si>
  <si>
    <t>①計画作成担当者は、指定特定施設入居者生活介護・指定介護予防特定施設入居者生活介護の提供開始前に、入居者の意向や心身の状況等のアセスメント等を行い、援助の目標に応じて具体的なサービス内容、サービス提供期間等を記載した特定施設サービス計画・介護予防特定施設サービス計画（以下、「計画」という。）を作成する。
②計画の作成にあたっては、多様なサービスの提供及び利用に努め、入居者及び家族等に対して、その内容を理解しやすいよう説明し、同意を得たうえで交付するものとする。
③計画に基づくサービスの提供の開始から、少なくとも１月に１回は、入居者の状況やサービスの提供状況について、計画作成担当者に報告する。
④計画に記載しているサービス提供期間が終了するまでに、少なくとも１回は、計画の実施状況の把握（「モニタリング」という。）を行う。
⑤計画作成後は実施状況の把握を行い、必要に応じて計画の変更を行う。</t>
    <phoneticPr fontId="2"/>
  </si>
  <si>
    <t>届出又は登録（指定）をした室数</t>
    <rPh sb="0" eb="2">
      <t>トドケデ</t>
    </rPh>
    <rPh sb="2" eb="3">
      <t>マタ</t>
    </rPh>
    <rPh sb="7" eb="9">
      <t>シテイ</t>
    </rPh>
    <rPh sb="13" eb="14">
      <t>シツ</t>
    </rPh>
    <rPh sb="14" eb="15">
      <t>スウ</t>
    </rPh>
    <phoneticPr fontId="2"/>
  </si>
  <si>
    <t>窓口の名称（設置者）</t>
    <rPh sb="0" eb="2">
      <t>マドグチ</t>
    </rPh>
    <rPh sb="3" eb="5">
      <t>メイショウ</t>
    </rPh>
    <rPh sb="6" eb="8">
      <t>セッチ</t>
    </rPh>
    <rPh sb="8" eb="9">
      <t>シャ</t>
    </rPh>
    <phoneticPr fontId="2"/>
  </si>
  <si>
    <t>（別添３）介護保険自己負担額（自動計算）</t>
    <rPh sb="1" eb="3">
      <t>ベッテン</t>
    </rPh>
    <rPh sb="15" eb="17">
      <t>ジドウ</t>
    </rPh>
    <rPh sb="17" eb="19">
      <t>ケイサン</t>
    </rPh>
    <phoneticPr fontId="2"/>
  </si>
  <si>
    <t>賃借権</t>
  </si>
  <si>
    <t>加入先</t>
    <rPh sb="0" eb="2">
      <t>カニュウ</t>
    </rPh>
    <rPh sb="2" eb="3">
      <t>サキ</t>
    </rPh>
    <phoneticPr fontId="2"/>
  </si>
  <si>
    <t>加入内容</t>
    <rPh sb="0" eb="2">
      <t>カニュウ</t>
    </rPh>
    <rPh sb="2" eb="4">
      <t>ナイヨウ</t>
    </rPh>
    <phoneticPr fontId="2"/>
  </si>
  <si>
    <t>事故対応マニュアルに基づき、速やかに対応します。</t>
    <rPh sb="14" eb="15">
      <t>スミ</t>
    </rPh>
    <rPh sb="18" eb="20">
      <t>タイオウ</t>
    </rPh>
    <phoneticPr fontId="2"/>
  </si>
  <si>
    <t>全国有料老人ホーム協会</t>
    <phoneticPr fontId="2"/>
  </si>
  <si>
    <t>施設で提供しているサービス</t>
    <rPh sb="0" eb="2">
      <t>シセツ</t>
    </rPh>
    <rPh sb="3" eb="5">
      <t>テイキョウ</t>
    </rPh>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</si>
  <si>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</si>
  <si>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</si>
  <si>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訪問介護事業所と兼業５名</t>
    <rPh sb="0" eb="2">
      <t>ホウモン</t>
    </rPh>
    <rPh sb="2" eb="4">
      <t>カイゴ</t>
    </rPh>
    <rPh sb="4" eb="7">
      <t>ジギョウショ</t>
    </rPh>
    <rPh sb="8" eb="10">
      <t>ケンギョウ</t>
    </rPh>
    <rPh sb="11" eb="12">
      <t>メイ</t>
    </rPh>
    <phoneticPr fontId="2"/>
  </si>
  <si>
    <t>・事故・災害及び急病・負傷が発生した場合は、入居者の家族等及び関係機関へ迅速に連絡を行い適切に対応する。（緊急連絡体制・事故対応マニュアル等に基づく）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rPh sb="14" eb="16">
      <t>ハッセイ</t>
    </rPh>
    <rPh sb="18" eb="20">
      <t>バアイ</t>
    </rPh>
    <rPh sb="22" eb="25">
      <t>ニュウキョシャ</t>
    </rPh>
    <rPh sb="26" eb="28">
      <t>カゾク</t>
    </rPh>
    <rPh sb="28" eb="29">
      <t>トウ</t>
    </rPh>
    <rPh sb="29" eb="30">
      <t>オヨ</t>
    </rPh>
    <rPh sb="31" eb="33">
      <t>カンケイ</t>
    </rPh>
    <rPh sb="33" eb="35">
      <t>キカン</t>
    </rPh>
    <rPh sb="36" eb="38">
      <t>ジンソク</t>
    </rPh>
    <rPh sb="39" eb="41">
      <t>レンラク</t>
    </rPh>
    <rPh sb="42" eb="43">
      <t>オコナ</t>
    </rPh>
    <rPh sb="78" eb="80">
      <t>ビョウキ</t>
    </rPh>
    <rPh sb="81" eb="83">
      <t>ハツネツ</t>
    </rPh>
    <rPh sb="86" eb="89">
      <t>ドイジョウ</t>
    </rPh>
    <rPh sb="91" eb="93">
      <t>ジコ</t>
    </rPh>
    <rPh sb="94" eb="96">
      <t>コッセツ</t>
    </rPh>
    <rPh sb="97" eb="99">
      <t>ホウゴウ</t>
    </rPh>
    <rPh sb="99" eb="100">
      <t>トウ</t>
    </rPh>
    <rPh sb="102" eb="104">
      <t>ハッセイ</t>
    </rPh>
    <rPh sb="106" eb="108">
      <t>バアイ</t>
    </rPh>
    <rPh sb="130" eb="131">
      <t>オヨ</t>
    </rPh>
    <rPh sb="138" eb="140">
      <t>レンラク</t>
    </rPh>
    <rPh sb="145" eb="147">
      <t>カクニン</t>
    </rPh>
    <rPh sb="152" eb="154">
      <t>レンラク</t>
    </rPh>
    <rPh sb="155" eb="156">
      <t>ト</t>
    </rPh>
    <rPh sb="159" eb="161">
      <t>バアイ</t>
    </rPh>
    <rPh sb="162" eb="165">
      <t>レンラクサキ</t>
    </rPh>
    <rPh sb="165" eb="166">
      <t>オヨ</t>
    </rPh>
    <rPh sb="167" eb="169">
      <t>タイオウ</t>
    </rPh>
    <rPh sb="174" eb="176">
      <t>カクニン</t>
    </rPh>
    <rPh sb="181" eb="183">
      <t>カンケイ</t>
    </rPh>
    <rPh sb="183" eb="186">
      <t>ギョウセイチョウ</t>
    </rPh>
    <rPh sb="187" eb="189">
      <t>ホウコク</t>
    </rPh>
    <rPh sb="190" eb="192">
      <t>ヒツヨウ</t>
    </rPh>
    <rPh sb="193" eb="195">
      <t>ジコ</t>
    </rPh>
    <rPh sb="195" eb="197">
      <t>ホウコク</t>
    </rPh>
    <rPh sb="198" eb="199">
      <t>スミ</t>
    </rPh>
    <rPh sb="202" eb="204">
      <t>ホウコク</t>
    </rPh>
    <rPh sb="209" eb="211">
      <t>バイショウ</t>
    </rPh>
    <rPh sb="214" eb="216">
      <t>モンダイ</t>
    </rPh>
    <rPh sb="217" eb="219">
      <t>ハッセイ</t>
    </rPh>
    <rPh sb="221" eb="223">
      <t>バアイ</t>
    </rPh>
    <rPh sb="224" eb="225">
      <t>スミ</t>
    </rPh>
    <rPh sb="228" eb="230">
      <t>タイオウ</t>
    </rPh>
    <phoneticPr fontId="2"/>
  </si>
  <si>
    <t>令和</t>
    <rPh sb="0" eb="2">
      <t>レイワ</t>
    </rPh>
    <phoneticPr fontId="2"/>
  </si>
  <si>
    <t>入居継続支援加算</t>
    <rPh sb="0" eb="2">
      <t>ニュウキョ</t>
    </rPh>
    <rPh sb="2" eb="4">
      <t>ケイゾク</t>
    </rPh>
    <rPh sb="4" eb="6">
      <t>シエン</t>
    </rPh>
    <rPh sb="6" eb="8">
      <t>カサン</t>
    </rPh>
    <phoneticPr fontId="2"/>
  </si>
  <si>
    <t>身体拘束廃止未実施減算</t>
    <rPh sb="0" eb="11">
      <t>シンタイコウソクハイシミジッシゲンサン</t>
    </rPh>
    <phoneticPr fontId="2"/>
  </si>
  <si>
    <t>生活機能向上連携加算</t>
    <rPh sb="0" eb="2">
      <t>セイカツ</t>
    </rPh>
    <rPh sb="2" eb="4">
      <t>キノウ</t>
    </rPh>
    <rPh sb="4" eb="6">
      <t>コウジョウ</t>
    </rPh>
    <rPh sb="6" eb="8">
      <t>レンケイ</t>
    </rPh>
    <rPh sb="8" eb="10">
      <t>カサン</t>
    </rPh>
    <phoneticPr fontId="2"/>
  </si>
  <si>
    <t>口腔衛生管理体制加算</t>
    <rPh sb="0" eb="2">
      <t>コウクウ</t>
    </rPh>
    <rPh sb="2" eb="4">
      <t>エイセイ</t>
    </rPh>
    <rPh sb="4" eb="6">
      <t>カンリ</t>
    </rPh>
    <rPh sb="6" eb="8">
      <t>タイセイ</t>
    </rPh>
    <rPh sb="8" eb="10">
      <t>カサン</t>
    </rPh>
    <phoneticPr fontId="2"/>
  </si>
  <si>
    <t>退院・退所時連携加算</t>
    <rPh sb="0" eb="2">
      <t>タイイン</t>
    </rPh>
    <rPh sb="3" eb="5">
      <t>タイショ</t>
    </rPh>
    <rPh sb="5" eb="6">
      <t>ジ</t>
    </rPh>
    <rPh sb="6" eb="8">
      <t>レンケイ</t>
    </rPh>
    <rPh sb="8" eb="10">
      <t>カサン</t>
    </rPh>
    <phoneticPr fontId="2"/>
  </si>
  <si>
    <t>身体拘束廃止未実施減算</t>
    <rPh sb="0" eb="2">
      <t>シンタイ</t>
    </rPh>
    <rPh sb="2" eb="4">
      <t>コウソク</t>
    </rPh>
    <rPh sb="4" eb="6">
      <t>ハイシ</t>
    </rPh>
    <rPh sb="6" eb="9">
      <t>ミジッシ</t>
    </rPh>
    <rPh sb="9" eb="11">
      <t>ゲンサン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</si>
  <si>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</si>
  <si>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指定特定施設の入居定員の範囲内で、空いている居室等(定員が１人であるものに限る。)を利用するものであること。ただし、短期利用特定施設入居者生活介護の提供を受ける入居者(利用者)の数は、当該指定特定施設の入居定員の100分の10以下であること。
・利用の開始に当たって、あらかじめ30日以内の利用期間を定めること。
・家賃、敷金、介護等その他の日常生活上必要な便宜の供与の対価として受領する費用を除き、権利金その他の金品を受領しないこと。
・介護保険法等に基づく勧告、命令、指示を受けたことがある場合にあっては、当該勧告等を受けた日から起算して５年以上の期間が経過していること。</t>
    <phoneticPr fontId="2"/>
  </si>
  <si>
    <t>・機能訓練指導員の職務に従事する常勤の理学療法士等を1名以上配置していること。
（理学療法士等…理学療法士、作業療法士、言語聴覚士、看護職員、柔道整復師、あん摩マッサージ指圧師、はり師又はきゅう師（6月以上の機能訓練指導に従事した経験を有する者に限る。））
・機能訓練指導員、看護職員、介護職員、生活相談員その他の職種のものが共同して、利用者ごとに個別機能訓練計画を作成し、当該計画に基づき、計画的に機能訓練を行っていること。</t>
    <rPh sb="91" eb="92">
      <t>シ</t>
    </rPh>
    <rPh sb="92" eb="93">
      <t>マタ</t>
    </rPh>
    <rPh sb="97" eb="98">
      <t>シ</t>
    </rPh>
    <rPh sb="100" eb="101">
      <t>ツキ</t>
    </rPh>
    <rPh sb="101" eb="103">
      <t>イジョウ</t>
    </rPh>
    <rPh sb="104" eb="106">
      <t>キノウ</t>
    </rPh>
    <rPh sb="106" eb="108">
      <t>クンレン</t>
    </rPh>
    <rPh sb="108" eb="110">
      <t>シドウ</t>
    </rPh>
    <rPh sb="111" eb="113">
      <t>ジュウジ</t>
    </rPh>
    <rPh sb="115" eb="117">
      <t>ケイケン</t>
    </rPh>
    <rPh sb="118" eb="119">
      <t>ユウ</t>
    </rPh>
    <rPh sb="121" eb="122">
      <t>モノ</t>
    </rPh>
    <rPh sb="123" eb="124">
      <t>カギ</t>
    </rPh>
    <phoneticPr fontId="2"/>
  </si>
  <si>
    <t>・若年性認知症利用者（初老期における認知症によって要介護者となった者）ごとに個別の担当者を定めていること。</t>
    <rPh sb="1" eb="4">
      <t>ジャクネンセイ</t>
    </rPh>
    <rPh sb="4" eb="7">
      <t>ニンチショウ</t>
    </rPh>
    <rPh sb="7" eb="10">
      <t>リヨウシャ</t>
    </rPh>
    <rPh sb="11" eb="14">
      <t>ショロウキ</t>
    </rPh>
    <rPh sb="18" eb="21">
      <t>ニンチショウ</t>
    </rPh>
    <rPh sb="25" eb="26">
      <t>ヨウ</t>
    </rPh>
    <rPh sb="26" eb="29">
      <t>カイゴシャ</t>
    </rPh>
    <rPh sb="33" eb="34">
      <t>モノ</t>
    </rPh>
    <rPh sb="38" eb="40">
      <t>コベツ</t>
    </rPh>
    <rPh sb="41" eb="44">
      <t>タントウシャ</t>
    </rPh>
    <rPh sb="45" eb="46">
      <t>サダ</t>
    </rPh>
    <phoneticPr fontId="2"/>
  </si>
  <si>
    <t>・病院、診療所、介護老人保健施設又は介護医療院から施設に入居した場合は、入居した日から起算して30日以内の期間について加算するもの。また、30日を超える病院若しくは診療所への入院又は介護老人保健施設若しくは介護医療院への入所後に再び入居した場合も、同様とする。</t>
    <rPh sb="1" eb="3">
      <t>ビョウイン</t>
    </rPh>
    <rPh sb="4" eb="6">
      <t>シンリョウ</t>
    </rPh>
    <rPh sb="6" eb="7">
      <t>ショ</t>
    </rPh>
    <rPh sb="8" eb="10">
      <t>カイゴ</t>
    </rPh>
    <rPh sb="10" eb="12">
      <t>ロウジン</t>
    </rPh>
    <rPh sb="12" eb="14">
      <t>ホケン</t>
    </rPh>
    <rPh sb="14" eb="16">
      <t>シセツ</t>
    </rPh>
    <rPh sb="16" eb="17">
      <t>マタ</t>
    </rPh>
    <rPh sb="18" eb="20">
      <t>カイゴ</t>
    </rPh>
    <rPh sb="20" eb="22">
      <t>イリョウ</t>
    </rPh>
    <rPh sb="22" eb="23">
      <t>イン</t>
    </rPh>
    <rPh sb="25" eb="27">
      <t>シセツ</t>
    </rPh>
    <rPh sb="28" eb="30">
      <t>ニュウキョ</t>
    </rPh>
    <rPh sb="32" eb="34">
      <t>バアイ</t>
    </rPh>
    <rPh sb="36" eb="38">
      <t>ニュウキョ</t>
    </rPh>
    <rPh sb="40" eb="41">
      <t>ヒ</t>
    </rPh>
    <rPh sb="43" eb="45">
      <t>キサン</t>
    </rPh>
    <rPh sb="49" eb="50">
      <t>ニチ</t>
    </rPh>
    <rPh sb="50" eb="52">
      <t>イナイ</t>
    </rPh>
    <rPh sb="53" eb="55">
      <t>キカン</t>
    </rPh>
    <rPh sb="59" eb="61">
      <t>カサン</t>
    </rPh>
    <rPh sb="71" eb="72">
      <t>ニチ</t>
    </rPh>
    <rPh sb="73" eb="74">
      <t>コ</t>
    </rPh>
    <rPh sb="76" eb="78">
      <t>ビョウイン</t>
    </rPh>
    <rPh sb="78" eb="79">
      <t>モ</t>
    </rPh>
    <rPh sb="82" eb="84">
      <t>シンリョウ</t>
    </rPh>
    <rPh sb="84" eb="85">
      <t>ショ</t>
    </rPh>
    <rPh sb="87" eb="89">
      <t>ニュウイン</t>
    </rPh>
    <rPh sb="89" eb="90">
      <t>マタ</t>
    </rPh>
    <rPh sb="91" eb="93">
      <t>カイゴ</t>
    </rPh>
    <rPh sb="93" eb="95">
      <t>ロウジン</t>
    </rPh>
    <rPh sb="95" eb="97">
      <t>ホケン</t>
    </rPh>
    <rPh sb="97" eb="99">
      <t>シセツ</t>
    </rPh>
    <rPh sb="99" eb="100">
      <t>モ</t>
    </rPh>
    <rPh sb="103" eb="105">
      <t>カイゴ</t>
    </rPh>
    <rPh sb="105" eb="107">
      <t>イリョウ</t>
    </rPh>
    <rPh sb="107" eb="108">
      <t>イン</t>
    </rPh>
    <rPh sb="110" eb="112">
      <t>ニュウショ</t>
    </rPh>
    <rPh sb="112" eb="113">
      <t>ゴ</t>
    </rPh>
    <rPh sb="114" eb="115">
      <t>フタタ</t>
    </rPh>
    <rPh sb="116" eb="118">
      <t>ニュウキョ</t>
    </rPh>
    <rPh sb="120" eb="122">
      <t>バアイ</t>
    </rPh>
    <rPh sb="124" eb="126">
      <t>ドウヨウ</t>
    </rPh>
    <phoneticPr fontId="2"/>
  </si>
  <si>
    <t>・利用者の総数のうち、日常生活自立度ランクⅢ、Ⅳ又はＭに該当する方が50％以上であること。
・「認知症介護実践リーダー研修」を終了している者を、対象者の数が20人未満の場合は1名以上、20人以上の場合は対象者の数が19を超えて10又はその端数を増すごとに1名を加えた数以上配置し、チームとして認知症ケアを実施していること。
・事業所従業者に対して、認知症ケアに関する留意事項の伝達又は技術的指導に係る会議を定期的に開催していること。</t>
    <phoneticPr fontId="2"/>
  </si>
  <si>
    <t>入居継続</t>
    <rPh sb="0" eb="2">
      <t>ニュウキョ</t>
    </rPh>
    <rPh sb="2" eb="4">
      <t>ケイゾク</t>
    </rPh>
    <phoneticPr fontId="2"/>
  </si>
  <si>
    <t>身体拘束</t>
    <rPh sb="0" eb="2">
      <t>シンタイ</t>
    </rPh>
    <rPh sb="2" eb="4">
      <t>コウソク</t>
    </rPh>
    <phoneticPr fontId="2"/>
  </si>
  <si>
    <t>（要介護度に応じた1日の単位数から10%減算）</t>
    <rPh sb="1" eb="2">
      <t>ヨウ</t>
    </rPh>
    <phoneticPr fontId="2"/>
  </si>
  <si>
    <t>生活機能</t>
    <rPh sb="0" eb="2">
      <t>セイカツ</t>
    </rPh>
    <rPh sb="2" eb="4">
      <t>キノウ</t>
    </rPh>
    <phoneticPr fontId="2"/>
  </si>
  <si>
    <t>栄養スク</t>
    <rPh sb="0" eb="2">
      <t>エイヨウ</t>
    </rPh>
    <phoneticPr fontId="2"/>
  </si>
  <si>
    <t>退院・退所</t>
    <rPh sb="0" eb="2">
      <t>タイイン</t>
    </rPh>
    <rPh sb="3" eb="5">
      <t>タイショ</t>
    </rPh>
    <phoneticPr fontId="2"/>
  </si>
  <si>
    <t>1月につき</t>
    <phoneticPr fontId="2"/>
  </si>
  <si>
    <t xml:space="preserve"> </t>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</si>
  <si>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</si>
  <si>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令和</t>
  </si>
  <si>
    <t>階、地階</t>
    <phoneticPr fontId="2"/>
  </si>
  <si>
    <t>介護居室相部屋（夫婦・親族）</t>
  </si>
  <si>
    <t>介護居室相部屋（夫婦・親族以外）</t>
  </si>
  <si>
    <t>若年性認知症入居者受入加算</t>
    <rPh sb="0" eb="3">
      <t>ジャクネンセイ</t>
    </rPh>
    <rPh sb="3" eb="6">
      <t>ニンチショウ</t>
    </rPh>
    <rPh sb="6" eb="8">
      <t>ニュウキョ</t>
    </rPh>
    <rPh sb="8" eb="9">
      <t>モノ</t>
    </rPh>
    <rPh sb="9" eb="11">
      <t>ウケイレ</t>
    </rPh>
    <rPh sb="11" eb="13">
      <t>カサン</t>
    </rPh>
    <phoneticPr fontId="2"/>
  </si>
  <si>
    <t>退院・退所時連携加算</t>
    <rPh sb="0" eb="2">
      <t>タイイン</t>
    </rPh>
    <rPh sb="3" eb="5">
      <t>タイショ</t>
    </rPh>
    <rPh sb="5" eb="6">
      <t>トキ</t>
    </rPh>
    <rPh sb="6" eb="8">
      <t>レンケイ</t>
    </rPh>
    <rPh sb="8" eb="10">
      <t>カサン</t>
    </rPh>
    <phoneticPr fontId="2"/>
  </si>
  <si>
    <t>はり師</t>
    <rPh sb="2" eb="3">
      <t>シ</t>
    </rPh>
    <phoneticPr fontId="2"/>
  </si>
  <si>
    <t>きゅう師</t>
    <rPh sb="3" eb="4">
      <t>シ</t>
    </rPh>
    <phoneticPr fontId="2"/>
  </si>
  <si>
    <t>１</t>
    <phoneticPr fontId="2"/>
  </si>
  <si>
    <t>１</t>
    <phoneticPr fontId="2"/>
  </si>
  <si>
    <t>介護医療院</t>
    <rPh sb="0" eb="2">
      <t>カイゴ</t>
    </rPh>
    <rPh sb="2" eb="4">
      <t>イリョウ</t>
    </rPh>
    <rPh sb="4" eb="5">
      <t>イン</t>
    </rPh>
    <phoneticPr fontId="2"/>
  </si>
  <si>
    <t>法人番号</t>
    <rPh sb="0" eb="2">
      <t>ホウジン</t>
    </rPh>
    <rPh sb="2" eb="4">
      <t>バンゴウ</t>
    </rPh>
    <phoneticPr fontId="2"/>
  </si>
  <si>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2"/>
  </si>
  <si>
    <t>指定日</t>
    <phoneticPr fontId="2"/>
  </si>
  <si>
    <t>指定の更新日（直近）</t>
    <phoneticPr fontId="2"/>
  </si>
  <si>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2"/>
  </si>
  <si>
    <t>①身体拘束は原則禁止としており、三原則（切迫性・非代替性・一時性）に照らし、緊急やむを得ず身体拘束を行う場合、入居者の身体状況に応じて、その方法、期間（最長で１カ月）を定め、それらを含む入居者の状況、行う理由を記録する。また、家族等へ説明を行い、同意書をいただく。（継続して行う場合は概ね１カ月毎行う。）
②経過観察及び記録をする。
③２週間に１回以上、ケ－ス検討会議等を開催し、入居者の状態、身体拘束等の廃止及び改善取組等について検討する。
④３ヵ月に１回以上、身体拘束廃止委員会を開催し、施設全体で身体拘束等の廃止に取り組む。</t>
    <rPh sb="38" eb="40">
      <t>キンキュウ</t>
    </rPh>
    <rPh sb="43" eb="44">
      <t>エ</t>
    </rPh>
    <rPh sb="45" eb="47">
      <t>シンタイ</t>
    </rPh>
    <rPh sb="47" eb="49">
      <t>コウソク</t>
    </rPh>
    <rPh sb="50" eb="51">
      <t>オコナ</t>
    </rPh>
    <rPh sb="52" eb="54">
      <t>バアイ</t>
    </rPh>
    <rPh sb="70" eb="72">
      <t>ホウホウ</t>
    </rPh>
    <rPh sb="73" eb="75">
      <t>キカン</t>
    </rPh>
    <rPh sb="84" eb="85">
      <t>サダ</t>
    </rPh>
    <rPh sb="91" eb="92">
      <t>フク</t>
    </rPh>
    <rPh sb="93" eb="96">
      <t>ニュウキョシャ</t>
    </rPh>
    <rPh sb="97" eb="99">
      <t>ジョウキョウ</t>
    </rPh>
    <rPh sb="100" eb="101">
      <t>オコナ</t>
    </rPh>
    <rPh sb="102" eb="104">
      <t>リユウ</t>
    </rPh>
    <rPh sb="115" eb="116">
      <t>トウ</t>
    </rPh>
    <rPh sb="120" eb="121">
      <t>オコナ</t>
    </rPh>
    <rPh sb="142" eb="143">
      <t>オオム</t>
    </rPh>
    <rPh sb="148" eb="149">
      <t>オコナ</t>
    </rPh>
    <rPh sb="154" eb="156">
      <t>ケイカ</t>
    </rPh>
    <rPh sb="156" eb="158">
      <t>カンサツ</t>
    </rPh>
    <rPh sb="158" eb="159">
      <t>オヨ</t>
    </rPh>
    <rPh sb="160" eb="162">
      <t>キロク</t>
    </rPh>
    <rPh sb="169" eb="171">
      <t>シュウカン</t>
    </rPh>
    <rPh sb="173" eb="174">
      <t>カイ</t>
    </rPh>
    <rPh sb="174" eb="176">
      <t>イジョウ</t>
    </rPh>
    <rPh sb="186" eb="188">
      <t>カイサイ</t>
    </rPh>
    <rPh sb="190" eb="193">
      <t>ニュウキョシャ</t>
    </rPh>
    <rPh sb="197" eb="199">
      <t>シンタイ</t>
    </rPh>
    <rPh sb="199" eb="201">
      <t>コウソク</t>
    </rPh>
    <rPh sb="201" eb="202">
      <t>トウ</t>
    </rPh>
    <rPh sb="203" eb="205">
      <t>ハイシ</t>
    </rPh>
    <rPh sb="205" eb="206">
      <t>オヨ</t>
    </rPh>
    <rPh sb="207" eb="209">
      <t>カイゼン</t>
    </rPh>
    <rPh sb="209" eb="211">
      <t>トリクミ</t>
    </rPh>
    <rPh sb="211" eb="212">
      <t>トウ</t>
    </rPh>
    <rPh sb="216" eb="218">
      <t>ケントウ</t>
    </rPh>
    <rPh sb="229" eb="231">
      <t>イジョウ</t>
    </rPh>
    <rPh sb="242" eb="244">
      <t>カイサイ</t>
    </rPh>
    <phoneticPr fontId="2"/>
  </si>
  <si>
    <t>介護職員特定処遇改善加算</t>
    <rPh sb="4" eb="6">
      <t>トクテイ</t>
    </rPh>
    <phoneticPr fontId="2"/>
  </si>
  <si>
    <t>口腔・栄養スクリーニング加算</t>
    <rPh sb="0" eb="2">
      <t>コウクウ</t>
    </rPh>
    <rPh sb="3" eb="5">
      <t>エイヨウ</t>
    </rPh>
    <rPh sb="12" eb="14">
      <t>カサン</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</si>
  <si>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</si>
  <si>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</si>
  <si>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協力科目</t>
    <rPh sb="0" eb="2">
      <t>キョウリョク</t>
    </rPh>
    <rPh sb="2" eb="4">
      <t>カモク</t>
    </rPh>
    <phoneticPr fontId="2"/>
  </si>
  <si>
    <t>内科</t>
    <rPh sb="0" eb="2">
      <t>ナイカ</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</si>
  <si>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</si>
  <si>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別添４（介護保険自己負担額）</t>
    <rPh sb="5" eb="7">
      <t>ベッテン</t>
    </rPh>
    <phoneticPr fontId="2"/>
  </si>
  <si>
    <t>　　　　　別添３（介護保険自己負担額（自動計算））</t>
    <rPh sb="5" eb="7">
      <t>ベッテン</t>
    </rPh>
    <rPh sb="9" eb="11">
      <t>カイゴ</t>
    </rPh>
    <rPh sb="11" eb="13">
      <t>ホケン</t>
    </rPh>
    <rPh sb="13" eb="15">
      <t>ジコ</t>
    </rPh>
    <rPh sb="15" eb="17">
      <t>フタン</t>
    </rPh>
    <rPh sb="17" eb="18">
      <t>ガク</t>
    </rPh>
    <phoneticPr fontId="2"/>
  </si>
  <si>
    <t>選択→</t>
    <rPh sb="0" eb="2">
      <t>センタク</t>
    </rPh>
    <phoneticPr fontId="2"/>
  </si>
  <si>
    <t>要介護２</t>
    <phoneticPr fontId="2"/>
  </si>
  <si>
    <t>科学</t>
    <rPh sb="0" eb="2">
      <t>カガク</t>
    </rPh>
    <phoneticPr fontId="2"/>
  </si>
  <si>
    <t>ADL</t>
    <phoneticPr fontId="2"/>
  </si>
  <si>
    <t>看取31-45</t>
    <rPh sb="0" eb="2">
      <t>ミト</t>
    </rPh>
    <phoneticPr fontId="2"/>
  </si>
  <si>
    <t>看取4-30</t>
    <rPh sb="0" eb="2">
      <t>ミト</t>
    </rPh>
    <phoneticPr fontId="2"/>
  </si>
  <si>
    <t>看取1-3</t>
    <rPh sb="0" eb="2">
      <t>ミト</t>
    </rPh>
    <phoneticPr fontId="2"/>
  </si>
  <si>
    <t>看取当日</t>
    <rPh sb="0" eb="2">
      <t>ミト</t>
    </rPh>
    <rPh sb="2" eb="4">
      <t>トウジツ</t>
    </rPh>
    <phoneticPr fontId="2"/>
  </si>
  <si>
    <t>1月につき</t>
  </si>
  <si>
    <t>介護度に応じた1日の単位数から10％減算（例：要介護1の場合、－53単位/日）</t>
    <phoneticPr fontId="2"/>
  </si>
  <si>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2"/>
  </si>
  <si>
    <t>・入居継続支援加算（Ⅰ）【短期利用は除く】</t>
    <rPh sb="1" eb="3">
      <t>ニュウキョ</t>
    </rPh>
    <rPh sb="3" eb="5">
      <t>ケイゾク</t>
    </rPh>
    <rPh sb="5" eb="7">
      <t>シエン</t>
    </rPh>
    <rPh sb="7" eb="9">
      <t>カサン</t>
    </rPh>
    <rPh sb="13" eb="15">
      <t>タンキ</t>
    </rPh>
    <rPh sb="15" eb="17">
      <t>リヨウ</t>
    </rPh>
    <rPh sb="18" eb="19">
      <t>ノゾ</t>
    </rPh>
    <phoneticPr fontId="2"/>
  </si>
  <si>
    <t>・入居継続支援加算（Ⅱ）【短期利用は除く】</t>
    <rPh sb="1" eb="3">
      <t>ニュウキョ</t>
    </rPh>
    <rPh sb="3" eb="5">
      <t>ケイゾク</t>
    </rPh>
    <rPh sb="5" eb="7">
      <t>シエン</t>
    </rPh>
    <rPh sb="7" eb="9">
      <t>カサン</t>
    </rPh>
    <rPh sb="13" eb="15">
      <t>タンキ</t>
    </rPh>
    <rPh sb="15" eb="17">
      <t>リヨウ</t>
    </rPh>
    <rPh sb="18" eb="19">
      <t>ノゾ</t>
    </rPh>
    <phoneticPr fontId="2"/>
  </si>
  <si>
    <t xml:space="preserve">・上記入居継続支援加算（Ⅰ）の２．３の要件を満たし、社会福祉士及び介護福祉士法施行規則第1条各号に掲げる行為を必要とする者の占める割合が入居者の100分の5以上であること。
</t>
    <rPh sb="1" eb="3">
      <t>ジョウキ</t>
    </rPh>
    <rPh sb="19" eb="21">
      <t>ヨウケン</t>
    </rPh>
    <rPh sb="22" eb="23">
      <t>ミ</t>
    </rPh>
    <rPh sb="68" eb="71">
      <t>ニュウキョシャ</t>
    </rPh>
    <phoneticPr fontId="2"/>
  </si>
  <si>
    <t>・生活機能向上連携加算(Ⅰ)【短期利用は除く】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</si>
  <si>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・生活機能向上連携加算(Ⅱ)【短期利用は除く】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</si>
  <si>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・個別機能訓練加算（Ⅰ）【短期利用は除く】</t>
    <rPh sb="1" eb="3">
      <t>コベツ</t>
    </rPh>
    <rPh sb="3" eb="5">
      <t>キノウ</t>
    </rPh>
    <rPh sb="5" eb="7">
      <t>クンレン</t>
    </rPh>
    <rPh sb="7" eb="9">
      <t>カサン</t>
    </rPh>
    <rPh sb="13" eb="15">
      <t>タンキ</t>
    </rPh>
    <rPh sb="15" eb="17">
      <t>リヨウ</t>
    </rPh>
    <rPh sb="18" eb="19">
      <t>ノゾ</t>
    </rPh>
    <phoneticPr fontId="2"/>
  </si>
  <si>
    <t>・個別機能訓練加算（Ⅱ）【短期利用は除く】</t>
    <rPh sb="1" eb="3">
      <t>コベツ</t>
    </rPh>
    <rPh sb="3" eb="5">
      <t>キノウ</t>
    </rPh>
    <rPh sb="5" eb="7">
      <t>クンレン</t>
    </rPh>
    <rPh sb="7" eb="9">
      <t>カサン</t>
    </rPh>
    <rPh sb="13" eb="15">
      <t>タンキ</t>
    </rPh>
    <rPh sb="15" eb="17">
      <t>リヨウ</t>
    </rPh>
    <rPh sb="18" eb="19">
      <t>ノゾ</t>
    </rPh>
    <phoneticPr fontId="2"/>
  </si>
  <si>
    <t>・個別機能訓練加算（Ⅰ）での内容をいずれも満たすこと。
・個別機能訓練計画の内容を厚生労働省に提出し、機能訓練の実施に当たって必要な情報を活用していること。</t>
    <rPh sb="38" eb="40">
      <t>ナイヨウ</t>
    </rPh>
    <rPh sb="41" eb="43">
      <t>コウセイ</t>
    </rPh>
    <rPh sb="43" eb="46">
      <t>ロウドウショウ</t>
    </rPh>
    <rPh sb="47" eb="49">
      <t>テイシュツ</t>
    </rPh>
    <rPh sb="51" eb="53">
      <t>キノウ</t>
    </rPh>
    <rPh sb="53" eb="55">
      <t>クンレン</t>
    </rPh>
    <rPh sb="56" eb="58">
      <t>ジッシ</t>
    </rPh>
    <rPh sb="59" eb="60">
      <t>ア</t>
    </rPh>
    <rPh sb="63" eb="65">
      <t>ヒツヨウ</t>
    </rPh>
    <rPh sb="66" eb="68">
      <t>ジョウホウ</t>
    </rPh>
    <rPh sb="69" eb="71">
      <t>カツヨウ</t>
    </rPh>
    <phoneticPr fontId="2"/>
  </si>
  <si>
    <t>・評価対象者全員について、評価対象開始月と当該月の翌月から起算して６月目においてＡＤＬ値を測定し、測定した日が属する月ごとに厚生労働省に提出し、評価対象者の６月目の月に測定したＡＤＬ値から評価対象開始月に測定したＡＤＬを控除して得た値を用いて一定の基準に基づき算出した値（ＡＤＬ利得）の平均値が１以上あること。</t>
    <rPh sb="1" eb="3">
      <t>ヒョウカ</t>
    </rPh>
    <rPh sb="3" eb="5">
      <t>タイショウ</t>
    </rPh>
    <rPh sb="5" eb="6">
      <t>シャ</t>
    </rPh>
    <rPh sb="6" eb="8">
      <t>ゼンイン</t>
    </rPh>
    <rPh sb="13" eb="15">
      <t>ヒョウカ</t>
    </rPh>
    <rPh sb="15" eb="17">
      <t>タイショウ</t>
    </rPh>
    <rPh sb="17" eb="20">
      <t>カイシヅキ</t>
    </rPh>
    <rPh sb="21" eb="23">
      <t>トウガイ</t>
    </rPh>
    <rPh sb="23" eb="24">
      <t>ツキ</t>
    </rPh>
    <rPh sb="25" eb="27">
      <t>ヨクゲツ</t>
    </rPh>
    <rPh sb="29" eb="31">
      <t>キサン</t>
    </rPh>
    <rPh sb="34" eb="35">
      <t>ツキ</t>
    </rPh>
    <rPh sb="35" eb="36">
      <t>メ</t>
    </rPh>
    <rPh sb="43" eb="44">
      <t>アタイ</t>
    </rPh>
    <rPh sb="45" eb="47">
      <t>ソクテイ</t>
    </rPh>
    <rPh sb="49" eb="51">
      <t>ソクテイ</t>
    </rPh>
    <rPh sb="53" eb="54">
      <t>ヒ</t>
    </rPh>
    <rPh sb="55" eb="56">
      <t>ゾク</t>
    </rPh>
    <rPh sb="58" eb="59">
      <t>ツキ</t>
    </rPh>
    <rPh sb="72" eb="74">
      <t>ヒョウカ</t>
    </rPh>
    <rPh sb="74" eb="76">
      <t>タイショウ</t>
    </rPh>
    <rPh sb="76" eb="77">
      <t>シャ</t>
    </rPh>
    <rPh sb="79" eb="80">
      <t>ツキ</t>
    </rPh>
    <rPh sb="80" eb="81">
      <t>メ</t>
    </rPh>
    <rPh sb="82" eb="83">
      <t>ツキ</t>
    </rPh>
    <rPh sb="84" eb="86">
      <t>ソクテイ</t>
    </rPh>
    <rPh sb="91" eb="92">
      <t>チ</t>
    </rPh>
    <rPh sb="102" eb="104">
      <t>ソクテイ</t>
    </rPh>
    <rPh sb="110" eb="112">
      <t>コウジョ</t>
    </rPh>
    <rPh sb="114" eb="115">
      <t>エ</t>
    </rPh>
    <rPh sb="116" eb="117">
      <t>アタイ</t>
    </rPh>
    <rPh sb="118" eb="119">
      <t>モチ</t>
    </rPh>
    <rPh sb="121" eb="123">
      <t>イッテイ</t>
    </rPh>
    <rPh sb="124" eb="126">
      <t>キジュン</t>
    </rPh>
    <rPh sb="127" eb="128">
      <t>モト</t>
    </rPh>
    <rPh sb="130" eb="132">
      <t>サンシュツ</t>
    </rPh>
    <rPh sb="134" eb="135">
      <t>アタイ</t>
    </rPh>
    <rPh sb="139" eb="141">
      <t>リトク</t>
    </rPh>
    <rPh sb="143" eb="146">
      <t>ヘイキンチ</t>
    </rPh>
    <rPh sb="148" eb="150">
      <t>イジョウ</t>
    </rPh>
    <phoneticPr fontId="2"/>
  </si>
  <si>
    <t>・ＡＤＬ維持等加算（Ⅰ）の要件をいずれも満たしており、ＡＤＬ利得の平均値が２以上あること。</t>
    <rPh sb="13" eb="15">
      <t>ヨウケン</t>
    </rPh>
    <rPh sb="20" eb="21">
      <t>ミ</t>
    </rPh>
    <phoneticPr fontId="2"/>
  </si>
  <si>
    <t>・口腔・栄養スクリーニング加算【短期利用は除く】</t>
    <rPh sb="1" eb="3">
      <t>コウクウ</t>
    </rPh>
    <rPh sb="4" eb="6">
      <t>エイヨウ</t>
    </rPh>
    <rPh sb="13" eb="15">
      <t>カサン</t>
    </rPh>
    <phoneticPr fontId="2"/>
  </si>
  <si>
    <t>・科学的介護推進体制加算【短期利用は除く】</t>
    <phoneticPr fontId="2"/>
  </si>
  <si>
    <t>・利用者ごとのＡＤＬ値、栄養状態、口腔機能、認知症の状況その他の利用者の心身の状況等に係る基本的な情報を厚生労働省に提出し、必要に応じて特定施設サービス計画を見直すなど、サービスを適切かつ有効に提供するために必要な情報を活用していること。</t>
    <phoneticPr fontId="2"/>
  </si>
  <si>
    <t>・看取り介護加算（Ⅰ）【要支援と短期利用は除く】指針は入居の際に説明し、同意を得る。</t>
    <rPh sb="1" eb="3">
      <t>ミト</t>
    </rPh>
    <rPh sb="4" eb="6">
      <t>カイゴ</t>
    </rPh>
    <rPh sb="6" eb="8">
      <t>カサン</t>
    </rPh>
    <rPh sb="12" eb="15">
      <t>ヨウシエン</t>
    </rPh>
    <rPh sb="24" eb="26">
      <t>シシン</t>
    </rPh>
    <rPh sb="27" eb="29">
      <t>ニュウキョ</t>
    </rPh>
    <rPh sb="30" eb="31">
      <t>サイ</t>
    </rPh>
    <rPh sb="32" eb="34">
      <t>セツメイ</t>
    </rPh>
    <rPh sb="36" eb="38">
      <t>ドウイ</t>
    </rPh>
    <rPh sb="39" eb="40">
      <t>エ</t>
    </rPh>
    <phoneticPr fontId="2"/>
  </si>
  <si>
    <t>・医師が一般に認められている医学的知見に基づき回復の見込みがないと診断した利用者について、その旨を本人又はその家族等に対して説明し、その後の療養及び介護に関する方針についての合意を得た場合において、利用者等とともに、医師、看護職員、介護職員、介護支援専門員等が共同して、随時、利用者等に対して十分な説明を行い、療養及び介護に関する合意を得ながら、利用者がその人らしく生き、その人らしい最後が迎えられるよう支援していること。</t>
    <phoneticPr fontId="2"/>
  </si>
  <si>
    <t>・看取り介護加算（Ⅱ）【要支援と短期利用は除く】</t>
    <rPh sb="1" eb="3">
      <t>ミト</t>
    </rPh>
    <rPh sb="4" eb="6">
      <t>カイゴ</t>
    </rPh>
    <rPh sb="6" eb="8">
      <t>カサン</t>
    </rPh>
    <rPh sb="12" eb="15">
      <t>ヨウシエン</t>
    </rPh>
    <phoneticPr fontId="2"/>
  </si>
  <si>
    <t>・看取り介護加算（Ⅰ）での内容をいずれも満たすこと。
・当該加算を算定する期間において、夜勤又は宿直を行う看護職員の数が１以上であること。</t>
    <rPh sb="28" eb="30">
      <t>トウガイ</t>
    </rPh>
    <rPh sb="30" eb="32">
      <t>カサン</t>
    </rPh>
    <rPh sb="33" eb="35">
      <t>サンテイ</t>
    </rPh>
    <rPh sb="37" eb="39">
      <t>キカン</t>
    </rPh>
    <rPh sb="44" eb="46">
      <t>ヤキン</t>
    </rPh>
    <rPh sb="46" eb="47">
      <t>マタ</t>
    </rPh>
    <rPh sb="48" eb="50">
      <t>シュクチョク</t>
    </rPh>
    <rPh sb="51" eb="52">
      <t>オコナ</t>
    </rPh>
    <rPh sb="53" eb="55">
      <t>カンゴ</t>
    </rPh>
    <rPh sb="55" eb="57">
      <t>ショクイン</t>
    </rPh>
    <rPh sb="58" eb="59">
      <t>カズ</t>
    </rPh>
    <rPh sb="61" eb="63">
      <t>イジョウ</t>
    </rPh>
    <phoneticPr fontId="2"/>
  </si>
  <si>
    <t>・認知症専門ケア加算（Ⅰ）【短期利用は除く】</t>
    <rPh sb="1" eb="4">
      <t>ニンチショウ</t>
    </rPh>
    <rPh sb="4" eb="6">
      <t>センモン</t>
    </rPh>
    <rPh sb="8" eb="10">
      <t>カサン</t>
    </rPh>
    <phoneticPr fontId="2"/>
  </si>
  <si>
    <t>・認知症専門ケア加算（Ⅱ）【短期利用は除く】</t>
    <rPh sb="1" eb="4">
      <t>ニンチショウ</t>
    </rPh>
    <rPh sb="4" eb="6">
      <t>センモン</t>
    </rPh>
    <rPh sb="8" eb="10">
      <t>カサン</t>
    </rPh>
    <phoneticPr fontId="2"/>
  </si>
  <si>
    <t>・サービス提供体制強化加算（Ⅰ）</t>
    <rPh sb="5" eb="7">
      <t>テイキョウ</t>
    </rPh>
    <rPh sb="7" eb="9">
      <t>タイセイ</t>
    </rPh>
    <rPh sb="9" eb="11">
      <t>キョウカ</t>
    </rPh>
    <rPh sb="11" eb="13">
      <t>カサン</t>
    </rPh>
    <phoneticPr fontId="2"/>
  </si>
  <si>
    <t>次のいずれかを満たすこと。
・前年度(3月を除く)における介護職員の総数のうち、介護福祉士の占める割合が70%以上であること。
・前年度(3月を除く)における介護職員の総数のうち、勤続10年以上の介護福祉士の占める割合が25%以上であること。</t>
    <rPh sb="0" eb="1">
      <t>ツギ</t>
    </rPh>
    <rPh sb="7" eb="8">
      <t>ミ</t>
    </rPh>
    <rPh sb="20" eb="21">
      <t>ガツ</t>
    </rPh>
    <rPh sb="22" eb="23">
      <t>ノゾ</t>
    </rPh>
    <rPh sb="29" eb="31">
      <t>カイゴ</t>
    </rPh>
    <rPh sb="31" eb="33">
      <t>ショクイン</t>
    </rPh>
    <rPh sb="34" eb="36">
      <t>ソウスウ</t>
    </rPh>
    <rPh sb="40" eb="42">
      <t>カイゴ</t>
    </rPh>
    <rPh sb="42" eb="45">
      <t>フクシシ</t>
    </rPh>
    <rPh sb="46" eb="47">
      <t>シ</t>
    </rPh>
    <rPh sb="49" eb="51">
      <t>ワリアイ</t>
    </rPh>
    <rPh sb="55" eb="57">
      <t>イジョウ</t>
    </rPh>
    <rPh sb="90" eb="92">
      <t>キンゾク</t>
    </rPh>
    <rPh sb="94" eb="95">
      <t>ネン</t>
    </rPh>
    <rPh sb="95" eb="97">
      <t>イジョウ</t>
    </rPh>
    <rPh sb="98" eb="100">
      <t>カイゴ</t>
    </rPh>
    <phoneticPr fontId="2"/>
  </si>
  <si>
    <t>・前年度(3月を除く)における介護職員の総数のうち、介護福祉士の占める割合が60%以上であること。</t>
    <rPh sb="15" eb="17">
      <t>カイゴ</t>
    </rPh>
    <rPh sb="17" eb="19">
      <t>ショクイン</t>
    </rPh>
    <rPh sb="20" eb="22">
      <t>ソウスウ</t>
    </rPh>
    <rPh sb="26" eb="28">
      <t>カイゴ</t>
    </rPh>
    <rPh sb="28" eb="31">
      <t>フクシシ</t>
    </rPh>
    <rPh sb="32" eb="33">
      <t>シ</t>
    </rPh>
    <rPh sb="35" eb="37">
      <t>ワリアイ</t>
    </rPh>
    <rPh sb="41" eb="43">
      <t>イジョウ</t>
    </rPh>
    <phoneticPr fontId="2"/>
  </si>
  <si>
    <t>次のいずれかを満たすこと。
・前年度(3月を除く)における介護職員の総数のうち、介護福祉士の占める割合が50%以上であること。
・前年度(3月を除く)における看護・介護職員のうち、常勤職員の占める割合が75%以上であること。
・前年度(3月を除く)における利用者に直接サービス提供を行う職員の総数（生活相談員・介護職員・看護職員・機能訓練指導員）のうち、勤続年数7年以上の者の占める割合が30%以上であること。</t>
    <phoneticPr fontId="2"/>
  </si>
  <si>
    <t xml:space="preserve">１．社会福祉士及び介護福祉士法施行規則第1条各号に掲げる行為を必要とする者の占める割合が利用者の100分の15以上であること。
２．介護福祉士の数が、常勤換算方法で、入居者の数が6又はその端数を増すごとに1以上であること。（テクノロジーの活用によりサービスの質の向上や業務効率化の推進を行っている場合は入居者の数が7又はその端数を増すごとに1以上）
３．厚生労働大臣が定める利用者等の数の基準及び看護職員等の員数の基準並びに通所介護費等の算定方法（平成12年厚生省告示第27号）第5号に規定する基準に該当していないこと。（人員基準違反）
</t>
    <rPh sb="2" eb="4">
      <t>シャカイ</t>
    </rPh>
    <rPh sb="4" eb="6">
      <t>フクシ</t>
    </rPh>
    <rPh sb="6" eb="7">
      <t>シ</t>
    </rPh>
    <rPh sb="7" eb="8">
      <t>オヨ</t>
    </rPh>
    <rPh sb="9" eb="11">
      <t>カイゴ</t>
    </rPh>
    <rPh sb="11" eb="14">
      <t>フクシシ</t>
    </rPh>
    <rPh sb="14" eb="15">
      <t>ホウ</t>
    </rPh>
    <rPh sb="15" eb="17">
      <t>シコウ</t>
    </rPh>
    <rPh sb="17" eb="19">
      <t>キソク</t>
    </rPh>
    <rPh sb="19" eb="20">
      <t>ダイ</t>
    </rPh>
    <rPh sb="21" eb="22">
      <t>ジョウ</t>
    </rPh>
    <rPh sb="22" eb="24">
      <t>カクゴウ</t>
    </rPh>
    <rPh sb="25" eb="26">
      <t>カカ</t>
    </rPh>
    <rPh sb="28" eb="30">
      <t>コウイ</t>
    </rPh>
    <rPh sb="31" eb="33">
      <t>ヒツヨウ</t>
    </rPh>
    <rPh sb="36" eb="37">
      <t>モノ</t>
    </rPh>
    <rPh sb="38" eb="39">
      <t>シ</t>
    </rPh>
    <rPh sb="41" eb="43">
      <t>ワリアイ</t>
    </rPh>
    <rPh sb="44" eb="47">
      <t>リヨウシャ</t>
    </rPh>
    <rPh sb="51" eb="52">
      <t>フン</t>
    </rPh>
    <rPh sb="55" eb="57">
      <t>イジョウ</t>
    </rPh>
    <phoneticPr fontId="2"/>
  </si>
  <si>
    <t>・利用開始時及び利用中6月ごとに利用者の口腔の健康状態及び栄養状態についてスクリーニングを行い、利用者の口腔の健康状態及び栄養状態に関する情報（利用者が低栄養状態の場合にあっては、低栄養状態の改善に必要な情報を含む。）を利用者を担当する介護支援専門員に提供していること。
・人員基準違反に該当していないこと。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45" eb="46">
      <t>オコナ</t>
    </rPh>
    <rPh sb="48" eb="51">
      <t>リヨウシャ</t>
    </rPh>
    <rPh sb="61" eb="63">
      <t>エイヨウ</t>
    </rPh>
    <rPh sb="63" eb="65">
      <t>ジョウタイ</t>
    </rPh>
    <rPh sb="66" eb="67">
      <t>カン</t>
    </rPh>
    <rPh sb="69" eb="71">
      <t>ジョウホウ</t>
    </rPh>
    <rPh sb="72" eb="75">
      <t>リヨウシャ</t>
    </rPh>
    <rPh sb="76" eb="77">
      <t>テイ</t>
    </rPh>
    <rPh sb="77" eb="79">
      <t>エイヨウ</t>
    </rPh>
    <rPh sb="79" eb="81">
      <t>ジョウタイ</t>
    </rPh>
    <rPh sb="82" eb="84">
      <t>バアイ</t>
    </rPh>
    <rPh sb="90" eb="93">
      <t>テイエイヨウ</t>
    </rPh>
    <rPh sb="93" eb="95">
      <t>ジョウタイ</t>
    </rPh>
    <rPh sb="96" eb="98">
      <t>カイゼン</t>
    </rPh>
    <rPh sb="99" eb="101">
      <t>ヒツヨウ</t>
    </rPh>
    <rPh sb="102" eb="104">
      <t>ジョウホウ</t>
    </rPh>
    <rPh sb="105" eb="106">
      <t>フク</t>
    </rPh>
    <rPh sb="110" eb="112">
      <t>リヨウ</t>
    </rPh>
    <rPh sb="112" eb="113">
      <t>シャ</t>
    </rPh>
    <rPh sb="114" eb="116">
      <t>タントウ</t>
    </rPh>
    <rPh sb="118" eb="120">
      <t>カイゴ</t>
    </rPh>
    <rPh sb="120" eb="122">
      <t>シエン</t>
    </rPh>
    <rPh sb="122" eb="125">
      <t>センモンイン</t>
    </rPh>
    <rPh sb="126" eb="128">
      <t>テイキョウ</t>
    </rPh>
    <rPh sb="144" eb="146">
      <t>ガイトウ</t>
    </rPh>
    <phoneticPr fontId="2"/>
  </si>
  <si>
    <t>１０年以上１５年未満</t>
    <rPh sb="2" eb="5">
      <t>ネンイジョウ</t>
    </rPh>
    <rPh sb="7" eb="8">
      <t>ネン</t>
    </rPh>
    <rPh sb="8" eb="10">
      <t>ミマン</t>
    </rPh>
    <phoneticPr fontId="2"/>
  </si>
  <si>
    <t>１５年以上</t>
    <rPh sb="2" eb="5">
      <t>ネンイジョウ</t>
    </rPh>
    <phoneticPr fontId="2"/>
  </si>
  <si>
    <t>○「重要事項説明書」及び「重要事項説明書兼登録事項等についての説明（高齢者住まい法第17条
  関係）」（以下、「重要事項説明書等」という。）の作成にあたっての注意事項（特定）</t>
  </si>
  <si>
    <t>１　重要事項説明書等を作成するにあたっての心構え</t>
  </si>
  <si>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（３）別添１「事業主体が八尾市で実施する他の介護サービス」、別添２「有料老人ホーム・サービス付き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険自己負担額」は重要事項説明書等の一部であり、別添１「事業主体が八尾市で実施する他の介護サ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（４）八尾市有料老人ホーム設置運営指導指針に基づく指導を受けている場合及び当該指針で不適合事項があ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149" eb="152">
      <t>ヤオシ</t>
    </rPh>
    <rPh sb="270" eb="273">
      <t>ヤオシ</t>
    </rPh>
    <rPh sb="457" eb="460">
      <t>ヤオシ</t>
    </rPh>
    <phoneticPr fontId="2"/>
  </si>
  <si>
    <t>２　重要事項説明書等を入力するにあたっての注意事項及び記入例の解説</t>
  </si>
  <si>
    <t>（１）サービス付き高齢者向け住宅において、「重要事項説明書」を「重要事項説明書兼登録事項等について
　　　の説明（高齢者住まい法第17条関係）」と表記して構わない。
（２）サービス付き高齢者向け住宅は、八尾市有料老人ホーム設置運営指導指針５、６、７（ただし、７(2)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線、空欄、塗りつぶし」をして構わない。それ以外の項目で削除する場合は、八尾市に確認すること。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101" eb="104">
      <t>ヤオシ</t>
    </rPh>
    <rPh sb="518" eb="521">
      <t>ヤオシ</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</si>
  <si>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希望する介護サービス等（医療サービス等、その他のサービス※）の利用を妨げないこととし、その際
      には説明を行った者及び説明を受けた者の署名を行うこと。
（３）八尾市有料老人ホーム設置運営指導指針に基づく指導を受けている場合は、入居希望者に対して丁寧
　　　かつ理解しやすいよう説明すること。</t>
    <rPh sb="253" eb="256">
      <t>ヤオシ</t>
    </rPh>
    <phoneticPr fontId="2"/>
  </si>
  <si>
    <t>※医療サービス等　：医療、歯科医療、あん摩マッサージ指圧、はり、きゅう、柔道整復等</t>
  </si>
  <si>
    <t>　その他のサービス：金銭管理、理髪等</t>
  </si>
  <si>
    <t>山田　○○</t>
    <rPh sb="0" eb="2">
      <t>ヤマダ</t>
    </rPh>
    <phoneticPr fontId="2"/>
  </si>
  <si>
    <t>〇〇・施設長</t>
    <rPh sb="3" eb="5">
      <t>シセツ</t>
    </rPh>
    <rPh sb="5" eb="6">
      <t>チョウ</t>
    </rPh>
    <phoneticPr fontId="2"/>
  </si>
  <si>
    <t>かぶしきがいしゃ　○○○○</t>
    <phoneticPr fontId="2"/>
  </si>
  <si>
    <t>株式会社　○○○○</t>
    <rPh sb="0" eb="4">
      <t>カブシキガイシャ</t>
    </rPh>
    <phoneticPr fontId="2"/>
  </si>
  <si>
    <t>581－0003</t>
    <phoneticPr fontId="2"/>
  </si>
  <si>
    <t>大阪府八尾市本町〇丁目〇番〇号</t>
    <rPh sb="3" eb="6">
      <t>ヤオシ</t>
    </rPh>
    <rPh sb="6" eb="8">
      <t>ホンマチ</t>
    </rPh>
    <rPh sb="9" eb="11">
      <t>チョウメ</t>
    </rPh>
    <rPh sb="12" eb="13">
      <t>バン</t>
    </rPh>
    <rPh sb="14" eb="15">
      <t>ゴウ</t>
    </rPh>
    <phoneticPr fontId="2"/>
  </si>
  <si>
    <t>072-924-○○○○/072-922-○○○○</t>
    <phoneticPr fontId="2"/>
  </si>
  <si>
    <t>メールアドレス</t>
    <phoneticPr fontId="2"/>
  </si>
  <si>
    <t xml:space="preserve">〇〇〇〇〇〇@osaka.jp </t>
    <phoneticPr fontId="2"/>
  </si>
  <si>
    <t>http://www.abcdef.co.jp</t>
    <phoneticPr fontId="2"/>
  </si>
  <si>
    <t>鈴木　○○</t>
    <phoneticPr fontId="2"/>
  </si>
  <si>
    <t>（ふりがな）</t>
    <phoneticPr fontId="2"/>
  </si>
  <si>
    <t>かいごつきゆうりょうろうじんほーむ　○○○○</t>
    <phoneticPr fontId="2"/>
  </si>
  <si>
    <t>介護付有料老人ホーム　○○○○</t>
    <rPh sb="0" eb="2">
      <t>カイゴ</t>
    </rPh>
    <rPh sb="2" eb="3">
      <t>ツキ</t>
    </rPh>
    <rPh sb="3" eb="5">
      <t>ユウリョウ</t>
    </rPh>
    <rPh sb="5" eb="7">
      <t>ロウジン</t>
    </rPh>
    <phoneticPr fontId="2"/>
  </si>
  <si>
    <t>大阪府八尾市本町〇丁目〇番〇号</t>
    <rPh sb="0" eb="3">
      <t>オオサカフ</t>
    </rPh>
    <rPh sb="3" eb="6">
      <t>ヤオシ</t>
    </rPh>
    <rPh sb="6" eb="8">
      <t>ホンマチ</t>
    </rPh>
    <rPh sb="9" eb="11">
      <t>チョウメ</t>
    </rPh>
    <rPh sb="12" eb="13">
      <t>バン</t>
    </rPh>
    <rPh sb="14" eb="15">
      <t>ゴウ</t>
    </rPh>
    <phoneticPr fontId="2"/>
  </si>
  <si>
    <t>072-922-○○○○</t>
    <phoneticPr fontId="2"/>
  </si>
  <si>
    <t>072-924-○○○○</t>
    <phoneticPr fontId="2"/>
  </si>
  <si>
    <t>八尾市</t>
    <rPh sb="0" eb="3">
      <t>ヤオシ</t>
    </rPh>
    <phoneticPr fontId="2"/>
  </si>
  <si>
    <t>10年3月31日</t>
    <rPh sb="2" eb="3">
      <t>ネン</t>
    </rPh>
    <rPh sb="4" eb="5">
      <t>ガツ</t>
    </rPh>
    <rPh sb="7" eb="8">
      <t>ヒ</t>
    </rPh>
    <phoneticPr fontId="2"/>
  </si>
  <si>
    <t>株式会社〇〇</t>
    <rPh sb="0" eb="4">
      <t>カブシキガイシャ</t>
    </rPh>
    <phoneticPr fontId="2"/>
  </si>
  <si>
    <t>〇〇病院</t>
    <rPh sb="2" eb="4">
      <t>ビョウイン</t>
    </rPh>
    <phoneticPr fontId="2"/>
  </si>
  <si>
    <t>〇〇けあせんたー</t>
    <phoneticPr fontId="2"/>
  </si>
  <si>
    <t>〇〇ケアセンター</t>
    <phoneticPr fontId="2"/>
  </si>
  <si>
    <t>〒581-0003</t>
    <phoneticPr fontId="2"/>
  </si>
  <si>
    <t>〇〇かぶしきがいしゃ</t>
    <phoneticPr fontId="2"/>
  </si>
  <si>
    <t>〇〇株式会社</t>
    <rPh sb="2" eb="6">
      <t>カブシキガイシャ</t>
    </rPh>
    <phoneticPr fontId="2"/>
  </si>
  <si>
    <t>〇〇病院（ホームから0.65km）</t>
    <phoneticPr fontId="2"/>
  </si>
  <si>
    <t>大阪府八尾市本町〇丁目〇番〇号</t>
    <phoneticPr fontId="2"/>
  </si>
  <si>
    <t>○○病院（ホームから0.47km）</t>
    <phoneticPr fontId="2"/>
  </si>
  <si>
    <t>大阪府八尾市本町〇丁目〇番〇号</t>
    <phoneticPr fontId="2"/>
  </si>
  <si>
    <t>〇〇歯科医院（ホームから1.41km）</t>
    <rPh sb="2" eb="4">
      <t>シカ</t>
    </rPh>
    <rPh sb="4" eb="6">
      <t>イイン</t>
    </rPh>
    <phoneticPr fontId="2"/>
  </si>
  <si>
    <t>大阪府八尾市本町〇丁目〇番〇号</t>
    <phoneticPr fontId="2"/>
  </si>
  <si>
    <t>当該施設の７割以上の職員が３年以上施設に従事している職員であり、前年度１年間の退職者２名は、当該施設に従事して１年未満の非常勤職員である。</t>
    <rPh sb="0" eb="2">
      <t>トウガイ</t>
    </rPh>
    <rPh sb="2" eb="4">
      <t>シセツ</t>
    </rPh>
    <rPh sb="6" eb="9">
      <t>ワリイジョウ</t>
    </rPh>
    <rPh sb="10" eb="12">
      <t>ショクイン</t>
    </rPh>
    <rPh sb="14" eb="17">
      <t>ネンイジョウ</t>
    </rPh>
    <rPh sb="17" eb="19">
      <t>シセツ</t>
    </rPh>
    <rPh sb="20" eb="22">
      <t>ジュウジ</t>
    </rPh>
    <rPh sb="26" eb="28">
      <t>ショクイン</t>
    </rPh>
    <rPh sb="43" eb="44">
      <t>メイ</t>
    </rPh>
    <rPh sb="46" eb="48">
      <t>トウガイ</t>
    </rPh>
    <rPh sb="48" eb="50">
      <t>シセツ</t>
    </rPh>
    <rPh sb="51" eb="53">
      <t>ジュウジ</t>
    </rPh>
    <rPh sb="60" eb="63">
      <t>ヒジョウキン</t>
    </rPh>
    <rPh sb="63" eb="65">
      <t>ショクイン</t>
    </rPh>
    <phoneticPr fontId="2"/>
  </si>
  <si>
    <t>（要介護3）22,077円</t>
    <rPh sb="1" eb="4">
      <t>ヨウカイゴ</t>
    </rPh>
    <rPh sb="12" eb="13">
      <t>エン</t>
    </rPh>
    <phoneticPr fontId="2"/>
  </si>
  <si>
    <t>要介護1.78</t>
    <rPh sb="0" eb="3">
      <t>ヨウカイゴ</t>
    </rPh>
    <phoneticPr fontId="2"/>
  </si>
  <si>
    <t>072－924－○○○○</t>
    <phoneticPr fontId="2"/>
  </si>
  <si>
    <t>072－922－○○○○</t>
    <phoneticPr fontId="2"/>
  </si>
  <si>
    <t>072－924－9360</t>
    <phoneticPr fontId="2"/>
  </si>
  <si>
    <t>072－924－9360</t>
    <phoneticPr fontId="2"/>
  </si>
  <si>
    <t>／</t>
    <phoneticPr fontId="2"/>
  </si>
  <si>
    <t xml:space="preserve"> 072－924－1005</t>
    <phoneticPr fontId="2"/>
  </si>
  <si>
    <t>8：45～17：15</t>
    <phoneticPr fontId="2"/>
  </si>
  <si>
    <t>8：45～17：15</t>
    <phoneticPr fontId="2"/>
  </si>
  <si>
    <t>土日祝祭日、年末年始</t>
    <rPh sb="0" eb="2">
      <t>ドニチ</t>
    </rPh>
    <rPh sb="2" eb="5">
      <t>シュクサイジツ</t>
    </rPh>
    <phoneticPr fontId="2"/>
  </si>
  <si>
    <t>八尾市健康福祉部高齢介護課</t>
    <rPh sb="0" eb="3">
      <t>ヤオシ</t>
    </rPh>
    <rPh sb="3" eb="5">
      <t>ケンコウ</t>
    </rPh>
    <rPh sb="5" eb="7">
      <t>フクシ</t>
    </rPh>
    <rPh sb="7" eb="8">
      <t>ブ</t>
    </rPh>
    <rPh sb="8" eb="10">
      <t>コウレイ</t>
    </rPh>
    <rPh sb="10" eb="12">
      <t>カイゴ</t>
    </rPh>
    <rPh sb="12" eb="13">
      <t>カ</t>
    </rPh>
    <phoneticPr fontId="2"/>
  </si>
  <si>
    <t>072－924－3012</t>
    <phoneticPr fontId="2"/>
  </si>
  <si>
    <t xml:space="preserve">  072－922－3786</t>
    <phoneticPr fontId="2"/>
  </si>
  <si>
    <t>八尾市健康福祉部福祉指導監査課</t>
    <rPh sb="0" eb="3">
      <t>ヤオシ</t>
    </rPh>
    <rPh sb="3" eb="5">
      <t>ケンコウ</t>
    </rPh>
    <rPh sb="5" eb="7">
      <t>フクシ</t>
    </rPh>
    <rPh sb="7" eb="8">
      <t>ブ</t>
    </rPh>
    <rPh sb="8" eb="15">
      <t>フクシシドウカンサカ</t>
    </rPh>
    <phoneticPr fontId="2"/>
  </si>
  <si>
    <t>八尾市建築部住宅政策課
八尾市健康福祉部福祉指導監査課</t>
    <rPh sb="0" eb="3">
      <t>ヤオシ</t>
    </rPh>
    <rPh sb="3" eb="5">
      <t>ケンチク</t>
    </rPh>
    <rPh sb="5" eb="6">
      <t>ブ</t>
    </rPh>
    <rPh sb="6" eb="8">
      <t>ジュウタク</t>
    </rPh>
    <rPh sb="8" eb="10">
      <t>セイサク</t>
    </rPh>
    <rPh sb="10" eb="11">
      <t>カ</t>
    </rPh>
    <rPh sb="15" eb="17">
      <t>ケンコウ</t>
    </rPh>
    <phoneticPr fontId="2"/>
  </si>
  <si>
    <t>072－924－3783
072－924－3012</t>
    <phoneticPr fontId="2"/>
  </si>
  <si>
    <t>072－924－2301
072－922－3786</t>
    <phoneticPr fontId="2"/>
  </si>
  <si>
    <t>八尾市健康福祉部高齢介護課</t>
    <rPh sb="0" eb="3">
      <t>ヤオシ</t>
    </rPh>
    <rPh sb="3" eb="5">
      <t>ケンコウ</t>
    </rPh>
    <phoneticPr fontId="2"/>
  </si>
  <si>
    <t>072－924－1005</t>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</si>
  <si>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</si>
  <si>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八尾市有料老人ホーム設置運営指導指針「規模及び構造設備」に合致しない事項</t>
    <rPh sb="0" eb="3">
      <t>ヤオシ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</si>
  <si>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（別添１）事業主体が八尾市で実施する他の介護サービス</t>
    <rPh sb="1" eb="3">
      <t>ベッテン</t>
    </rPh>
    <rPh sb="5" eb="7">
      <t>ジギョウ</t>
    </rPh>
    <rPh sb="7" eb="9">
      <t>シュタイ</t>
    </rPh>
    <rPh sb="10" eb="13">
      <t>ヤオシ</t>
    </rPh>
    <rPh sb="14" eb="16">
      <t>ジッシ</t>
    </rPh>
    <rPh sb="18" eb="19">
      <t>タ</t>
    </rPh>
    <rPh sb="20" eb="22">
      <t>カイゴ</t>
    </rPh>
    <phoneticPr fontId="2"/>
  </si>
  <si>
    <t>添付書類：別添１（事業主体が八尾市で実施する他の介護サービス）</t>
    <rPh sb="0" eb="2">
      <t>テンプ</t>
    </rPh>
    <rPh sb="2" eb="4">
      <t>ショルイ</t>
    </rPh>
    <rPh sb="5" eb="7">
      <t>ベッテン</t>
    </rPh>
    <rPh sb="9" eb="11">
      <t>ジギョウ</t>
    </rPh>
    <rPh sb="11" eb="13">
      <t>シュタイ</t>
    </rPh>
    <rPh sb="14" eb="17">
      <t>ヤオシ</t>
    </rPh>
    <rPh sb="18" eb="20">
      <t>ジッシ</t>
    </rPh>
    <rPh sb="22" eb="23">
      <t>ホカ</t>
    </rPh>
    <rPh sb="24" eb="26">
      <t>カイゴ</t>
    </rPh>
    <phoneticPr fontId="2"/>
  </si>
  <si>
    <t>近鉄大阪線「近鉄八尾駅」より約655m（徒歩約9分）</t>
    <phoneticPr fontId="2"/>
  </si>
  <si>
    <t>様式第1号</t>
    <rPh sb="0" eb="2">
      <t>ヨウシキ</t>
    </rPh>
    <rPh sb="2" eb="3">
      <t>ダイ</t>
    </rPh>
    <rPh sb="4" eb="5">
      <t>ゴウ</t>
    </rPh>
    <phoneticPr fontId="2"/>
  </si>
  <si>
    <t>令和５年７月１日</t>
    <rPh sb="0" eb="2">
      <t>レイワ</t>
    </rPh>
    <rPh sb="3" eb="4">
      <t>ネン</t>
    </rPh>
    <rPh sb="5" eb="6">
      <t>ガツ</t>
    </rPh>
    <rPh sb="7" eb="8">
      <t>ヒ</t>
    </rPh>
    <phoneticPr fontId="2"/>
  </si>
  <si>
    <t>新興感染症発生時に
連携する医療機関</t>
    <rPh sb="0" eb="5">
      <t>シンコウカンセンショウ</t>
    </rPh>
    <rPh sb="5" eb="8">
      <t>ハッセイジ</t>
    </rPh>
    <rPh sb="10" eb="12">
      <t>レンケイ</t>
    </rPh>
    <rPh sb="14" eb="18">
      <t>イリョウキカン</t>
    </rPh>
    <phoneticPr fontId="2"/>
  </si>
  <si>
    <t>○○病院（ホームから0.65km）</t>
    <rPh sb="2" eb="4">
      <t>ビョウイン</t>
    </rPh>
    <phoneticPr fontId="2"/>
  </si>
  <si>
    <t>算定根拠</t>
    <rPh sb="0" eb="4">
      <t>サンテイコンキョ</t>
    </rPh>
    <phoneticPr fontId="2"/>
  </si>
  <si>
    <t>4年10月1日</t>
    <rPh sb="1" eb="2">
      <t>ネン</t>
    </rPh>
    <rPh sb="4" eb="5">
      <t>ガツ</t>
    </rPh>
    <rPh sb="6" eb="7">
      <t>ヒ</t>
    </rPh>
    <phoneticPr fontId="2"/>
  </si>
  <si>
    <t>4年12月1日</t>
    <rPh sb="1" eb="2">
      <t>ネン</t>
    </rPh>
    <rPh sb="4" eb="5">
      <t>ガツ</t>
    </rPh>
    <rPh sb="6" eb="7">
      <t>ヒ</t>
    </rPh>
    <phoneticPr fontId="2"/>
  </si>
  <si>
    <t>高齢者虐待防止のための取組の状況</t>
    <rPh sb="0" eb="3">
      <t>コウレイシャ</t>
    </rPh>
    <rPh sb="3" eb="7">
      <t>ギャクタイボウシ</t>
    </rPh>
    <rPh sb="11" eb="13">
      <t>トリクミ</t>
    </rPh>
    <rPh sb="14" eb="16">
      <t>ジョウキョウ</t>
    </rPh>
    <phoneticPr fontId="2"/>
  </si>
  <si>
    <t>虐待防止対策検討委員会の定期的な開催</t>
    <rPh sb="0" eb="2">
      <t>ギャクタイ</t>
    </rPh>
    <rPh sb="2" eb="11">
      <t>ボウシタイサクケントウイインカイ</t>
    </rPh>
    <rPh sb="12" eb="15">
      <t>テイキテキ</t>
    </rPh>
    <rPh sb="16" eb="18">
      <t>カイサイ</t>
    </rPh>
    <phoneticPr fontId="2"/>
  </si>
  <si>
    <t>指針の整備</t>
    <rPh sb="0" eb="2">
      <t>シシン</t>
    </rPh>
    <rPh sb="3" eb="5">
      <t>セイビ</t>
    </rPh>
    <phoneticPr fontId="2"/>
  </si>
  <si>
    <t>定期定期な研修の実施</t>
    <rPh sb="0" eb="4">
      <t>テイキテイキ</t>
    </rPh>
    <rPh sb="5" eb="7">
      <t>ケンシュウ</t>
    </rPh>
    <rPh sb="8" eb="10">
      <t>ジッシ</t>
    </rPh>
    <phoneticPr fontId="2"/>
  </si>
  <si>
    <t>担当者の配置</t>
    <rPh sb="0" eb="3">
      <t>タントウシャ</t>
    </rPh>
    <rPh sb="4" eb="6">
      <t>ハイチ</t>
    </rPh>
    <phoneticPr fontId="2"/>
  </si>
  <si>
    <t>身体的拘束の適正化等の取組の状況</t>
    <rPh sb="0" eb="2">
      <t>シンタイ</t>
    </rPh>
    <rPh sb="2" eb="3">
      <t>テキ</t>
    </rPh>
    <rPh sb="3" eb="5">
      <t>コウソク</t>
    </rPh>
    <rPh sb="6" eb="9">
      <t>テキセイカ</t>
    </rPh>
    <rPh sb="9" eb="10">
      <t>トウ</t>
    </rPh>
    <rPh sb="11" eb="13">
      <t>トリクミ</t>
    </rPh>
    <rPh sb="14" eb="16">
      <t>ジョウキョウ</t>
    </rPh>
    <phoneticPr fontId="2"/>
  </si>
  <si>
    <t>身体的拘束等適正化検討委員会の開催</t>
    <rPh sb="0" eb="6">
      <t>シンタイテキコウソクトウ</t>
    </rPh>
    <rPh sb="6" eb="9">
      <t>テキセイカ</t>
    </rPh>
    <rPh sb="9" eb="14">
      <t>ケントウイインカイ</t>
    </rPh>
    <rPh sb="15" eb="17">
      <t>カイサイ</t>
    </rPh>
    <phoneticPr fontId="2"/>
  </si>
  <si>
    <t>定期的な研修の実施</t>
    <rPh sb="0" eb="3">
      <t>テイキテキ</t>
    </rPh>
    <rPh sb="4" eb="6">
      <t>ケンシュウ</t>
    </rPh>
    <rPh sb="7" eb="9">
      <t>ジッシ</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</si>
  <si>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5">
      <t>シンタイ</t>
    </rPh>
    <rPh sb="15" eb="16">
      <t>テキ</t>
    </rPh>
    <rPh sb="16" eb="18">
      <t>コウソク</t>
    </rPh>
    <rPh sb="20" eb="21">
      <t>タ</t>
    </rPh>
    <rPh sb="22" eb="25">
      <t>ニュウキョシャ</t>
    </rPh>
    <rPh sb="26" eb="28">
      <t>コウドウ</t>
    </rPh>
    <rPh sb="29" eb="31">
      <t>セイゲン</t>
    </rPh>
    <rPh sb="33" eb="35">
      <t>コウイ</t>
    </rPh>
    <rPh sb="36" eb="38">
      <t>シンタイ</t>
    </rPh>
    <rPh sb="38" eb="39">
      <t>テキ</t>
    </rPh>
    <rPh sb="39" eb="41">
      <t>コウソク</t>
    </rPh>
    <rPh sb="41" eb="42">
      <t>トウ</t>
    </rPh>
    <rPh sb="44" eb="45">
      <t>オコナ</t>
    </rPh>
    <phoneticPr fontId="2"/>
  </si>
  <si>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</si>
  <si>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業務継続計画（ＢＣＰ）の策定状況等</t>
    <rPh sb="0" eb="6">
      <t>ギョウムケイゾクケイカク</t>
    </rPh>
    <rPh sb="12" eb="14">
      <t>サクテイ</t>
    </rPh>
    <rPh sb="14" eb="16">
      <t>ジョウキョウ</t>
    </rPh>
    <rPh sb="16" eb="17">
      <t>トウ</t>
    </rPh>
    <phoneticPr fontId="2"/>
  </si>
  <si>
    <t>感染症に関する業務継続計画</t>
    <rPh sb="0" eb="3">
      <t>カンセンショウ</t>
    </rPh>
    <rPh sb="4" eb="5">
      <t>カン</t>
    </rPh>
    <rPh sb="7" eb="13">
      <t>ギョウムケイゾクケイカク</t>
    </rPh>
    <phoneticPr fontId="2"/>
  </si>
  <si>
    <t>災害に関する業務継続計画</t>
    <rPh sb="0" eb="2">
      <t>サイガイ</t>
    </rPh>
    <rPh sb="3" eb="4">
      <t>カン</t>
    </rPh>
    <rPh sb="6" eb="12">
      <t>ギョウムケイゾクケイカク</t>
    </rPh>
    <phoneticPr fontId="2"/>
  </si>
  <si>
    <t>職員に対する周知の実施</t>
    <rPh sb="0" eb="2">
      <t>ショクイン</t>
    </rPh>
    <rPh sb="3" eb="4">
      <t>タイ</t>
    </rPh>
    <rPh sb="6" eb="8">
      <t>シュウチ</t>
    </rPh>
    <rPh sb="9" eb="11">
      <t>ジッシ</t>
    </rPh>
    <phoneticPr fontId="2"/>
  </si>
  <si>
    <t>定期的な訓練の実施</t>
    <rPh sb="0" eb="3">
      <t>テイキテキ</t>
    </rPh>
    <rPh sb="4" eb="6">
      <t>クンレン</t>
    </rPh>
    <rPh sb="7" eb="9">
      <t>ジッシ</t>
    </rPh>
    <phoneticPr fontId="2"/>
  </si>
  <si>
    <t>定期的な業務継続計画の見直し</t>
    <rPh sb="0" eb="3">
      <t>テイキテキ</t>
    </rPh>
    <rPh sb="4" eb="10">
      <t>ギョウムケイゾクケイカク</t>
    </rPh>
    <rPh sb="11" eb="13">
      <t>ミナオ</t>
    </rPh>
    <phoneticPr fontId="2"/>
  </si>
  <si>
    <t>個別機能訓練加算（Ⅰ）</t>
    <rPh sb="0" eb="2">
      <t>コベツ</t>
    </rPh>
    <rPh sb="2" eb="4">
      <t>キノウ</t>
    </rPh>
    <rPh sb="4" eb="6">
      <t>クンレン</t>
    </rPh>
    <rPh sb="6" eb="8">
      <t>カサン</t>
    </rPh>
    <phoneticPr fontId="2"/>
  </si>
  <si>
    <t>個別機能(Ⅰ)</t>
    <rPh sb="0" eb="2">
      <t>コベツ</t>
    </rPh>
    <rPh sb="2" eb="4">
      <t>キノウ</t>
    </rPh>
    <phoneticPr fontId="2"/>
  </si>
  <si>
    <t>個別機能訓練加算（Ⅱ）</t>
    <rPh sb="0" eb="2">
      <t>コベツ</t>
    </rPh>
    <rPh sb="2" eb="4">
      <t>キノウ</t>
    </rPh>
    <rPh sb="4" eb="6">
      <t>クンレン</t>
    </rPh>
    <rPh sb="6" eb="8">
      <t>カサン</t>
    </rPh>
    <phoneticPr fontId="2"/>
  </si>
  <si>
    <t>個別機能(Ⅱ)</t>
    <rPh sb="0" eb="2">
      <t>コベツ</t>
    </rPh>
    <rPh sb="2" eb="4">
      <t>キノウ</t>
    </rPh>
    <phoneticPr fontId="2"/>
  </si>
  <si>
    <t>(Ⅴ)(１)～(14)</t>
  </si>
  <si>
    <t>（（介護予防）特定施設入居者生活介護＋加算単位数（特定処遇改善加算を除く））×12.8%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2"/>
  </si>
  <si>
    <t>（（介護予防）特定施設入居者生活介護＋加算単位数（特定処遇改善加算を除く））×12.2%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</si>
  <si>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（（介護予防）特定施設入居者生活介護＋加算単位数（特定処遇改善加算を除く））×11.0%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</si>
  <si>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個別機能訓練なし</t>
  </si>
  <si>
    <t>（（介護予防）特定施設入居者生活介護＋加算単位数（特定処遇改善加算を除く））×8.8%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</si>
  <si>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若年性認知症</t>
    <rPh sb="0" eb="2">
      <t>ジャクネン</t>
    </rPh>
    <rPh sb="2" eb="3">
      <t>セイ</t>
    </rPh>
    <rPh sb="3" eb="5">
      <t>ニンチ</t>
    </rPh>
    <rPh sb="5" eb="6">
      <t>ショウ</t>
    </rPh>
    <phoneticPr fontId="2"/>
  </si>
  <si>
    <t>（（介護予防）特定施設入居者生活介護＋加算単位数（特定処遇改善加算を除く））×11.3%～4.6%</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</si>
  <si>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1回につき</t>
    <rPh sb="1" eb="2">
      <t>カイ</t>
    </rPh>
    <phoneticPr fontId="2"/>
  </si>
  <si>
    <t>退去時情報連携加算</t>
    <rPh sb="0" eb="2">
      <t>タイキョ</t>
    </rPh>
    <rPh sb="2" eb="3">
      <t>ジ</t>
    </rPh>
    <rPh sb="3" eb="5">
      <t>ジョウホウ</t>
    </rPh>
    <rPh sb="5" eb="7">
      <t>レンケイ</t>
    </rPh>
    <rPh sb="7" eb="9">
      <t>カサン</t>
    </rPh>
    <phoneticPr fontId="2"/>
  </si>
  <si>
    <t>退去時</t>
    <rPh sb="0" eb="3">
      <t>タイキョジ</t>
    </rPh>
    <phoneticPr fontId="2"/>
  </si>
  <si>
    <t>高齢者施設等感染対策向上加算（Ⅰ）</t>
    <rPh sb="0" eb="6">
      <t>コウレイシャシセツトウ</t>
    </rPh>
    <rPh sb="6" eb="8">
      <t>カンセン</t>
    </rPh>
    <rPh sb="8" eb="10">
      <t>タイサク</t>
    </rPh>
    <rPh sb="10" eb="12">
      <t>コウジョウ</t>
    </rPh>
    <rPh sb="12" eb="14">
      <t>カサン</t>
    </rPh>
    <phoneticPr fontId="2"/>
  </si>
  <si>
    <t>感染対策向上（Ⅰ）</t>
    <rPh sb="0" eb="6">
      <t>カンセンタイサクコウジョウ</t>
    </rPh>
    <phoneticPr fontId="2"/>
  </si>
  <si>
    <t>高齢者施設等感染対策向上加算（Ⅱ）</t>
    <rPh sb="0" eb="6">
      <t>コウレイシャシセツトウ</t>
    </rPh>
    <rPh sb="6" eb="8">
      <t>カンセン</t>
    </rPh>
    <rPh sb="8" eb="10">
      <t>タイサク</t>
    </rPh>
    <rPh sb="10" eb="12">
      <t>コウジョウ</t>
    </rPh>
    <rPh sb="12" eb="14">
      <t>カサン</t>
    </rPh>
    <phoneticPr fontId="2"/>
  </si>
  <si>
    <t>感染対策向上（Ⅱ）</t>
    <rPh sb="0" eb="6">
      <t>カンセンタイサクコウジョウ</t>
    </rPh>
    <phoneticPr fontId="2"/>
  </si>
  <si>
    <t>新興感染症等施設療養費</t>
    <rPh sb="0" eb="5">
      <t>シンコウカンセンショウ</t>
    </rPh>
    <rPh sb="5" eb="6">
      <t>トウ</t>
    </rPh>
    <rPh sb="6" eb="11">
      <t>シセツリョウヨウヒ</t>
    </rPh>
    <phoneticPr fontId="2"/>
  </si>
  <si>
    <t>1日につき（1月1回連続する5日間を限度）</t>
    <phoneticPr fontId="2"/>
  </si>
  <si>
    <t>新興感染症</t>
    <rPh sb="0" eb="5">
      <t>シンコウカンセンショウ</t>
    </rPh>
    <phoneticPr fontId="2"/>
  </si>
  <si>
    <t>生産性向上推進体制加算</t>
    <rPh sb="0" eb="7">
      <t>セイサンセイコウジョウスイシン</t>
    </rPh>
    <rPh sb="7" eb="11">
      <t>タイセイカサン</t>
    </rPh>
    <phoneticPr fontId="2"/>
  </si>
  <si>
    <t>生産性向上</t>
    <rPh sb="0" eb="2">
      <t>セイサン</t>
    </rPh>
    <rPh sb="2" eb="3">
      <t>セイ</t>
    </rPh>
    <rPh sb="3" eb="5">
      <t>コウジョウ</t>
    </rPh>
    <phoneticPr fontId="2"/>
  </si>
  <si>
    <t>（（介護予防）特定施設入居者生活介護＋現行加算を除く加算単位数）×1.2%</t>
    <rPh sb="2" eb="4">
      <t>カイゴ</t>
    </rPh>
    <rPh sb="4" eb="6">
      <t>ヨボウ</t>
    </rPh>
    <rPh sb="7" eb="9">
      <t>トクテイ</t>
    </rPh>
    <rPh sb="9" eb="11">
      <t>シセツ</t>
    </rPh>
    <rPh sb="11" eb="14">
      <t>ニュウキョシャ</t>
    </rPh>
    <rPh sb="14" eb="16">
      <t>セイカツ</t>
    </rPh>
    <rPh sb="16" eb="18">
      <t>カイゴ</t>
    </rPh>
    <rPh sb="26" eb="28">
      <t>カサン</t>
    </rPh>
    <rPh sb="28" eb="31">
      <t>タンイスウ</t>
    </rPh>
    <phoneticPr fontId="2"/>
  </si>
  <si>
    <t>・夜間看護体制加算（Ⅰ）【要支援は除く】</t>
    <rPh sb="1" eb="3">
      <t>ヤカン</t>
    </rPh>
    <rPh sb="3" eb="5">
      <t>カンゴ</t>
    </rPh>
    <rPh sb="5" eb="7">
      <t>タイセイ</t>
    </rPh>
    <rPh sb="7" eb="9">
      <t>カサン</t>
    </rPh>
    <rPh sb="13" eb="16">
      <t>ヨウシエン</t>
    </rPh>
    <rPh sb="17" eb="18">
      <t>ノゾ</t>
    </rPh>
    <phoneticPr fontId="2"/>
  </si>
  <si>
    <t>・常勤看護師を1名以上配置し、看護に係る責任者を定めていること。
・夜勤又は宿直を行う看護職員の数が1名以上であって、かつ必要に応じて健康上の管理等を行う体制を確保していること。
・重度化した場合における対応に係る指針を定め、入居の際に、利用者又はその家族等に対して、当該指針の内容を説明し、同意を得ていること。</t>
    <rPh sb="34" eb="36">
      <t>ヤキン</t>
    </rPh>
    <rPh sb="36" eb="37">
      <t>マタ</t>
    </rPh>
    <rPh sb="38" eb="40">
      <t>シュクチョク</t>
    </rPh>
    <rPh sb="41" eb="42">
      <t>オコナ</t>
    </rPh>
    <rPh sb="43" eb="45">
      <t>カンゴ</t>
    </rPh>
    <rPh sb="45" eb="47">
      <t>ショクイン</t>
    </rPh>
    <rPh sb="48" eb="49">
      <t>カズ</t>
    </rPh>
    <rPh sb="51" eb="52">
      <t>メイ</t>
    </rPh>
    <rPh sb="52" eb="54">
      <t>イジョウ</t>
    </rPh>
    <rPh sb="61" eb="63">
      <t>ヒツヨウ</t>
    </rPh>
    <rPh sb="64" eb="65">
      <t>オウ</t>
    </rPh>
    <rPh sb="67" eb="70">
      <t>ケンコウジョウ</t>
    </rPh>
    <rPh sb="71" eb="74">
      <t>カンリトウ</t>
    </rPh>
    <rPh sb="75" eb="76">
      <t>オコナ</t>
    </rPh>
    <rPh sb="77" eb="79">
      <t>タイセイ</t>
    </rPh>
    <rPh sb="80" eb="82">
      <t>カクホ</t>
    </rPh>
    <phoneticPr fontId="2"/>
  </si>
  <si>
    <t>・夜間看護体制加算（Ⅱ）【要支援は除く】</t>
    <rPh sb="1" eb="3">
      <t>ヤカン</t>
    </rPh>
    <rPh sb="3" eb="5">
      <t>カンゴ</t>
    </rPh>
    <rPh sb="5" eb="7">
      <t>タイセイ</t>
    </rPh>
    <rPh sb="7" eb="9">
      <t>カサン</t>
    </rPh>
    <rPh sb="13" eb="16">
      <t>ヨウシエン</t>
    </rPh>
    <rPh sb="17" eb="18">
      <t>ノゾ</t>
    </rPh>
    <phoneticPr fontId="2"/>
  </si>
  <si>
    <t>・常勤看護師を1名以上配置し、看護に係る責任者を定めていること。
・看護職員により、又は病院若しくは診療所若しくは訪問看護ステーションとの連携により、利用者に対して、24時間連絡できる体制を確保し、かつ、必要に応じて健康上の管理等を行う体制を確保していること。
・重度化した場合における対応に係る指針を定め、入居の際に、利用者又はその家族等に対して、当該指針の内容を説明し、同意を得ていること。</t>
    <phoneticPr fontId="2"/>
  </si>
  <si>
    <t>・協力医療機関連携加算【短期利用は除く】</t>
    <rPh sb="1" eb="3">
      <t>キョウリョク</t>
    </rPh>
    <rPh sb="3" eb="5">
      <t>イリョウ</t>
    </rPh>
    <rPh sb="5" eb="7">
      <t>キカン</t>
    </rPh>
    <rPh sb="7" eb="9">
      <t>レンケイ</t>
    </rPh>
    <rPh sb="9" eb="11">
      <t>カサン</t>
    </rPh>
    <phoneticPr fontId="2"/>
  </si>
  <si>
    <t>・協力医療機関との間で、利用者の同意を得て、当該利用者の病歴等の情報を共有する会議を定期的に開催している場合
(Ⅰ)　当該協力医療機関が指定居宅サービス基準第191条第2項各号に掲げる要件を満たしている場合
(Ⅱ)　(Ⅰ)以外の場合</t>
    <rPh sb="1" eb="3">
      <t>キョウリョク</t>
    </rPh>
    <rPh sb="3" eb="5">
      <t>イリョウ</t>
    </rPh>
    <rPh sb="5" eb="7">
      <t>キカン</t>
    </rPh>
    <rPh sb="9" eb="10">
      <t>アイダ</t>
    </rPh>
    <rPh sb="12" eb="15">
      <t>リヨウシャ</t>
    </rPh>
    <rPh sb="16" eb="18">
      <t>ドウイ</t>
    </rPh>
    <rPh sb="19" eb="20">
      <t>エ</t>
    </rPh>
    <rPh sb="22" eb="24">
      <t>トウガイ</t>
    </rPh>
    <rPh sb="24" eb="26">
      <t>リヨウ</t>
    </rPh>
    <rPh sb="26" eb="27">
      <t>シャ</t>
    </rPh>
    <rPh sb="28" eb="30">
      <t>ビョウレキ</t>
    </rPh>
    <rPh sb="30" eb="31">
      <t>トウ</t>
    </rPh>
    <rPh sb="32" eb="34">
      <t>ジョウホウ</t>
    </rPh>
    <rPh sb="35" eb="37">
      <t>キョウユウ</t>
    </rPh>
    <rPh sb="39" eb="41">
      <t>カイギ</t>
    </rPh>
    <rPh sb="42" eb="45">
      <t>テイキテキ</t>
    </rPh>
    <rPh sb="46" eb="48">
      <t>カイサイ</t>
    </rPh>
    <rPh sb="52" eb="54">
      <t>バアイ</t>
    </rPh>
    <rPh sb="59" eb="61">
      <t>トウガイ</t>
    </rPh>
    <rPh sb="61" eb="63">
      <t>キョウリョク</t>
    </rPh>
    <rPh sb="63" eb="65">
      <t>イリョウ</t>
    </rPh>
    <rPh sb="65" eb="67">
      <t>キカン</t>
    </rPh>
    <rPh sb="68" eb="70">
      <t>シテイ</t>
    </rPh>
    <rPh sb="70" eb="72">
      <t>キョタク</t>
    </rPh>
    <rPh sb="76" eb="78">
      <t>キジュン</t>
    </rPh>
    <rPh sb="78" eb="79">
      <t>ダイ</t>
    </rPh>
    <rPh sb="82" eb="83">
      <t>ジョウ</t>
    </rPh>
    <rPh sb="83" eb="84">
      <t>ダイ</t>
    </rPh>
    <rPh sb="85" eb="86">
      <t>コウ</t>
    </rPh>
    <rPh sb="86" eb="88">
      <t>カクゴウ</t>
    </rPh>
    <rPh sb="89" eb="90">
      <t>カカ</t>
    </rPh>
    <rPh sb="92" eb="94">
      <t>ヨウケン</t>
    </rPh>
    <rPh sb="95" eb="96">
      <t>ミ</t>
    </rPh>
    <rPh sb="101" eb="103">
      <t>バアイ</t>
    </rPh>
    <rPh sb="111" eb="113">
      <t>イガイ</t>
    </rPh>
    <rPh sb="114" eb="116">
      <t>バアイ</t>
    </rPh>
    <phoneticPr fontId="2"/>
  </si>
  <si>
    <t>・介護職員等処遇改善加算（Ⅰ）～（Ⅴ）</t>
    <rPh sb="1" eb="3">
      <t>カイゴ</t>
    </rPh>
    <rPh sb="3" eb="5">
      <t>ショクイン</t>
    </rPh>
    <rPh sb="5" eb="6">
      <t>トウ</t>
    </rPh>
    <rPh sb="6" eb="8">
      <t>ショグウ</t>
    </rPh>
    <rPh sb="8" eb="10">
      <t>カイゼン</t>
    </rPh>
    <rPh sb="10" eb="12">
      <t>カサン</t>
    </rPh>
    <phoneticPr fontId="2"/>
  </si>
  <si>
    <t>第5号⇒</t>
    <rPh sb="0" eb="1">
      <t>ダイ</t>
    </rPh>
    <rPh sb="2" eb="3">
      <t>ゴウ</t>
    </rPh>
    <phoneticPr fontId="2"/>
  </si>
  <si>
    <t>介護職員又は看護職員の人員基準違反、</t>
    <rPh sb="0" eb="2">
      <t>カイゴ</t>
    </rPh>
    <rPh sb="2" eb="4">
      <t>ショクイン</t>
    </rPh>
    <rPh sb="4" eb="5">
      <t>マタ</t>
    </rPh>
    <rPh sb="6" eb="8">
      <t>カンゴ</t>
    </rPh>
    <rPh sb="8" eb="10">
      <t>ショクイン</t>
    </rPh>
    <rPh sb="11" eb="13">
      <t>ジンイン</t>
    </rPh>
    <rPh sb="13" eb="15">
      <t>キジュン</t>
    </rPh>
    <rPh sb="15" eb="17">
      <t>イハン</t>
    </rPh>
    <phoneticPr fontId="2"/>
  </si>
  <si>
    <t>・若年性認知症入居者受入加算</t>
    <rPh sb="1" eb="4">
      <t>ジャクネンセイ</t>
    </rPh>
    <rPh sb="4" eb="6">
      <t>ニンチ</t>
    </rPh>
    <rPh sb="6" eb="7">
      <t>ショウ</t>
    </rPh>
    <rPh sb="7" eb="10">
      <t>ニュウキョシャ</t>
    </rPh>
    <rPh sb="10" eb="12">
      <t>ウケイレ</t>
    </rPh>
    <rPh sb="12" eb="14">
      <t>カサン</t>
    </rPh>
    <phoneticPr fontId="2"/>
  </si>
  <si>
    <t>・退居時情報提供加算【短期利用は除く】</t>
    <phoneticPr fontId="2"/>
  </si>
  <si>
    <t>・利用者が退居し、医療機関に入院する場合において、当該医療機関に対して、当該利用者の同意を得て、当該利用者の心身の状況、生活歴等の情報を提供した上で、当該利用者の紹介を行った場合</t>
    <phoneticPr fontId="2"/>
  </si>
  <si>
    <t>・高齢者施設等感染対策向上加算(Ⅰ)</t>
    <phoneticPr fontId="2"/>
  </si>
  <si>
    <t>・第二種協定指定医療機関との間で、新興感染症の発生時等の対応を行う体制を確保していること
・協力医療機関等との間で、感染症（新興感染症を除く。）の発生時等の対応を取り決めるとともに、感染症の発生時等に、協力医療機関等と連携し適切に対応していること
・感染対策向上加算又は外来感染対策向上加算に係る届出を行った医療機関等が行う院内感染対策に関する研修又は訓練に１年に１回以上参加していること。</t>
    <rPh sb="52" eb="53">
      <t>トウ</t>
    </rPh>
    <rPh sb="131" eb="133">
      <t>カサン</t>
    </rPh>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</si>
  <si>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</si>
  <si>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・感染対策向上加算に係る届出を行った医療機関から、３年に１回以上、事業所内で感染者が発生した場合の対応に係る実地指導を受けていること。</t>
    <phoneticPr fontId="2"/>
  </si>
  <si>
    <t>・新興感染症等施設療養費</t>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</si>
  <si>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2"/>
  </si>
  <si>
    <t>・生産性向上推進体制加算(Ⅰ)　</t>
    <phoneticPr fontId="2"/>
  </si>
  <si>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・介護機器を活用する場合における利用者の安全及びケアの質の確保
・職員の負担の軽減及び勤務状況への配慮
・介護機器の定期的な点検
・業務の効率化及び質の向上並びに職員の負担軽減を図るための職員研修</t>
    <phoneticPr fontId="2"/>
  </si>
  <si>
    <t>(2)(1)の取組及び介護機器の活用による業務の効率化及びケアの質の確保並びに職員の負担軽減に関する実績があること。</t>
    <phoneticPr fontId="2"/>
  </si>
  <si>
    <t>(3)介護機器を複数種類活用していること。</t>
    <phoneticPr fontId="2"/>
  </si>
  <si>
    <t>(4)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2"/>
  </si>
  <si>
    <t>(5)事業年度ごとに(1)、(3)及び(4)の取組に関する実績を厚生労働省に報告すること。</t>
    <phoneticPr fontId="2"/>
  </si>
  <si>
    <t>・生産性向上推進体制加算(Ⅱ)　</t>
    <phoneticPr fontId="2"/>
  </si>
  <si>
    <t>(1)生産性向上推進体制加算(Ⅰ)の(1)に該当していること
(2)介護機器を活用していること
(3)事業年度ごとに(2)及び生産性向上推進体制加算(Ⅰ)の(1)の取組に関する実績を厚生労働省に報告すること。</t>
    <rPh sb="22" eb="24">
      <t>ガイトウ</t>
    </rPh>
    <phoneticPr fontId="2"/>
  </si>
  <si>
    <t>①　介護報酬額の自己負担基準表（介護保険報酬額の１割、２割又は３割を負担していただきます。）</t>
    <rPh sb="29" eb="30">
      <t>マタ</t>
    </rPh>
    <rPh sb="32" eb="33">
      <t>ワリ</t>
    </rPh>
    <phoneticPr fontId="2"/>
  </si>
  <si>
    <t>自己負担分／月
（１割負担の場合）</t>
    <phoneticPr fontId="2"/>
  </si>
  <si>
    <t>自己負担分／月
（２割負担の場合）</t>
    <phoneticPr fontId="2"/>
  </si>
  <si>
    <t>自己負担分／月
（３割負担の場合）</t>
    <phoneticPr fontId="2"/>
  </si>
  <si>
    <t>介護報酬額</t>
    <rPh sb="0" eb="2">
      <t>カイゴ</t>
    </rPh>
    <rPh sb="2" eb="4">
      <t>ホウシュウ</t>
    </rPh>
    <rPh sb="4" eb="5">
      <t>ガク</t>
    </rPh>
    <phoneticPr fontId="2"/>
  </si>
  <si>
    <t>1割負担</t>
    <rPh sb="1" eb="2">
      <t>ワリ</t>
    </rPh>
    <rPh sb="2" eb="4">
      <t>フタン</t>
    </rPh>
    <phoneticPr fontId="2"/>
  </si>
  <si>
    <t>2割負担</t>
    <rPh sb="1" eb="2">
      <t>ワリ</t>
    </rPh>
    <rPh sb="2" eb="4">
      <t>フタン</t>
    </rPh>
    <phoneticPr fontId="2"/>
  </si>
  <si>
    <t>3割負担</t>
    <rPh sb="1" eb="2">
      <t>ワリ</t>
    </rPh>
    <rPh sb="2" eb="4">
      <t>フタン</t>
    </rPh>
    <phoneticPr fontId="2"/>
  </si>
  <si>
    <t>個別機能訓練加算（Ⅰ）</t>
    <phoneticPr fontId="2"/>
  </si>
  <si>
    <t>個別機能訓練加算（Ⅱ）</t>
    <phoneticPr fontId="2"/>
  </si>
  <si>
    <t>夜間看護体制加算(Ⅰ)</t>
    <phoneticPr fontId="2"/>
  </si>
  <si>
    <t>夜間看護体制加算(Ⅱ)</t>
    <phoneticPr fontId="2"/>
  </si>
  <si>
    <t>協力医療機関連携加算(Ⅰ)</t>
    <rPh sb="0" eb="2">
      <t>キョウリョク</t>
    </rPh>
    <phoneticPr fontId="2"/>
  </si>
  <si>
    <t>協力医療機関連携加算(Ⅱ)</t>
    <rPh sb="0" eb="2">
      <t>キョウリョク</t>
    </rPh>
    <phoneticPr fontId="2"/>
  </si>
  <si>
    <t>看取り介護加算（Ⅰ）
（死亡日）</t>
    <rPh sb="0" eb="2">
      <t>ミト</t>
    </rPh>
    <rPh sb="3" eb="5">
      <t>カイゴ</t>
    </rPh>
    <rPh sb="5" eb="7">
      <t>カサン</t>
    </rPh>
    <rPh sb="12" eb="14">
      <t>シボウ</t>
    </rPh>
    <rPh sb="14" eb="15">
      <t>ビ</t>
    </rPh>
    <phoneticPr fontId="2"/>
  </si>
  <si>
    <t>看取り介護加算（Ⅰ）
（看取り介護一人当り）</t>
    <phoneticPr fontId="2"/>
  </si>
  <si>
    <t>看取り介護加算（Ⅱ）
（死亡日）</t>
    <rPh sb="0" eb="2">
      <t>ミト</t>
    </rPh>
    <rPh sb="3" eb="5">
      <t>カイゴ</t>
    </rPh>
    <rPh sb="5" eb="7">
      <t>カサン</t>
    </rPh>
    <rPh sb="12" eb="14">
      <t>シボウ</t>
    </rPh>
    <rPh sb="14" eb="15">
      <t>ビ</t>
    </rPh>
    <phoneticPr fontId="2"/>
  </si>
  <si>
    <t>看取り介護加算（Ⅱ）
（看取り介護一人当り）</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</si>
  <si>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</si>
  <si>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</si>
  <si>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サービス提供体制強化加算（Ⅰ）</t>
    <phoneticPr fontId="2"/>
  </si>
  <si>
    <t>サービス提供体制強化加算（Ⅱ）</t>
    <phoneticPr fontId="2"/>
  </si>
  <si>
    <t>サービス提供体制強化加算（Ⅲ）</t>
    <phoneticPr fontId="2"/>
  </si>
  <si>
    <t>介護職員等処遇改善加算
（Ⅰ）～（Ⅴ）</t>
    <rPh sb="4" eb="5">
      <t>トウ</t>
    </rPh>
    <phoneticPr fontId="2"/>
  </si>
  <si>
    <t>（（介護予防）特定施設入居者生活介護費+加算単位数）×</t>
    <phoneticPr fontId="2"/>
  </si>
  <si>
    <t>11.3％～4.6％</t>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</si>
  <si>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</si>
  <si>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</si>
  <si>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</si>
  <si>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</si>
  <si>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若年性認知症入居者受入加算</t>
    <rPh sb="0" eb="3">
      <t>ジャクネンセイ</t>
    </rPh>
    <rPh sb="3" eb="5">
      <t>ニンチ</t>
    </rPh>
    <rPh sb="5" eb="6">
      <t>ショウ</t>
    </rPh>
    <rPh sb="6" eb="9">
      <t>ニュウキョシャ</t>
    </rPh>
    <rPh sb="9" eb="11">
      <t>ウケイレ</t>
    </rPh>
    <rPh sb="11" eb="13">
      <t>カサン</t>
    </rPh>
    <phoneticPr fontId="2"/>
  </si>
  <si>
    <t>退居時情報提供加算</t>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</si>
  <si>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</si>
  <si>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</si>
  <si>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科学的介護推進体制加算</t>
    <phoneticPr fontId="2"/>
  </si>
  <si>
    <t>高齢者施設等感染対策向上加算（Ⅰ）</t>
  </si>
  <si>
    <t>高齢者施設等感染対策向上加算（Ⅱ）</t>
  </si>
  <si>
    <t>新興感染症等施設療養費
（月1回連続5日を限度）</t>
    <rPh sb="13" eb="14">
      <t>ツキ</t>
    </rPh>
    <rPh sb="15" eb="16">
      <t>カイ</t>
    </rPh>
    <rPh sb="16" eb="18">
      <t>レンゾク</t>
    </rPh>
    <rPh sb="19" eb="20">
      <t>ニチ</t>
    </rPh>
    <rPh sb="21" eb="23">
      <t>ゲンド</t>
    </rPh>
    <phoneticPr fontId="2"/>
  </si>
  <si>
    <t>生産性向上推進体制加算（Ⅰ）</t>
    <rPh sb="0" eb="3">
      <t>セイサンセイ</t>
    </rPh>
    <rPh sb="3" eb="5">
      <t>コウジョウ</t>
    </rPh>
    <rPh sb="5" eb="7">
      <t>スイシン</t>
    </rPh>
    <rPh sb="7" eb="9">
      <t>タイセイ</t>
    </rPh>
    <rPh sb="9" eb="11">
      <t>カサン</t>
    </rPh>
    <phoneticPr fontId="2"/>
  </si>
  <si>
    <t>生産性向上推進体制加算(Ⅱ)</t>
    <rPh sb="0" eb="3">
      <t>セイサンセイ</t>
    </rPh>
    <rPh sb="3" eb="5">
      <t>コウジョウ</t>
    </rPh>
    <rPh sb="5" eb="7">
      <t>スイシン</t>
    </rPh>
    <rPh sb="7" eb="9">
      <t>タイセイ</t>
    </rPh>
    <rPh sb="9" eb="11">
      <t>カサン</t>
    </rPh>
    <phoneticPr fontId="2"/>
  </si>
  <si>
    <t>※生活機能向上連携加算
個別機能訓練加算を算定している場合、（Ⅰ）は算定できず、(Ⅱ)を算定する場合は100単位を算定する。</t>
    <rPh sb="1" eb="3">
      <t>セイカツ</t>
    </rPh>
    <rPh sb="3" eb="5">
      <t>キノウ</t>
    </rPh>
    <rPh sb="5" eb="7">
      <t>コウジョウ</t>
    </rPh>
    <rPh sb="7" eb="9">
      <t>レンケイ</t>
    </rPh>
    <rPh sb="9" eb="11">
      <t>カサン</t>
    </rPh>
    <rPh sb="12" eb="14">
      <t>コベツ</t>
    </rPh>
    <rPh sb="14" eb="16">
      <t>キノウ</t>
    </rPh>
    <rPh sb="16" eb="18">
      <t>クンレン</t>
    </rPh>
    <rPh sb="18" eb="20">
      <t>カサン</t>
    </rPh>
    <rPh sb="21" eb="23">
      <t>サンテイ</t>
    </rPh>
    <rPh sb="27" eb="29">
      <t>バアイ</t>
    </rPh>
    <rPh sb="34" eb="36">
      <t>サンテイ</t>
    </rPh>
    <rPh sb="44" eb="46">
      <t>サンテイ</t>
    </rPh>
    <rPh sb="48" eb="50">
      <t>バアイ</t>
    </rPh>
    <rPh sb="54" eb="56">
      <t>タンイ</t>
    </rPh>
    <rPh sb="57" eb="59">
      <t>サンテイ</t>
    </rPh>
    <phoneticPr fontId="2"/>
  </si>
  <si>
    <t>（（介護予防）特定施設入居者生活介護＋加算単位数）×6.0%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</si>
  <si>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</si>
  <si>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（（介護予防）特定施設入居者生活介護＋加算単位数）×3.3%の単位数の内90%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31" eb="34">
      <t>タンイスウ</t>
    </rPh>
    <rPh sb="35" eb="36">
      <t>ウチ</t>
    </rPh>
    <phoneticPr fontId="2"/>
  </si>
  <si>
    <t>要支援２</t>
  </si>
  <si>
    <t>要介護１</t>
  </si>
  <si>
    <t>要介護３</t>
  </si>
  <si>
    <t>要介護５</t>
  </si>
  <si>
    <t>（（介護予防）特定施設入居者生活介護＋加算単位数）×3.3%の単位数の内80%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31" eb="34">
      <t>タンイスウ</t>
    </rPh>
    <rPh sb="35" eb="36">
      <t>ウチ</t>
    </rPh>
    <phoneticPr fontId="2"/>
  </si>
  <si>
    <t>自己負担</t>
    <phoneticPr fontId="2"/>
  </si>
  <si>
    <t>（（介護予防）特定施設入居者生活介護＋現行加算を除く加算単位数）×1.8%</t>
    <rPh sb="2" eb="4">
      <t>カイゴ</t>
    </rPh>
    <rPh sb="4" eb="6">
      <t>ヨボウ</t>
    </rPh>
    <rPh sb="7" eb="9">
      <t>トクテイ</t>
    </rPh>
    <rPh sb="9" eb="11">
      <t>シセツ</t>
    </rPh>
    <rPh sb="11" eb="14">
      <t>ニュウキョシャ</t>
    </rPh>
    <rPh sb="14" eb="16">
      <t>セイカツ</t>
    </rPh>
    <rPh sb="16" eb="18">
      <t>カイゴ</t>
    </rPh>
    <rPh sb="19" eb="21">
      <t>ゲンコウ</t>
    </rPh>
    <rPh sb="21" eb="23">
      <t>カサン</t>
    </rPh>
    <rPh sb="24" eb="25">
      <t>ノゾ</t>
    </rPh>
    <rPh sb="26" eb="28">
      <t>カサン</t>
    </rPh>
    <rPh sb="28" eb="31">
      <t>タンイスウ</t>
    </rPh>
    <phoneticPr fontId="2"/>
  </si>
  <si>
    <t>（2割の場合）</t>
  </si>
  <si>
    <t>（3割の場合）</t>
  </si>
  <si>
    <t>・本表は、個別機能訓練加算（Ⅰ）及びサービス提供体制強化加算（Ⅰ）を算定の場合の例です。
介護職員等処遇改善加算の加算額の自己負担分については別途必要となります。</t>
    <rPh sb="1" eb="2">
      <t>ホン</t>
    </rPh>
    <rPh sb="2" eb="3">
      <t>ヒョウ</t>
    </rPh>
    <rPh sb="5" eb="7">
      <t>コベツ</t>
    </rPh>
    <rPh sb="7" eb="9">
      <t>キノウ</t>
    </rPh>
    <rPh sb="9" eb="11">
      <t>クンレン</t>
    </rPh>
    <rPh sb="11" eb="13">
      <t>カサン</t>
    </rPh>
    <rPh sb="16" eb="17">
      <t>オヨ</t>
    </rPh>
    <rPh sb="22" eb="24">
      <t>テイキョウ</t>
    </rPh>
    <rPh sb="24" eb="26">
      <t>タイセイ</t>
    </rPh>
    <rPh sb="26" eb="28">
      <t>キョウカ</t>
    </rPh>
    <rPh sb="28" eb="30">
      <t>カサン</t>
    </rPh>
    <rPh sb="34" eb="36">
      <t>サンテイ</t>
    </rPh>
    <rPh sb="37" eb="39">
      <t>バアイ</t>
    </rPh>
    <rPh sb="40" eb="41">
      <t>レイ</t>
    </rPh>
    <rPh sb="45" eb="47">
      <t>カイゴ</t>
    </rPh>
    <rPh sb="47" eb="49">
      <t>ショクイン</t>
    </rPh>
    <rPh sb="49" eb="50">
      <t>トウ</t>
    </rPh>
    <rPh sb="50" eb="52">
      <t>ショグウ</t>
    </rPh>
    <rPh sb="52" eb="54">
      <t>カイゼン</t>
    </rPh>
    <rPh sb="54" eb="56">
      <t>カサン</t>
    </rPh>
    <rPh sb="57" eb="59">
      <t>カサン</t>
    </rPh>
    <rPh sb="59" eb="60">
      <t>ガク</t>
    </rPh>
    <rPh sb="61" eb="63">
      <t>ジコ</t>
    </rPh>
    <rPh sb="63" eb="65">
      <t>フタン</t>
    </rPh>
    <rPh sb="65" eb="66">
      <t>ブン</t>
    </rPh>
    <rPh sb="71" eb="73">
      <t>ベット</t>
    </rPh>
    <rPh sb="73" eb="75">
      <t>ヒツヨウ</t>
    </rPh>
    <phoneticPr fontId="2"/>
  </si>
  <si>
    <t>　入所者の病状の急変時等において
　相談対応を行う体制を常時確保</t>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2"/>
  </si>
  <si>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2"/>
  </si>
  <si>
    <r>
      <t xml:space="preserve">選択方式の内容
</t>
    </r>
    <r>
      <rPr>
        <sz val="9"/>
        <color theme="1"/>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</si>
  <si>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備考　○介護保険費用１割、２割又は３割の利用者負担（利用者の所得等に応じて負担割合が変わ
　　　　る。）
　　　　※介護予防・地域密着型の場合を含む。詳細は別添３及び４のとおりです。
　　　○居室にテレビを設置した場合は、入居者による放送受信契約の手続きが必要となります。
　</t>
    </r>
    <r>
      <rPr>
        <sz val="10"/>
        <color theme="1"/>
        <rFont val="ＭＳ 明朝"/>
        <family val="1"/>
        <charset val="128"/>
      </rPr>
      <t>　　</t>
    </r>
    <rPh sb="0" eb="2">
      <t>ビコウ</t>
    </rPh>
    <rPh sb="14" eb="15">
      <t>ワリ</t>
    </rPh>
    <rPh sb="58" eb="60">
      <t>カイゴ</t>
    </rPh>
    <rPh sb="60" eb="62">
      <t>ヨボウ</t>
    </rPh>
    <rPh sb="63" eb="65">
      <t>チイキ</t>
    </rPh>
    <rPh sb="65" eb="68">
      <t>ミッチャクガタ</t>
    </rPh>
    <rPh sb="69" eb="71">
      <t>バアイ</t>
    </rPh>
    <rPh sb="72" eb="73">
      <t>フク</t>
    </rPh>
    <rPh sb="75" eb="77">
      <t>ショウサイ</t>
    </rPh>
    <rPh sb="78" eb="80">
      <t>ベッテン</t>
    </rPh>
    <rPh sb="81" eb="82">
      <t>オヨ</t>
    </rPh>
    <rPh sb="96" eb="98">
      <t>キョシツ</t>
    </rPh>
    <rPh sb="103" eb="105">
      <t>セッチ</t>
    </rPh>
    <rPh sb="107" eb="109">
      <t>バアイ</t>
    </rPh>
    <rPh sb="111" eb="114">
      <t>ニュウキョシャ</t>
    </rPh>
    <rPh sb="117" eb="119">
      <t>ホウソウ</t>
    </rPh>
    <rPh sb="119" eb="121">
      <t>ジュシン</t>
    </rPh>
    <rPh sb="121" eb="123">
      <t>ケイヤク</t>
    </rPh>
    <rPh sb="124" eb="126">
      <t>テツヅ</t>
    </rPh>
    <rPh sb="128" eb="130">
      <t>ヒツヨウ</t>
    </rPh>
    <phoneticPr fontId="2"/>
  </si>
  <si>
    <r>
      <t>特定施設入居者生活介護</t>
    </r>
    <r>
      <rPr>
        <sz val="9"/>
        <color theme="1"/>
        <rFont val="ＭＳ 明朝"/>
        <family val="1"/>
        <charset val="128"/>
      </rPr>
      <t>※</t>
    </r>
    <r>
      <rPr>
        <sz val="11"/>
        <color theme="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</si>
  <si>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color theme="1"/>
        <rFont val="ＭＳ 明朝"/>
        <family val="1"/>
        <charset val="128"/>
      </rPr>
      <t>※</t>
    </r>
    <r>
      <rPr>
        <sz val="11"/>
        <color theme="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</si>
  <si>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r>
      <t xml:space="preserve">窓口の名称
</t>
    </r>
    <r>
      <rPr>
        <sz val="10"/>
        <color theme="1"/>
        <rFont val="ＭＳ 明朝"/>
        <family val="1"/>
        <charset val="128"/>
      </rPr>
      <t>（サービス付き高齢者向け住宅所管庁）</t>
    </r>
    <rPh sb="0" eb="2">
      <t>マドグチ</t>
    </rPh>
    <rPh sb="3" eb="5">
      <t>メイショウ</t>
    </rPh>
    <rPh sb="20" eb="22">
      <t>ショカン</t>
    </rPh>
    <rPh sb="22" eb="23">
      <t>チョウ</t>
    </rPh>
    <phoneticPr fontId="2"/>
  </si>
  <si>
    <r>
      <rPr>
        <sz val="11"/>
        <color theme="1"/>
        <rFont val="ＭＳ 明朝"/>
        <family val="1"/>
        <charset val="128"/>
      </rPr>
      <t>料金</t>
    </r>
    <r>
      <rPr>
        <sz val="9"/>
        <color theme="1"/>
        <rFont val="ＭＳ 明朝"/>
        <family val="1"/>
        <charset val="128"/>
      </rPr>
      <t>※</t>
    </r>
    <rPh sb="0" eb="2">
      <t>リョウキン</t>
    </rPh>
    <phoneticPr fontId="2"/>
  </si>
  <si>
    <t>※１利用者の所得等に応じて負担割合が変わる（１割、２割又は３割の利用者負担）。ケアプランに定められた回数を超える分は介護保険外サービス。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27" eb="28">
      <t>マタ</t>
    </rPh>
    <rPh sb="30" eb="31">
      <t>ワリ</t>
    </rPh>
    <rPh sb="76" eb="78">
      <t>センタク</t>
    </rPh>
    <phoneticPr fontId="2"/>
  </si>
  <si>
    <t xml:space="preserve">別に厚生労働大臣が定める基準に対して適合している介護職員等の賃金の改善等を実施しているものとして、東大阪市長に届け出ている場合。
</t>
    <rPh sb="28" eb="29">
      <t>トウ</t>
    </rPh>
    <rPh sb="49" eb="54">
      <t>ヒガシオオサカシチョウ</t>
    </rPh>
    <phoneticPr fontId="2"/>
  </si>
  <si>
    <t xml:space="preserve">・指定訪問リハビリテーション事業所等の理学療法士、作業療法士、言語聴覚士又は医師（以下、「理学療法士等」という。）の助言に基づき、機能訓練指導員、看護職員、介護職員、生活相談員その他の職種の者（以下、「機能訓練指導員等」という。）と共同してアセスメント、利用者の身体の状況等の評価及び個別機能訓練計画の作成を行っていること。
（個別機能訓練加算を算定する場合は算定しない。）
</t>
    <rPh sb="1" eb="3">
      <t>シテイ</t>
    </rPh>
    <rPh sb="3" eb="5">
      <t>ホウモン</t>
    </rPh>
    <rPh sb="14" eb="17">
      <t>ジギョウショ</t>
    </rPh>
    <rPh sb="17" eb="18">
      <t>トウ</t>
    </rPh>
    <rPh sb="19" eb="21">
      <t>リガク</t>
    </rPh>
    <rPh sb="21" eb="24">
      <t>リョウホウシ</t>
    </rPh>
    <rPh sb="25" eb="27">
      <t>サギョウ</t>
    </rPh>
    <rPh sb="27" eb="30">
      <t>リョウホウシ</t>
    </rPh>
    <rPh sb="31" eb="36">
      <t>ゲンゴチョウカクシ</t>
    </rPh>
    <rPh sb="36" eb="37">
      <t>マタ</t>
    </rPh>
    <rPh sb="38" eb="40">
      <t>イシ</t>
    </rPh>
    <rPh sb="41" eb="43">
      <t>イカ</t>
    </rPh>
    <rPh sb="50" eb="51">
      <t>トウ</t>
    </rPh>
    <rPh sb="58" eb="60">
      <t>ジョゲン</t>
    </rPh>
    <rPh sb="61" eb="62">
      <t>モト</t>
    </rPh>
    <rPh sb="65" eb="67">
      <t>キノウ</t>
    </rPh>
    <rPh sb="67" eb="69">
      <t>クンレン</t>
    </rPh>
    <rPh sb="69" eb="72">
      <t>シドウイン</t>
    </rPh>
    <rPh sb="73" eb="75">
      <t>カンゴ</t>
    </rPh>
    <rPh sb="75" eb="77">
      <t>ショクイン</t>
    </rPh>
    <rPh sb="78" eb="80">
      <t>カイゴ</t>
    </rPh>
    <rPh sb="80" eb="82">
      <t>ショクイン</t>
    </rPh>
    <rPh sb="83" eb="85">
      <t>セイカツ</t>
    </rPh>
    <rPh sb="85" eb="88">
      <t>ソウダンイン</t>
    </rPh>
    <rPh sb="90" eb="91">
      <t>タ</t>
    </rPh>
    <rPh sb="92" eb="94">
      <t>ショクシュ</t>
    </rPh>
    <rPh sb="95" eb="96">
      <t>モノ</t>
    </rPh>
    <rPh sb="101" eb="103">
      <t>キノウ</t>
    </rPh>
    <rPh sb="103" eb="105">
      <t>クンレン</t>
    </rPh>
    <rPh sb="105" eb="108">
      <t>シドウイン</t>
    </rPh>
    <rPh sb="116" eb="118">
      <t>キョウドウ</t>
    </rPh>
    <rPh sb="127" eb="130">
      <t>リヨウシャ</t>
    </rPh>
    <rPh sb="131" eb="133">
      <t>シンタイ</t>
    </rPh>
    <rPh sb="134" eb="136">
      <t>ジョウキョウ</t>
    </rPh>
    <rPh sb="136" eb="137">
      <t>トウ</t>
    </rPh>
    <rPh sb="138" eb="140">
      <t>ヒョウカ</t>
    </rPh>
    <rPh sb="140" eb="141">
      <t>オヨ</t>
    </rPh>
    <rPh sb="142" eb="144">
      <t>コベツ</t>
    </rPh>
    <rPh sb="144" eb="146">
      <t>キノウ</t>
    </rPh>
    <rPh sb="146" eb="148">
      <t>クンレン</t>
    </rPh>
    <rPh sb="148" eb="150">
      <t>ケイカク</t>
    </rPh>
    <rPh sb="151" eb="153">
      <t>サクセイ</t>
    </rPh>
    <rPh sb="154" eb="155">
      <t>オコナ</t>
    </rPh>
    <rPh sb="164" eb="170">
      <t>コベツキノウクンレン</t>
    </rPh>
    <rPh sb="170" eb="172">
      <t>カサン</t>
    </rPh>
    <rPh sb="173" eb="175">
      <t>サンテイ</t>
    </rPh>
    <rPh sb="177" eb="179">
      <t>バアイ</t>
    </rPh>
    <rPh sb="180" eb="182">
      <t>サンテイ</t>
    </rPh>
    <phoneticPr fontId="2"/>
  </si>
  <si>
    <t>・指定訪問リハビリテーション事業所等の理学療法士等が、事業所を訪問し、機能訓練指導員等と共同してアセスメント、利用者の身体の状況等の評価及び個別機能訓練計画の作成を行っていること。
（個別機能訓練加算を算定する場合は100単位を算定する）</t>
    <rPh sb="1" eb="3">
      <t>シテイ</t>
    </rPh>
    <rPh sb="3" eb="5">
      <t>ホウモン</t>
    </rPh>
    <rPh sb="14" eb="17">
      <t>ジギョウショ</t>
    </rPh>
    <rPh sb="17" eb="18">
      <t>トウ</t>
    </rPh>
    <rPh sb="19" eb="21">
      <t>リガク</t>
    </rPh>
    <rPh sb="21" eb="24">
      <t>リョウホウシ</t>
    </rPh>
    <rPh sb="24" eb="25">
      <t>トウ</t>
    </rPh>
    <rPh sb="27" eb="30">
      <t>ジギョウショ</t>
    </rPh>
    <rPh sb="31" eb="33">
      <t>ホウモン</t>
    </rPh>
    <rPh sb="35" eb="37">
      <t>キノウ</t>
    </rPh>
    <rPh sb="37" eb="39">
      <t>クンレン</t>
    </rPh>
    <rPh sb="39" eb="42">
      <t>シドウイン</t>
    </rPh>
    <rPh sb="42" eb="43">
      <t>トウ</t>
    </rPh>
    <rPh sb="44" eb="46">
      <t>キョウドウ</t>
    </rPh>
    <rPh sb="55" eb="58">
      <t>リヨウシャ</t>
    </rPh>
    <rPh sb="59" eb="61">
      <t>シンタイ</t>
    </rPh>
    <rPh sb="62" eb="64">
      <t>ジョウキョウ</t>
    </rPh>
    <rPh sb="64" eb="65">
      <t>トウ</t>
    </rPh>
    <rPh sb="66" eb="68">
      <t>ヒョウカ</t>
    </rPh>
    <rPh sb="68" eb="69">
      <t>オヨ</t>
    </rPh>
    <rPh sb="70" eb="72">
      <t>コベツ</t>
    </rPh>
    <rPh sb="72" eb="74">
      <t>キノウ</t>
    </rPh>
    <rPh sb="74" eb="76">
      <t>クンレン</t>
    </rPh>
    <rPh sb="76" eb="78">
      <t>ケイカク</t>
    </rPh>
    <rPh sb="79" eb="81">
      <t>サクセイ</t>
    </rPh>
    <rPh sb="82" eb="83">
      <t>オコナ</t>
    </rPh>
    <rPh sb="111" eb="113">
      <t>タンイ</t>
    </rPh>
    <rPh sb="114" eb="116">
      <t>サンテイ</t>
    </rPh>
    <phoneticPr fontId="2"/>
  </si>
  <si>
    <t>・退院・退所時連携加算【要支援と短期利用は除く】</t>
    <rPh sb="1" eb="3">
      <t>タイイン</t>
    </rPh>
    <rPh sb="4" eb="6">
      <t>タイショ</t>
    </rPh>
    <rPh sb="6" eb="7">
      <t>ジ</t>
    </rPh>
    <rPh sb="7" eb="9">
      <t>レンケイ</t>
    </rPh>
    <rPh sb="9" eb="11">
      <t>カサン</t>
    </rPh>
    <phoneticPr fontId="2"/>
  </si>
  <si>
    <t>・ＡＤＬ維持等加算（Ⅰ）【要支援と短期利用は除く】</t>
    <rPh sb="4" eb="6">
      <t>イジ</t>
    </rPh>
    <rPh sb="6" eb="7">
      <t>トウ</t>
    </rPh>
    <rPh sb="7" eb="9">
      <t>カサン</t>
    </rPh>
    <phoneticPr fontId="2"/>
  </si>
  <si>
    <t>・ＡＤＬ維持等加算（Ⅱ）【要支援と短期利用は除く】</t>
    <rPh sb="4" eb="6">
      <t>イジ</t>
    </rPh>
    <rPh sb="6" eb="7">
      <t>トウ</t>
    </rPh>
    <rPh sb="7" eb="9">
      <t>カサン</t>
    </rPh>
    <phoneticPr fontId="2"/>
  </si>
  <si>
    <t>協力医療機関連携加算</t>
    <rPh sb="0" eb="2">
      <t>キョウリョク</t>
    </rPh>
    <rPh sb="2" eb="4">
      <t>イリョウ</t>
    </rPh>
    <rPh sb="4" eb="6">
      <t>キカン</t>
    </rPh>
    <rPh sb="6" eb="8">
      <t>レンケイ</t>
    </rPh>
    <rPh sb="8" eb="10">
      <t>カサン</t>
    </rPh>
    <phoneticPr fontId="2"/>
  </si>
  <si>
    <t>（別添４）　介護保険自己負担額（参考：加算項目別報酬金額：5級地（地域加算10.45％））</t>
    <rPh sb="16" eb="18">
      <t>サンコウ</t>
    </rPh>
    <phoneticPr fontId="2"/>
  </si>
  <si>
    <r>
      <rPr>
        <sz val="10"/>
        <color theme="1"/>
        <rFont val="ＭＳ 明朝"/>
        <family val="1"/>
        <charset val="128"/>
      </rPr>
      <t>看取り介護加算（Ⅰ）</t>
    </r>
    <r>
      <rPr>
        <sz val="9"/>
        <color theme="1"/>
        <rFont val="ＭＳ 明朝"/>
        <family val="1"/>
        <charset val="128"/>
      </rPr>
      <t xml:space="preserve">
</t>
    </r>
    <r>
      <rPr>
        <sz val="8"/>
        <color theme="1"/>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</si>
  <si>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color theme="1"/>
        <rFont val="ＭＳ 明朝"/>
        <family val="1"/>
        <charset val="128"/>
      </rPr>
      <t>看取り介護加算（Ⅰ）</t>
    </r>
    <r>
      <rPr>
        <sz val="9"/>
        <color theme="1"/>
        <rFont val="ＭＳ 明朝"/>
        <family val="1"/>
        <charset val="128"/>
      </rPr>
      <t xml:space="preserve">
</t>
    </r>
    <r>
      <rPr>
        <sz val="8"/>
        <color theme="1"/>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</si>
  <si>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看取り介護加算（Ⅰ）
</t>
    </r>
    <r>
      <rPr>
        <sz val="9"/>
        <color theme="1"/>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</si>
  <si>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r>
      <rPr>
        <sz val="10"/>
        <color theme="1"/>
        <rFont val="ＭＳ 明朝"/>
        <family val="1"/>
        <charset val="128"/>
      </rPr>
      <t>看取り介護加算（Ⅱ）</t>
    </r>
    <r>
      <rPr>
        <sz val="9"/>
        <color theme="1"/>
        <rFont val="ＭＳ 明朝"/>
        <family val="1"/>
        <charset val="128"/>
      </rPr>
      <t xml:space="preserve">
</t>
    </r>
    <r>
      <rPr>
        <sz val="8"/>
        <color theme="1"/>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</si>
  <si>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color theme="1"/>
        <rFont val="ＭＳ 明朝"/>
        <family val="1"/>
        <charset val="128"/>
      </rPr>
      <t>看取り介護加算（Ⅱ）</t>
    </r>
    <r>
      <rPr>
        <sz val="9"/>
        <color theme="1"/>
        <rFont val="ＭＳ 明朝"/>
        <family val="1"/>
        <charset val="128"/>
      </rPr>
      <t xml:space="preserve">
</t>
    </r>
    <r>
      <rPr>
        <sz val="8"/>
        <color theme="1"/>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</si>
  <si>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color theme="1"/>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</si>
  <si>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t>・入居者の名簿及びサ－ビスの帳簿における個人情報に関する取り扱いについては、個人情報の保護に関する法律及び同法に基づく「医療・介護関係事業者における個人情報の適切な取扱いのためのガイダンス」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rPh sb="103" eb="106">
      <t>ジギョウシャ</t>
    </rPh>
    <rPh sb="106" eb="107">
      <t>オヨ</t>
    </rPh>
    <rPh sb="108" eb="110">
      <t>ショクイン</t>
    </rPh>
    <rPh sb="116" eb="118">
      <t>テイキョウ</t>
    </rPh>
    <rPh sb="124" eb="125">
      <t>シ</t>
    </rPh>
    <rPh sb="128" eb="131">
      <t>ニュウキョシャ</t>
    </rPh>
    <rPh sb="131" eb="132">
      <t>オヨ</t>
    </rPh>
    <rPh sb="133" eb="135">
      <t>カゾク</t>
    </rPh>
    <rPh sb="135" eb="136">
      <t>トウ</t>
    </rPh>
    <rPh sb="137" eb="139">
      <t>ヒミツ</t>
    </rPh>
    <rPh sb="140" eb="142">
      <t>セイトウ</t>
    </rPh>
    <rPh sb="143" eb="145">
      <t>リユウ</t>
    </rPh>
    <rPh sb="148" eb="149">
      <t>ダイ</t>
    </rPh>
    <rPh sb="149" eb="151">
      <t>サンシャ</t>
    </rPh>
    <rPh sb="152" eb="153">
      <t>モ</t>
    </rPh>
    <rPh sb="166" eb="168">
      <t>テイキョウ</t>
    </rPh>
    <rPh sb="168" eb="170">
      <t>ケイヤク</t>
    </rPh>
    <rPh sb="170" eb="172">
      <t>カンリョウ</t>
    </rPh>
    <rPh sb="172" eb="173">
      <t>ゴ</t>
    </rPh>
    <rPh sb="179" eb="181">
      <t>ジョウキ</t>
    </rPh>
    <rPh sb="182" eb="184">
      <t>ヒミツ</t>
    </rPh>
    <rPh sb="185" eb="187">
      <t>ホジ</t>
    </rPh>
    <rPh sb="192" eb="195">
      <t>ジギョウシャ</t>
    </rPh>
    <rPh sb="197" eb="199">
      <t>ショクイン</t>
    </rPh>
    <rPh sb="200" eb="202">
      <t>タイショク</t>
    </rPh>
    <rPh sb="202" eb="203">
      <t>ゴ</t>
    </rPh>
    <rPh sb="204" eb="206">
      <t>ジョウキ</t>
    </rPh>
    <rPh sb="207" eb="209">
      <t>ヒミツ</t>
    </rPh>
    <rPh sb="210" eb="212">
      <t>ホジ</t>
    </rPh>
    <rPh sb="214" eb="216">
      <t>コヨウ</t>
    </rPh>
    <rPh sb="216" eb="21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</si>
</sst>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0&quot;㎡&quot;"/>
    <numFmt numFmtId="192" formatCode="\(#,##0&quot;室&quot;\)"/>
    <numFmt numFmtId="193" formatCode="#,##0&quot;室&quot;"/>
    <numFmt numFmtId="194" formatCode="#,###&quot;円&quot;"/>
    <numFmt numFmtId="195" formatCode="0_ "/>
    <numFmt numFmtId="196" formatCode="#,###&quot;単位/日&quot;"/>
    <numFmt numFmtId="197" formatCode="#,###&quot;単位/月&quot;"/>
    <numFmt numFmtId="198" formatCode="#,###&quot;単位/回&quot;"/>
    <numFmt numFmtId="199" formatCode="\(&quot;最&quot;&quot;大&quot;#,###&quot;単位/円&quot;\)"/>
    <numFmt numFmtId="200" formatCode="\(&quot;最&quot;&quot;大&quot;#,###&quot;円&quot;\)"/>
    <numFmt numFmtId="201" formatCode="0.0%"/>
  </numFmts>
  <fonts count="3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10"/>
      <name val="ＭＳ Ｐゴシック"/>
      <family val="3"/>
      <charset val="128"/>
    </font>
    <font>
      <b/>
      <sz val="11"/>
      <name val="ＭＳ 明朝"/>
      <family val="1"/>
      <charset val="128"/>
    </font>
    <font>
      <u/>
      <sz val="9"/>
      <color indexed="81"/>
      <name val="ＭＳ Ｐゴシック"/>
      <family val="3"/>
      <charset val="128"/>
    </font>
    <font>
      <sz val="8"/>
      <name val="ＭＳ 明朝"/>
      <family val="1"/>
      <charset val="128"/>
    </font>
    <font>
      <sz val="9"/>
      <color indexed="81"/>
      <name val="MS P ゴシック"/>
      <family val="3"/>
      <charset val="128"/>
    </font>
    <font>
      <u/>
      <sz val="11"/>
      <color theme="10"/>
      <name val="ＭＳ Ｐゴシック"/>
      <family val="3"/>
      <charset val="128"/>
    </font>
    <font>
      <sz val="11"/>
      <color theme="1"/>
      <name val="ＭＳ 明朝"/>
      <family val="1"/>
      <charset val="128"/>
    </font>
    <font>
      <b/>
      <sz val="11"/>
      <color theme="1"/>
      <name val="ＭＳ Ｐゴシック"/>
      <family val="3"/>
      <charset val="128"/>
    </font>
    <font>
      <sz val="11"/>
      <color theme="1"/>
      <name val="ＭＳ Ｐゴシック"/>
      <family val="3"/>
      <charset val="128"/>
    </font>
    <font>
      <sz val="12"/>
      <color theme="1"/>
      <name val="ＭＳ 明朝"/>
      <family val="1"/>
      <charset val="128"/>
    </font>
    <font>
      <sz val="12"/>
      <color theme="1"/>
      <name val="ＭＳ Ｐゴシック"/>
      <family val="3"/>
      <charset val="128"/>
    </font>
    <font>
      <sz val="12"/>
      <color rgb="FFFF0000"/>
      <name val="ＭＳ 明朝"/>
      <family val="1"/>
      <charset val="128"/>
    </font>
    <font>
      <sz val="8"/>
      <color theme="1"/>
      <name val="ＭＳ 明朝"/>
      <family val="1"/>
      <charset val="128"/>
    </font>
    <font>
      <b/>
      <sz val="12"/>
      <color theme="1"/>
      <name val="ＭＳ Ｐゴシック"/>
      <family val="3"/>
      <charset val="128"/>
    </font>
    <font>
      <b/>
      <sz val="10"/>
      <color theme="1"/>
      <name val="ＭＳ Ｐゴシック"/>
      <family val="3"/>
      <charset val="128"/>
    </font>
    <font>
      <sz val="10"/>
      <color theme="1"/>
      <name val="ＭＳ Ｐゴシック"/>
      <family val="3"/>
      <charset val="128"/>
    </font>
    <font>
      <sz val="10"/>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明朝"/>
      <family val="1"/>
      <charset val="128"/>
    </font>
    <font>
      <b/>
      <sz val="11"/>
      <color theme="1"/>
      <name val="ＭＳ 明朝"/>
      <family val="1"/>
      <charset val="128"/>
    </font>
    <font>
      <sz val="9"/>
      <color theme="1"/>
      <name val="ＭＳ Ｐゴシック"/>
      <family val="3"/>
      <charset val="128"/>
    </font>
    <font>
      <sz val="9"/>
      <color theme="1"/>
      <name val="ＭＳ 明朝"/>
      <family val="1"/>
      <charset val="128"/>
    </font>
    <font>
      <b/>
      <sz val="12"/>
      <color theme="1"/>
      <name val="ＭＳ Ｐゴシック"/>
      <family val="3"/>
      <charset val="128"/>
      <scheme val="major"/>
    </font>
    <font>
      <b/>
      <sz val="11"/>
      <color theme="1"/>
      <name val="ＭＳ Ｐゴシック"/>
      <family val="3"/>
      <charset val="128"/>
      <scheme val="major"/>
    </font>
    <font>
      <sz val="8"/>
      <color theme="1"/>
      <name val="ＭＳ Ｐゴシック"/>
      <family val="3"/>
      <charset val="128"/>
    </font>
  </fonts>
  <fills count="12">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FFCC"/>
        <bgColor indexed="64"/>
      </patternFill>
    </fill>
  </fills>
  <borders count="97">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ck">
        <color indexed="64"/>
      </left>
      <right style="thin">
        <color indexed="64"/>
      </right>
      <top style="thin">
        <color indexed="64"/>
      </top>
      <bottom style="thin">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96">
    <xf numFmtId="0" fontId="0" fillId="0" borderId="0" xfId="0">
      <alignment vertical="center"/>
    </xf>
    <xf numFmtId="0" fontId="5" fillId="0" borderId="0" xfId="0" applyFont="1" applyFill="1">
      <alignment vertical="center"/>
    </xf>
    <xf numFmtId="0" fontId="0" fillId="0" borderId="0" xfId="0" applyFont="1" applyFill="1" applyAlignment="1">
      <alignment vertical="center"/>
    </xf>
    <xf numFmtId="49" fontId="7"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49" fontId="0" fillId="0" borderId="0" xfId="0" applyNumberFormat="1" applyFont="1" applyFill="1">
      <alignment vertical="center"/>
    </xf>
    <xf numFmtId="0" fontId="0" fillId="0" borderId="0" xfId="0" applyFont="1" applyFill="1">
      <alignment vertical="center"/>
    </xf>
    <xf numFmtId="49" fontId="5" fillId="3" borderId="8"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49" fontId="5" fillId="3" borderId="6" xfId="0" applyNumberFormat="1" applyFont="1" applyFill="1" applyBorder="1" applyAlignment="1">
      <alignment vertical="center"/>
    </xf>
    <xf numFmtId="0" fontId="7" fillId="0" borderId="1" xfId="0" applyFont="1" applyFill="1" applyBorder="1" applyAlignment="1">
      <alignment vertical="center"/>
    </xf>
    <xf numFmtId="0" fontId="5" fillId="3" borderId="16" xfId="0" applyFont="1" applyFill="1" applyBorder="1" applyAlignment="1">
      <alignment horizontal="left" vertical="center"/>
    </xf>
    <xf numFmtId="0" fontId="5" fillId="0" borderId="12" xfId="0" applyFont="1" applyFill="1" applyBorder="1" applyAlignment="1">
      <alignment horizontal="left" vertical="center"/>
    </xf>
    <xf numFmtId="0" fontId="5" fillId="0" borderId="17" xfId="0" applyFont="1" applyFill="1" applyBorder="1" applyAlignment="1">
      <alignment horizontal="left" vertical="center"/>
    </xf>
    <xf numFmtId="49" fontId="5" fillId="3" borderId="12"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xf>
    <xf numFmtId="0" fontId="5" fillId="0" borderId="11" xfId="0" applyFont="1" applyFill="1" applyBorder="1" applyAlignment="1">
      <alignment horizontal="left" vertical="center"/>
    </xf>
    <xf numFmtId="0" fontId="5" fillId="2" borderId="18" xfId="0" applyFont="1" applyFill="1" applyBorder="1" applyAlignment="1">
      <alignment horizontal="left" vertical="center"/>
    </xf>
    <xf numFmtId="49" fontId="5" fillId="3" borderId="18" xfId="0" applyNumberFormat="1" applyFont="1" applyFill="1" applyBorder="1" applyAlignment="1">
      <alignment horizontal="left" vertical="center"/>
    </xf>
    <xf numFmtId="0" fontId="5" fillId="3" borderId="12" xfId="0" applyFont="1" applyFill="1" applyBorder="1" applyAlignment="1">
      <alignment horizontal="left" vertical="center"/>
    </xf>
    <xf numFmtId="0" fontId="5" fillId="3" borderId="19" xfId="0" applyFont="1" applyFill="1" applyBorder="1" applyAlignment="1">
      <alignment horizontal="left" vertical="center" wrapText="1"/>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5" fillId="0" borderId="0" xfId="0" applyNumberFormat="1" applyFont="1" applyAlignment="1">
      <alignment horizontal="left" vertical="center"/>
    </xf>
    <xf numFmtId="0" fontId="5" fillId="0" borderId="0" xfId="0" applyFont="1">
      <alignment vertical="center"/>
    </xf>
    <xf numFmtId="0" fontId="5" fillId="0" borderId="0" xfId="0" applyFont="1" applyBorder="1">
      <alignment vertical="center"/>
    </xf>
    <xf numFmtId="0" fontId="0" fillId="0" borderId="0" xfId="0" applyFont="1" applyBorder="1" applyAlignment="1">
      <alignment vertical="center"/>
    </xf>
    <xf numFmtId="0" fontId="0" fillId="0" borderId="0" xfId="0" applyFont="1" applyBorder="1">
      <alignment vertical="center"/>
    </xf>
    <xf numFmtId="0" fontId="7" fillId="0" borderId="0" xfId="0" applyFont="1" applyAlignment="1">
      <alignment vertical="center"/>
    </xf>
    <xf numFmtId="49" fontId="5" fillId="0" borderId="0" xfId="0" applyNumberFormat="1" applyFont="1">
      <alignment vertical="center"/>
    </xf>
    <xf numFmtId="0" fontId="5" fillId="0" borderId="0" xfId="0" applyFont="1" applyBorder="1" applyAlignment="1">
      <alignment vertical="center"/>
    </xf>
    <xf numFmtId="0" fontId="6" fillId="3" borderId="13" xfId="0" applyFont="1" applyFill="1" applyBorder="1" applyAlignment="1">
      <alignment horizontal="left" vertical="center"/>
    </xf>
    <xf numFmtId="0" fontId="9" fillId="2" borderId="27" xfId="0" applyFont="1" applyFill="1" applyBorder="1" applyAlignment="1">
      <alignment horizontal="left" vertical="center"/>
    </xf>
    <xf numFmtId="0" fontId="5" fillId="3" borderId="13" xfId="0" applyFont="1" applyFill="1" applyBorder="1" applyAlignment="1">
      <alignment horizontal="left" vertical="center"/>
    </xf>
    <xf numFmtId="0" fontId="5" fillId="2" borderId="27" xfId="0" applyFont="1" applyFill="1" applyBorder="1" applyAlignment="1">
      <alignment horizontal="left" vertical="center"/>
    </xf>
    <xf numFmtId="0" fontId="5" fillId="2" borderId="2"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9" fillId="3" borderId="0" xfId="0" applyFont="1" applyFill="1" applyBorder="1" applyAlignment="1">
      <alignment horizontal="left" vertical="center"/>
    </xf>
    <xf numFmtId="0" fontId="5" fillId="0" borderId="4" xfId="0" applyFont="1" applyFill="1" applyBorder="1" applyAlignment="1">
      <alignment horizontal="center" vertical="center"/>
    </xf>
    <xf numFmtId="0" fontId="6" fillId="3"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6" fillId="3" borderId="12" xfId="0" applyFont="1" applyFill="1" applyBorder="1" applyAlignment="1">
      <alignment horizontal="left" vertical="center"/>
    </xf>
    <xf numFmtId="0" fontId="9" fillId="2" borderId="12" xfId="0" applyFont="1" applyFill="1" applyBorder="1" applyAlignment="1">
      <alignment horizontal="left" vertical="center"/>
    </xf>
    <xf numFmtId="0" fontId="9" fillId="0" borderId="11" xfId="0" applyFont="1" applyFill="1" applyBorder="1" applyAlignment="1">
      <alignment horizontal="left" vertical="center"/>
    </xf>
    <xf numFmtId="0" fontId="6" fillId="0" borderId="29" xfId="0" applyFont="1" applyFill="1" applyBorder="1" applyAlignment="1">
      <alignment horizontal="right" vertical="center"/>
    </xf>
    <xf numFmtId="0" fontId="5" fillId="0" borderId="10" xfId="0" applyFont="1" applyFill="1" applyBorder="1" applyAlignment="1">
      <alignment vertical="center"/>
    </xf>
    <xf numFmtId="0" fontId="9" fillId="3" borderId="10" xfId="0" applyFont="1" applyFill="1" applyBorder="1" applyAlignment="1">
      <alignment vertical="center"/>
    </xf>
    <xf numFmtId="0" fontId="9" fillId="0" borderId="10" xfId="0" applyFont="1" applyFill="1" applyBorder="1" applyAlignment="1">
      <alignment horizontal="left" vertical="center"/>
    </xf>
    <xf numFmtId="176" fontId="5" fillId="0" borderId="11" xfId="0" applyNumberFormat="1" applyFont="1" applyFill="1" applyBorder="1" applyAlignment="1">
      <alignment vertical="center"/>
    </xf>
    <xf numFmtId="0" fontId="6" fillId="3" borderId="18" xfId="0" applyFont="1" applyFill="1" applyBorder="1" applyAlignment="1">
      <alignment horizontal="left" vertical="center"/>
    </xf>
    <xf numFmtId="0" fontId="5" fillId="0" borderId="10" xfId="0" applyFont="1" applyBorder="1" applyAlignment="1">
      <alignment vertical="center"/>
    </xf>
    <xf numFmtId="0" fontId="5" fillId="3" borderId="31" xfId="0" applyFont="1" applyFill="1" applyBorder="1" applyAlignment="1">
      <alignment horizontal="center" vertical="center"/>
    </xf>
    <xf numFmtId="0" fontId="5" fillId="3" borderId="31" xfId="0" applyFont="1" applyFill="1" applyBorder="1" applyAlignment="1">
      <alignment horizontal="center" vertical="center" wrapText="1"/>
    </xf>
    <xf numFmtId="0" fontId="8" fillId="3" borderId="17" xfId="0" applyFont="1" applyFill="1" applyBorder="1" applyAlignment="1">
      <alignment vertical="center" wrapText="1"/>
    </xf>
    <xf numFmtId="49" fontId="8" fillId="0" borderId="0" xfId="0" applyNumberFormat="1" applyFont="1">
      <alignment vertical="center"/>
    </xf>
    <xf numFmtId="0" fontId="8" fillId="2" borderId="18" xfId="0" applyFont="1" applyFill="1" applyBorder="1" applyAlignment="1">
      <alignment horizontal="left" vertical="center" wrapText="1"/>
    </xf>
    <xf numFmtId="0" fontId="5" fillId="2" borderId="12" xfId="0" applyFont="1" applyFill="1" applyBorder="1" applyAlignment="1">
      <alignment horizontal="center" vertical="center"/>
    </xf>
    <xf numFmtId="191" fontId="6" fillId="0" borderId="12"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5" fillId="0" borderId="17" xfId="0" applyFont="1" applyFill="1" applyBorder="1" applyAlignment="1">
      <alignment vertical="center"/>
    </xf>
    <xf numFmtId="0" fontId="8" fillId="0" borderId="0" xfId="0" applyFont="1">
      <alignment vertical="center"/>
    </xf>
    <xf numFmtId="0" fontId="8" fillId="0" borderId="0" xfId="0" applyFont="1" applyFill="1" applyAlignment="1">
      <alignment vertical="center" wrapText="1"/>
    </xf>
    <xf numFmtId="49" fontId="8" fillId="0" borderId="0" xfId="0" applyNumberFormat="1" applyFont="1" applyBorder="1">
      <alignment vertical="center"/>
    </xf>
    <xf numFmtId="0" fontId="8" fillId="0" borderId="0" xfId="0" applyFont="1" applyBorder="1">
      <alignment vertical="center"/>
    </xf>
    <xf numFmtId="0" fontId="8" fillId="0" borderId="0" xfId="0" applyFont="1" applyFill="1" applyBorder="1" applyAlignment="1">
      <alignment horizontal="left" vertical="top" wrapText="1"/>
    </xf>
    <xf numFmtId="0" fontId="5" fillId="2" borderId="12" xfId="0" applyFont="1" applyFill="1" applyBorder="1" applyAlignment="1">
      <alignment horizontal="center" vertical="center" wrapText="1"/>
    </xf>
    <xf numFmtId="0" fontId="5" fillId="0" borderId="28" xfId="0" applyFont="1" applyFill="1" applyBorder="1" applyAlignment="1">
      <alignment horizontal="left" vertical="center"/>
    </xf>
    <xf numFmtId="0" fontId="5" fillId="0" borderId="11" xfId="0" applyFont="1" applyFill="1" applyBorder="1" applyAlignment="1">
      <alignment vertical="center"/>
    </xf>
    <xf numFmtId="0" fontId="5" fillId="0" borderId="18" xfId="0" applyFont="1" applyFill="1" applyBorder="1" applyAlignment="1">
      <alignment vertical="center"/>
    </xf>
    <xf numFmtId="0" fontId="9" fillId="3" borderId="12" xfId="0" applyFont="1" applyFill="1" applyBorder="1" applyAlignment="1">
      <alignment horizontal="left" vertical="center" wrapText="1"/>
    </xf>
    <xf numFmtId="0" fontId="5" fillId="0" borderId="11" xfId="0" applyFont="1" applyFill="1" applyBorder="1" applyAlignment="1">
      <alignment vertical="center" wrapText="1"/>
    </xf>
    <xf numFmtId="188" fontId="5" fillId="0" borderId="4" xfId="0" applyNumberFormat="1" applyFont="1" applyFill="1" applyBorder="1" applyAlignment="1">
      <alignment horizontal="right" vertical="center"/>
    </xf>
    <xf numFmtId="188" fontId="5" fillId="0" borderId="0" xfId="0" applyNumberFormat="1" applyFont="1" applyFill="1" applyBorder="1" applyAlignment="1">
      <alignment horizontal="right" vertical="center"/>
    </xf>
    <xf numFmtId="0" fontId="5" fillId="0" borderId="29" xfId="0" applyFont="1" applyFill="1" applyBorder="1" applyAlignment="1">
      <alignment vertical="center"/>
    </xf>
    <xf numFmtId="0" fontId="5" fillId="0" borderId="0" xfId="0" applyFont="1" applyAlignment="1">
      <alignment horizontal="left" vertical="center"/>
    </xf>
    <xf numFmtId="0" fontId="5" fillId="3" borderId="19" xfId="0" applyFont="1" applyFill="1" applyBorder="1" applyAlignment="1">
      <alignment horizontal="left" vertical="center"/>
    </xf>
    <xf numFmtId="0" fontId="9" fillId="0" borderId="10" xfId="0" applyFont="1" applyFill="1" applyBorder="1" applyAlignment="1">
      <alignment vertical="center"/>
    </xf>
    <xf numFmtId="0" fontId="5" fillId="3" borderId="6" xfId="0" applyFont="1" applyFill="1" applyBorder="1" applyAlignment="1">
      <alignment horizontal="left" vertical="center"/>
    </xf>
    <xf numFmtId="0" fontId="6" fillId="3" borderId="6" xfId="0" applyFont="1" applyFill="1" applyBorder="1" applyAlignment="1">
      <alignment horizontal="left" vertical="center"/>
    </xf>
    <xf numFmtId="0" fontId="5" fillId="2" borderId="11" xfId="0" applyFont="1" applyFill="1" applyBorder="1" applyAlignment="1">
      <alignment horizontal="left" vertical="center"/>
    </xf>
    <xf numFmtId="0" fontId="5" fillId="0" borderId="18" xfId="0" applyFont="1" applyFill="1" applyBorder="1" applyAlignment="1">
      <alignment horizontal="left" vertical="center"/>
    </xf>
    <xf numFmtId="177" fontId="6" fillId="0" borderId="11" xfId="0" applyNumberFormat="1" applyFont="1" applyFill="1" applyBorder="1" applyAlignment="1">
      <alignment horizontal="left" vertical="center"/>
    </xf>
    <xf numFmtId="0" fontId="5" fillId="3" borderId="28" xfId="0" applyFont="1" applyFill="1" applyBorder="1" applyAlignment="1">
      <alignment horizontal="left" vertical="center"/>
    </xf>
    <xf numFmtId="0" fontId="5" fillId="2" borderId="6" xfId="0" applyFont="1" applyFill="1" applyBorder="1" applyAlignment="1">
      <alignment vertical="center"/>
    </xf>
    <xf numFmtId="0" fontId="5" fillId="2" borderId="18" xfId="0" applyFont="1" applyFill="1" applyBorder="1" applyAlignment="1">
      <alignment vertical="center"/>
    </xf>
    <xf numFmtId="0" fontId="5" fillId="2" borderId="10" xfId="0" applyFont="1" applyFill="1" applyBorder="1" applyAlignment="1">
      <alignment vertical="center"/>
    </xf>
    <xf numFmtId="0" fontId="5" fillId="2" borderId="16" xfId="0" applyFont="1" applyFill="1" applyBorder="1" applyAlignment="1">
      <alignment vertical="center"/>
    </xf>
    <xf numFmtId="0" fontId="5" fillId="2" borderId="32"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0" fillId="0" borderId="0" xfId="0" applyFont="1" applyFill="1" applyBorder="1" applyAlignment="1">
      <alignment vertical="center"/>
    </xf>
    <xf numFmtId="0" fontId="5" fillId="0" borderId="16" xfId="0" applyFont="1" applyFill="1" applyBorder="1" applyAlignment="1">
      <alignment horizontal="left" vertical="center"/>
    </xf>
    <xf numFmtId="0" fontId="5" fillId="0" borderId="22" xfId="0" applyFont="1" applyFill="1" applyBorder="1" applyAlignment="1">
      <alignment horizontal="left" vertical="center"/>
    </xf>
    <xf numFmtId="49" fontId="7"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5" fillId="3" borderId="39" xfId="0" applyNumberFormat="1" applyFont="1" applyFill="1" applyBorder="1" applyAlignment="1">
      <alignment vertical="center"/>
    </xf>
    <xf numFmtId="49" fontId="6" fillId="0" borderId="6" xfId="0" applyNumberFormat="1" applyFont="1" applyFill="1" applyBorder="1" applyAlignment="1">
      <alignment horizontal="center" vertical="center"/>
    </xf>
    <xf numFmtId="49" fontId="0" fillId="0" borderId="0" xfId="0" applyNumberFormat="1" applyFont="1" applyFill="1" applyBorder="1">
      <alignment vertical="center"/>
    </xf>
    <xf numFmtId="0" fontId="6" fillId="0" borderId="38"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0" fillId="0" borderId="0" xfId="0" applyFont="1" applyFill="1" applyBorder="1">
      <alignment vertical="center"/>
    </xf>
    <xf numFmtId="0" fontId="0" fillId="0" borderId="1" xfId="0" applyFont="1" applyBorder="1" applyAlignment="1">
      <alignment vertical="center"/>
    </xf>
    <xf numFmtId="0" fontId="10" fillId="0" borderId="0" xfId="0" applyFont="1" applyAlignment="1">
      <alignment vertical="center" wrapText="1"/>
    </xf>
    <xf numFmtId="49" fontId="6" fillId="0" borderId="12" xfId="0" applyNumberFormat="1" applyFont="1" applyFill="1" applyBorder="1" applyAlignment="1">
      <alignment horizontal="center" vertical="center"/>
    </xf>
    <xf numFmtId="0" fontId="5" fillId="0" borderId="30" xfId="0" applyFont="1" applyFill="1" applyBorder="1" applyAlignment="1">
      <alignment vertical="center"/>
    </xf>
    <xf numFmtId="0" fontId="5" fillId="0" borderId="32" xfId="0" applyFont="1" applyFill="1" applyBorder="1" applyAlignment="1">
      <alignment horizontal="left" vertical="center"/>
    </xf>
    <xf numFmtId="49" fontId="7" fillId="0" borderId="0" xfId="0" applyNumberFormat="1" applyFont="1" applyFill="1" applyBorder="1" applyAlignment="1">
      <alignment vertical="center"/>
    </xf>
    <xf numFmtId="0" fontId="5" fillId="4" borderId="11" xfId="0"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49" fontId="5" fillId="2" borderId="27" xfId="0" applyNumberFormat="1" applyFont="1" applyFill="1" applyBorder="1" applyAlignment="1">
      <alignment vertical="center"/>
    </xf>
    <xf numFmtId="49" fontId="0" fillId="0" borderId="36" xfId="0" applyNumberFormat="1" applyFont="1" applyFill="1" applyBorder="1">
      <alignment vertical="center"/>
    </xf>
    <xf numFmtId="49" fontId="0" fillId="0" borderId="37" xfId="0" applyNumberFormat="1" applyFont="1" applyFill="1" applyBorder="1">
      <alignment vertical="center"/>
    </xf>
    <xf numFmtId="49" fontId="5" fillId="2" borderId="23" xfId="0" applyNumberFormat="1" applyFont="1" applyFill="1" applyBorder="1" applyAlignment="1">
      <alignment horizontal="left" vertical="center"/>
    </xf>
    <xf numFmtId="49" fontId="5" fillId="3" borderId="31" xfId="0" applyNumberFormat="1" applyFont="1" applyFill="1" applyBorder="1" applyAlignment="1">
      <alignment horizontal="left" vertical="center"/>
    </xf>
    <xf numFmtId="49" fontId="5" fillId="3" borderId="40" xfId="0" applyNumberFormat="1" applyFont="1" applyFill="1" applyBorder="1" applyAlignment="1">
      <alignment horizontal="left" vertical="center"/>
    </xf>
    <xf numFmtId="49" fontId="6" fillId="0" borderId="17" xfId="0" applyNumberFormat="1" applyFont="1" applyFill="1" applyBorder="1" applyAlignment="1">
      <alignment horizontal="center" vertical="center"/>
    </xf>
    <xf numFmtId="49" fontId="5" fillId="2" borderId="38" xfId="0" applyNumberFormat="1" applyFont="1" applyFill="1" applyBorder="1" applyAlignment="1">
      <alignment vertical="center"/>
    </xf>
    <xf numFmtId="0" fontId="7" fillId="0" borderId="0" xfId="0" applyFont="1">
      <alignment vertical="center"/>
    </xf>
    <xf numFmtId="181" fontId="5" fillId="0" borderId="3" xfId="0" applyNumberFormat="1" applyFont="1" applyFill="1" applyBorder="1" applyAlignment="1">
      <alignment vertical="center"/>
    </xf>
    <xf numFmtId="181" fontId="5" fillId="0" borderId="11" xfId="0" applyNumberFormat="1" applyFont="1" applyFill="1" applyBorder="1" applyAlignment="1">
      <alignment vertical="center"/>
    </xf>
    <xf numFmtId="182" fontId="6" fillId="0" borderId="41" xfId="0" applyNumberFormat="1" applyFont="1" applyFill="1" applyBorder="1" applyAlignment="1">
      <alignment vertical="center"/>
    </xf>
    <xf numFmtId="182" fontId="6" fillId="0" borderId="42" xfId="0" applyNumberFormat="1" applyFont="1" applyFill="1" applyBorder="1" applyAlignment="1">
      <alignment vertical="center"/>
    </xf>
    <xf numFmtId="181" fontId="5" fillId="0" borderId="43" xfId="0" applyNumberFormat="1" applyFont="1" applyFill="1" applyBorder="1" applyAlignment="1">
      <alignment vertical="center"/>
    </xf>
    <xf numFmtId="0" fontId="5" fillId="0" borderId="0" xfId="0" applyFont="1" applyBorder="1" applyAlignment="1">
      <alignment horizontal="left" vertical="center"/>
    </xf>
    <xf numFmtId="182" fontId="5" fillId="0" borderId="0" xfId="0" applyNumberFormat="1" applyFont="1" applyBorder="1" applyAlignment="1">
      <alignment horizontal="right" vertical="center"/>
    </xf>
    <xf numFmtId="181" fontId="5" fillId="0" borderId="0" xfId="0" applyNumberFormat="1" applyFont="1" applyBorder="1" applyAlignment="1">
      <alignment vertical="center"/>
    </xf>
    <xf numFmtId="0" fontId="5" fillId="3" borderId="13" xfId="0" applyFont="1" applyFill="1" applyBorder="1" applyAlignment="1">
      <alignment vertical="center"/>
    </xf>
    <xf numFmtId="0" fontId="5" fillId="0" borderId="44" xfId="0" applyFont="1" applyFill="1" applyBorder="1" applyAlignment="1">
      <alignment vertical="center"/>
    </xf>
    <xf numFmtId="182" fontId="5" fillId="3" borderId="13" xfId="0" applyNumberFormat="1" applyFont="1" applyFill="1" applyBorder="1" applyAlignment="1">
      <alignment vertical="center"/>
    </xf>
    <xf numFmtId="0" fontId="5" fillId="3" borderId="45" xfId="0" applyFont="1" applyFill="1" applyBorder="1" applyAlignment="1">
      <alignment vertical="center"/>
    </xf>
    <xf numFmtId="0" fontId="5" fillId="0" borderId="4" xfId="0" applyFont="1" applyFill="1" applyBorder="1" applyAlignment="1">
      <alignment vertical="center"/>
    </xf>
    <xf numFmtId="0" fontId="6" fillId="0" borderId="38" xfId="0" applyFont="1" applyFill="1" applyBorder="1" applyAlignment="1">
      <alignment horizontal="right" vertical="center"/>
    </xf>
    <xf numFmtId="0" fontId="5" fillId="3" borderId="16" xfId="0" applyFont="1" applyFill="1" applyBorder="1" applyAlignment="1">
      <alignment vertical="center"/>
    </xf>
    <xf numFmtId="0" fontId="8" fillId="3" borderId="16" xfId="0" applyFont="1" applyFill="1" applyBorder="1" applyAlignment="1">
      <alignment vertical="center"/>
    </xf>
    <xf numFmtId="0" fontId="5" fillId="0" borderId="3" xfId="0" applyFont="1" applyFill="1" applyBorder="1" applyAlignment="1">
      <alignment vertical="center"/>
    </xf>
    <xf numFmtId="0" fontId="6" fillId="0" borderId="0" xfId="0" applyFont="1">
      <alignment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8" fillId="0" borderId="12" xfId="0" applyFont="1" applyFill="1" applyBorder="1" applyAlignment="1">
      <alignment horizontal="left" vertical="center"/>
    </xf>
    <xf numFmtId="0" fontId="5" fillId="0" borderId="0" xfId="0" applyFont="1" applyFill="1" applyAlignment="1">
      <alignment vertical="center" wrapText="1"/>
    </xf>
    <xf numFmtId="0" fontId="5" fillId="3" borderId="16" xfId="0" applyFont="1" applyFill="1" applyBorder="1" applyAlignment="1">
      <alignment horizontal="left" vertical="center" wrapText="1"/>
    </xf>
    <xf numFmtId="0" fontId="5" fillId="2" borderId="19" xfId="0" applyFont="1" applyFill="1" applyBorder="1" applyAlignment="1">
      <alignment horizontal="center" vertical="center"/>
    </xf>
    <xf numFmtId="0" fontId="5" fillId="2" borderId="46" xfId="0" applyFont="1" applyFill="1" applyBorder="1" applyAlignment="1">
      <alignment horizontal="center" vertical="center"/>
    </xf>
    <xf numFmtId="0" fontId="13"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46" xfId="0" applyFont="1" applyFill="1" applyBorder="1" applyAlignment="1">
      <alignment horizontal="left" vertical="center"/>
    </xf>
    <xf numFmtId="49" fontId="18" fillId="0" borderId="0" xfId="0" applyNumberFormat="1" applyFont="1" applyFill="1">
      <alignment vertical="center"/>
    </xf>
    <xf numFmtId="0" fontId="18" fillId="0" borderId="0" xfId="0" applyFont="1" applyFill="1">
      <alignment vertical="center"/>
    </xf>
    <xf numFmtId="0" fontId="18" fillId="7" borderId="0" xfId="0" applyFont="1" applyFill="1">
      <alignment vertical="center"/>
    </xf>
    <xf numFmtId="0" fontId="17" fillId="0" borderId="0" xfId="0" applyFont="1" applyFill="1">
      <alignment vertical="center"/>
    </xf>
    <xf numFmtId="49" fontId="16" fillId="0" borderId="0" xfId="0" applyNumberFormat="1" applyFont="1" applyFill="1" applyBorder="1" applyAlignment="1">
      <alignment horizontal="left" vertical="center"/>
    </xf>
    <xf numFmtId="0" fontId="20" fillId="0" borderId="1" xfId="0" applyFont="1" applyFill="1" applyBorder="1" applyAlignment="1">
      <alignment vertical="center"/>
    </xf>
    <xf numFmtId="0" fontId="18" fillId="0" borderId="1" xfId="0" applyFont="1" applyFill="1" applyBorder="1" applyAlignment="1">
      <alignment vertical="center"/>
    </xf>
    <xf numFmtId="0" fontId="16" fillId="0" borderId="0" xfId="0" applyFont="1" applyFill="1" applyBorder="1" applyAlignment="1">
      <alignment horizontal="left" vertical="center" wrapText="1"/>
    </xf>
    <xf numFmtId="49" fontId="18" fillId="7" borderId="0" xfId="0" applyNumberFormat="1" applyFont="1" applyFill="1">
      <alignment vertical="center"/>
    </xf>
    <xf numFmtId="49" fontId="18" fillId="0" borderId="0" xfId="0" applyNumberFormat="1" applyFont="1">
      <alignment vertical="center"/>
    </xf>
    <xf numFmtId="49" fontId="16" fillId="3" borderId="12" xfId="0" applyNumberFormat="1" applyFont="1" applyFill="1" applyBorder="1" applyAlignment="1">
      <alignment vertical="center"/>
    </xf>
    <xf numFmtId="0" fontId="16" fillId="0" borderId="6" xfId="0" applyFont="1" applyFill="1" applyBorder="1" applyAlignment="1">
      <alignment vertical="center"/>
    </xf>
    <xf numFmtId="0" fontId="19" fillId="0" borderId="10" xfId="0" applyFont="1" applyFill="1" applyBorder="1" applyAlignment="1">
      <alignment horizontal="righ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8" fillId="0" borderId="0" xfId="0" applyFont="1" applyBorder="1" applyAlignment="1">
      <alignment vertical="center"/>
    </xf>
    <xf numFmtId="49" fontId="16" fillId="3" borderId="18" xfId="0" applyNumberFormat="1" applyFont="1" applyFill="1" applyBorder="1" applyAlignment="1">
      <alignment vertical="center"/>
    </xf>
    <xf numFmtId="0" fontId="16" fillId="2" borderId="19" xfId="0" applyFont="1" applyFill="1" applyBorder="1" applyAlignment="1">
      <alignment horizontal="left" vertical="center"/>
    </xf>
    <xf numFmtId="0" fontId="16" fillId="3" borderId="57" xfId="0" applyFont="1" applyFill="1" applyBorder="1" applyAlignment="1">
      <alignment vertical="center"/>
    </xf>
    <xf numFmtId="0" fontId="16" fillId="5" borderId="0" xfId="0" applyFont="1" applyFill="1" applyBorder="1" applyAlignment="1">
      <alignment vertical="center"/>
    </xf>
    <xf numFmtId="0" fontId="16" fillId="8" borderId="0" xfId="0" applyFont="1" applyFill="1" applyBorder="1" applyAlignment="1">
      <alignment horizontal="left" vertical="center" wrapText="1"/>
    </xf>
    <xf numFmtId="0" fontId="16" fillId="3" borderId="8" xfId="0" applyFont="1" applyFill="1" applyBorder="1" applyAlignment="1">
      <alignment vertical="center"/>
    </xf>
    <xf numFmtId="0" fontId="16" fillId="3" borderId="58" xfId="0" applyFont="1" applyFill="1" applyBorder="1" applyAlignment="1">
      <alignment vertical="center"/>
    </xf>
    <xf numFmtId="0" fontId="18" fillId="0" borderId="0" xfId="0" applyFont="1" applyAlignment="1">
      <alignment vertical="center"/>
    </xf>
    <xf numFmtId="49" fontId="16" fillId="0" borderId="0" xfId="0" applyNumberFormat="1" applyFont="1">
      <alignment vertical="center"/>
    </xf>
    <xf numFmtId="49" fontId="16" fillId="0" borderId="0" xfId="0" applyNumberFormat="1" applyFont="1" applyFill="1">
      <alignment vertical="center"/>
    </xf>
    <xf numFmtId="0" fontId="16" fillId="0" borderId="0" xfId="0" applyFont="1" applyFill="1">
      <alignment vertical="center"/>
    </xf>
    <xf numFmtId="0" fontId="16" fillId="0" borderId="0" xfId="0" applyFont="1" applyFill="1" applyBorder="1" applyAlignment="1">
      <alignment vertical="center"/>
    </xf>
    <xf numFmtId="0" fontId="16" fillId="0" borderId="0" xfId="0" applyFont="1" applyFill="1" applyAlignment="1">
      <alignment horizontal="right" vertical="center" wrapText="1"/>
    </xf>
    <xf numFmtId="49" fontId="16" fillId="0" borderId="0" xfId="0" applyNumberFormat="1" applyFont="1" applyFill="1" applyAlignment="1">
      <alignment vertical="center"/>
    </xf>
    <xf numFmtId="58" fontId="19" fillId="0" borderId="4" xfId="0" applyNumberFormat="1" applyFont="1" applyFill="1" applyBorder="1" applyAlignment="1">
      <alignment vertical="center"/>
    </xf>
    <xf numFmtId="0" fontId="19" fillId="0" borderId="4" xfId="0" applyFont="1" applyFill="1" applyBorder="1" applyAlignment="1">
      <alignment horizontal="right" vertical="center"/>
    </xf>
    <xf numFmtId="49" fontId="16" fillId="0" borderId="0" xfId="0" applyNumberFormat="1" applyFont="1" applyFill="1" applyAlignment="1">
      <alignment horizontal="left" vertical="center"/>
    </xf>
    <xf numFmtId="0" fontId="19" fillId="0" borderId="0" xfId="0" applyFont="1">
      <alignment vertical="center"/>
    </xf>
    <xf numFmtId="49" fontId="19" fillId="0" borderId="0" xfId="0" applyNumberFormat="1" applyFont="1" applyAlignment="1">
      <alignment vertical="center"/>
    </xf>
    <xf numFmtId="0" fontId="19" fillId="0" borderId="0" xfId="0" applyFont="1" applyAlignment="1">
      <alignment vertical="center"/>
    </xf>
    <xf numFmtId="0" fontId="16" fillId="0" borderId="0" xfId="0" applyFont="1" applyBorder="1" applyAlignment="1">
      <alignment vertical="center"/>
    </xf>
    <xf numFmtId="0" fontId="18" fillId="0" borderId="0" xfId="0" applyFont="1" applyBorder="1">
      <alignment vertical="center"/>
    </xf>
    <xf numFmtId="49" fontId="18" fillId="0" borderId="0" xfId="0" applyNumberFormat="1" applyFont="1" applyBorder="1">
      <alignment vertical="center"/>
    </xf>
    <xf numFmtId="0" fontId="5" fillId="3" borderId="19" xfId="0" applyFont="1" applyFill="1" applyBorder="1" applyAlignment="1">
      <alignment horizontal="left" vertical="center"/>
    </xf>
    <xf numFmtId="0" fontId="5" fillId="3" borderId="12" xfId="0" applyFont="1" applyFill="1" applyBorder="1" applyAlignment="1">
      <alignment horizontal="left" vertical="center"/>
    </xf>
    <xf numFmtId="0" fontId="5" fillId="0" borderId="19" xfId="0" applyFont="1" applyFill="1" applyBorder="1" applyAlignment="1">
      <alignment horizontal="left" vertical="center"/>
    </xf>
    <xf numFmtId="0" fontId="5" fillId="0" borderId="60" xfId="0" applyFont="1" applyFill="1" applyBorder="1" applyAlignment="1">
      <alignment horizontal="left" vertical="center"/>
    </xf>
    <xf numFmtId="0" fontId="6" fillId="7" borderId="10" xfId="0" applyFont="1" applyFill="1" applyBorder="1" applyAlignment="1">
      <alignment horizontal="right" vertical="center"/>
    </xf>
    <xf numFmtId="0" fontId="5" fillId="2" borderId="16" xfId="0" applyFont="1" applyFill="1" applyBorder="1" applyAlignment="1">
      <alignment horizontal="center" vertical="center"/>
    </xf>
    <xf numFmtId="49" fontId="19" fillId="4" borderId="18" xfId="0" applyNumberFormat="1" applyFont="1" applyFill="1" applyBorder="1" applyAlignment="1">
      <alignment horizontal="left" vertical="center"/>
    </xf>
    <xf numFmtId="49" fontId="19" fillId="4" borderId="11" xfId="0" applyNumberFormat="1" applyFont="1" applyFill="1" applyBorder="1" applyAlignment="1">
      <alignment horizontal="left" vertical="center"/>
    </xf>
    <xf numFmtId="49" fontId="19" fillId="4" borderId="25" xfId="0" applyNumberFormat="1" applyFont="1" applyFill="1" applyBorder="1" applyAlignment="1">
      <alignment horizontal="left" vertical="center"/>
    </xf>
    <xf numFmtId="49" fontId="19" fillId="4" borderId="26" xfId="0" applyNumberFormat="1" applyFont="1" applyFill="1" applyBorder="1" applyAlignment="1">
      <alignment horizontal="left" vertical="center"/>
    </xf>
    <xf numFmtId="181" fontId="5" fillId="0" borderId="26" xfId="0" applyNumberFormat="1" applyFont="1" applyFill="1" applyBorder="1" applyAlignment="1">
      <alignment vertical="center"/>
    </xf>
    <xf numFmtId="0" fontId="5" fillId="3" borderId="6" xfId="0" applyFont="1" applyFill="1" applyBorder="1" applyAlignment="1">
      <alignmen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3" borderId="18" xfId="0" applyFont="1" applyFill="1" applyBorder="1" applyAlignment="1">
      <alignment horizontal="lef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5" fillId="3" borderId="10" xfId="0" applyFont="1" applyFill="1" applyBorder="1" applyAlignment="1">
      <alignment horizontal="left" vertical="center"/>
    </xf>
    <xf numFmtId="0" fontId="5" fillId="2" borderId="6" xfId="0"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horizontal="left" vertical="center"/>
    </xf>
    <xf numFmtId="0" fontId="6" fillId="0" borderId="6" xfId="0" applyFont="1" applyFill="1" applyBorder="1" applyAlignment="1">
      <alignment horizontal="right" vertical="center"/>
    </xf>
    <xf numFmtId="0" fontId="6" fillId="0" borderId="10" xfId="0" applyFont="1" applyFill="1" applyBorder="1" applyAlignment="1">
      <alignment horizontal="right" vertical="center"/>
    </xf>
    <xf numFmtId="0" fontId="5" fillId="3" borderId="31" xfId="0" applyFont="1" applyFill="1" applyBorder="1" applyAlignment="1">
      <alignment horizontal="left" vertical="center"/>
    </xf>
    <xf numFmtId="0" fontId="5" fillId="3" borderId="12" xfId="0" applyFont="1" applyFill="1" applyBorder="1" applyAlignment="1">
      <alignment horizontal="left" vertical="center" wrapText="1"/>
    </xf>
    <xf numFmtId="0" fontId="9" fillId="3" borderId="10" xfId="0" applyFont="1" applyFill="1" applyBorder="1" applyAlignment="1">
      <alignment horizontal="lef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horizontal="left" vertical="center"/>
    </xf>
    <xf numFmtId="0" fontId="5" fillId="0" borderId="24" xfId="0" applyFont="1" applyFill="1" applyBorder="1" applyAlignment="1">
      <alignment horizontal="left" vertical="center"/>
    </xf>
    <xf numFmtId="0" fontId="5" fillId="3" borderId="12" xfId="0" applyFont="1" applyFill="1" applyBorder="1" applyAlignment="1">
      <alignment horizontal="left" vertical="center"/>
    </xf>
    <xf numFmtId="0" fontId="5" fillId="3" borderId="16" xfId="0" applyFont="1" applyFill="1" applyBorder="1" applyAlignment="1">
      <alignment horizontal="left" vertical="center"/>
    </xf>
    <xf numFmtId="0" fontId="5" fillId="7" borderId="6" xfId="0" applyFont="1" applyFill="1" applyBorder="1" applyAlignment="1">
      <alignment horizontal="left" vertical="center"/>
    </xf>
    <xf numFmtId="0" fontId="5" fillId="3" borderId="29" xfId="0" applyFont="1" applyFill="1" applyBorder="1" applyAlignment="1">
      <alignment horizontal="left" vertical="center"/>
    </xf>
    <xf numFmtId="0" fontId="6" fillId="0" borderId="12" xfId="0" applyFont="1" applyFill="1" applyBorder="1" applyAlignment="1">
      <alignment horizontal="center" vertical="center"/>
    </xf>
    <xf numFmtId="49" fontId="6" fillId="0" borderId="12" xfId="0" applyNumberFormat="1" applyFont="1" applyFill="1" applyBorder="1" applyAlignment="1">
      <alignment horizontal="center" vertical="center"/>
    </xf>
    <xf numFmtId="0" fontId="9" fillId="3" borderId="12" xfId="0" applyFont="1" applyFill="1" applyBorder="1" applyAlignment="1">
      <alignment horizontal="left" vertical="center"/>
    </xf>
    <xf numFmtId="0" fontId="5" fillId="0" borderId="0" xfId="0" applyFont="1" applyAlignment="1">
      <alignment vertical="top"/>
    </xf>
    <xf numFmtId="49" fontId="5" fillId="0" borderId="0" xfId="0" applyNumberFormat="1" applyFont="1" applyAlignment="1">
      <alignment vertical="top"/>
    </xf>
    <xf numFmtId="0" fontId="5" fillId="0" borderId="0" xfId="0" applyFont="1" applyAlignment="1">
      <alignment vertical="top" wrapText="1"/>
    </xf>
    <xf numFmtId="0" fontId="5" fillId="7" borderId="6" xfId="0" applyNumberFormat="1" applyFont="1" applyFill="1" applyBorder="1" applyAlignment="1">
      <alignment horizontal="right" vertical="center"/>
    </xf>
    <xf numFmtId="193" fontId="5" fillId="7" borderId="10" xfId="0" applyNumberFormat="1" applyFont="1" applyFill="1" applyBorder="1" applyAlignment="1">
      <alignment horizontal="right" vertical="center"/>
    </xf>
    <xf numFmtId="192" fontId="5" fillId="7" borderId="11" xfId="0" applyNumberFormat="1" applyFont="1" applyFill="1" applyBorder="1" applyAlignment="1">
      <alignment horizontal="left" vertical="center"/>
    </xf>
    <xf numFmtId="0" fontId="6" fillId="0" borderId="0" xfId="0" applyFont="1" applyFill="1" applyBorder="1" applyAlignment="1">
      <alignment horizontal="right" vertical="center"/>
    </xf>
    <xf numFmtId="3" fontId="16" fillId="4" borderId="12" xfId="0" applyNumberFormat="1" applyFont="1" applyFill="1" applyBorder="1">
      <alignment vertical="center"/>
    </xf>
    <xf numFmtId="3" fontId="16" fillId="4" borderId="16" xfId="0" applyNumberFormat="1" applyFont="1" applyFill="1" applyBorder="1" applyAlignment="1">
      <alignment horizontal="center" vertical="center"/>
    </xf>
    <xf numFmtId="0" fontId="30" fillId="9" borderId="0" xfId="0" applyFont="1" applyFill="1">
      <alignment vertical="center"/>
    </xf>
    <xf numFmtId="49" fontId="16" fillId="9" borderId="0" xfId="0" applyNumberFormat="1" applyFont="1" applyFill="1">
      <alignment vertical="center"/>
    </xf>
    <xf numFmtId="49" fontId="18" fillId="9" borderId="0" xfId="0" applyNumberFormat="1" applyFont="1" applyFill="1">
      <alignment vertical="center"/>
    </xf>
    <xf numFmtId="0" fontId="31" fillId="0" borderId="0" xfId="0" applyFont="1">
      <alignment vertical="center"/>
    </xf>
    <xf numFmtId="0" fontId="26" fillId="0" borderId="12" xfId="0" applyFont="1" applyBorder="1" applyAlignment="1">
      <alignment horizontal="center" vertical="center"/>
    </xf>
    <xf numFmtId="194" fontId="26" fillId="0" borderId="17" xfId="0" applyNumberFormat="1" applyFont="1" applyBorder="1" applyAlignment="1">
      <alignment horizontal="right" vertical="center"/>
    </xf>
    <xf numFmtId="0" fontId="26" fillId="0" borderId="19" xfId="0" applyFont="1" applyBorder="1" applyAlignment="1">
      <alignment horizontal="center" vertical="center"/>
    </xf>
    <xf numFmtId="194" fontId="26" fillId="0" borderId="19" xfId="0" applyNumberFormat="1" applyFont="1" applyBorder="1" applyAlignment="1">
      <alignment horizontal="right" vertical="center"/>
    </xf>
    <xf numFmtId="0" fontId="26" fillId="0" borderId="16" xfId="0" applyFont="1" applyBorder="1" applyAlignment="1">
      <alignment horizontal="center" vertical="center"/>
    </xf>
    <xf numFmtId="194" fontId="26" fillId="0" borderId="16" xfId="0" applyNumberFormat="1" applyFont="1" applyBorder="1" applyAlignment="1">
      <alignment horizontal="right" vertical="center"/>
    </xf>
    <xf numFmtId="194" fontId="26" fillId="0" borderId="72" xfId="0" applyNumberFormat="1" applyFont="1" applyBorder="1" applyAlignment="1">
      <alignment horizontal="right" vertical="center"/>
    </xf>
    <xf numFmtId="0" fontId="16" fillId="4" borderId="6" xfId="0" applyFont="1" applyFill="1" applyBorder="1" applyAlignment="1">
      <alignment horizontal="left" vertical="center"/>
    </xf>
    <xf numFmtId="0" fontId="16" fillId="4" borderId="6" xfId="0" applyFont="1" applyFill="1" applyBorder="1" applyAlignment="1">
      <alignment horizontal="center" vertical="center"/>
    </xf>
    <xf numFmtId="0" fontId="19" fillId="4" borderId="10" xfId="0" applyFont="1" applyFill="1" applyBorder="1" applyAlignment="1">
      <alignment vertical="center"/>
    </xf>
    <xf numFmtId="0" fontId="16" fillId="4" borderId="3" xfId="0" applyFont="1" applyFill="1" applyBorder="1" applyAlignment="1">
      <alignment horizontal="left" vertical="center"/>
    </xf>
    <xf numFmtId="0" fontId="18" fillId="0" borderId="0" xfId="0" applyFont="1" applyFill="1" applyAlignment="1">
      <alignment vertical="center"/>
    </xf>
    <xf numFmtId="49" fontId="16" fillId="3" borderId="12" xfId="0" applyNumberFormat="1" applyFont="1" applyFill="1" applyBorder="1" applyAlignment="1">
      <alignment horizontal="left" vertical="center"/>
    </xf>
    <xf numFmtId="0" fontId="18" fillId="0" borderId="0" xfId="0" applyFont="1" applyFill="1" applyBorder="1" applyAlignment="1">
      <alignment horizontal="left" vertical="center"/>
    </xf>
    <xf numFmtId="0" fontId="17" fillId="0" borderId="1" xfId="0" applyFont="1" applyFill="1" applyBorder="1" applyAlignment="1">
      <alignment vertical="center"/>
    </xf>
    <xf numFmtId="49" fontId="17" fillId="0" borderId="0" xfId="0" applyNumberFormat="1" applyFont="1" applyFill="1" applyAlignment="1">
      <alignment horizontal="left" vertical="center"/>
    </xf>
    <xf numFmtId="49" fontId="16" fillId="3" borderId="7" xfId="0" applyNumberFormat="1" applyFont="1" applyFill="1" applyBorder="1" applyAlignment="1">
      <alignment horizontal="left" vertical="center"/>
    </xf>
    <xf numFmtId="49" fontId="16" fillId="3" borderId="8" xfId="0" applyNumberFormat="1"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7" fillId="0" borderId="0" xfId="0" applyFont="1" applyAlignment="1">
      <alignment horizontal="left" vertical="center"/>
    </xf>
    <xf numFmtId="49" fontId="16" fillId="4" borderId="12" xfId="0" applyNumberFormat="1" applyFont="1" applyFill="1" applyBorder="1" applyAlignment="1">
      <alignment horizontal="center" vertical="center"/>
    </xf>
    <xf numFmtId="49" fontId="16" fillId="9" borderId="0" xfId="0" applyNumberFormat="1" applyFont="1" applyFill="1" applyAlignment="1">
      <alignment horizontal="left" vertical="top" wrapText="1"/>
    </xf>
    <xf numFmtId="49" fontId="30" fillId="9" borderId="0" xfId="0" applyNumberFormat="1" applyFont="1" applyFill="1" applyAlignment="1">
      <alignment horizontal="left" vertical="center"/>
    </xf>
    <xf numFmtId="49" fontId="16" fillId="9" borderId="0" xfId="0" applyNumberFormat="1" applyFont="1" applyFill="1" applyAlignment="1">
      <alignment horizontal="left" vertical="center"/>
    </xf>
    <xf numFmtId="49" fontId="16" fillId="9" borderId="0" xfId="0" applyNumberFormat="1" applyFont="1" applyFill="1" applyAlignment="1">
      <alignment horizontal="left" vertical="center" wrapText="1"/>
    </xf>
    <xf numFmtId="0" fontId="18" fillId="0" borderId="0" xfId="0" applyFont="1">
      <alignment vertical="center"/>
    </xf>
    <xf numFmtId="194" fontId="26" fillId="0" borderId="12" xfId="0" applyNumberFormat="1" applyFont="1" applyBorder="1" applyAlignment="1">
      <alignment horizontal="right" vertical="center"/>
    </xf>
    <xf numFmtId="194" fontId="26" fillId="0" borderId="7" xfId="0" applyNumberFormat="1" applyFont="1" applyBorder="1" applyAlignment="1">
      <alignment horizontal="right" vertical="center"/>
    </xf>
    <xf numFmtId="0" fontId="16" fillId="0" borderId="0" xfId="0" applyFont="1">
      <alignment vertical="center"/>
    </xf>
    <xf numFmtId="0" fontId="20" fillId="0" borderId="0" xfId="0" applyFont="1" applyAlignment="1">
      <alignment horizontal="center" vertical="center"/>
    </xf>
    <xf numFmtId="0" fontId="16" fillId="0" borderId="0" xfId="0" applyFont="1" applyBorder="1">
      <alignment vertical="center"/>
    </xf>
    <xf numFmtId="0" fontId="23" fillId="0" borderId="0" xfId="0" applyFont="1" applyAlignment="1">
      <alignment horizontal="center" vertical="center"/>
    </xf>
    <xf numFmtId="0" fontId="20" fillId="0" borderId="0" xfId="0" applyFont="1" applyFill="1" applyAlignment="1">
      <alignment vertical="center" wrapText="1"/>
    </xf>
    <xf numFmtId="0" fontId="16" fillId="3" borderId="20" xfId="0" applyFont="1" applyFill="1" applyBorder="1" applyAlignment="1">
      <alignment vertical="center"/>
    </xf>
    <xf numFmtId="49" fontId="19" fillId="7" borderId="61" xfId="0" applyNumberFormat="1" applyFont="1" applyFill="1" applyBorder="1" applyAlignment="1">
      <alignment horizontal="left" vertical="center"/>
    </xf>
    <xf numFmtId="0" fontId="16" fillId="3" borderId="14" xfId="0" applyFont="1" applyFill="1" applyBorder="1" applyAlignment="1">
      <alignment vertical="center"/>
    </xf>
    <xf numFmtId="0" fontId="16" fillId="0" borderId="17" xfId="0" applyFont="1" applyBorder="1" applyAlignment="1">
      <alignment horizontal="left" vertical="center"/>
    </xf>
    <xf numFmtId="0" fontId="16" fillId="3" borderId="21" xfId="0" applyFont="1" applyFill="1" applyBorder="1" applyAlignment="1">
      <alignment vertical="center"/>
    </xf>
    <xf numFmtId="0" fontId="16" fillId="0" borderId="22" xfId="0" applyFont="1" applyBorder="1" applyAlignment="1">
      <alignment horizontal="left" vertical="center"/>
    </xf>
    <xf numFmtId="0" fontId="18" fillId="0" borderId="0" xfId="0" applyFont="1" applyAlignment="1">
      <alignment vertical="top" wrapText="1"/>
    </xf>
    <xf numFmtId="183" fontId="19" fillId="0" borderId="23" xfId="0" applyNumberFormat="1" applyFont="1" applyFill="1" applyBorder="1" applyAlignment="1">
      <alignment horizontal="center" vertical="center"/>
    </xf>
    <xf numFmtId="0" fontId="16" fillId="0" borderId="24" xfId="0" applyFont="1" applyBorder="1" applyAlignment="1">
      <alignment vertical="center" wrapText="1"/>
    </xf>
    <xf numFmtId="0" fontId="19" fillId="0" borderId="10" xfId="0" applyFont="1" applyBorder="1" applyAlignment="1">
      <alignment horizontal="center" vertical="center"/>
    </xf>
    <xf numFmtId="0" fontId="16" fillId="0" borderId="24" xfId="0" applyFont="1" applyBorder="1" applyAlignment="1">
      <alignment vertical="center"/>
    </xf>
    <xf numFmtId="49" fontId="17" fillId="0" borderId="0" xfId="0" applyNumberFormat="1" applyFont="1" applyAlignment="1">
      <alignment horizontal="left" vertical="center"/>
    </xf>
    <xf numFmtId="0" fontId="16" fillId="0" borderId="0" xfId="0" applyFont="1" applyFill="1" applyBorder="1">
      <alignment vertical="center"/>
    </xf>
    <xf numFmtId="49" fontId="17" fillId="0" borderId="0" xfId="0" applyNumberFormat="1" applyFont="1" applyAlignment="1">
      <alignment vertical="center"/>
    </xf>
    <xf numFmtId="49" fontId="17" fillId="0" borderId="0" xfId="0" applyNumberFormat="1" applyFont="1">
      <alignment vertical="center"/>
    </xf>
    <xf numFmtId="0" fontId="17" fillId="0" borderId="0" xfId="0" applyFont="1" applyAlignment="1">
      <alignment vertical="center"/>
    </xf>
    <xf numFmtId="0" fontId="19" fillId="0" borderId="10" xfId="0" applyFont="1" applyFill="1" applyBorder="1" applyAlignment="1">
      <alignment horizontal="center" vertical="center"/>
    </xf>
    <xf numFmtId="49" fontId="19" fillId="0" borderId="25" xfId="0" applyNumberFormat="1" applyFont="1" applyFill="1" applyBorder="1" applyAlignment="1">
      <alignment horizontal="left" vertical="center"/>
    </xf>
    <xf numFmtId="0" fontId="19" fillId="0" borderId="1" xfId="0" applyFont="1" applyFill="1" applyBorder="1" applyAlignment="1">
      <alignment horizontal="center" vertical="center"/>
    </xf>
    <xf numFmtId="0" fontId="16" fillId="2" borderId="25" xfId="0" applyFont="1" applyFill="1" applyBorder="1" applyAlignment="1">
      <alignment horizontal="center" vertical="center"/>
    </xf>
    <xf numFmtId="49" fontId="19" fillId="0" borderId="26" xfId="0" applyNumberFormat="1" applyFont="1" applyFill="1" applyBorder="1" applyAlignment="1">
      <alignment horizontal="left" vertical="center"/>
    </xf>
    <xf numFmtId="0" fontId="16" fillId="0" borderId="0" xfId="0" applyFont="1" applyFill="1" applyBorder="1" applyAlignment="1">
      <alignment horizontal="center" vertical="center"/>
    </xf>
    <xf numFmtId="49" fontId="19" fillId="0" borderId="0" xfId="0" applyNumberFormat="1" applyFont="1" applyFill="1" applyBorder="1" applyAlignment="1">
      <alignment horizontal="left" vertical="center"/>
    </xf>
    <xf numFmtId="0" fontId="19" fillId="0" borderId="0" xfId="0" applyFont="1" applyFill="1" applyBorder="1" applyAlignment="1">
      <alignment horizontal="center" vertical="center"/>
    </xf>
    <xf numFmtId="49" fontId="19" fillId="0" borderId="0" xfId="0" applyNumberFormat="1" applyFont="1" applyFill="1" applyBorder="1" applyAlignment="1">
      <alignment vertical="center"/>
    </xf>
    <xf numFmtId="0" fontId="19" fillId="4" borderId="0" xfId="0" applyFont="1" applyFill="1" applyBorder="1" applyAlignment="1">
      <alignment horizontal="center" vertical="center"/>
    </xf>
    <xf numFmtId="0" fontId="16" fillId="4" borderId="0" xfId="0" applyFont="1" applyFill="1" applyBorder="1" applyAlignment="1">
      <alignment horizontal="center" vertical="center"/>
    </xf>
    <xf numFmtId="49" fontId="19" fillId="4" borderId="0" xfId="0" applyNumberFormat="1" applyFont="1" applyFill="1" applyBorder="1" applyAlignment="1">
      <alignment horizontal="left" vertical="center"/>
    </xf>
    <xf numFmtId="0" fontId="16" fillId="4" borderId="5" xfId="0" applyFont="1" applyFill="1" applyBorder="1" applyAlignment="1">
      <alignment horizontal="left" vertical="center"/>
    </xf>
    <xf numFmtId="49" fontId="17" fillId="0" borderId="0" xfId="0" applyNumberFormat="1" applyFont="1" applyFill="1">
      <alignment vertical="center"/>
    </xf>
    <xf numFmtId="0" fontId="16" fillId="3" borderId="12" xfId="0" applyFont="1" applyFill="1" applyBorder="1" applyAlignment="1">
      <alignment vertical="center"/>
    </xf>
    <xf numFmtId="0" fontId="16" fillId="2" borderId="12" xfId="0" applyFont="1" applyFill="1" applyBorder="1" applyAlignment="1">
      <alignment vertical="center"/>
    </xf>
    <xf numFmtId="49" fontId="16" fillId="3" borderId="8" xfId="0" applyNumberFormat="1" applyFont="1" applyFill="1" applyBorder="1" applyAlignment="1">
      <alignment vertical="center"/>
    </xf>
    <xf numFmtId="0" fontId="16" fillId="3" borderId="33" xfId="0" applyFont="1" applyFill="1" applyBorder="1" applyAlignment="1">
      <alignment vertical="center"/>
    </xf>
    <xf numFmtId="0" fontId="16" fillId="0" borderId="0" xfId="0" applyFont="1" applyAlignment="1">
      <alignment vertical="center" wrapText="1"/>
    </xf>
    <xf numFmtId="0" fontId="16" fillId="0" borderId="0" xfId="0" applyFont="1" applyAlignment="1">
      <alignment horizontal="left" vertical="center"/>
    </xf>
    <xf numFmtId="0" fontId="16" fillId="4" borderId="12" xfId="0" applyFont="1" applyFill="1" applyBorder="1" applyAlignment="1">
      <alignment horizontal="left" vertical="center" wrapText="1"/>
    </xf>
    <xf numFmtId="0" fontId="16" fillId="4" borderId="15" xfId="0" applyFont="1" applyFill="1" applyBorder="1" applyAlignment="1">
      <alignment horizontal="left" vertical="center"/>
    </xf>
    <xf numFmtId="0" fontId="16" fillId="4" borderId="12" xfId="0" applyFont="1" applyFill="1" applyBorder="1" applyAlignment="1">
      <alignment vertical="center" wrapText="1"/>
    </xf>
    <xf numFmtId="0" fontId="16" fillId="4" borderId="6" xfId="0" applyFont="1" applyFill="1" applyBorder="1" applyAlignment="1">
      <alignment vertical="center"/>
    </xf>
    <xf numFmtId="0" fontId="16" fillId="4" borderId="23" xfId="0" applyFont="1" applyFill="1" applyBorder="1" applyAlignment="1">
      <alignment vertical="center"/>
    </xf>
    <xf numFmtId="0" fontId="16" fillId="4" borderId="29" xfId="0" applyFont="1" applyFill="1" applyBorder="1">
      <alignment vertical="center"/>
    </xf>
    <xf numFmtId="0" fontId="16" fillId="4" borderId="30" xfId="0" applyFont="1" applyFill="1" applyBorder="1">
      <alignment vertical="center"/>
    </xf>
    <xf numFmtId="0" fontId="16" fillId="4" borderId="15" xfId="0" applyFont="1" applyFill="1" applyBorder="1" applyAlignment="1">
      <alignment vertical="center"/>
    </xf>
    <xf numFmtId="0" fontId="16" fillId="4" borderId="0" xfId="0" applyFont="1" applyFill="1" applyBorder="1">
      <alignment vertical="center"/>
    </xf>
    <xf numFmtId="0" fontId="16" fillId="4" borderId="24" xfId="0" applyFont="1" applyFill="1" applyBorder="1">
      <alignment vertical="center"/>
    </xf>
    <xf numFmtId="0" fontId="16" fillId="4" borderId="12" xfId="0" applyFont="1" applyFill="1" applyBorder="1" applyAlignment="1">
      <alignment vertical="center"/>
    </xf>
    <xf numFmtId="0" fontId="16" fillId="4" borderId="10" xfId="0" applyFont="1" applyFill="1" applyBorder="1">
      <alignment vertical="center"/>
    </xf>
    <xf numFmtId="0" fontId="16" fillId="4" borderId="11" xfId="0" applyFont="1" applyFill="1" applyBorder="1">
      <alignment vertical="center"/>
    </xf>
    <xf numFmtId="0" fontId="16" fillId="4" borderId="12" xfId="0" applyFont="1" applyFill="1" applyBorder="1" applyAlignment="1">
      <alignment horizontal="left" vertical="center"/>
    </xf>
    <xf numFmtId="0" fontId="16" fillId="4" borderId="6" xfId="0" applyFont="1" applyFill="1" applyBorder="1" applyAlignment="1">
      <alignment horizontal="left" vertical="center" wrapText="1"/>
    </xf>
    <xf numFmtId="0" fontId="16" fillId="4" borderId="10" xfId="0" applyFont="1" applyFill="1" applyBorder="1" applyAlignment="1">
      <alignment vertical="center"/>
    </xf>
    <xf numFmtId="0" fontId="16" fillId="4" borderId="29" xfId="0" applyFont="1" applyFill="1" applyBorder="1" applyAlignment="1">
      <alignment vertical="center"/>
    </xf>
    <xf numFmtId="0" fontId="16" fillId="4" borderId="12" xfId="0" applyFont="1" applyFill="1" applyBorder="1" applyAlignment="1">
      <alignment vertical="center" wrapText="1" shrinkToFit="1"/>
    </xf>
    <xf numFmtId="0" fontId="16" fillId="4" borderId="6" xfId="0" applyFont="1" applyFill="1" applyBorder="1" applyAlignment="1">
      <alignment vertical="center" wrapText="1" shrinkToFit="1"/>
    </xf>
    <xf numFmtId="0" fontId="16" fillId="4" borderId="24" xfId="0" applyFont="1" applyFill="1" applyBorder="1" applyAlignment="1">
      <alignment vertical="center"/>
    </xf>
    <xf numFmtId="0" fontId="19" fillId="4" borderId="1" xfId="0" applyFont="1" applyFill="1" applyBorder="1" applyAlignment="1">
      <alignment vertical="center"/>
    </xf>
    <xf numFmtId="0" fontId="19" fillId="4" borderId="34" xfId="0" applyFont="1" applyFill="1" applyBorder="1" applyAlignment="1">
      <alignment vertical="center"/>
    </xf>
    <xf numFmtId="0" fontId="16" fillId="0" borderId="35" xfId="0" applyFont="1" applyFill="1" applyBorder="1" applyAlignment="1">
      <alignment vertical="center"/>
    </xf>
    <xf numFmtId="0" fontId="19" fillId="0" borderId="23" xfId="0" applyFont="1" applyFill="1" applyBorder="1" applyAlignment="1">
      <alignment horizontal="left" vertical="center" wrapText="1"/>
    </xf>
    <xf numFmtId="0" fontId="19" fillId="0" borderId="29" xfId="0" applyFont="1" applyFill="1" applyBorder="1" applyAlignment="1">
      <alignment horizontal="left" vertical="center"/>
    </xf>
    <xf numFmtId="0" fontId="19" fillId="0" borderId="29" xfId="0" applyFont="1" applyFill="1" applyBorder="1" applyAlignment="1">
      <alignment vertical="center"/>
    </xf>
    <xf numFmtId="0" fontId="19" fillId="0" borderId="30" xfId="0" applyFont="1" applyFill="1" applyBorder="1" applyAlignment="1">
      <alignment vertical="center"/>
    </xf>
    <xf numFmtId="0" fontId="16" fillId="0" borderId="15" xfId="0" applyFont="1" applyFill="1" applyBorder="1" applyAlignment="1">
      <alignment vertical="center"/>
    </xf>
    <xf numFmtId="0" fontId="16" fillId="0" borderId="36" xfId="0" applyFont="1" applyFill="1" applyBorder="1" applyAlignment="1">
      <alignment horizontal="left" vertical="center"/>
    </xf>
    <xf numFmtId="0" fontId="16" fillId="0" borderId="36" xfId="0" applyFont="1" applyBorder="1">
      <alignment vertical="center"/>
    </xf>
    <xf numFmtId="0" fontId="16" fillId="0" borderId="37" xfId="0" applyFont="1" applyFill="1" applyBorder="1">
      <alignment vertical="center"/>
    </xf>
    <xf numFmtId="0" fontId="26" fillId="3" borderId="6" xfId="0" applyFont="1" applyFill="1" applyBorder="1" applyAlignment="1">
      <alignment vertical="center"/>
    </xf>
    <xf numFmtId="0" fontId="16" fillId="3" borderId="12" xfId="0" applyFont="1" applyFill="1" applyBorder="1" applyAlignment="1">
      <alignment horizontal="left" vertical="center"/>
    </xf>
    <xf numFmtId="0" fontId="32" fillId="0" borderId="0" xfId="0" applyFont="1" applyFill="1" applyAlignment="1">
      <alignment vertical="center" wrapText="1"/>
    </xf>
    <xf numFmtId="0" fontId="16" fillId="11" borderId="60" xfId="0" applyFont="1" applyFill="1" applyBorder="1">
      <alignment vertical="center"/>
    </xf>
    <xf numFmtId="0" fontId="16" fillId="3" borderId="19" xfId="0" applyFont="1" applyFill="1" applyBorder="1">
      <alignment vertical="center"/>
    </xf>
    <xf numFmtId="0" fontId="16" fillId="0" borderId="24" xfId="0" applyFont="1" applyFill="1" applyBorder="1">
      <alignment vertical="center"/>
    </xf>
    <xf numFmtId="0" fontId="26" fillId="3" borderId="38"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6" fillId="0" borderId="36" xfId="0" applyFont="1" applyFill="1" applyBorder="1">
      <alignment vertical="center"/>
    </xf>
    <xf numFmtId="0" fontId="26" fillId="3" borderId="6" xfId="0" applyFont="1" applyFill="1" applyBorder="1" applyAlignment="1">
      <alignment horizontal="left" vertical="center"/>
    </xf>
    <xf numFmtId="0" fontId="16" fillId="2" borderId="12" xfId="0" applyFont="1" applyFill="1" applyBorder="1" applyAlignment="1">
      <alignment horizontal="left" vertical="center"/>
    </xf>
    <xf numFmtId="0" fontId="16" fillId="3" borderId="7" xfId="0" applyFont="1" applyFill="1" applyBorder="1" applyAlignment="1">
      <alignment horizontal="left" vertical="center"/>
    </xf>
    <xf numFmtId="0" fontId="16" fillId="2" borderId="7" xfId="0" applyFont="1" applyFill="1" applyBorder="1" applyAlignment="1">
      <alignment horizontal="left" vertical="center"/>
    </xf>
    <xf numFmtId="0" fontId="18" fillId="0" borderId="0" xfId="0" applyFont="1" applyFill="1" applyBorder="1" applyAlignment="1">
      <alignment vertical="center"/>
    </xf>
    <xf numFmtId="0" fontId="19" fillId="0" borderId="6" xfId="0" applyFont="1" applyFill="1" applyBorder="1" applyAlignment="1">
      <alignment horizontal="right" vertical="center"/>
    </xf>
    <xf numFmtId="0" fontId="19" fillId="0" borderId="6" xfId="0" applyFont="1" applyFill="1" applyBorder="1" applyAlignment="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0" fontId="17" fillId="0" borderId="1" xfId="0" applyFont="1" applyBorder="1" applyAlignment="1">
      <alignment vertical="center"/>
    </xf>
    <xf numFmtId="49" fontId="18" fillId="0" borderId="2" xfId="0" applyNumberFormat="1" applyFont="1" applyFill="1" applyBorder="1" applyAlignment="1">
      <alignment vertical="center"/>
    </xf>
    <xf numFmtId="49" fontId="18" fillId="0" borderId="3" xfId="0" applyNumberFormat="1" applyFont="1" applyFill="1" applyBorder="1" applyAlignment="1">
      <alignment vertical="center"/>
    </xf>
    <xf numFmtId="49" fontId="18" fillId="0" borderId="4" xfId="0" applyNumberFormat="1" applyFont="1" applyFill="1" applyBorder="1" applyAlignment="1">
      <alignment vertical="center"/>
    </xf>
    <xf numFmtId="49" fontId="18" fillId="0" borderId="5" xfId="0" applyNumberFormat="1" applyFont="1" applyFill="1" applyBorder="1" applyAlignment="1">
      <alignment vertical="center"/>
    </xf>
    <xf numFmtId="49" fontId="16" fillId="2" borderId="6" xfId="0" applyNumberFormat="1" applyFont="1" applyFill="1" applyBorder="1" applyAlignment="1">
      <alignment vertical="center"/>
    </xf>
    <xf numFmtId="49" fontId="16" fillId="3" borderId="6" xfId="0" applyNumberFormat="1" applyFont="1" applyFill="1" applyBorder="1" applyAlignment="1">
      <alignment horizontal="left" vertical="center"/>
    </xf>
    <xf numFmtId="6" fontId="18" fillId="0" borderId="0" xfId="2" applyFont="1">
      <alignment vertical="center"/>
    </xf>
    <xf numFmtId="49" fontId="16" fillId="3" borderId="9" xfId="0" applyNumberFormat="1" applyFont="1" applyFill="1" applyBorder="1" applyAlignment="1">
      <alignment horizontal="left" vertical="center"/>
    </xf>
    <xf numFmtId="49" fontId="18" fillId="0" borderId="0" xfId="0" applyNumberFormat="1" applyFont="1" applyAlignment="1">
      <alignment horizontal="left" vertical="top" wrapText="1"/>
    </xf>
    <xf numFmtId="0" fontId="31" fillId="0" borderId="0" xfId="0" applyFont="1" applyFill="1" applyAlignment="1">
      <alignment horizontal="right" vertical="center"/>
    </xf>
    <xf numFmtId="4" fontId="31" fillId="0" borderId="0" xfId="0" applyNumberFormat="1" applyFont="1" applyFill="1">
      <alignment vertical="center"/>
    </xf>
    <xf numFmtId="49" fontId="16" fillId="3" borderId="6" xfId="0" applyNumberFormat="1" applyFont="1" applyFill="1" applyBorder="1" applyAlignment="1">
      <alignment vertical="center"/>
    </xf>
    <xf numFmtId="49" fontId="19" fillId="0" borderId="10" xfId="0" applyNumberFormat="1" applyFont="1" applyFill="1" applyBorder="1" applyAlignment="1">
      <alignment horizontal="right" vertical="center"/>
    </xf>
    <xf numFmtId="49" fontId="16" fillId="0" borderId="10" xfId="0" applyNumberFormat="1" applyFont="1" applyFill="1" applyBorder="1" applyAlignment="1">
      <alignment vertical="center"/>
    </xf>
    <xf numFmtId="49" fontId="16" fillId="0" borderId="11" xfId="0" applyNumberFormat="1" applyFont="1" applyFill="1" applyBorder="1" applyAlignment="1">
      <alignment vertical="center"/>
    </xf>
    <xf numFmtId="49" fontId="17" fillId="4" borderId="0" xfId="0" applyNumberFormat="1" applyFont="1" applyFill="1" applyAlignment="1">
      <alignment horizontal="left" vertical="center"/>
    </xf>
    <xf numFmtId="0" fontId="19" fillId="7" borderId="10" xfId="0" applyFont="1" applyFill="1" applyBorder="1" applyAlignment="1">
      <alignment vertical="center"/>
    </xf>
    <xf numFmtId="0" fontId="16" fillId="2" borderId="6" xfId="0" applyFont="1" applyFill="1" applyBorder="1" applyAlignment="1">
      <alignment horizontal="center" vertical="center"/>
    </xf>
    <xf numFmtId="49" fontId="19" fillId="0" borderId="10" xfId="0" applyNumberFormat="1" applyFont="1" applyFill="1" applyBorder="1" applyAlignment="1">
      <alignment vertical="center"/>
    </xf>
    <xf numFmtId="49" fontId="19" fillId="0" borderId="11" xfId="0" applyNumberFormat="1" applyFont="1" applyFill="1" applyBorder="1" applyAlignment="1">
      <alignment vertical="center"/>
    </xf>
    <xf numFmtId="49" fontId="16" fillId="0" borderId="0" xfId="0" applyNumberFormat="1" applyFont="1" applyAlignment="1">
      <alignment vertical="center" wrapText="1"/>
    </xf>
    <xf numFmtId="0" fontId="16" fillId="3" borderId="8" xfId="0" applyFont="1" applyFill="1" applyBorder="1" applyAlignment="1">
      <alignment vertical="top" wrapText="1"/>
    </xf>
    <xf numFmtId="0" fontId="16" fillId="3" borderId="48" xfId="0" applyFont="1" applyFill="1" applyBorder="1" applyAlignment="1">
      <alignment vertical="top" wrapText="1"/>
    </xf>
    <xf numFmtId="0" fontId="18" fillId="3" borderId="49" xfId="0" applyFont="1" applyFill="1" applyBorder="1" applyAlignment="1">
      <alignment vertical="top" wrapText="1"/>
    </xf>
    <xf numFmtId="0" fontId="26" fillId="3" borderId="16" xfId="0" applyFont="1" applyFill="1" applyBorder="1" applyAlignment="1">
      <alignment horizontal="left" vertical="center" wrapText="1"/>
    </xf>
    <xf numFmtId="0" fontId="16" fillId="3" borderId="50" xfId="0" applyFont="1" applyFill="1" applyBorder="1">
      <alignment vertical="center"/>
    </xf>
    <xf numFmtId="0" fontId="16" fillId="0" borderId="51" xfId="0" applyFont="1" applyFill="1" applyBorder="1" applyAlignment="1">
      <alignment horizontal="left" vertical="center"/>
    </xf>
    <xf numFmtId="0" fontId="16" fillId="3" borderId="52" xfId="0" applyFont="1" applyFill="1" applyBorder="1">
      <alignment vertical="center"/>
    </xf>
    <xf numFmtId="0" fontId="16" fillId="0" borderId="53" xfId="0" applyFont="1" applyFill="1" applyBorder="1" applyAlignment="1">
      <alignment horizontal="left" vertical="center"/>
    </xf>
    <xf numFmtId="0" fontId="16" fillId="3" borderId="54" xfId="0" applyFont="1" applyFill="1" applyBorder="1">
      <alignment vertical="center"/>
    </xf>
    <xf numFmtId="0" fontId="16" fillId="0" borderId="55" xfId="0" applyFont="1" applyFill="1" applyBorder="1" applyAlignment="1">
      <alignment horizontal="left" vertical="center"/>
    </xf>
    <xf numFmtId="0" fontId="19" fillId="0" borderId="55" xfId="0" applyFont="1" applyFill="1" applyBorder="1" applyAlignment="1">
      <alignment horizontal="left" vertical="center"/>
    </xf>
    <xf numFmtId="0" fontId="31" fillId="0" borderId="0" xfId="0" applyFont="1" applyBorder="1" applyAlignment="1">
      <alignment vertical="center"/>
    </xf>
    <xf numFmtId="0" fontId="18" fillId="0" borderId="56" xfId="0" applyFont="1" applyBorder="1">
      <alignment vertical="center"/>
    </xf>
    <xf numFmtId="0" fontId="18" fillId="0" borderId="36" xfId="0" applyFont="1" applyBorder="1">
      <alignment vertical="center"/>
    </xf>
    <xf numFmtId="0" fontId="18" fillId="0" borderId="37" xfId="0" applyFont="1" applyBorder="1">
      <alignment vertical="center"/>
    </xf>
    <xf numFmtId="0" fontId="18" fillId="0" borderId="57" xfId="0" applyFont="1" applyBorder="1">
      <alignment vertical="center"/>
    </xf>
    <xf numFmtId="0" fontId="18" fillId="0" borderId="24" xfId="0" applyFont="1" applyBorder="1">
      <alignment vertical="center"/>
    </xf>
    <xf numFmtId="0" fontId="18" fillId="0" borderId="58" xfId="0" applyFont="1" applyBorder="1">
      <alignment vertical="center"/>
    </xf>
    <xf numFmtId="0" fontId="18" fillId="0" borderId="1" xfId="0" applyFont="1" applyBorder="1">
      <alignment vertical="center"/>
    </xf>
    <xf numFmtId="0" fontId="18" fillId="0" borderId="34" xfId="0" applyFont="1" applyBorder="1">
      <alignment vertical="center"/>
    </xf>
    <xf numFmtId="0" fontId="18" fillId="4" borderId="0" xfId="0" applyFont="1" applyFill="1">
      <alignment vertical="center"/>
    </xf>
    <xf numFmtId="49" fontId="16" fillId="4" borderId="0" xfId="0" applyNumberFormat="1" applyFont="1" applyFill="1" applyAlignment="1">
      <alignment horizontal="left" vertical="center"/>
    </xf>
    <xf numFmtId="0" fontId="16" fillId="4" borderId="0" xfId="0" applyFont="1" applyFill="1" applyAlignment="1">
      <alignment horizontal="left" vertical="center"/>
    </xf>
    <xf numFmtId="0" fontId="16" fillId="4" borderId="0" xfId="0" applyFont="1" applyFill="1" applyAlignment="1">
      <alignment horizontal="right" vertical="center"/>
    </xf>
    <xf numFmtId="0" fontId="16" fillId="4" borderId="62" xfId="0" applyFont="1" applyFill="1" applyBorder="1" applyAlignment="1">
      <alignment horizontal="center" vertical="center"/>
    </xf>
    <xf numFmtId="189" fontId="26" fillId="4" borderId="0" xfId="0" applyNumberFormat="1" applyFont="1" applyFill="1" applyAlignment="1">
      <alignment horizontal="left" vertical="center"/>
    </xf>
    <xf numFmtId="189" fontId="16" fillId="4" borderId="0" xfId="0" applyNumberFormat="1" applyFont="1" applyFill="1" applyAlignment="1">
      <alignment horizontal="left" vertical="center"/>
    </xf>
    <xf numFmtId="0" fontId="31" fillId="0" borderId="0" xfId="0" applyFont="1" applyAlignment="1">
      <alignment horizontal="right" vertical="center"/>
    </xf>
    <xf numFmtId="4" fontId="31" fillId="0" borderId="0" xfId="0" applyNumberFormat="1" applyFont="1">
      <alignment vertical="center"/>
    </xf>
    <xf numFmtId="49" fontId="26" fillId="4" borderId="12" xfId="0" applyNumberFormat="1" applyFont="1" applyFill="1" applyBorder="1" applyAlignment="1">
      <alignment horizontal="center" vertical="center"/>
    </xf>
    <xf numFmtId="49" fontId="26" fillId="4" borderId="12" xfId="0" applyNumberFormat="1" applyFont="1" applyFill="1" applyBorder="1" applyAlignment="1">
      <alignment horizontal="center" vertical="center" shrinkToFit="1"/>
    </xf>
    <xf numFmtId="179" fontId="26" fillId="4" borderId="12" xfId="0" applyNumberFormat="1" applyFont="1" applyFill="1" applyBorder="1" applyAlignment="1">
      <alignment horizontal="center" vertical="center"/>
    </xf>
    <xf numFmtId="0" fontId="26" fillId="4" borderId="12" xfId="0" applyFont="1" applyFill="1" applyBorder="1" applyAlignment="1">
      <alignment horizontal="center" vertical="center" shrinkToFit="1"/>
    </xf>
    <xf numFmtId="49" fontId="16" fillId="4" borderId="12" xfId="0" applyNumberFormat="1" applyFont="1" applyFill="1" applyBorder="1" applyAlignment="1">
      <alignment horizontal="right" vertical="center"/>
    </xf>
    <xf numFmtId="0" fontId="16" fillId="4" borderId="12" xfId="0" applyFont="1" applyFill="1" applyBorder="1">
      <alignment vertical="center"/>
    </xf>
    <xf numFmtId="3" fontId="16" fillId="4" borderId="12" xfId="0" applyNumberFormat="1" applyFont="1" applyFill="1" applyBorder="1" applyAlignment="1">
      <alignment horizontal="right" vertical="center"/>
    </xf>
    <xf numFmtId="0" fontId="16" fillId="4" borderId="12" xfId="0" applyFont="1" applyFill="1" applyBorder="1" applyAlignment="1">
      <alignment horizontal="right" vertical="center"/>
    </xf>
    <xf numFmtId="49" fontId="25" fillId="0" borderId="0" xfId="0" applyNumberFormat="1" applyFont="1">
      <alignment vertical="center"/>
    </xf>
    <xf numFmtId="0" fontId="25" fillId="0" borderId="0" xfId="0" applyFont="1">
      <alignment vertical="center"/>
    </xf>
    <xf numFmtId="0" fontId="25" fillId="4" borderId="0" xfId="0" applyFont="1" applyFill="1">
      <alignment vertical="center"/>
    </xf>
    <xf numFmtId="0" fontId="16" fillId="4" borderId="16" xfId="0" applyFont="1" applyFill="1" applyBorder="1" applyAlignment="1">
      <alignment horizontal="right" vertical="center"/>
    </xf>
    <xf numFmtId="49" fontId="16" fillId="4" borderId="13" xfId="0" applyNumberFormat="1" applyFont="1" applyFill="1" applyBorder="1" applyAlignment="1">
      <alignment vertical="center" shrinkToFit="1"/>
    </xf>
    <xf numFmtId="49" fontId="26" fillId="4" borderId="13" xfId="0" applyNumberFormat="1" applyFont="1" applyFill="1" applyBorder="1" applyAlignment="1">
      <alignment horizontal="center" vertical="center"/>
    </xf>
    <xf numFmtId="49" fontId="26" fillId="4" borderId="12" xfId="0" applyNumberFormat="1" applyFont="1" applyFill="1" applyBorder="1" applyAlignment="1">
      <alignment vertical="center" shrinkToFit="1"/>
    </xf>
    <xf numFmtId="3" fontId="16" fillId="4" borderId="12" xfId="0" applyNumberFormat="1" applyFont="1" applyFill="1" applyBorder="1" applyAlignment="1">
      <alignment horizontal="center" vertical="center"/>
    </xf>
    <xf numFmtId="49" fontId="16" fillId="4" borderId="19" xfId="0" applyNumberFormat="1" applyFont="1" applyFill="1" applyBorder="1" applyAlignment="1">
      <alignment horizontal="center" vertical="center"/>
    </xf>
    <xf numFmtId="0" fontId="31" fillId="4" borderId="0" xfId="0" applyFont="1" applyFill="1">
      <alignment vertical="center"/>
    </xf>
    <xf numFmtId="0" fontId="35" fillId="4" borderId="0" xfId="0" applyFont="1" applyFill="1">
      <alignment vertical="center"/>
    </xf>
    <xf numFmtId="49" fontId="16" fillId="4" borderId="59" xfId="0" applyNumberFormat="1" applyFont="1" applyFill="1" applyBorder="1">
      <alignment vertical="center"/>
    </xf>
    <xf numFmtId="49" fontId="16" fillId="4" borderId="19" xfId="0" applyNumberFormat="1" applyFont="1" applyFill="1" applyBorder="1">
      <alignment vertical="center"/>
    </xf>
    <xf numFmtId="49" fontId="16" fillId="4" borderId="19" xfId="0" applyNumberFormat="1" applyFont="1" applyFill="1" applyBorder="1" applyAlignment="1">
      <alignment horizontal="center" vertical="center" wrapText="1"/>
    </xf>
    <xf numFmtId="0" fontId="26" fillId="4" borderId="6" xfId="0" applyFont="1" applyFill="1" applyBorder="1" applyAlignment="1">
      <alignment horizontal="left" vertical="center"/>
    </xf>
    <xf numFmtId="0" fontId="26" fillId="4" borderId="11" xfId="0" applyFont="1" applyFill="1" applyBorder="1" applyAlignment="1">
      <alignment horizontal="left" vertical="center"/>
    </xf>
    <xf numFmtId="49" fontId="16" fillId="4" borderId="14" xfId="0" applyNumberFormat="1" applyFont="1" applyFill="1" applyBorder="1">
      <alignment vertical="center"/>
    </xf>
    <xf numFmtId="49" fontId="16" fillId="4" borderId="12" xfId="0" applyNumberFormat="1" applyFont="1" applyFill="1" applyBorder="1">
      <alignment vertical="center"/>
    </xf>
    <xf numFmtId="49" fontId="16" fillId="4" borderId="12" xfId="0" applyNumberFormat="1" applyFont="1" applyFill="1" applyBorder="1" applyAlignment="1">
      <alignment horizontal="center" vertical="center" shrinkToFit="1"/>
    </xf>
    <xf numFmtId="3" fontId="16" fillId="4" borderId="19" xfId="0" applyNumberFormat="1" applyFont="1" applyFill="1" applyBorder="1">
      <alignment vertical="center"/>
    </xf>
    <xf numFmtId="49" fontId="26" fillId="4" borderId="6" xfId="0" applyNumberFormat="1" applyFont="1" applyFill="1" applyBorder="1" applyAlignment="1">
      <alignment horizontal="left" vertical="center"/>
    </xf>
    <xf numFmtId="49" fontId="26" fillId="4" borderId="11" xfId="0" applyNumberFormat="1" applyFont="1" applyFill="1" applyBorder="1" applyAlignment="1">
      <alignment horizontal="left" vertical="center"/>
    </xf>
    <xf numFmtId="49" fontId="16" fillId="4" borderId="16" xfId="0" applyNumberFormat="1" applyFont="1" applyFill="1" applyBorder="1" applyAlignment="1">
      <alignment horizontal="center" vertical="center"/>
    </xf>
    <xf numFmtId="3" fontId="16" fillId="4" borderId="16" xfId="0" applyNumberFormat="1" applyFont="1" applyFill="1" applyBorder="1">
      <alignment vertical="center"/>
    </xf>
    <xf numFmtId="0" fontId="31" fillId="4" borderId="0" xfId="0" applyFont="1" applyFill="1" applyAlignment="1">
      <alignment horizontal="right" vertical="center"/>
    </xf>
    <xf numFmtId="49" fontId="16" fillId="9" borderId="0" xfId="0" applyNumberFormat="1" applyFont="1" applyFill="1" applyAlignment="1">
      <alignment vertical="top" wrapText="1"/>
    </xf>
    <xf numFmtId="0" fontId="18" fillId="5" borderId="0" xfId="0" applyFont="1" applyFill="1">
      <alignment vertical="center"/>
    </xf>
    <xf numFmtId="201" fontId="31" fillId="4" borderId="0" xfId="0" applyNumberFormat="1" applyFont="1" applyFill="1">
      <alignment vertical="center"/>
    </xf>
    <xf numFmtId="0" fontId="25" fillId="0" borderId="0" xfId="0" applyFont="1" applyAlignment="1">
      <alignment vertical="center" wrapText="1"/>
    </xf>
    <xf numFmtId="0" fontId="25" fillId="0" borderId="0" xfId="0" applyFont="1" applyBorder="1" applyAlignment="1">
      <alignment vertical="center" wrapText="1"/>
    </xf>
    <xf numFmtId="0" fontId="26" fillId="0" borderId="13" xfId="0" applyFont="1" applyBorder="1" applyAlignment="1">
      <alignment horizontal="center" vertical="center"/>
    </xf>
    <xf numFmtId="0" fontId="26" fillId="0" borderId="61" xfId="0" applyFont="1" applyBorder="1" applyAlignment="1">
      <alignment horizontal="center" vertical="center"/>
    </xf>
    <xf numFmtId="194" fontId="18" fillId="0" borderId="0" xfId="0" applyNumberFormat="1" applyFont="1">
      <alignment vertical="center"/>
    </xf>
    <xf numFmtId="179" fontId="26" fillId="0" borderId="12" xfId="0" applyNumberFormat="1" applyFont="1" applyBorder="1" applyAlignment="1">
      <alignment horizontal="right" vertical="center"/>
    </xf>
    <xf numFmtId="179" fontId="26" fillId="0" borderId="17" xfId="0" applyNumberFormat="1" applyFont="1" applyBorder="1" applyAlignment="1">
      <alignment horizontal="right" vertical="center"/>
    </xf>
    <xf numFmtId="3" fontId="26" fillId="0" borderId="0" xfId="0" applyNumberFormat="1" applyFont="1" applyAlignment="1">
      <alignment horizontal="left" vertical="center"/>
    </xf>
    <xf numFmtId="49" fontId="5" fillId="0" borderId="0" xfId="0" applyNumberFormat="1" applyFont="1" applyBorder="1" applyAlignment="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49" fontId="29" fillId="0" borderId="0" xfId="0" applyNumberFormat="1" applyFont="1" applyBorder="1" applyAlignment="1">
      <alignment horizontal="left" vertical="center" wrapText="1"/>
    </xf>
    <xf numFmtId="0" fontId="16" fillId="3" borderId="69" xfId="0" applyFont="1" applyFill="1" applyBorder="1" applyAlignment="1">
      <alignment horizontal="left" vertical="center"/>
    </xf>
    <xf numFmtId="0" fontId="16" fillId="3" borderId="32" xfId="0" applyFont="1" applyFill="1" applyBorder="1" applyAlignment="1">
      <alignment horizontal="left" vertical="center"/>
    </xf>
    <xf numFmtId="0" fontId="16" fillId="3" borderId="67" xfId="0" applyFont="1" applyFill="1" applyBorder="1" applyAlignment="1">
      <alignment horizontal="left" vertical="center"/>
    </xf>
    <xf numFmtId="0" fontId="16" fillId="3" borderId="18" xfId="0" applyFont="1" applyFill="1" applyBorder="1" applyAlignment="1">
      <alignment horizontal="left" vertical="center"/>
    </xf>
    <xf numFmtId="0" fontId="18" fillId="0" borderId="6" xfId="1" applyFont="1" applyFill="1" applyBorder="1" applyAlignment="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195" fontId="16" fillId="0" borderId="6" xfId="0" applyNumberFormat="1" applyFont="1" applyFill="1" applyBorder="1" applyAlignment="1">
      <alignment horizontal="left" vertical="center"/>
    </xf>
    <xf numFmtId="195" fontId="16" fillId="0" borderId="10" xfId="0" applyNumberFormat="1" applyFont="1" applyFill="1" applyBorder="1" applyAlignment="1">
      <alignment horizontal="left" vertical="center"/>
    </xf>
    <xf numFmtId="195" fontId="16" fillId="0" borderId="11" xfId="0" applyNumberFormat="1" applyFont="1" applyFill="1" applyBorder="1" applyAlignment="1">
      <alignment horizontal="left" vertical="center"/>
    </xf>
    <xf numFmtId="0" fontId="16" fillId="3" borderId="6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9" fillId="0" borderId="6" xfId="0" applyFont="1" applyFill="1" applyBorder="1" applyAlignment="1">
      <alignment vertical="center"/>
    </xf>
    <xf numFmtId="0" fontId="16" fillId="0" borderId="39"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3" borderId="6" xfId="0" applyFont="1" applyFill="1" applyBorder="1" applyAlignment="1">
      <alignment vertical="center" wrapText="1"/>
    </xf>
    <xf numFmtId="0" fontId="16" fillId="3" borderId="10" xfId="0" applyFont="1" applyFill="1" applyBorder="1" applyAlignment="1">
      <alignment vertical="center" wrapText="1"/>
    </xf>
    <xf numFmtId="0" fontId="16" fillId="3" borderId="18" xfId="0" applyFont="1" applyFill="1" applyBorder="1" applyAlignment="1">
      <alignment vertical="center" wrapText="1"/>
    </xf>
    <xf numFmtId="183" fontId="19" fillId="0" borderId="29" xfId="0" applyNumberFormat="1" applyFont="1" applyFill="1" applyBorder="1" applyAlignment="1">
      <alignment horizontal="left" vertical="center"/>
    </xf>
    <xf numFmtId="183" fontId="19" fillId="0" borderId="30"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8" fillId="0" borderId="6" xfId="1" applyFont="1" applyFill="1" applyBorder="1" applyAlignment="1">
      <alignment horizontal="left" vertical="center"/>
    </xf>
    <xf numFmtId="0" fontId="18" fillId="0" borderId="10" xfId="1" applyFont="1" applyFill="1" applyBorder="1" applyAlignment="1">
      <alignment horizontal="left" vertical="center"/>
    </xf>
    <xf numFmtId="0" fontId="18" fillId="0" borderId="11" xfId="1" applyFont="1" applyFill="1" applyBorder="1" applyAlignment="1">
      <alignment horizontal="left" vertical="center"/>
    </xf>
    <xf numFmtId="0" fontId="16" fillId="3" borderId="6" xfId="0" applyFont="1" applyFill="1" applyBorder="1" applyAlignment="1">
      <alignment horizontal="left" vertical="center"/>
    </xf>
    <xf numFmtId="0" fontId="16" fillId="3" borderId="10" xfId="0" applyFont="1" applyFill="1" applyBorder="1" applyAlignment="1">
      <alignment horizontal="left" vertical="center"/>
    </xf>
    <xf numFmtId="49" fontId="16" fillId="0" borderId="36" xfId="0" applyNumberFormat="1" applyFont="1" applyFill="1" applyBorder="1" applyAlignment="1">
      <alignment horizontal="left" vertical="center"/>
    </xf>
    <xf numFmtId="49" fontId="16" fillId="0" borderId="37" xfId="0" applyNumberFormat="1" applyFont="1" applyFill="1" applyBorder="1" applyAlignment="1">
      <alignment horizontal="left"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6" xfId="0" applyFont="1" applyFill="1" applyBorder="1" applyAlignment="1">
      <alignment horizontal="left" vertical="center"/>
    </xf>
    <xf numFmtId="49" fontId="19" fillId="0" borderId="10" xfId="0" applyNumberFormat="1" applyFont="1" applyFill="1" applyBorder="1" applyAlignment="1">
      <alignment horizontal="left" vertical="center"/>
    </xf>
    <xf numFmtId="49" fontId="19" fillId="0" borderId="11" xfId="0" applyNumberFormat="1" applyFont="1" applyFill="1" applyBorder="1" applyAlignment="1">
      <alignment horizontal="left" vertical="center"/>
    </xf>
    <xf numFmtId="0" fontId="16" fillId="2" borderId="6" xfId="0" applyFont="1" applyFill="1" applyBorder="1" applyAlignment="1">
      <alignment vertical="center" wrapText="1"/>
    </xf>
    <xf numFmtId="0" fontId="16" fillId="2" borderId="10" xfId="0" applyFont="1" applyFill="1" applyBorder="1" applyAlignment="1">
      <alignment vertical="center" wrapText="1"/>
    </xf>
    <xf numFmtId="0" fontId="16" fillId="2" borderId="11" xfId="0" applyFont="1" applyFill="1" applyBorder="1" applyAlignment="1">
      <alignment vertical="center" wrapText="1"/>
    </xf>
    <xf numFmtId="49" fontId="16" fillId="0" borderId="35" xfId="0" applyNumberFormat="1" applyFont="1" applyFill="1" applyBorder="1" applyAlignment="1">
      <alignment horizontal="left" vertical="center"/>
    </xf>
    <xf numFmtId="0" fontId="23" fillId="0" borderId="0" xfId="0" applyFont="1" applyAlignment="1">
      <alignment horizontal="center" vertical="center"/>
    </xf>
    <xf numFmtId="0" fontId="20" fillId="0" borderId="0" xfId="0" applyFont="1" applyAlignment="1">
      <alignment horizontal="center" vertical="center"/>
    </xf>
    <xf numFmtId="0" fontId="16" fillId="3" borderId="63"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64" xfId="0" applyFont="1" applyFill="1" applyBorder="1" applyAlignment="1">
      <alignment horizontal="left" vertical="center" wrapText="1"/>
    </xf>
    <xf numFmtId="0" fontId="16" fillId="3" borderId="57" xfId="0" applyFont="1" applyFill="1" applyBorder="1" applyAlignment="1">
      <alignment horizontal="left" vertical="center" wrapText="1"/>
    </xf>
    <xf numFmtId="0" fontId="16" fillId="3" borderId="65" xfId="0" applyFont="1" applyFill="1" applyBorder="1" applyAlignment="1">
      <alignment horizontal="left" vertical="center" wrapText="1"/>
    </xf>
    <xf numFmtId="0" fontId="16" fillId="0" borderId="24" xfId="0" applyFont="1" applyBorder="1">
      <alignment vertical="center"/>
    </xf>
    <xf numFmtId="0" fontId="18" fillId="0" borderId="0" xfId="0" applyFont="1" applyBorder="1" applyAlignment="1">
      <alignment vertical="center"/>
    </xf>
    <xf numFmtId="0" fontId="18" fillId="0" borderId="0" xfId="0" applyFont="1" applyAlignment="1">
      <alignment vertical="center"/>
    </xf>
    <xf numFmtId="0" fontId="16" fillId="3" borderId="6"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6" borderId="25" xfId="0" applyFont="1" applyFill="1" applyBorder="1" applyAlignment="1">
      <alignment horizontal="left" vertical="center"/>
    </xf>
    <xf numFmtId="0" fontId="16" fillId="6" borderId="26" xfId="0" applyFont="1" applyFill="1" applyBorder="1" applyAlignment="1">
      <alignment horizontal="left" vertical="center"/>
    </xf>
    <xf numFmtId="0" fontId="16" fillId="3" borderId="63" xfId="0" applyFont="1" applyFill="1" applyBorder="1" applyAlignment="1">
      <alignment horizontal="left" vertical="center"/>
    </xf>
    <xf numFmtId="0" fontId="16" fillId="3" borderId="28" xfId="0" applyFont="1" applyFill="1" applyBorder="1" applyAlignment="1">
      <alignment horizontal="left" vertical="center"/>
    </xf>
    <xf numFmtId="0" fontId="17" fillId="4" borderId="1" xfId="0" applyFont="1" applyFill="1" applyBorder="1" applyAlignment="1">
      <alignment horizontal="left" vertical="center" wrapText="1"/>
    </xf>
    <xf numFmtId="0" fontId="16" fillId="3" borderId="6" xfId="0" applyFont="1" applyFill="1" applyBorder="1" applyAlignment="1">
      <alignment vertical="center"/>
    </xf>
    <xf numFmtId="0" fontId="16" fillId="3" borderId="10" xfId="0" applyFont="1" applyFill="1" applyBorder="1" applyAlignment="1">
      <alignment vertical="center"/>
    </xf>
    <xf numFmtId="0" fontId="16" fillId="3" borderId="18" xfId="0" applyFont="1" applyFill="1" applyBorder="1" applyAlignment="1">
      <alignment vertical="center"/>
    </xf>
    <xf numFmtId="0" fontId="17" fillId="0" borderId="36" xfId="0" applyFont="1" applyBorder="1" applyAlignment="1">
      <alignment horizontal="left" vertical="center"/>
    </xf>
    <xf numFmtId="0" fontId="17" fillId="6" borderId="36" xfId="0" applyFont="1" applyFill="1" applyBorder="1" applyAlignment="1">
      <alignment horizontal="left" vertical="center"/>
    </xf>
    <xf numFmtId="0" fontId="16" fillId="3" borderId="56" xfId="0" applyFont="1" applyFill="1" applyBorder="1" applyAlignment="1">
      <alignment horizontal="left" vertical="center"/>
    </xf>
    <xf numFmtId="0" fontId="16" fillId="3" borderId="68" xfId="0" applyFont="1" applyFill="1" applyBorder="1" applyAlignment="1">
      <alignment horizontal="left" vertical="center"/>
    </xf>
    <xf numFmtId="0" fontId="16" fillId="3" borderId="33" xfId="0" applyFont="1" applyFill="1" applyBorder="1" applyAlignment="1">
      <alignment horizontal="left" vertical="center"/>
    </xf>
    <xf numFmtId="0" fontId="16" fillId="3" borderId="64" xfId="0" applyFont="1" applyFill="1" applyBorder="1" applyAlignment="1">
      <alignment horizontal="left" vertical="center"/>
    </xf>
    <xf numFmtId="0" fontId="17" fillId="0" borderId="1" xfId="0" applyFont="1" applyBorder="1" applyAlignment="1">
      <alignment horizontal="left" vertical="center"/>
    </xf>
    <xf numFmtId="0" fontId="16" fillId="4" borderId="27" xfId="0" applyFont="1" applyFill="1" applyBorder="1" applyAlignment="1">
      <alignment horizontal="left" vertical="center"/>
    </xf>
    <xf numFmtId="0" fontId="16" fillId="4" borderId="44" xfId="0" applyFont="1" applyFill="1" applyBorder="1" applyAlignment="1">
      <alignment horizontal="left" vertical="center"/>
    </xf>
    <xf numFmtId="49" fontId="17" fillId="0" borderId="0" xfId="0" applyNumberFormat="1" applyFont="1" applyAlignment="1">
      <alignment horizontal="left" vertical="center"/>
    </xf>
    <xf numFmtId="0" fontId="26" fillId="4" borderId="33" xfId="0" applyFont="1" applyFill="1" applyBorder="1" applyAlignment="1">
      <alignment horizontal="left" vertical="center" wrapText="1"/>
    </xf>
    <xf numFmtId="0" fontId="26" fillId="4" borderId="64" xfId="0" applyFont="1" applyFill="1" applyBorder="1" applyAlignment="1">
      <alignment horizontal="left" vertical="center" wrapText="1"/>
    </xf>
    <xf numFmtId="49" fontId="19" fillId="4" borderId="39" xfId="0" applyNumberFormat="1" applyFont="1" applyFill="1" applyBorder="1" applyAlignment="1">
      <alignment horizontal="left" vertical="center"/>
    </xf>
    <xf numFmtId="49" fontId="19" fillId="4" borderId="4" xfId="0" applyNumberFormat="1" applyFont="1" applyFill="1" applyBorder="1" applyAlignment="1">
      <alignment horizontal="left" vertical="center"/>
    </xf>
    <xf numFmtId="0" fontId="16" fillId="4" borderId="39" xfId="0" applyFont="1" applyFill="1" applyBorder="1" applyAlignment="1">
      <alignment horizontal="left" vertical="center"/>
    </xf>
    <xf numFmtId="0" fontId="16" fillId="4" borderId="64" xfId="0" applyFont="1" applyFill="1" applyBorder="1" applyAlignment="1">
      <alignment horizontal="left" vertical="center"/>
    </xf>
    <xf numFmtId="0" fontId="16" fillId="3" borderId="57" xfId="0" applyFont="1" applyFill="1" applyBorder="1" applyAlignment="1">
      <alignment horizontal="left" vertical="center"/>
    </xf>
    <xf numFmtId="0" fontId="16" fillId="3" borderId="65" xfId="0" applyFont="1" applyFill="1" applyBorder="1" applyAlignment="1">
      <alignment horizontal="left" vertical="center"/>
    </xf>
    <xf numFmtId="0" fontId="26" fillId="4" borderId="66" xfId="0" applyFont="1" applyFill="1" applyBorder="1" applyAlignment="1">
      <alignment horizontal="left" vertical="center" wrapText="1"/>
    </xf>
    <xf numFmtId="0" fontId="26" fillId="4" borderId="44" xfId="0" applyFont="1" applyFill="1" applyBorder="1" applyAlignment="1">
      <alignment horizontal="left" vertical="center"/>
    </xf>
    <xf numFmtId="0" fontId="16" fillId="4" borderId="63"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33" xfId="0" applyFont="1" applyFill="1" applyBorder="1" applyAlignment="1">
      <alignment horizontal="left" vertical="center" wrapText="1"/>
    </xf>
    <xf numFmtId="0" fontId="16" fillId="4" borderId="64" xfId="0" applyFont="1" applyFill="1" applyBorder="1" applyAlignment="1">
      <alignment horizontal="left" vertical="center" wrapText="1"/>
    </xf>
    <xf numFmtId="0" fontId="16" fillId="2" borderId="38" xfId="0" applyFont="1" applyFill="1" applyBorder="1" applyAlignment="1">
      <alignment horizontal="center" vertical="center"/>
    </xf>
    <xf numFmtId="0" fontId="16" fillId="2" borderId="25" xfId="0" applyFont="1" applyFill="1" applyBorder="1" applyAlignment="1">
      <alignment horizontal="center" vertical="center"/>
    </xf>
    <xf numFmtId="185" fontId="19" fillId="4" borderId="27" xfId="0" applyNumberFormat="1" applyFont="1" applyFill="1" applyBorder="1" applyAlignment="1">
      <alignment horizontal="left" vertical="center"/>
    </xf>
    <xf numFmtId="185" fontId="19" fillId="4" borderId="2" xfId="0" applyNumberFormat="1" applyFont="1" applyFill="1" applyBorder="1" applyAlignment="1">
      <alignment horizontal="left" vertical="center"/>
    </xf>
    <xf numFmtId="185" fontId="19" fillId="4" borderId="44" xfId="0" applyNumberFormat="1" applyFont="1" applyFill="1" applyBorder="1" applyAlignment="1">
      <alignment horizontal="left" vertical="center"/>
    </xf>
    <xf numFmtId="0" fontId="16" fillId="3" borderId="69"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22" fillId="4" borderId="63" xfId="0" applyFont="1" applyFill="1" applyBorder="1" applyAlignment="1">
      <alignment horizontal="left" vertical="center" wrapText="1"/>
    </xf>
    <xf numFmtId="0" fontId="22" fillId="4" borderId="28" xfId="0" applyFont="1" applyFill="1" applyBorder="1" applyAlignment="1">
      <alignment horizontal="left" vertical="center" wrapText="1"/>
    </xf>
    <xf numFmtId="0" fontId="22" fillId="4" borderId="58" xfId="0" applyFont="1" applyFill="1" applyBorder="1" applyAlignment="1">
      <alignment horizontal="left" vertical="center" wrapText="1"/>
    </xf>
    <xf numFmtId="0" fontId="22" fillId="4" borderId="49" xfId="0" applyFont="1" applyFill="1" applyBorder="1" applyAlignment="1">
      <alignment horizontal="left" vertical="center" wrapText="1"/>
    </xf>
    <xf numFmtId="0" fontId="16" fillId="4" borderId="6"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38" xfId="0" applyFont="1" applyFill="1" applyBorder="1" applyAlignment="1">
      <alignment horizontal="center" vertical="center"/>
    </xf>
    <xf numFmtId="0" fontId="16" fillId="4" borderId="25" xfId="0" applyFont="1" applyFill="1" applyBorder="1" applyAlignment="1">
      <alignment horizontal="center" vertical="center"/>
    </xf>
    <xf numFmtId="185" fontId="16" fillId="4" borderId="6" xfId="0" applyNumberFormat="1" applyFont="1" applyFill="1" applyBorder="1" applyAlignment="1">
      <alignment horizontal="left" vertical="center"/>
    </xf>
    <xf numFmtId="185" fontId="16" fillId="4" borderId="10" xfId="0" applyNumberFormat="1" applyFont="1" applyFill="1" applyBorder="1" applyAlignment="1">
      <alignment horizontal="left" vertical="center"/>
    </xf>
    <xf numFmtId="0" fontId="16" fillId="4" borderId="6" xfId="0" applyFont="1" applyFill="1" applyBorder="1" applyAlignment="1">
      <alignment horizontal="center" vertical="center"/>
    </xf>
    <xf numFmtId="0" fontId="16" fillId="4" borderId="10" xfId="0" applyFont="1" applyFill="1" applyBorder="1" applyAlignment="1">
      <alignment horizontal="center" vertical="center"/>
    </xf>
    <xf numFmtId="0" fontId="5" fillId="3" borderId="59"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59" xfId="0" applyFont="1" applyFill="1" applyBorder="1" applyAlignment="1">
      <alignment horizontal="left" vertical="center" wrapText="1"/>
    </xf>
    <xf numFmtId="0" fontId="5" fillId="3" borderId="71" xfId="0" applyFont="1" applyFill="1" applyBorder="1" applyAlignment="1">
      <alignment horizontal="left" vertical="center"/>
    </xf>
    <xf numFmtId="0" fontId="5" fillId="0" borderId="28" xfId="0" applyFont="1" applyFill="1" applyBorder="1" applyAlignment="1">
      <alignment horizontal="left" vertical="center"/>
    </xf>
    <xf numFmtId="0" fontId="5" fillId="0" borderId="64" xfId="0" applyFont="1" applyFill="1" applyBorder="1" applyAlignment="1">
      <alignment horizontal="left" vertical="center"/>
    </xf>
    <xf numFmtId="0" fontId="5" fillId="3" borderId="10" xfId="0" applyFont="1" applyFill="1" applyBorder="1" applyAlignment="1">
      <alignment horizontal="left" vertical="center"/>
    </xf>
    <xf numFmtId="0" fontId="5" fillId="0" borderId="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9" fillId="3" borderId="12" xfId="0" applyFont="1" applyFill="1" applyBorder="1" applyAlignment="1">
      <alignment vertical="center" wrapText="1"/>
    </xf>
    <xf numFmtId="0" fontId="9" fillId="3" borderId="12" xfId="0" applyFont="1" applyFill="1" applyBorder="1" applyAlignment="1">
      <alignment vertical="center"/>
    </xf>
    <xf numFmtId="0" fontId="5" fillId="2" borderId="38" xfId="0" applyFont="1" applyFill="1" applyBorder="1" applyAlignment="1">
      <alignment horizontal="left" vertical="center"/>
    </xf>
    <xf numFmtId="0" fontId="5" fillId="2" borderId="32" xfId="0" applyFont="1" applyFill="1" applyBorder="1" applyAlignment="1">
      <alignment horizontal="left" vertical="center"/>
    </xf>
    <xf numFmtId="0" fontId="5" fillId="0" borderId="38" xfId="0" applyFont="1" applyFill="1" applyBorder="1" applyAlignment="1">
      <alignment horizontal="left" vertical="center"/>
    </xf>
    <xf numFmtId="0" fontId="5" fillId="0" borderId="25" xfId="0" applyFont="1" applyFill="1" applyBorder="1" applyAlignment="1">
      <alignment horizontal="left" vertical="center"/>
    </xf>
    <xf numFmtId="0" fontId="9" fillId="3" borderId="6" xfId="0" applyFont="1" applyFill="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5" fillId="10" borderId="23" xfId="0" applyFont="1" applyFill="1" applyBorder="1" applyAlignment="1">
      <alignment horizontal="left" vertical="center" wrapText="1"/>
    </xf>
    <xf numFmtId="0" fontId="5" fillId="10" borderId="28" xfId="0" applyFont="1" applyFill="1" applyBorder="1" applyAlignment="1">
      <alignment horizontal="left" vertical="center" wrapText="1"/>
    </xf>
    <xf numFmtId="0" fontId="5" fillId="10" borderId="39" xfId="0" applyFont="1" applyFill="1" applyBorder="1" applyAlignment="1">
      <alignment horizontal="left" vertical="center" wrapText="1"/>
    </xf>
    <xf numFmtId="0" fontId="5" fillId="10" borderId="64"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184" fontId="5" fillId="0" borderId="10" xfId="0" applyNumberFormat="1" applyFont="1" applyFill="1" applyBorder="1" applyAlignment="1">
      <alignment horizontal="left" vertical="center"/>
    </xf>
    <xf numFmtId="184" fontId="5" fillId="0" borderId="11" xfId="0" applyNumberFormat="1" applyFont="1" applyFill="1" applyBorder="1" applyAlignment="1">
      <alignment horizontal="left" vertical="center"/>
    </xf>
    <xf numFmtId="0" fontId="5" fillId="3" borderId="19" xfId="0" applyFont="1" applyFill="1" applyBorder="1" applyAlignment="1">
      <alignment horizontal="left" vertical="center"/>
    </xf>
    <xf numFmtId="0" fontId="5" fillId="3" borderId="31" xfId="0" applyFont="1" applyFill="1" applyBorder="1" applyAlignment="1">
      <alignment horizontal="left" vertical="center"/>
    </xf>
    <xf numFmtId="0" fontId="7" fillId="0" borderId="0" xfId="0" applyFont="1" applyBorder="1" applyAlignment="1">
      <alignment horizontal="left" vertical="center"/>
    </xf>
    <xf numFmtId="0" fontId="5" fillId="3" borderId="6" xfId="0" applyFont="1" applyFill="1" applyBorder="1" applyAlignment="1">
      <alignment horizontal="left" vertical="center" wrapText="1"/>
    </xf>
    <xf numFmtId="0" fontId="5" fillId="3" borderId="18" xfId="0" applyFont="1" applyFill="1" applyBorder="1" applyAlignment="1">
      <alignment horizontal="left" vertical="center" wrapText="1"/>
    </xf>
    <xf numFmtId="187" fontId="6" fillId="0" borderId="10" xfId="0" applyNumberFormat="1" applyFont="1" applyFill="1" applyBorder="1" applyAlignment="1">
      <alignment horizontal="right" vertical="center"/>
    </xf>
    <xf numFmtId="49" fontId="6" fillId="0" borderId="10" xfId="0" applyNumberFormat="1" applyFont="1" applyFill="1" applyBorder="1" applyAlignment="1">
      <alignment horizontal="left" vertical="center"/>
    </xf>
    <xf numFmtId="49" fontId="6" fillId="7" borderId="10" xfId="0" applyNumberFormat="1" applyFont="1" applyFill="1" applyBorder="1" applyAlignment="1">
      <alignment horizontal="left" vertical="center"/>
    </xf>
    <xf numFmtId="49" fontId="6" fillId="7" borderId="11" xfId="0" applyNumberFormat="1" applyFont="1" applyFill="1" applyBorder="1" applyAlignment="1">
      <alignment horizontal="left" vertical="center"/>
    </xf>
    <xf numFmtId="176" fontId="5" fillId="0" borderId="10" xfId="0" applyNumberFormat="1" applyFont="1" applyFill="1" applyBorder="1" applyAlignment="1">
      <alignment horizontal="left" vertical="center"/>
    </xf>
    <xf numFmtId="176" fontId="5" fillId="0" borderId="11" xfId="0" applyNumberFormat="1" applyFont="1" applyFill="1" applyBorder="1" applyAlignment="1">
      <alignment horizontal="left" vertical="center"/>
    </xf>
    <xf numFmtId="0" fontId="5" fillId="2" borderId="6" xfId="0" applyFont="1" applyFill="1" applyBorder="1" applyAlignment="1">
      <alignment horizontal="left" vertical="center"/>
    </xf>
    <xf numFmtId="0" fontId="5" fillId="2" borderId="10"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8" fillId="3" borderId="10" xfId="0" applyFont="1" applyFill="1" applyBorder="1" applyAlignment="1">
      <alignment horizontal="left" vertical="center"/>
    </xf>
    <xf numFmtId="0" fontId="5" fillId="3" borderId="27" xfId="0" applyFont="1" applyFill="1" applyBorder="1" applyAlignment="1">
      <alignment horizontal="left" vertical="center" wrapText="1"/>
    </xf>
    <xf numFmtId="0" fontId="5" fillId="3" borderId="44" xfId="0" applyFont="1" applyFill="1" applyBorder="1" applyAlignment="1">
      <alignment horizontal="left" vertical="center" wrapText="1"/>
    </xf>
    <xf numFmtId="0" fontId="5" fillId="3" borderId="70" xfId="0" applyFont="1" applyFill="1" applyBorder="1" applyAlignment="1">
      <alignment horizontal="left" vertical="center"/>
    </xf>
    <xf numFmtId="186" fontId="6" fillId="0" borderId="23" xfId="0" applyNumberFormat="1" applyFont="1" applyFill="1" applyBorder="1" applyAlignment="1">
      <alignment horizontal="right" vertical="center"/>
    </xf>
    <xf numFmtId="186" fontId="6" fillId="0" borderId="10" xfId="0" applyNumberFormat="1" applyFont="1" applyFill="1" applyBorder="1" applyAlignment="1">
      <alignment horizontal="right" vertical="center"/>
    </xf>
    <xf numFmtId="186" fontId="6" fillId="0" borderId="6" xfId="0" applyNumberFormat="1" applyFont="1" applyFill="1" applyBorder="1" applyAlignment="1">
      <alignment horizontal="right" vertical="center"/>
    </xf>
    <xf numFmtId="0" fontId="5" fillId="2" borderId="18" xfId="0" applyFont="1" applyFill="1" applyBorder="1" applyAlignment="1">
      <alignment horizontal="left" vertical="center"/>
    </xf>
    <xf numFmtId="0" fontId="8" fillId="0" borderId="0" xfId="0" applyFont="1" applyFill="1" applyAlignment="1">
      <alignment horizontal="left" vertical="top"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18" xfId="0" applyFont="1" applyFill="1" applyBorder="1" applyAlignment="1">
      <alignment horizontal="left" vertical="center"/>
    </xf>
    <xf numFmtId="49" fontId="6" fillId="0" borderId="18" xfId="0" applyNumberFormat="1"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18" xfId="0" applyFont="1" applyFill="1" applyBorder="1" applyAlignment="1">
      <alignment horizontal="left" vertical="center" wrapText="1"/>
    </xf>
    <xf numFmtId="49" fontId="6" fillId="3" borderId="6" xfId="0" applyNumberFormat="1" applyFont="1" applyFill="1" applyBorder="1" applyAlignment="1">
      <alignment horizontal="left" vertical="center"/>
    </xf>
    <xf numFmtId="49" fontId="6" fillId="3" borderId="18"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176" fontId="5" fillId="3" borderId="10" xfId="0" applyNumberFormat="1" applyFont="1" applyFill="1" applyBorder="1" applyAlignment="1">
      <alignment horizontal="center" vertical="center"/>
    </xf>
    <xf numFmtId="0" fontId="5" fillId="2" borderId="10" xfId="0" applyFont="1" applyFill="1" applyBorder="1" applyAlignment="1">
      <alignment horizontal="left" vertical="center" wrapText="1"/>
    </xf>
    <xf numFmtId="0" fontId="6" fillId="0" borderId="23" xfId="0" applyFont="1" applyFill="1" applyBorder="1" applyAlignment="1">
      <alignment horizontal="right" vertical="center"/>
    </xf>
    <xf numFmtId="0" fontId="6" fillId="0" borderId="39" xfId="0" applyFont="1" applyFill="1" applyBorder="1" applyAlignment="1">
      <alignment horizontal="right" vertical="center"/>
    </xf>
    <xf numFmtId="0" fontId="5" fillId="3" borderId="12"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0" borderId="18" xfId="0" applyFont="1" applyFill="1" applyBorder="1" applyAlignment="1">
      <alignment horizontal="left" vertical="center"/>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0" fontId="6" fillId="0" borderId="6" xfId="0" applyFont="1" applyFill="1" applyBorder="1" applyAlignment="1">
      <alignment horizontal="right" vertical="center"/>
    </xf>
    <xf numFmtId="0" fontId="6" fillId="0" borderId="10"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3" borderId="14" xfId="0" applyFont="1" applyFill="1" applyBorder="1" applyAlignment="1">
      <alignment vertical="center"/>
    </xf>
    <xf numFmtId="0" fontId="16" fillId="3" borderId="12" xfId="0" applyFont="1" applyFill="1" applyBorder="1" applyAlignment="1">
      <alignment vertical="center"/>
    </xf>
    <xf numFmtId="0" fontId="16" fillId="3" borderId="59" xfId="0" applyFont="1" applyFill="1" applyBorder="1" applyAlignment="1">
      <alignment vertical="center" wrapText="1"/>
    </xf>
    <xf numFmtId="0" fontId="16" fillId="3" borderId="12" xfId="0" applyFont="1" applyFill="1" applyBorder="1" applyAlignment="1">
      <alignment vertical="center" wrapText="1"/>
    </xf>
    <xf numFmtId="0" fontId="16" fillId="3" borderId="14" xfId="0" applyFont="1" applyFill="1" applyBorder="1" applyAlignment="1">
      <alignment vertical="center" wrapText="1"/>
    </xf>
    <xf numFmtId="0" fontId="16" fillId="3" borderId="19"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4" borderId="10"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6" xfId="0" applyFont="1" applyFill="1" applyBorder="1" applyAlignment="1">
      <alignment horizontal="left" vertical="center" wrapText="1" shrinkToFit="1"/>
    </xf>
    <xf numFmtId="0" fontId="16" fillId="4" borderId="18" xfId="0" applyFont="1" applyFill="1" applyBorder="1" applyAlignment="1">
      <alignment horizontal="left" vertical="center" wrapText="1" shrinkToFit="1"/>
    </xf>
    <xf numFmtId="0" fontId="16" fillId="4" borderId="12" xfId="0" applyFont="1" applyFill="1" applyBorder="1" applyAlignment="1">
      <alignment horizontal="left" vertical="center" shrinkToFit="1"/>
    </xf>
    <xf numFmtId="0" fontId="16" fillId="4" borderId="12" xfId="0" applyFont="1" applyFill="1" applyBorder="1" applyAlignment="1">
      <alignment horizontal="left" vertical="center"/>
    </xf>
    <xf numFmtId="0" fontId="17" fillId="0" borderId="1" xfId="0" applyFont="1" applyFill="1" applyBorder="1" applyAlignment="1">
      <alignment horizontal="left" vertical="center"/>
    </xf>
    <xf numFmtId="0" fontId="18" fillId="0" borderId="10" xfId="0" applyFont="1" applyBorder="1" applyAlignment="1">
      <alignment vertical="center" wrapText="1"/>
    </xf>
    <xf numFmtId="0" fontId="18" fillId="0" borderId="11" xfId="0" applyFont="1" applyBorder="1" applyAlignment="1">
      <alignment vertical="center" wrapText="1"/>
    </xf>
    <xf numFmtId="0" fontId="16" fillId="4" borderId="63" xfId="0" applyFont="1" applyFill="1" applyBorder="1" applyAlignment="1">
      <alignment horizontal="center" vertical="center" textRotation="255" wrapText="1"/>
    </xf>
    <xf numFmtId="0" fontId="16" fillId="4" borderId="28" xfId="0" applyFont="1" applyFill="1" applyBorder="1" applyAlignment="1">
      <alignment horizontal="center" vertical="center" textRotation="255" wrapText="1"/>
    </xf>
    <xf numFmtId="0" fontId="16" fillId="4" borderId="57" xfId="0" applyFont="1" applyFill="1" applyBorder="1" applyAlignment="1">
      <alignment horizontal="center" vertical="center" textRotation="255" wrapText="1"/>
    </xf>
    <xf numFmtId="0" fontId="16" fillId="4" borderId="65" xfId="0" applyFont="1" applyFill="1" applyBorder="1" applyAlignment="1">
      <alignment horizontal="center" vertical="center" textRotation="255" wrapText="1"/>
    </xf>
    <xf numFmtId="0" fontId="16" fillId="4" borderId="33" xfId="0" applyFont="1" applyFill="1" applyBorder="1" applyAlignment="1">
      <alignment horizontal="center" vertical="center" textRotation="255" wrapText="1"/>
    </xf>
    <xf numFmtId="0" fontId="16" fillId="4" borderId="64" xfId="0" applyFont="1" applyFill="1" applyBorder="1" applyAlignment="1">
      <alignment horizontal="center" vertical="center" textRotation="255" wrapText="1"/>
    </xf>
    <xf numFmtId="0" fontId="16" fillId="4" borderId="11" xfId="0" applyFont="1" applyFill="1" applyBorder="1" applyAlignment="1">
      <alignment horizontal="center" vertical="center"/>
    </xf>
    <xf numFmtId="0" fontId="16" fillId="4" borderId="6" xfId="0" applyFont="1" applyFill="1" applyBorder="1" applyAlignment="1">
      <alignment horizontal="left" vertical="center" wrapText="1"/>
    </xf>
    <xf numFmtId="0" fontId="16" fillId="4" borderId="67"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8" xfId="0" applyFont="1" applyFill="1" applyBorder="1" applyAlignment="1">
      <alignment horizontal="left" vertical="center" wrapText="1"/>
    </xf>
    <xf numFmtId="0" fontId="16" fillId="4" borderId="31" xfId="0" applyFont="1" applyFill="1" applyBorder="1" applyAlignment="1">
      <alignment horizontal="left" vertical="center"/>
    </xf>
    <xf numFmtId="0" fontId="16" fillId="4" borderId="16"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2" xfId="0" applyFont="1" applyFill="1" applyBorder="1" applyAlignment="1">
      <alignment horizontal="left" vertical="center"/>
    </xf>
    <xf numFmtId="0" fontId="17" fillId="0" borderId="0" xfId="0" applyFont="1" applyAlignment="1">
      <alignment horizontal="left" vertical="center"/>
    </xf>
    <xf numFmtId="0" fontId="17" fillId="0" borderId="0" xfId="0" applyFont="1" applyFill="1" applyAlignment="1">
      <alignment horizontal="left" vertical="center"/>
    </xf>
    <xf numFmtId="0" fontId="16" fillId="3" borderId="29" xfId="0" applyFont="1" applyFill="1" applyBorder="1" applyAlignment="1">
      <alignment horizontal="left" vertical="center"/>
    </xf>
    <xf numFmtId="0" fontId="16" fillId="3" borderId="0" xfId="0" applyFont="1" applyFill="1" applyBorder="1" applyAlignment="1">
      <alignment horizontal="left" vertical="center"/>
    </xf>
    <xf numFmtId="0" fontId="16" fillId="0" borderId="35"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3"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7" xfId="0" applyFont="1" applyFill="1" applyBorder="1" applyAlignment="1">
      <alignment horizontal="left" vertical="center"/>
    </xf>
    <xf numFmtId="0" fontId="17" fillId="0" borderId="0" xfId="0" applyFont="1" applyBorder="1" applyAlignment="1">
      <alignment horizontal="left" vertical="center"/>
    </xf>
    <xf numFmtId="0" fontId="16" fillId="0" borderId="12" xfId="0" applyFont="1" applyFill="1" applyBorder="1" applyAlignment="1">
      <alignment horizontal="left" vertical="center"/>
    </xf>
    <xf numFmtId="0" fontId="16" fillId="0" borderId="17" xfId="0" applyFont="1" applyFill="1" applyBorder="1" applyAlignment="1">
      <alignment horizontal="left" vertical="center"/>
    </xf>
    <xf numFmtId="179" fontId="16" fillId="0" borderId="6" xfId="0" applyNumberFormat="1" applyFont="1" applyFill="1" applyBorder="1" applyAlignment="1">
      <alignment horizontal="left" vertical="center"/>
    </xf>
    <xf numFmtId="179" fontId="16" fillId="0" borderId="11" xfId="0" applyNumberFormat="1" applyFont="1" applyFill="1" applyBorder="1" applyAlignment="1">
      <alignment horizontal="left" vertical="center"/>
    </xf>
    <xf numFmtId="0" fontId="16" fillId="0" borderId="25" xfId="0" applyFont="1" applyFill="1" applyBorder="1" applyAlignment="1">
      <alignment horizontal="left" vertical="center"/>
    </xf>
    <xf numFmtId="0" fontId="16" fillId="0" borderId="26" xfId="0" applyFont="1" applyFill="1" applyBorder="1" applyAlignment="1">
      <alignment horizontal="left" vertical="center"/>
    </xf>
    <xf numFmtId="0" fontId="16" fillId="3" borderId="36"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2"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1" xfId="0" applyFont="1" applyFill="1" applyBorder="1" applyAlignment="1">
      <alignment horizontal="left" vertical="center"/>
    </xf>
    <xf numFmtId="0" fontId="16" fillId="0" borderId="34" xfId="0" applyFont="1" applyFill="1" applyBorder="1" applyAlignment="1">
      <alignment horizontal="left" vertical="center"/>
    </xf>
    <xf numFmtId="0" fontId="16" fillId="7" borderId="6" xfId="0" applyFont="1" applyFill="1" applyBorder="1" applyAlignment="1">
      <alignment horizontal="left" vertical="center"/>
    </xf>
    <xf numFmtId="0" fontId="16" fillId="7" borderId="10" xfId="0" applyFont="1" applyFill="1" applyBorder="1" applyAlignment="1">
      <alignment horizontal="left" vertical="center"/>
    </xf>
    <xf numFmtId="0" fontId="16" fillId="7" borderId="11" xfId="0" applyFont="1" applyFill="1" applyBorder="1" applyAlignment="1">
      <alignment horizontal="left" vertical="center"/>
    </xf>
    <xf numFmtId="0" fontId="16" fillId="0" borderId="10" xfId="0" applyFont="1" applyFill="1" applyBorder="1" applyAlignment="1">
      <alignment horizontal="left" vertical="top"/>
    </xf>
    <xf numFmtId="0" fontId="16" fillId="0" borderId="11" xfId="0" applyFont="1" applyFill="1" applyBorder="1" applyAlignment="1">
      <alignment horizontal="left" vertical="top"/>
    </xf>
    <xf numFmtId="0" fontId="16" fillId="4" borderId="0"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0" borderId="38" xfId="0" applyFont="1" applyFill="1" applyBorder="1" applyAlignment="1">
      <alignment horizontal="left" vertical="top" wrapText="1"/>
    </xf>
    <xf numFmtId="0" fontId="16" fillId="0" borderId="25" xfId="0" applyFont="1" applyFill="1" applyBorder="1" applyAlignment="1">
      <alignment horizontal="left" vertical="top"/>
    </xf>
    <xf numFmtId="0" fontId="16" fillId="0" borderId="26" xfId="0" applyFont="1" applyFill="1" applyBorder="1" applyAlignment="1">
      <alignment horizontal="left" vertical="top"/>
    </xf>
    <xf numFmtId="0" fontId="16" fillId="3" borderId="25" xfId="0" applyFont="1" applyFill="1" applyBorder="1" applyAlignment="1">
      <alignment horizontal="left" vertical="center"/>
    </xf>
    <xf numFmtId="0" fontId="16" fillId="3" borderId="59"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0" borderId="24" xfId="0" applyFont="1" applyFill="1" applyBorder="1" applyAlignment="1">
      <alignment horizontal="left" vertical="center"/>
    </xf>
    <xf numFmtId="0" fontId="16" fillId="3" borderId="58"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56" xfId="0" applyFont="1" applyFill="1" applyBorder="1" applyAlignment="1">
      <alignment horizontal="left" vertical="center" wrapText="1"/>
    </xf>
    <xf numFmtId="0" fontId="16" fillId="4" borderId="36" xfId="0" applyFont="1" applyFill="1" applyBorder="1" applyAlignment="1">
      <alignment horizontal="left" vertical="center" wrapText="1"/>
    </xf>
    <xf numFmtId="0" fontId="16" fillId="4" borderId="68" xfId="0" applyFont="1" applyFill="1" applyBorder="1" applyAlignment="1">
      <alignment horizontal="left" vertical="center" wrapText="1"/>
    </xf>
    <xf numFmtId="0" fontId="16" fillId="4" borderId="63"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64" xfId="0" applyFont="1" applyFill="1" applyBorder="1" applyAlignment="1">
      <alignment horizontal="center" vertical="center" wrapText="1"/>
    </xf>
    <xf numFmtId="0" fontId="17" fillId="4" borderId="0" xfId="0" applyFont="1" applyFill="1" applyBorder="1" applyAlignment="1">
      <alignment horizontal="left" vertical="center"/>
    </xf>
    <xf numFmtId="0" fontId="16" fillId="4" borderId="27" xfId="0" applyFont="1" applyFill="1" applyBorder="1" applyAlignment="1">
      <alignment horizontal="left" vertical="top"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6" fillId="4" borderId="4" xfId="0" applyFont="1" applyFill="1" applyBorder="1" applyAlignment="1">
      <alignment horizontal="left" vertical="center" wrapText="1"/>
    </xf>
    <xf numFmtId="0" fontId="16" fillId="4" borderId="69" xfId="0" applyFont="1" applyFill="1" applyBorder="1" applyAlignment="1">
      <alignment horizontal="left" vertical="center" wrapText="1"/>
    </xf>
    <xf numFmtId="0" fontId="16" fillId="4" borderId="25" xfId="0" applyFont="1" applyFill="1" applyBorder="1" applyAlignment="1">
      <alignment horizontal="left" vertical="center" wrapText="1"/>
    </xf>
    <xf numFmtId="0" fontId="16" fillId="4" borderId="3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9" xfId="0" applyFont="1" applyFill="1" applyBorder="1" applyAlignment="1">
      <alignment horizontal="left" vertical="center"/>
    </xf>
    <xf numFmtId="0" fontId="19" fillId="0" borderId="30" xfId="0" applyFont="1" applyFill="1" applyBorder="1" applyAlignment="1">
      <alignment horizontal="left" vertical="center"/>
    </xf>
    <xf numFmtId="0" fontId="16" fillId="0" borderId="15" xfId="0" applyFont="1" applyFill="1" applyBorder="1" applyAlignment="1">
      <alignment horizontal="left" vertical="center"/>
    </xf>
    <xf numFmtId="0" fontId="16" fillId="4" borderId="57" xfId="0" applyFont="1" applyFill="1" applyBorder="1" applyAlignment="1">
      <alignment horizontal="left" vertical="center" wrapText="1"/>
    </xf>
    <xf numFmtId="0" fontId="16" fillId="4" borderId="65" xfId="0" applyFont="1" applyFill="1" applyBorder="1" applyAlignment="1">
      <alignment horizontal="left" vertical="center" wrapText="1"/>
    </xf>
    <xf numFmtId="0" fontId="16" fillId="3" borderId="66" xfId="0" applyFont="1" applyFill="1" applyBorder="1" applyAlignment="1">
      <alignment horizontal="left" vertical="center"/>
    </xf>
    <xf numFmtId="0" fontId="16" fillId="3" borderId="2" xfId="0" applyFont="1" applyFill="1" applyBorder="1" applyAlignment="1">
      <alignment horizontal="left" vertical="center"/>
    </xf>
    <xf numFmtId="0" fontId="16" fillId="3" borderId="44"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3" borderId="16" xfId="0" applyFont="1" applyFill="1" applyBorder="1" applyAlignment="1">
      <alignment horizontal="left" vertical="center"/>
    </xf>
    <xf numFmtId="0" fontId="16" fillId="2" borderId="6" xfId="0" applyFont="1" applyFill="1" applyBorder="1" applyAlignment="1">
      <alignment horizontal="left" vertical="center"/>
    </xf>
    <xf numFmtId="0" fontId="16" fillId="2"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72" xfId="0" applyFont="1" applyFill="1" applyBorder="1" applyAlignment="1">
      <alignment horizontal="left" vertical="center"/>
    </xf>
    <xf numFmtId="0" fontId="16" fillId="7"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6" fillId="3" borderId="29" xfId="0" applyFont="1" applyFill="1" applyBorder="1" applyAlignment="1">
      <alignment horizontal="left" vertical="center" wrapText="1"/>
    </xf>
    <xf numFmtId="0" fontId="16" fillId="3" borderId="0" xfId="0" applyFont="1" applyFill="1" applyAlignment="1">
      <alignment horizontal="left" vertical="center" wrapText="1"/>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16" fillId="0" borderId="16" xfId="0" applyFont="1" applyFill="1" applyBorder="1" applyAlignment="1">
      <alignment horizontal="left" vertical="center"/>
    </xf>
    <xf numFmtId="0" fontId="16" fillId="0" borderId="22" xfId="0" applyFont="1" applyFill="1" applyBorder="1" applyAlignment="1">
      <alignment horizontal="left" vertical="center"/>
    </xf>
    <xf numFmtId="0" fontId="16" fillId="3" borderId="25"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6" fillId="2" borderId="12" xfId="0" applyFont="1" applyFill="1" applyBorder="1" applyAlignment="1">
      <alignment horizontal="left" vertical="center"/>
    </xf>
    <xf numFmtId="0" fontId="5" fillId="3" borderId="67" xfId="0" applyFont="1" applyFill="1" applyBorder="1" applyAlignment="1">
      <alignment horizontal="left" vertical="center" wrapText="1"/>
    </xf>
    <xf numFmtId="0" fontId="5" fillId="3" borderId="10" xfId="0"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0" fontId="6" fillId="0" borderId="12" xfId="0" applyFont="1" applyFill="1" applyBorder="1" applyAlignment="1">
      <alignment horizontal="center" vertical="center"/>
    </xf>
    <xf numFmtId="49" fontId="6" fillId="0" borderId="12" xfId="0" applyNumberFormat="1" applyFont="1" applyFill="1" applyBorder="1" applyAlignment="1">
      <alignment vertical="center"/>
    </xf>
    <xf numFmtId="49" fontId="6" fillId="0" borderId="17" xfId="0" applyNumberFormat="1" applyFont="1" applyFill="1" applyBorder="1" applyAlignment="1">
      <alignment vertical="center"/>
    </xf>
    <xf numFmtId="49" fontId="5" fillId="3" borderId="12" xfId="0" applyNumberFormat="1" applyFont="1" applyFill="1" applyBorder="1" applyAlignment="1">
      <alignment horizontal="left" vertical="center"/>
    </xf>
    <xf numFmtId="0" fontId="6"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21" fillId="0" borderId="31" xfId="0" applyFont="1" applyFill="1" applyBorder="1" applyAlignment="1">
      <alignment horizontal="center" vertical="center"/>
    </xf>
    <xf numFmtId="49" fontId="21" fillId="0" borderId="31" xfId="0" applyNumberFormat="1" applyFont="1" applyFill="1" applyBorder="1" applyAlignment="1">
      <alignment horizontal="center" vertical="center"/>
    </xf>
    <xf numFmtId="0" fontId="21" fillId="0" borderId="40" xfId="0" applyFont="1" applyFill="1" applyBorder="1" applyAlignment="1">
      <alignment horizontal="center" vertical="center"/>
    </xf>
    <xf numFmtId="49" fontId="5" fillId="3" borderId="71" xfId="0" applyNumberFormat="1" applyFont="1" applyFill="1" applyBorder="1" applyAlignment="1">
      <alignment horizontal="left" vertical="center"/>
    </xf>
    <xf numFmtId="0" fontId="5" fillId="3" borderId="7" xfId="0" applyFont="1" applyFill="1" applyBorder="1" applyAlignment="1">
      <alignment horizontal="left" vertical="center"/>
    </xf>
    <xf numFmtId="0" fontId="21" fillId="0" borderId="7" xfId="0" applyFont="1" applyFill="1" applyBorder="1" applyAlignment="1">
      <alignment horizontal="center" vertical="center"/>
    </xf>
    <xf numFmtId="49" fontId="21" fillId="0" borderId="7" xfId="0" applyNumberFormat="1" applyFont="1" applyFill="1" applyBorder="1" applyAlignment="1">
      <alignment horizontal="center" vertical="center"/>
    </xf>
    <xf numFmtId="0" fontId="21" fillId="0" borderId="72" xfId="0" applyFont="1" applyFill="1" applyBorder="1" applyAlignment="1">
      <alignment horizontal="center" vertical="center"/>
    </xf>
    <xf numFmtId="49" fontId="13" fillId="0" borderId="6" xfId="0" applyNumberFormat="1" applyFont="1" applyFill="1" applyBorder="1" applyAlignment="1">
      <alignment horizontal="left" vertical="center"/>
    </xf>
    <xf numFmtId="49" fontId="13" fillId="0" borderId="10" xfId="0" applyNumberFormat="1" applyFont="1" applyFill="1" applyBorder="1" applyAlignment="1">
      <alignment horizontal="left" vertical="center"/>
    </xf>
    <xf numFmtId="49" fontId="13" fillId="0" borderId="11" xfId="0" applyNumberFormat="1" applyFont="1" applyFill="1" applyBorder="1" applyAlignment="1">
      <alignment horizontal="left" vertical="center"/>
    </xf>
    <xf numFmtId="49" fontId="5" fillId="3" borderId="13" xfId="0" applyNumberFormat="1" applyFont="1" applyFill="1" applyBorder="1" applyAlignment="1">
      <alignment horizontal="left" vertical="center" wrapText="1"/>
    </xf>
    <xf numFmtId="49" fontId="5" fillId="3" borderId="61"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9" fillId="2" borderId="67"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8" xfId="0" applyFont="1" applyFill="1" applyBorder="1" applyAlignment="1">
      <alignment horizontal="left" vertical="center" wrapText="1"/>
    </xf>
    <xf numFmtId="49" fontId="5" fillId="3" borderId="67" xfId="0" applyNumberFormat="1" applyFont="1" applyFill="1" applyBorder="1" applyAlignment="1">
      <alignment horizontal="left" vertical="center"/>
    </xf>
    <xf numFmtId="49" fontId="5" fillId="3" borderId="18" xfId="0" applyNumberFormat="1" applyFont="1" applyFill="1" applyBorder="1" applyAlignment="1">
      <alignment horizontal="left" vertical="center"/>
    </xf>
    <xf numFmtId="49" fontId="5" fillId="3" borderId="35" xfId="0" applyNumberFormat="1" applyFont="1" applyFill="1" applyBorder="1" applyAlignment="1">
      <alignment vertical="center" wrapText="1"/>
    </xf>
    <xf numFmtId="49" fontId="5" fillId="3" borderId="36" xfId="0" applyNumberFormat="1" applyFont="1" applyFill="1" applyBorder="1" applyAlignment="1">
      <alignment vertical="center"/>
    </xf>
    <xf numFmtId="49" fontId="5" fillId="3" borderId="37" xfId="0" applyNumberFormat="1" applyFont="1" applyFill="1" applyBorder="1" applyAlignment="1">
      <alignment vertical="center"/>
    </xf>
    <xf numFmtId="49" fontId="5" fillId="3" borderId="39" xfId="0" applyNumberFormat="1" applyFont="1" applyFill="1" applyBorder="1" applyAlignment="1">
      <alignment vertical="center"/>
    </xf>
    <xf numFmtId="49" fontId="5" fillId="3" borderId="4" xfId="0" applyNumberFormat="1" applyFont="1" applyFill="1" applyBorder="1" applyAlignment="1">
      <alignment vertical="center"/>
    </xf>
    <xf numFmtId="49" fontId="5" fillId="3" borderId="5" xfId="0" applyNumberFormat="1" applyFont="1" applyFill="1" applyBorder="1" applyAlignment="1">
      <alignment vertical="center"/>
    </xf>
    <xf numFmtId="0" fontId="5" fillId="3" borderId="35" xfId="0" applyFont="1" applyFill="1" applyBorder="1" applyAlignment="1">
      <alignment horizontal="left" vertical="center"/>
    </xf>
    <xf numFmtId="0" fontId="5" fillId="3" borderId="36" xfId="0" applyFont="1" applyFill="1" applyBorder="1" applyAlignment="1">
      <alignment horizontal="left" vertical="center"/>
    </xf>
    <xf numFmtId="49" fontId="5" fillId="3" borderId="63" xfId="0" applyNumberFormat="1" applyFont="1" applyFill="1" applyBorder="1" applyAlignment="1">
      <alignment horizontal="left" vertical="center"/>
    </xf>
    <xf numFmtId="0" fontId="5" fillId="3" borderId="28" xfId="0" applyFont="1" applyFill="1" applyBorder="1" applyAlignment="1">
      <alignment horizontal="left" vertical="center"/>
    </xf>
    <xf numFmtId="49" fontId="5" fillId="3" borderId="13" xfId="0" applyNumberFormat="1" applyFont="1" applyFill="1" applyBorder="1" applyAlignment="1">
      <alignment horizontal="left" vertical="center"/>
    </xf>
    <xf numFmtId="0" fontId="5" fillId="3" borderId="39" xfId="0" applyFont="1" applyFill="1" applyBorder="1" applyAlignment="1">
      <alignment horizontal="center" vertical="center"/>
    </xf>
    <xf numFmtId="0" fontId="5" fillId="3" borderId="4" xfId="0" applyFont="1" applyFill="1" applyBorder="1" applyAlignment="1">
      <alignment horizontal="center" vertical="center"/>
    </xf>
    <xf numFmtId="49" fontId="5" fillId="0" borderId="77" xfId="0" applyNumberFormat="1" applyFont="1" applyFill="1" applyBorder="1" applyAlignment="1">
      <alignment horizontal="left" vertical="center"/>
    </xf>
    <xf numFmtId="0" fontId="5" fillId="0" borderId="79" xfId="0" applyFont="1" applyFill="1" applyBorder="1" applyAlignment="1">
      <alignment horizontal="left" vertical="center"/>
    </xf>
    <xf numFmtId="0" fontId="5" fillId="0" borderId="85" xfId="0" applyFont="1" applyFill="1" applyBorder="1" applyAlignment="1">
      <alignment horizontal="left" vertical="center"/>
    </xf>
    <xf numFmtId="0" fontId="5" fillId="0" borderId="86" xfId="0" applyFont="1" applyFill="1" applyBorder="1" applyAlignment="1">
      <alignment horizontal="left" vertical="center"/>
    </xf>
    <xf numFmtId="49" fontId="9" fillId="2" borderId="10" xfId="0" applyNumberFormat="1" applyFont="1" applyFill="1" applyBorder="1" applyAlignment="1">
      <alignment horizontal="left" vertical="center" wrapText="1"/>
    </xf>
    <xf numFmtId="49" fontId="9" fillId="2" borderId="18" xfId="0" applyNumberFormat="1" applyFont="1" applyFill="1" applyBorder="1" applyAlignment="1">
      <alignment horizontal="left" vertical="center" wrapText="1"/>
    </xf>
    <xf numFmtId="0" fontId="6" fillId="6" borderId="10" xfId="0" applyFont="1" applyFill="1" applyBorder="1" applyAlignment="1">
      <alignment horizontal="center" vertical="center"/>
    </xf>
    <xf numFmtId="49" fontId="5" fillId="3" borderId="69" xfId="0" applyNumberFormat="1" applyFont="1" applyFill="1" applyBorder="1" applyAlignment="1">
      <alignment horizontal="left" vertical="center"/>
    </xf>
    <xf numFmtId="49" fontId="5" fillId="3" borderId="25"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8" xfId="0" applyFont="1" applyFill="1" applyBorder="1" applyAlignment="1">
      <alignment horizontal="center" vertical="center" wrapText="1"/>
    </xf>
    <xf numFmtId="49" fontId="7"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49" fontId="7" fillId="0" borderId="0" xfId="0" applyNumberFormat="1" applyFont="1" applyBorder="1" applyAlignment="1">
      <alignment horizontal="left" vertical="center"/>
    </xf>
    <xf numFmtId="49" fontId="11" fillId="0" borderId="77" xfId="0" applyNumberFormat="1"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49" fontId="5" fillId="3" borderId="27"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49" fontId="5" fillId="3" borderId="23" xfId="0" applyNumberFormat="1" applyFont="1" applyFill="1" applyBorder="1" applyAlignment="1">
      <alignment horizontal="left" vertical="center"/>
    </xf>
    <xf numFmtId="49" fontId="5" fillId="3" borderId="29" xfId="0" applyNumberFormat="1" applyFont="1" applyFill="1" applyBorder="1" applyAlignment="1">
      <alignment horizontal="left" vertical="center"/>
    </xf>
    <xf numFmtId="49" fontId="5" fillId="0" borderId="25" xfId="0" applyNumberFormat="1" applyFont="1" applyFill="1" applyBorder="1" applyAlignment="1">
      <alignment horizontal="left" vertical="center"/>
    </xf>
    <xf numFmtId="49" fontId="5" fillId="0" borderId="26" xfId="0" applyNumberFormat="1" applyFont="1" applyFill="1" applyBorder="1" applyAlignment="1">
      <alignment horizontal="left" vertical="center"/>
    </xf>
    <xf numFmtId="49" fontId="9" fillId="3" borderId="12" xfId="0" applyNumberFormat="1" applyFont="1" applyFill="1" applyBorder="1" applyAlignment="1">
      <alignment horizontal="left" vertical="center"/>
    </xf>
    <xf numFmtId="0" fontId="9" fillId="3" borderId="17" xfId="0" applyFont="1" applyFill="1" applyBorder="1" applyAlignment="1">
      <alignment horizontal="left" vertical="center"/>
    </xf>
    <xf numFmtId="0" fontId="5" fillId="3" borderId="25" xfId="0" applyFont="1" applyFill="1" applyBorder="1" applyAlignment="1">
      <alignment horizontal="left" vertical="center"/>
    </xf>
    <xf numFmtId="0" fontId="5" fillId="3" borderId="32" xfId="0" applyFont="1" applyFill="1" applyBorder="1" applyAlignment="1">
      <alignment horizontal="left" vertical="center"/>
    </xf>
    <xf numFmtId="0" fontId="5" fillId="3" borderId="12" xfId="0" applyFont="1" applyFill="1" applyBorder="1" applyAlignment="1">
      <alignment horizontal="left" vertical="center"/>
    </xf>
    <xf numFmtId="49" fontId="5" fillId="0" borderId="75" xfId="0" applyNumberFormat="1" applyFont="1" applyFill="1" applyBorder="1" applyAlignment="1">
      <alignment horizontal="left" vertical="center"/>
    </xf>
    <xf numFmtId="0" fontId="5" fillId="0" borderId="76" xfId="0" applyFont="1" applyFill="1" applyBorder="1" applyAlignment="1">
      <alignment horizontal="left" vertical="center"/>
    </xf>
    <xf numFmtId="0" fontId="5" fillId="0" borderId="83" xfId="0" applyFont="1" applyFill="1" applyBorder="1" applyAlignment="1">
      <alignment horizontal="left" vertical="center"/>
    </xf>
    <xf numFmtId="0" fontId="5" fillId="0" borderId="84" xfId="0" applyFont="1" applyFill="1" applyBorder="1" applyAlignment="1">
      <alignment horizontal="left" vertical="center"/>
    </xf>
    <xf numFmtId="49" fontId="5" fillId="3" borderId="14" xfId="0" applyNumberFormat="1" applyFont="1" applyFill="1" applyBorder="1" applyAlignment="1">
      <alignment horizontal="left" vertical="center" wrapText="1"/>
    </xf>
    <xf numFmtId="49" fontId="13" fillId="0" borderId="38" xfId="0" applyNumberFormat="1" applyFont="1" applyFill="1" applyBorder="1" applyAlignment="1">
      <alignment horizontal="left" vertical="center" wrapText="1"/>
    </xf>
    <xf numFmtId="49" fontId="13" fillId="0" borderId="25" xfId="0" applyNumberFormat="1" applyFont="1" applyFill="1" applyBorder="1" applyAlignment="1">
      <alignment horizontal="left" vertical="center"/>
    </xf>
    <xf numFmtId="49" fontId="13" fillId="0" borderId="26" xfId="0" applyNumberFormat="1" applyFont="1" applyFill="1" applyBorder="1" applyAlignment="1">
      <alignment horizontal="left" vertical="center"/>
    </xf>
    <xf numFmtId="0" fontId="5" fillId="3" borderId="17" xfId="0" applyFont="1" applyFill="1" applyBorder="1" applyAlignment="1">
      <alignment horizontal="left" vertical="center"/>
    </xf>
    <xf numFmtId="0" fontId="6"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5" xfId="0" applyFont="1" applyFill="1" applyBorder="1" applyAlignment="1">
      <alignment horizontal="center" vertical="center"/>
    </xf>
    <xf numFmtId="49" fontId="5" fillId="3" borderId="44" xfId="0" applyNumberFormat="1" applyFont="1" applyFill="1" applyBorder="1" applyAlignment="1">
      <alignment horizontal="left" vertical="center"/>
    </xf>
    <xf numFmtId="0" fontId="5" fillId="3" borderId="13" xfId="0" applyFont="1" applyFill="1" applyBorder="1" applyAlignment="1">
      <alignment horizontal="left" vertical="center"/>
    </xf>
    <xf numFmtId="0" fontId="5" fillId="3" borderId="61" xfId="0" applyFont="1" applyFill="1" applyBorder="1" applyAlignment="1">
      <alignment horizontal="left" vertical="center"/>
    </xf>
    <xf numFmtId="49" fontId="6" fillId="0" borderId="12"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49" fontId="5" fillId="3" borderId="73" xfId="0" applyNumberFormat="1" applyFont="1" applyFill="1" applyBorder="1" applyAlignment="1">
      <alignment horizontal="left" vertical="center"/>
    </xf>
    <xf numFmtId="0" fontId="5" fillId="3" borderId="73" xfId="0" applyFont="1" applyFill="1" applyBorder="1" applyAlignment="1">
      <alignment horizontal="left" vertical="center"/>
    </xf>
    <xf numFmtId="49" fontId="5" fillId="3" borderId="6" xfId="0" applyNumberFormat="1" applyFont="1" applyFill="1" applyBorder="1" applyAlignment="1">
      <alignment horizontal="left" vertical="center" wrapText="1"/>
    </xf>
    <xf numFmtId="49" fontId="5" fillId="3" borderId="70" xfId="0" applyNumberFormat="1" applyFont="1" applyFill="1" applyBorder="1" applyAlignment="1">
      <alignment horizontal="left" vertical="center"/>
    </xf>
    <xf numFmtId="0" fontId="5" fillId="3" borderId="45" xfId="0" applyFont="1" applyFill="1" applyBorder="1" applyAlignment="1">
      <alignment horizontal="left" vertical="center"/>
    </xf>
    <xf numFmtId="49" fontId="6" fillId="0" borderId="6"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5" fillId="3" borderId="27" xfId="0" applyFont="1" applyFill="1" applyBorder="1" applyAlignment="1">
      <alignment horizontal="left" vertical="center"/>
    </xf>
    <xf numFmtId="49" fontId="9" fillId="2" borderId="69" xfId="0" applyNumberFormat="1" applyFont="1" applyFill="1" applyBorder="1" applyAlignment="1">
      <alignment horizontal="left" vertical="center" wrapText="1"/>
    </xf>
    <xf numFmtId="49" fontId="9" fillId="2" borderId="25" xfId="0" applyNumberFormat="1" applyFont="1" applyFill="1" applyBorder="1" applyAlignment="1">
      <alignment horizontal="left" vertical="center" wrapText="1"/>
    </xf>
    <xf numFmtId="49" fontId="9" fillId="2" borderId="32"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xf>
    <xf numFmtId="49" fontId="8" fillId="3" borderId="59" xfId="0" applyNumberFormat="1" applyFont="1" applyFill="1" applyBorder="1" applyAlignment="1">
      <alignment horizontal="center" vertical="top" textRotation="255" wrapText="1"/>
    </xf>
    <xf numFmtId="0" fontId="8" fillId="3" borderId="8" xfId="0" applyFont="1" applyFill="1" applyBorder="1" applyAlignment="1">
      <alignment horizontal="center" vertical="top" textRotation="255" wrapText="1"/>
    </xf>
    <xf numFmtId="0" fontId="0" fillId="3" borderId="9" xfId="0" applyFont="1" applyFill="1" applyBorder="1" applyAlignment="1">
      <alignment horizontal="center" vertical="top" textRotation="255" wrapText="1"/>
    </xf>
    <xf numFmtId="0" fontId="9" fillId="3" borderId="12" xfId="0" applyFont="1" applyFill="1" applyBorder="1" applyAlignment="1">
      <alignment horizontal="left" vertical="center"/>
    </xf>
    <xf numFmtId="49" fontId="7" fillId="4" borderId="1"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6" fillId="0" borderId="38"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5" fillId="4" borderId="73" xfId="0" applyFont="1" applyFill="1" applyBorder="1" applyAlignment="1">
      <alignment horizontal="left" vertical="center"/>
    </xf>
    <xf numFmtId="49" fontId="6" fillId="0" borderId="10"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0" fontId="6" fillId="0" borderId="23" xfId="0" applyFont="1" applyFill="1" applyBorder="1" applyAlignment="1">
      <alignment horizontal="center" vertical="center"/>
    </xf>
    <xf numFmtId="0" fontId="6" fillId="0" borderId="29" xfId="0" applyFont="1" applyFill="1" applyBorder="1" applyAlignment="1">
      <alignment horizontal="center" vertical="center"/>
    </xf>
    <xf numFmtId="49" fontId="5" fillId="0" borderId="21" xfId="0" applyNumberFormat="1" applyFont="1" applyFill="1" applyBorder="1" applyAlignment="1">
      <alignment horizontal="left" vertical="center"/>
    </xf>
    <xf numFmtId="0" fontId="5" fillId="0" borderId="16" xfId="0" applyFont="1" applyFill="1" applyBorder="1" applyAlignment="1">
      <alignment horizontal="left" vertical="center"/>
    </xf>
    <xf numFmtId="0" fontId="6" fillId="0" borderId="38" xfId="0" applyFont="1" applyFill="1" applyBorder="1" applyAlignment="1">
      <alignment horizontal="center" vertical="center"/>
    </xf>
    <xf numFmtId="49" fontId="5" fillId="0" borderId="20" xfId="0" applyNumberFormat="1" applyFont="1" applyFill="1" applyBorder="1" applyAlignment="1">
      <alignment horizontal="left" vertical="center"/>
    </xf>
    <xf numFmtId="0" fontId="5" fillId="0" borderId="13" xfId="0" applyFont="1" applyFill="1" applyBorder="1" applyAlignment="1">
      <alignment horizontal="left" vertical="center"/>
    </xf>
    <xf numFmtId="0" fontId="5" fillId="0" borderId="61" xfId="0" applyFont="1" applyFill="1" applyBorder="1" applyAlignment="1">
      <alignment horizontal="left" vertical="center"/>
    </xf>
    <xf numFmtId="49" fontId="11" fillId="0" borderId="75"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0" fontId="5" fillId="4" borderId="12"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49" fontId="6" fillId="4" borderId="23" xfId="0" applyNumberFormat="1" applyFont="1" applyFill="1" applyBorder="1" applyAlignment="1">
      <alignment horizontal="right" vertical="center"/>
    </xf>
    <xf numFmtId="49" fontId="6" fillId="4" borderId="29" xfId="0" applyNumberFormat="1" applyFont="1" applyFill="1" applyBorder="1" applyAlignment="1">
      <alignment horizontal="right" vertical="center"/>
    </xf>
    <xf numFmtId="49" fontId="6" fillId="4" borderId="39" xfId="0" applyNumberFormat="1" applyFont="1" applyFill="1" applyBorder="1" applyAlignment="1">
      <alignment horizontal="right" vertical="center"/>
    </xf>
    <xf numFmtId="49" fontId="6" fillId="4" borderId="4" xfId="0" applyNumberFormat="1" applyFont="1" applyFill="1" applyBorder="1" applyAlignment="1">
      <alignment horizontal="right" vertical="center"/>
    </xf>
    <xf numFmtId="49" fontId="7" fillId="0" borderId="1" xfId="0" applyNumberFormat="1" applyFont="1" applyFill="1" applyBorder="1" applyAlignment="1">
      <alignment vertical="center"/>
    </xf>
    <xf numFmtId="0" fontId="6" fillId="4" borderId="30" xfId="0" applyFont="1" applyFill="1" applyBorder="1" applyAlignment="1">
      <alignment horizontal="left" vertical="center"/>
    </xf>
    <xf numFmtId="0" fontId="6" fillId="4" borderId="5" xfId="0" applyFont="1" applyFill="1" applyBorder="1" applyAlignment="1">
      <alignment horizontal="left" vertical="center"/>
    </xf>
    <xf numFmtId="49" fontId="5" fillId="3" borderId="19" xfId="0" applyNumberFormat="1" applyFont="1" applyFill="1" applyBorder="1" applyAlignment="1">
      <alignment horizontal="left" vertical="center"/>
    </xf>
    <xf numFmtId="0" fontId="6" fillId="4" borderId="6" xfId="0" applyFont="1" applyFill="1" applyBorder="1" applyAlignment="1">
      <alignment horizontal="right" vertical="center"/>
    </xf>
    <xf numFmtId="0" fontId="6" fillId="4" borderId="10" xfId="0" applyFont="1" applyFill="1" applyBorder="1" applyAlignment="1">
      <alignment horizontal="right" vertical="center"/>
    </xf>
    <xf numFmtId="0" fontId="5" fillId="4" borderId="31" xfId="0" applyFont="1" applyFill="1" applyBorder="1" applyAlignment="1">
      <alignment horizontal="left" vertical="center"/>
    </xf>
    <xf numFmtId="49" fontId="5" fillId="4" borderId="14" xfId="0" applyNumberFormat="1"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5" fillId="4" borderId="56" xfId="0" applyNumberFormat="1" applyFont="1" applyFill="1" applyBorder="1" applyAlignment="1">
      <alignment horizontal="left" vertical="center" wrapText="1"/>
    </xf>
    <xf numFmtId="49" fontId="5" fillId="4" borderId="36" xfId="0" applyNumberFormat="1" applyFont="1" applyFill="1" applyBorder="1" applyAlignment="1">
      <alignment horizontal="left" vertical="center" wrapText="1"/>
    </xf>
    <xf numFmtId="49" fontId="5" fillId="4" borderId="57" xfId="0" applyNumberFormat="1" applyFont="1" applyFill="1" applyBorder="1" applyAlignment="1">
      <alignment horizontal="left" vertical="center" wrapText="1"/>
    </xf>
    <xf numFmtId="49" fontId="5" fillId="4" borderId="0" xfId="0" applyNumberFormat="1" applyFont="1" applyFill="1" applyBorder="1" applyAlignment="1">
      <alignment horizontal="left" vertical="center" wrapText="1"/>
    </xf>
    <xf numFmtId="49" fontId="6" fillId="4" borderId="73" xfId="0" applyNumberFormat="1" applyFont="1" applyFill="1" applyBorder="1" applyAlignment="1">
      <alignment horizontal="left" vertical="center"/>
    </xf>
    <xf numFmtId="0" fontId="6" fillId="4" borderId="73" xfId="0" applyFont="1" applyFill="1" applyBorder="1" applyAlignment="1">
      <alignment horizontal="left" vertical="center"/>
    </xf>
    <xf numFmtId="0" fontId="6" fillId="4" borderId="74" xfId="0" applyFont="1" applyFill="1" applyBorder="1" applyAlignment="1">
      <alignment horizontal="left" vertical="center"/>
    </xf>
    <xf numFmtId="49" fontId="16" fillId="3" borderId="67" xfId="0" applyNumberFormat="1" applyFont="1" applyFill="1" applyBorder="1" applyAlignment="1">
      <alignment horizontal="left" vertical="center"/>
    </xf>
    <xf numFmtId="49" fontId="18" fillId="0" borderId="10" xfId="0" applyNumberFormat="1" applyFont="1" applyFill="1" applyBorder="1" applyAlignment="1">
      <alignment horizontal="center" vertical="center"/>
    </xf>
    <xf numFmtId="49" fontId="18" fillId="0" borderId="11" xfId="0" applyNumberFormat="1" applyFont="1" applyFill="1" applyBorder="1" applyAlignment="1">
      <alignment horizontal="center" vertical="center"/>
    </xf>
    <xf numFmtId="49" fontId="16" fillId="3" borderId="57" xfId="0" applyNumberFormat="1" applyFont="1" applyFill="1" applyBorder="1" applyAlignment="1">
      <alignment horizontal="left" vertical="center" wrapText="1"/>
    </xf>
    <xf numFmtId="0" fontId="16" fillId="3" borderId="0" xfId="0" applyFont="1" applyFill="1" applyBorder="1" applyAlignment="1">
      <alignment horizontal="left" vertical="center" wrapText="1"/>
    </xf>
    <xf numFmtId="49" fontId="16" fillId="0" borderId="10"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7" fillId="0" borderId="1" xfId="0" applyNumberFormat="1" applyFont="1" applyBorder="1" applyAlignment="1">
      <alignment horizontal="left" vertical="center"/>
    </xf>
    <xf numFmtId="49" fontId="16" fillId="3" borderId="56" xfId="0" applyNumberFormat="1" applyFont="1" applyFill="1" applyBorder="1" applyAlignment="1">
      <alignment horizontal="left" vertical="center"/>
    </xf>
    <xf numFmtId="49" fontId="16" fillId="2" borderId="27" xfId="0" applyNumberFormat="1" applyFont="1" applyFill="1" applyBorder="1" applyAlignment="1">
      <alignment horizontal="left" vertical="center"/>
    </xf>
    <xf numFmtId="49" fontId="16" fillId="2" borderId="2" xfId="0" applyNumberFormat="1" applyFont="1" applyFill="1" applyBorder="1" applyAlignment="1">
      <alignment horizontal="left" vertical="center"/>
    </xf>
    <xf numFmtId="49" fontId="16" fillId="3" borderId="63" xfId="0" applyNumberFormat="1" applyFont="1" applyFill="1" applyBorder="1" applyAlignment="1">
      <alignment horizontal="left" vertical="center"/>
    </xf>
    <xf numFmtId="49" fontId="16" fillId="3" borderId="29" xfId="0" applyNumberFormat="1" applyFont="1" applyFill="1" applyBorder="1" applyAlignment="1">
      <alignment horizontal="left" vertical="center"/>
    </xf>
    <xf numFmtId="49" fontId="16" fillId="3" borderId="28" xfId="0" applyNumberFormat="1" applyFont="1" applyFill="1" applyBorder="1" applyAlignment="1">
      <alignment horizontal="left" vertical="center"/>
    </xf>
    <xf numFmtId="49" fontId="16" fillId="3" borderId="57" xfId="0" applyNumberFormat="1" applyFont="1" applyFill="1" applyBorder="1" applyAlignment="1">
      <alignment horizontal="left" vertical="center"/>
    </xf>
    <xf numFmtId="49" fontId="16" fillId="3" borderId="0" xfId="0" applyNumberFormat="1" applyFont="1" applyFill="1" applyBorder="1" applyAlignment="1">
      <alignment horizontal="left" vertical="center"/>
    </xf>
    <xf numFmtId="49" fontId="16" fillId="3" borderId="65" xfId="0" applyNumberFormat="1" applyFont="1" applyFill="1" applyBorder="1" applyAlignment="1">
      <alignment horizontal="left" vertical="center"/>
    </xf>
    <xf numFmtId="49" fontId="16" fillId="2" borderId="6" xfId="0" applyNumberFormat="1" applyFont="1" applyFill="1" applyBorder="1" applyAlignment="1">
      <alignment horizontal="left" vertical="center" wrapText="1"/>
    </xf>
    <xf numFmtId="49" fontId="16" fillId="2" borderId="10" xfId="0" applyNumberFormat="1" applyFont="1" applyFill="1" applyBorder="1" applyAlignment="1">
      <alignment horizontal="left" vertical="center" wrapText="1"/>
    </xf>
    <xf numFmtId="49" fontId="16" fillId="3" borderId="23" xfId="0" applyNumberFormat="1" applyFont="1" applyFill="1" applyBorder="1" applyAlignment="1">
      <alignment horizontal="left" vertical="center" wrapText="1"/>
    </xf>
    <xf numFmtId="49" fontId="16" fillId="3" borderId="15" xfId="0" applyNumberFormat="1" applyFont="1" applyFill="1" applyBorder="1" applyAlignment="1">
      <alignment horizontal="left" vertical="center"/>
    </xf>
    <xf numFmtId="49" fontId="16" fillId="3" borderId="14" xfId="0" applyNumberFormat="1" applyFont="1" applyFill="1" applyBorder="1" applyAlignment="1">
      <alignment horizontal="left" vertical="center"/>
    </xf>
    <xf numFmtId="0" fontId="16" fillId="3" borderId="14" xfId="0" applyFont="1" applyFill="1" applyBorder="1" applyAlignment="1">
      <alignment horizontal="left" vertical="center"/>
    </xf>
    <xf numFmtId="49" fontId="16" fillId="3" borderId="12"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178" fontId="16" fillId="0" borderId="12" xfId="0" applyNumberFormat="1" applyFont="1" applyFill="1" applyBorder="1" applyAlignment="1">
      <alignment horizontal="left" vertical="center"/>
    </xf>
    <xf numFmtId="178" fontId="16" fillId="0" borderId="17" xfId="0" applyNumberFormat="1" applyFont="1" applyFill="1" applyBorder="1" applyAlignment="1">
      <alignment horizontal="left" vertical="center"/>
    </xf>
    <xf numFmtId="49" fontId="16" fillId="3" borderId="59" xfId="0" applyNumberFormat="1" applyFont="1" applyFill="1" applyBorder="1" applyAlignment="1">
      <alignment horizontal="left" vertical="center" wrapText="1"/>
    </xf>
    <xf numFmtId="0" fontId="16" fillId="3" borderId="71" xfId="0" applyFont="1" applyFill="1" applyBorder="1" applyAlignment="1">
      <alignment horizontal="left" vertical="center" wrapText="1"/>
    </xf>
    <xf numFmtId="0" fontId="16" fillId="3" borderId="7" xfId="0" applyFont="1" applyFill="1" applyBorder="1" applyAlignment="1">
      <alignment horizontal="left" vertical="center" wrapText="1"/>
    </xf>
    <xf numFmtId="49" fontId="26" fillId="0" borderId="12" xfId="0" applyNumberFormat="1" applyFont="1" applyFill="1" applyBorder="1" applyAlignment="1">
      <alignment horizontal="left" vertical="center"/>
    </xf>
    <xf numFmtId="0" fontId="26" fillId="0" borderId="12" xfId="0" applyFont="1" applyFill="1" applyBorder="1" applyAlignment="1">
      <alignment horizontal="left" vertical="center"/>
    </xf>
    <xf numFmtId="0" fontId="26" fillId="0" borderId="17"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7" fillId="0" borderId="1" xfId="0" applyNumberFormat="1" applyFont="1" applyFill="1" applyBorder="1" applyAlignment="1">
      <alignment horizontal="left" vertical="center"/>
    </xf>
    <xf numFmtId="49" fontId="16" fillId="0" borderId="83" xfId="0" applyNumberFormat="1" applyFont="1" applyBorder="1" applyAlignment="1">
      <alignment horizontal="left" vertical="center"/>
    </xf>
    <xf numFmtId="0" fontId="16" fillId="0" borderId="84" xfId="0" applyFont="1" applyBorder="1" applyAlignment="1">
      <alignment horizontal="left" vertical="center"/>
    </xf>
    <xf numFmtId="0" fontId="16" fillId="3" borderId="27" xfId="0" applyFont="1" applyFill="1" applyBorder="1" applyAlignment="1">
      <alignment horizontal="left" vertical="center"/>
    </xf>
    <xf numFmtId="49" fontId="16" fillId="3" borderId="27" xfId="0" applyNumberFormat="1" applyFont="1" applyFill="1" applyBorder="1" applyAlignment="1">
      <alignment horizontal="left" vertical="center"/>
    </xf>
    <xf numFmtId="49" fontId="16" fillId="3" borderId="2" xfId="0" applyNumberFormat="1" applyFont="1" applyFill="1" applyBorder="1" applyAlignment="1">
      <alignment horizontal="left" vertical="center"/>
    </xf>
    <xf numFmtId="49" fontId="16" fillId="3" borderId="3" xfId="0" applyNumberFormat="1" applyFont="1" applyFill="1" applyBorder="1" applyAlignment="1">
      <alignment horizontal="left" vertical="center"/>
    </xf>
    <xf numFmtId="49" fontId="16" fillId="3" borderId="63" xfId="0" applyNumberFormat="1" applyFont="1" applyFill="1" applyBorder="1" applyAlignment="1">
      <alignment horizontal="left" vertical="center" wrapText="1"/>
    </xf>
    <xf numFmtId="49" fontId="16" fillId="3" borderId="29" xfId="0" applyNumberFormat="1" applyFont="1" applyFill="1" applyBorder="1" applyAlignment="1">
      <alignment horizontal="left" vertical="center" wrapText="1"/>
    </xf>
    <xf numFmtId="49" fontId="16" fillId="3" borderId="28" xfId="0" applyNumberFormat="1" applyFont="1" applyFill="1" applyBorder="1" applyAlignment="1">
      <alignment horizontal="left" vertical="center" wrapText="1"/>
    </xf>
    <xf numFmtId="49" fontId="16" fillId="3" borderId="0" xfId="0" applyNumberFormat="1" applyFont="1" applyFill="1" applyBorder="1" applyAlignment="1">
      <alignment horizontal="left" vertical="center" wrapText="1"/>
    </xf>
    <xf numFmtId="49" fontId="16" fillId="3" borderId="65" xfId="0" applyNumberFormat="1" applyFont="1" applyFill="1" applyBorder="1" applyAlignment="1">
      <alignment horizontal="left" vertical="center" wrapText="1"/>
    </xf>
    <xf numFmtId="49" fontId="16" fillId="3" borderId="33" xfId="0" applyNumberFormat="1" applyFont="1" applyFill="1" applyBorder="1" applyAlignment="1">
      <alignment horizontal="left" vertical="center" wrapText="1"/>
    </xf>
    <xf numFmtId="49" fontId="16" fillId="3" borderId="4" xfId="0" applyNumberFormat="1" applyFont="1" applyFill="1" applyBorder="1" applyAlignment="1">
      <alignment horizontal="left" vertical="center" wrapText="1"/>
    </xf>
    <xf numFmtId="49" fontId="16" fillId="3" borderId="64" xfId="0" applyNumberFormat="1"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17" xfId="0" applyFont="1" applyFill="1" applyBorder="1" applyAlignment="1">
      <alignment horizontal="left" vertical="center" wrapText="1"/>
    </xf>
    <xf numFmtId="191" fontId="19" fillId="0" borderId="6" xfId="0" applyNumberFormat="1" applyFont="1" applyFill="1" applyBorder="1" applyAlignment="1">
      <alignment horizontal="left" vertical="center"/>
    </xf>
    <xf numFmtId="191" fontId="19" fillId="0" borderId="10" xfId="0" applyNumberFormat="1" applyFont="1" applyFill="1" applyBorder="1" applyAlignment="1">
      <alignment horizontal="left" vertical="center"/>
    </xf>
    <xf numFmtId="191" fontId="19" fillId="0" borderId="18" xfId="0" applyNumberFormat="1" applyFont="1" applyFill="1" applyBorder="1" applyAlignment="1">
      <alignment horizontal="left" vertical="center"/>
    </xf>
    <xf numFmtId="49" fontId="16" fillId="2" borderId="12" xfId="0" applyNumberFormat="1" applyFont="1" applyFill="1" applyBorder="1" applyAlignment="1">
      <alignment horizontal="left" vertical="center"/>
    </xf>
    <xf numFmtId="0" fontId="16" fillId="2" borderId="17" xfId="0" applyFont="1" applyFill="1" applyBorder="1" applyAlignment="1">
      <alignment horizontal="left" vertical="center"/>
    </xf>
    <xf numFmtId="6" fontId="16" fillId="3" borderId="59" xfId="2" applyFont="1" applyFill="1" applyBorder="1" applyAlignment="1">
      <alignment horizontal="left" vertical="center"/>
    </xf>
    <xf numFmtId="6" fontId="16" fillId="3" borderId="12" xfId="2" applyFont="1" applyFill="1" applyBorder="1" applyAlignment="1">
      <alignment horizontal="left" vertical="center"/>
    </xf>
    <xf numFmtId="179" fontId="16" fillId="0" borderId="12" xfId="2" applyNumberFormat="1" applyFont="1" applyFill="1" applyBorder="1" applyAlignment="1">
      <alignment horizontal="right" vertical="center"/>
    </xf>
    <xf numFmtId="179" fontId="16" fillId="0" borderId="17" xfId="2" applyNumberFormat="1" applyFont="1" applyFill="1" applyBorder="1" applyAlignment="1">
      <alignment horizontal="right" vertical="center"/>
    </xf>
    <xf numFmtId="0" fontId="16" fillId="2" borderId="18" xfId="0" applyFont="1" applyFill="1" applyBorder="1" applyAlignment="1">
      <alignment horizontal="left" vertical="center" wrapText="1"/>
    </xf>
    <xf numFmtId="179" fontId="16" fillId="0" borderId="23" xfId="0" applyNumberFormat="1" applyFont="1" applyFill="1" applyBorder="1" applyAlignment="1">
      <alignment horizontal="right" vertical="center"/>
    </xf>
    <xf numFmtId="179" fontId="16" fillId="0" borderId="29" xfId="0" applyNumberFormat="1" applyFont="1" applyFill="1" applyBorder="1" applyAlignment="1">
      <alignment horizontal="right" vertical="center"/>
    </xf>
    <xf numFmtId="179" fontId="16" fillId="0" borderId="28" xfId="0" applyNumberFormat="1" applyFont="1" applyFill="1" applyBorder="1" applyAlignment="1">
      <alignment horizontal="right" vertical="center"/>
    </xf>
    <xf numFmtId="179" fontId="16" fillId="0" borderId="30" xfId="0" applyNumberFormat="1" applyFont="1" applyFill="1" applyBorder="1" applyAlignment="1">
      <alignment horizontal="right" vertical="center"/>
    </xf>
    <xf numFmtId="49" fontId="26" fillId="0" borderId="6" xfId="0" applyNumberFormat="1" applyFont="1" applyFill="1" applyBorder="1" applyAlignment="1">
      <alignment horizontal="left" vertical="center" wrapText="1"/>
    </xf>
    <xf numFmtId="0" fontId="26" fillId="0" borderId="18" xfId="0" applyFont="1" applyFill="1" applyBorder="1" applyAlignment="1">
      <alignment horizontal="left" vertical="center"/>
    </xf>
    <xf numFmtId="179" fontId="16" fillId="0" borderId="6" xfId="0" applyNumberFormat="1" applyFont="1" applyFill="1" applyBorder="1" applyAlignment="1">
      <alignment horizontal="right" vertical="center"/>
    </xf>
    <xf numFmtId="179" fontId="16" fillId="0" borderId="10" xfId="0" applyNumberFormat="1" applyFont="1" applyFill="1" applyBorder="1" applyAlignment="1">
      <alignment horizontal="right" vertical="center"/>
    </xf>
    <xf numFmtId="179" fontId="16" fillId="0" borderId="18" xfId="0" applyNumberFormat="1" applyFont="1" applyFill="1" applyBorder="1" applyAlignment="1">
      <alignment horizontal="right" vertical="center"/>
    </xf>
    <xf numFmtId="179" fontId="16" fillId="0" borderId="11" xfId="0" applyNumberFormat="1" applyFont="1" applyFill="1" applyBorder="1" applyAlignment="1">
      <alignment horizontal="right" vertical="center"/>
    </xf>
    <xf numFmtId="179" fontId="16" fillId="4" borderId="12" xfId="2" applyNumberFormat="1" applyFont="1" applyFill="1" applyBorder="1" applyAlignment="1">
      <alignment horizontal="right" vertical="center"/>
    </xf>
    <xf numFmtId="179" fontId="16" fillId="4" borderId="17" xfId="2" applyNumberFormat="1" applyFont="1" applyFill="1" applyBorder="1" applyAlignment="1">
      <alignment horizontal="right" vertical="center"/>
    </xf>
    <xf numFmtId="49" fontId="16" fillId="3" borderId="19" xfId="0" applyNumberFormat="1" applyFont="1" applyFill="1" applyBorder="1" applyAlignment="1">
      <alignment horizontal="center" vertical="center" textRotation="255" wrapText="1"/>
    </xf>
    <xf numFmtId="49" fontId="16" fillId="3" borderId="45" xfId="0" applyNumberFormat="1"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31" xfId="0" applyFont="1" applyFill="1" applyBorder="1" applyAlignment="1">
      <alignment horizontal="center" vertical="center" textRotation="255" wrapText="1"/>
    </xf>
    <xf numFmtId="49" fontId="26" fillId="3" borderId="12" xfId="0" applyNumberFormat="1" applyFont="1" applyFill="1" applyBorder="1" applyAlignment="1">
      <alignment horizontal="left" vertical="center"/>
    </xf>
    <xf numFmtId="0" fontId="26" fillId="3" borderId="12" xfId="0" applyFont="1" applyFill="1" applyBorder="1" applyAlignment="1">
      <alignment horizontal="left" vertical="center"/>
    </xf>
    <xf numFmtId="49" fontId="16" fillId="3" borderId="33" xfId="0" applyNumberFormat="1" applyFont="1" applyFill="1" applyBorder="1" applyAlignment="1">
      <alignment horizontal="left" vertical="center"/>
    </xf>
    <xf numFmtId="49" fontId="16" fillId="3" borderId="4" xfId="0" applyNumberFormat="1" applyFont="1" applyFill="1" applyBorder="1" applyAlignment="1">
      <alignment horizontal="left" vertical="center"/>
    </xf>
    <xf numFmtId="49" fontId="16" fillId="3" borderId="64" xfId="0" applyNumberFormat="1" applyFont="1" applyFill="1" applyBorder="1" applyAlignment="1">
      <alignment horizontal="left" vertical="center"/>
    </xf>
    <xf numFmtId="49" fontId="16" fillId="3" borderId="6" xfId="0" applyNumberFormat="1" applyFont="1" applyFill="1" applyBorder="1" applyAlignment="1">
      <alignment horizontal="left" vertical="center"/>
    </xf>
    <xf numFmtId="49" fontId="16" fillId="3" borderId="18" xfId="0" applyNumberFormat="1" applyFont="1" applyFill="1" applyBorder="1" applyAlignment="1">
      <alignment horizontal="left" vertical="center"/>
    </xf>
    <xf numFmtId="49" fontId="16" fillId="0" borderId="6" xfId="0" applyNumberFormat="1" applyFont="1" applyFill="1" applyBorder="1" applyAlignment="1">
      <alignment horizontal="left" vertical="center"/>
    </xf>
    <xf numFmtId="49" fontId="16" fillId="3" borderId="10" xfId="0" applyNumberFormat="1" applyFont="1" applyFill="1" applyBorder="1" applyAlignment="1">
      <alignment horizontal="left" vertical="center"/>
    </xf>
    <xf numFmtId="49" fontId="16" fillId="0" borderId="6"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179" fontId="16" fillId="0" borderId="10"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0" fontId="17" fillId="0" borderId="0" xfId="0" applyFont="1" applyFill="1" applyBorder="1" applyAlignment="1">
      <alignment horizontal="left" vertical="center"/>
    </xf>
    <xf numFmtId="49" fontId="16" fillId="3" borderId="66" xfId="0" applyNumberFormat="1" applyFont="1" applyFill="1" applyBorder="1" applyAlignment="1">
      <alignment horizontal="left" vertical="center"/>
    </xf>
    <xf numFmtId="49" fontId="16" fillId="0" borderId="27"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49" fontId="16" fillId="0" borderId="69" xfId="0" applyNumberFormat="1" applyFont="1" applyFill="1" applyBorder="1" applyAlignment="1">
      <alignment horizontal="left" vertical="top" wrapText="1"/>
    </xf>
    <xf numFmtId="49" fontId="16" fillId="0" borderId="25" xfId="0" applyNumberFormat="1" applyFont="1" applyFill="1" applyBorder="1" applyAlignment="1">
      <alignment horizontal="left" vertical="top"/>
    </xf>
    <xf numFmtId="49" fontId="16" fillId="0" borderId="26" xfId="0" applyNumberFormat="1" applyFont="1" applyFill="1" applyBorder="1" applyAlignment="1">
      <alignment horizontal="left" vertical="top"/>
    </xf>
    <xf numFmtId="179" fontId="16" fillId="0" borderId="6" xfId="2" applyNumberFormat="1" applyFont="1" applyFill="1" applyBorder="1" applyAlignment="1">
      <alignment horizontal="right" vertical="center"/>
    </xf>
    <xf numFmtId="179" fontId="16" fillId="0" borderId="10" xfId="2" applyNumberFormat="1" applyFont="1" applyFill="1" applyBorder="1" applyAlignment="1">
      <alignment horizontal="right" vertical="center"/>
    </xf>
    <xf numFmtId="179" fontId="16" fillId="0" borderId="11" xfId="2" applyNumberFormat="1" applyFont="1" applyFill="1" applyBorder="1" applyAlignment="1">
      <alignment horizontal="right" vertical="center"/>
    </xf>
    <xf numFmtId="179" fontId="26" fillId="0" borderId="12" xfId="2" applyNumberFormat="1" applyFont="1" applyFill="1" applyBorder="1" applyAlignment="1">
      <alignment horizontal="right" vertical="center" wrapText="1"/>
    </xf>
    <xf numFmtId="179" fontId="26" fillId="0" borderId="12" xfId="2" applyNumberFormat="1" applyFont="1" applyFill="1" applyBorder="1" applyAlignment="1">
      <alignment horizontal="right" vertical="center"/>
    </xf>
    <xf numFmtId="179" fontId="26" fillId="0" borderId="17" xfId="2" applyNumberFormat="1" applyFont="1" applyFill="1" applyBorder="1" applyAlignment="1">
      <alignment horizontal="right" vertical="center"/>
    </xf>
    <xf numFmtId="49" fontId="16" fillId="3" borderId="19" xfId="0" applyNumberFormat="1" applyFont="1" applyFill="1" applyBorder="1" applyAlignment="1">
      <alignment horizontal="center" vertical="center" textRotation="255"/>
    </xf>
    <xf numFmtId="49" fontId="16" fillId="3" borderId="45" xfId="0" applyNumberFormat="1" applyFont="1" applyFill="1" applyBorder="1" applyAlignment="1">
      <alignment horizontal="center" vertical="center" textRotation="255"/>
    </xf>
    <xf numFmtId="49" fontId="16" fillId="3" borderId="31" xfId="0" applyNumberFormat="1" applyFont="1" applyFill="1" applyBorder="1" applyAlignment="1">
      <alignment horizontal="center" vertical="center" textRotation="255"/>
    </xf>
    <xf numFmtId="49" fontId="26" fillId="4" borderId="12" xfId="0" applyNumberFormat="1" applyFont="1" applyFill="1" applyBorder="1" applyAlignment="1">
      <alignment horizontal="left" vertical="center"/>
    </xf>
    <xf numFmtId="0" fontId="26" fillId="4" borderId="12" xfId="0" applyFont="1" applyFill="1" applyBorder="1" applyAlignment="1">
      <alignment horizontal="left" vertical="center"/>
    </xf>
    <xf numFmtId="49" fontId="16" fillId="2" borderId="67" xfId="0" applyNumberFormat="1" applyFont="1" applyFill="1" applyBorder="1" applyAlignment="1">
      <alignment horizontal="left" vertical="center" wrapText="1"/>
    </xf>
    <xf numFmtId="49" fontId="16" fillId="2" borderId="10" xfId="0" applyNumberFormat="1" applyFont="1" applyFill="1" applyBorder="1" applyAlignment="1">
      <alignment horizontal="left" vertical="center"/>
    </xf>
    <xf numFmtId="179" fontId="16" fillId="0" borderId="6" xfId="0" applyNumberFormat="1" applyFont="1" applyFill="1" applyBorder="1" applyAlignment="1">
      <alignment horizontal="left" vertical="center" wrapText="1"/>
    </xf>
    <xf numFmtId="179" fontId="16" fillId="0" borderId="10" xfId="0" applyNumberFormat="1" applyFont="1" applyFill="1" applyBorder="1" applyAlignment="1">
      <alignment horizontal="left" vertical="center" wrapText="1"/>
    </xf>
    <xf numFmtId="179" fontId="16" fillId="0" borderId="11" xfId="0" applyNumberFormat="1" applyFont="1" applyFill="1" applyBorder="1" applyAlignment="1">
      <alignment horizontal="left" vertical="center" wrapText="1"/>
    </xf>
    <xf numFmtId="0" fontId="16" fillId="3" borderId="4" xfId="0" applyFont="1" applyFill="1" applyBorder="1" applyAlignment="1">
      <alignment horizontal="left" vertical="center" wrapText="1"/>
    </xf>
    <xf numFmtId="49" fontId="16" fillId="0" borderId="23" xfId="0" applyNumberFormat="1" applyFont="1" applyFill="1" applyBorder="1" applyAlignment="1">
      <alignment horizontal="left" vertical="top" wrapText="1"/>
    </xf>
    <xf numFmtId="49" fontId="16" fillId="0" borderId="29" xfId="0" applyNumberFormat="1" applyFont="1" applyFill="1" applyBorder="1" applyAlignment="1">
      <alignment horizontal="left" vertical="top" wrapText="1"/>
    </xf>
    <xf numFmtId="49" fontId="16" fillId="0" borderId="30" xfId="0" applyNumberFormat="1" applyFont="1" applyFill="1" applyBorder="1" applyAlignment="1">
      <alignment horizontal="left" vertical="top" wrapText="1"/>
    </xf>
    <xf numFmtId="0" fontId="16" fillId="0" borderId="39"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49" fontId="16" fillId="2" borderId="67" xfId="0" applyNumberFormat="1" applyFont="1" applyFill="1" applyBorder="1" applyAlignment="1">
      <alignment horizontal="left" vertical="center"/>
    </xf>
    <xf numFmtId="0" fontId="16" fillId="2" borderId="67" xfId="0" applyFont="1" applyFill="1" applyBorder="1" applyAlignment="1">
      <alignment horizontal="left" vertical="center"/>
    </xf>
    <xf numFmtId="0" fontId="16" fillId="2" borderId="18" xfId="0" applyFont="1" applyFill="1" applyBorder="1" applyAlignment="1">
      <alignment horizontal="left" vertical="center"/>
    </xf>
    <xf numFmtId="49" fontId="16" fillId="4" borderId="63" xfId="0" applyNumberFormat="1" applyFont="1" applyFill="1" applyBorder="1" applyAlignment="1">
      <alignment horizontal="left" vertical="center" wrapText="1"/>
    </xf>
    <xf numFmtId="0" fontId="16" fillId="4" borderId="29" xfId="0" applyFont="1" applyFill="1" applyBorder="1" applyAlignment="1">
      <alignment horizontal="left" vertical="center" wrapText="1"/>
    </xf>
    <xf numFmtId="49" fontId="16" fillId="4" borderId="23" xfId="0" applyNumberFormat="1" applyFont="1" applyFill="1" applyBorder="1" applyAlignment="1">
      <alignment horizontal="left" vertical="center"/>
    </xf>
    <xf numFmtId="0" fontId="16" fillId="4" borderId="29" xfId="0" applyFont="1" applyFill="1" applyBorder="1" applyAlignment="1">
      <alignment horizontal="left" vertical="center"/>
    </xf>
    <xf numFmtId="0" fontId="16" fillId="4" borderId="30" xfId="0" applyFont="1" applyFill="1" applyBorder="1" applyAlignment="1">
      <alignment horizontal="left" vertical="center"/>
    </xf>
    <xf numFmtId="0" fontId="18" fillId="4" borderId="39" xfId="0" applyFont="1" applyFill="1" applyBorder="1" applyAlignment="1">
      <alignment horizontal="left" vertical="center"/>
    </xf>
    <xf numFmtId="0" fontId="18" fillId="4" borderId="4" xfId="0" applyFont="1" applyFill="1" applyBorder="1" applyAlignment="1">
      <alignment horizontal="left" vertical="center"/>
    </xf>
    <xf numFmtId="0" fontId="18" fillId="4" borderId="5" xfId="0" applyFont="1" applyFill="1" applyBorder="1" applyAlignment="1">
      <alignment horizontal="left" vertical="center"/>
    </xf>
    <xf numFmtId="49" fontId="16" fillId="4" borderId="69" xfId="0" applyNumberFormat="1" applyFont="1" applyFill="1" applyBorder="1" applyAlignment="1">
      <alignment horizontal="left" vertical="center"/>
    </xf>
    <xf numFmtId="0" fontId="16" fillId="4" borderId="25" xfId="0" applyFont="1" applyFill="1" applyBorder="1" applyAlignment="1">
      <alignment horizontal="left" vertical="center"/>
    </xf>
    <xf numFmtId="0" fontId="16" fillId="4" borderId="26" xfId="0" applyFont="1" applyFill="1" applyBorder="1" applyAlignment="1">
      <alignment horizontal="left" vertical="center"/>
    </xf>
    <xf numFmtId="49" fontId="17" fillId="0" borderId="1" xfId="0" applyNumberFormat="1" applyFont="1" applyFill="1" applyBorder="1" applyAlignment="1">
      <alignment vertical="center"/>
    </xf>
    <xf numFmtId="49" fontId="16" fillId="3" borderId="20" xfId="0" applyNumberFormat="1" applyFont="1" applyFill="1" applyBorder="1" applyAlignment="1">
      <alignment horizontal="left" vertical="center"/>
    </xf>
    <xf numFmtId="49" fontId="16" fillId="3" borderId="13" xfId="0" applyNumberFormat="1" applyFont="1" applyFill="1" applyBorder="1" applyAlignment="1">
      <alignment horizontal="left" vertical="center"/>
    </xf>
    <xf numFmtId="180" fontId="19" fillId="0" borderId="27" xfId="0" applyNumberFormat="1" applyFont="1" applyFill="1" applyBorder="1" applyAlignment="1">
      <alignment horizontal="left" vertical="center" wrapText="1"/>
    </xf>
    <xf numFmtId="180" fontId="19" fillId="0" borderId="2" xfId="0" applyNumberFormat="1" applyFont="1" applyFill="1" applyBorder="1" applyAlignment="1">
      <alignment horizontal="left" vertical="center" wrapText="1"/>
    </xf>
    <xf numFmtId="180" fontId="19" fillId="0" borderId="3" xfId="0" applyNumberFormat="1" applyFont="1" applyFill="1" applyBorder="1" applyAlignment="1">
      <alignment horizontal="left" vertical="center" wrapText="1"/>
    </xf>
    <xf numFmtId="9" fontId="19" fillId="0" borderId="12" xfId="0" applyNumberFormat="1" applyFont="1" applyFill="1" applyBorder="1" applyAlignment="1">
      <alignment horizontal="left" vertical="center" wrapText="1"/>
    </xf>
    <xf numFmtId="9" fontId="19" fillId="0" borderId="17" xfId="0" applyNumberFormat="1" applyFont="1" applyFill="1" applyBorder="1" applyAlignment="1">
      <alignment horizontal="left" vertical="center" wrapText="1"/>
    </xf>
    <xf numFmtId="49" fontId="16" fillId="3" borderId="69" xfId="0" applyNumberFormat="1" applyFont="1" applyFill="1" applyBorder="1" applyAlignment="1">
      <alignment horizontal="left" vertical="center"/>
    </xf>
    <xf numFmtId="49" fontId="16" fillId="3" borderId="25" xfId="0" applyNumberFormat="1" applyFont="1" applyFill="1" applyBorder="1" applyAlignment="1">
      <alignment horizontal="left" vertical="center"/>
    </xf>
    <xf numFmtId="179" fontId="16" fillId="0" borderId="38" xfId="0" applyNumberFormat="1" applyFont="1" applyFill="1" applyBorder="1" applyAlignment="1">
      <alignment horizontal="left" vertical="center"/>
    </xf>
    <xf numFmtId="179" fontId="16" fillId="0" borderId="25" xfId="0" applyNumberFormat="1" applyFont="1" applyFill="1" applyBorder="1" applyAlignment="1">
      <alignment horizontal="left" vertical="center"/>
    </xf>
    <xf numFmtId="179" fontId="16" fillId="0" borderId="26" xfId="0" applyNumberFormat="1" applyFont="1" applyFill="1" applyBorder="1" applyAlignment="1">
      <alignment horizontal="left" vertical="center"/>
    </xf>
    <xf numFmtId="49" fontId="17" fillId="4" borderId="0" xfId="0" applyNumberFormat="1" applyFont="1" applyFill="1" applyAlignment="1">
      <alignment horizontal="left" vertical="center"/>
    </xf>
    <xf numFmtId="0" fontId="17" fillId="4" borderId="0" xfId="0" applyFont="1" applyFill="1" applyAlignment="1">
      <alignment horizontal="left" vertical="center"/>
    </xf>
    <xf numFmtId="49" fontId="16" fillId="4" borderId="66" xfId="0" applyNumberFormat="1" applyFont="1" applyFill="1" applyBorder="1" applyAlignment="1">
      <alignment horizontal="left" vertical="center"/>
    </xf>
    <xf numFmtId="0" fontId="16" fillId="4" borderId="2" xfId="0" applyFont="1" applyFill="1" applyBorder="1" applyAlignment="1">
      <alignment horizontal="left" vertical="center"/>
    </xf>
    <xf numFmtId="49" fontId="16" fillId="4" borderId="27" xfId="0" applyNumberFormat="1" applyFont="1" applyFill="1" applyBorder="1" applyAlignment="1">
      <alignment horizontal="left" vertical="center"/>
    </xf>
    <xf numFmtId="0" fontId="16" fillId="4" borderId="3" xfId="0" applyFont="1" applyFill="1" applyBorder="1" applyAlignment="1">
      <alignment horizontal="left" vertical="center"/>
    </xf>
    <xf numFmtId="180" fontId="19" fillId="0" borderId="27" xfId="0" applyNumberFormat="1" applyFont="1" applyBorder="1" applyAlignment="1">
      <alignment horizontal="left" vertical="center" wrapText="1"/>
    </xf>
    <xf numFmtId="180" fontId="19" fillId="0" borderId="2" xfId="0" applyNumberFormat="1" applyFont="1" applyBorder="1" applyAlignment="1">
      <alignment horizontal="left" vertical="center" wrapText="1"/>
    </xf>
    <xf numFmtId="180" fontId="19" fillId="0" borderId="3" xfId="0" applyNumberFormat="1" applyFont="1" applyBorder="1" applyAlignment="1">
      <alignment horizontal="left" vertical="center" wrapText="1"/>
    </xf>
    <xf numFmtId="49" fontId="16" fillId="3" borderId="58" xfId="0" applyNumberFormat="1" applyFont="1" applyFill="1" applyBorder="1" applyAlignment="1">
      <alignment horizontal="left" vertical="center" wrapText="1"/>
    </xf>
    <xf numFmtId="49" fontId="16" fillId="3" borderId="1" xfId="0" applyNumberFormat="1" applyFont="1" applyFill="1" applyBorder="1" applyAlignment="1">
      <alignment horizontal="left" vertical="center" wrapText="1"/>
    </xf>
    <xf numFmtId="49" fontId="16" fillId="3" borderId="49" xfId="0" applyNumberFormat="1" applyFont="1" applyFill="1" applyBorder="1" applyAlignment="1">
      <alignment horizontal="left" vertical="center" wrapText="1"/>
    </xf>
    <xf numFmtId="49" fontId="16" fillId="2" borderId="6" xfId="0" applyNumberFormat="1" applyFont="1" applyFill="1" applyBorder="1" applyAlignment="1">
      <alignment horizontal="left" vertical="center"/>
    </xf>
    <xf numFmtId="49" fontId="16" fillId="2" borderId="18" xfId="0" applyNumberFormat="1" applyFont="1" applyFill="1" applyBorder="1" applyAlignment="1">
      <alignment horizontal="left" vertical="center"/>
    </xf>
    <xf numFmtId="49" fontId="16" fillId="2" borderId="38" xfId="0" applyNumberFormat="1" applyFont="1" applyFill="1" applyBorder="1" applyAlignment="1">
      <alignment horizontal="left" vertical="center"/>
    </xf>
    <xf numFmtId="49" fontId="16" fillId="2" borderId="25" xfId="0" applyNumberFormat="1" applyFont="1" applyFill="1" applyBorder="1" applyAlignment="1">
      <alignment horizontal="left" vertical="center"/>
    </xf>
    <xf numFmtId="49" fontId="16" fillId="2" borderId="32" xfId="0" applyNumberFormat="1" applyFont="1" applyFill="1" applyBorder="1" applyAlignment="1">
      <alignment horizontal="left" vertical="center"/>
    </xf>
    <xf numFmtId="0" fontId="16" fillId="0" borderId="38" xfId="0" applyFont="1" applyFill="1" applyBorder="1" applyAlignment="1">
      <alignment horizontal="left" vertical="center"/>
    </xf>
    <xf numFmtId="49" fontId="16" fillId="3" borderId="14" xfId="0" applyNumberFormat="1" applyFont="1" applyFill="1" applyBorder="1" applyAlignment="1">
      <alignment horizontal="left" vertical="center" wrapText="1"/>
    </xf>
    <xf numFmtId="49" fontId="16" fillId="3" borderId="12" xfId="0" applyNumberFormat="1"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4" xfId="0" applyFont="1" applyFill="1" applyBorder="1" applyAlignment="1">
      <alignment horizontal="left" vertical="center" wrapText="1"/>
    </xf>
    <xf numFmtId="179" fontId="19" fillId="0" borderId="23" xfId="0" applyNumberFormat="1" applyFont="1" applyFill="1" applyBorder="1" applyAlignment="1">
      <alignment horizontal="left" vertical="center" wrapText="1"/>
    </xf>
    <xf numFmtId="179" fontId="19" fillId="0" borderId="29" xfId="0" applyNumberFormat="1" applyFont="1" applyFill="1" applyBorder="1" applyAlignment="1">
      <alignment horizontal="left" vertical="center" wrapText="1"/>
    </xf>
    <xf numFmtId="179" fontId="19" fillId="0" borderId="30" xfId="0" applyNumberFormat="1" applyFont="1" applyFill="1" applyBorder="1" applyAlignment="1">
      <alignment horizontal="left" vertical="center" wrapText="1"/>
    </xf>
    <xf numFmtId="179" fontId="19" fillId="0" borderId="39" xfId="0" applyNumberFormat="1" applyFont="1" applyFill="1" applyBorder="1" applyAlignment="1">
      <alignment horizontal="left" vertical="center" wrapText="1"/>
    </xf>
    <xf numFmtId="179" fontId="19" fillId="0" borderId="4" xfId="0" applyNumberFormat="1" applyFont="1" applyFill="1" applyBorder="1" applyAlignment="1">
      <alignment horizontal="left" vertical="center" wrapText="1"/>
    </xf>
    <xf numFmtId="179" fontId="19" fillId="0" borderId="5" xfId="0" applyNumberFormat="1" applyFont="1" applyFill="1" applyBorder="1" applyAlignment="1">
      <alignment horizontal="left" vertical="center" wrapText="1"/>
    </xf>
    <xf numFmtId="0" fontId="7" fillId="0" borderId="0" xfId="0" applyFont="1" applyFill="1" applyAlignment="1">
      <alignment horizontal="left" vertical="center"/>
    </xf>
    <xf numFmtId="0" fontId="5" fillId="3" borderId="56" xfId="0" applyFont="1" applyFill="1" applyBorder="1" applyAlignment="1">
      <alignment horizontal="left" vertical="center"/>
    </xf>
    <xf numFmtId="0" fontId="5" fillId="3" borderId="68" xfId="0" applyFont="1" applyFill="1" applyBorder="1" applyAlignment="1">
      <alignment horizontal="left" vertical="center"/>
    </xf>
    <xf numFmtId="0" fontId="5" fillId="3" borderId="57" xfId="0" applyFont="1" applyFill="1" applyBorder="1" applyAlignment="1">
      <alignment horizontal="left" vertical="center"/>
    </xf>
    <xf numFmtId="0" fontId="5" fillId="3" borderId="65" xfId="0" applyFont="1" applyFill="1" applyBorder="1" applyAlignment="1">
      <alignment horizontal="left" vertical="center"/>
    </xf>
    <xf numFmtId="0" fontId="5" fillId="3" borderId="33" xfId="0" applyFont="1" applyFill="1" applyBorder="1" applyAlignment="1">
      <alignment horizontal="left" vertical="center"/>
    </xf>
    <xf numFmtId="0" fontId="5" fillId="3" borderId="64" xfId="0" applyFont="1" applyFill="1" applyBorder="1" applyAlignment="1">
      <alignment horizontal="left" vertical="center"/>
    </xf>
    <xf numFmtId="182" fontId="6" fillId="0" borderId="6"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0" fontId="0" fillId="0" borderId="0" xfId="0" applyFont="1" applyBorder="1" applyAlignment="1">
      <alignment horizontal="left" vertical="center"/>
    </xf>
    <xf numFmtId="0" fontId="5" fillId="0" borderId="3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3" borderId="63" xfId="0" applyFont="1" applyFill="1" applyBorder="1" applyAlignment="1">
      <alignment horizontal="left" vertical="center"/>
    </xf>
    <xf numFmtId="0" fontId="5" fillId="3" borderId="29" xfId="0" applyFont="1" applyFill="1" applyBorder="1" applyAlignment="1">
      <alignment horizontal="left" vertical="center"/>
    </xf>
    <xf numFmtId="0" fontId="5" fillId="3" borderId="0" xfId="0" applyFont="1" applyFill="1" applyBorder="1" applyAlignment="1">
      <alignment horizontal="left" vertical="center"/>
    </xf>
    <xf numFmtId="0" fontId="5" fillId="3" borderId="58" xfId="0" applyFont="1" applyFill="1" applyBorder="1" applyAlignment="1">
      <alignment horizontal="left" vertical="center"/>
    </xf>
    <xf numFmtId="0" fontId="5" fillId="3" borderId="1" xfId="0" applyFont="1" applyFill="1" applyBorder="1" applyAlignment="1">
      <alignment horizontal="left" vertical="center"/>
    </xf>
    <xf numFmtId="0" fontId="5" fillId="3" borderId="49" xfId="0" applyFont="1" applyFill="1" applyBorder="1" applyAlignment="1">
      <alignment horizontal="left" vertical="center"/>
    </xf>
    <xf numFmtId="0" fontId="5" fillId="3" borderId="66" xfId="0" applyFont="1" applyFill="1" applyBorder="1" applyAlignment="1">
      <alignment horizontal="left" vertical="center"/>
    </xf>
    <xf numFmtId="0" fontId="5" fillId="3" borderId="44" xfId="0" applyFont="1" applyFill="1" applyBorder="1" applyAlignment="1">
      <alignment horizontal="left" vertical="center"/>
    </xf>
    <xf numFmtId="182" fontId="6" fillId="0" borderId="38" xfId="0" applyNumberFormat="1" applyFont="1" applyFill="1" applyBorder="1" applyAlignment="1">
      <alignment horizontal="right" vertical="center"/>
    </xf>
    <xf numFmtId="182" fontId="6" fillId="0" borderId="25" xfId="0" applyNumberFormat="1" applyFont="1" applyFill="1" applyBorder="1" applyAlignment="1">
      <alignment horizontal="right" vertical="center"/>
    </xf>
    <xf numFmtId="0" fontId="5" fillId="3" borderId="87" xfId="0" applyFont="1" applyFill="1" applyBorder="1" applyAlignment="1">
      <alignment horizontal="left" vertical="center"/>
    </xf>
    <xf numFmtId="0" fontId="5" fillId="3" borderId="42" xfId="0" applyFont="1" applyFill="1" applyBorder="1" applyAlignment="1">
      <alignment horizontal="left" vertical="center"/>
    </xf>
    <xf numFmtId="0" fontId="5" fillId="3" borderId="88" xfId="0" applyFont="1" applyFill="1" applyBorder="1" applyAlignment="1">
      <alignment horizontal="left" vertical="center"/>
    </xf>
    <xf numFmtId="0" fontId="6" fillId="0" borderId="2" xfId="0" applyFont="1" applyFill="1" applyBorder="1" applyAlignment="1">
      <alignment horizontal="right" vertical="center"/>
    </xf>
    <xf numFmtId="0" fontId="5" fillId="3" borderId="69" xfId="0" applyFont="1" applyFill="1" applyBorder="1" applyAlignment="1">
      <alignment vertical="center"/>
    </xf>
    <xf numFmtId="0" fontId="5" fillId="3" borderId="32" xfId="0" applyFont="1" applyFill="1" applyBorder="1" applyAlignment="1">
      <alignment vertical="center"/>
    </xf>
    <xf numFmtId="0" fontId="5" fillId="0" borderId="26" xfId="0" applyFont="1" applyFill="1" applyBorder="1" applyAlignment="1">
      <alignment horizontal="left" vertical="center"/>
    </xf>
    <xf numFmtId="0" fontId="5" fillId="3" borderId="4" xfId="0" applyFont="1" applyFill="1" applyBorder="1" applyAlignment="1">
      <alignment horizontal="left" vertical="center"/>
    </xf>
    <xf numFmtId="0" fontId="6" fillId="0" borderId="27" xfId="0" applyFont="1" applyFill="1" applyBorder="1" applyAlignment="1">
      <alignment horizontal="right" vertical="center"/>
    </xf>
    <xf numFmtId="0" fontId="0" fillId="0" borderId="0" xfId="0" applyFont="1" applyFill="1" applyAlignment="1">
      <alignment vertical="center"/>
    </xf>
    <xf numFmtId="182" fontId="6" fillId="0" borderId="27"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0" fontId="7" fillId="0" borderId="0" xfId="0" applyFont="1" applyAlignment="1">
      <alignment vertical="center"/>
    </xf>
    <xf numFmtId="0" fontId="7" fillId="6" borderId="0" xfId="0" applyFont="1" applyFill="1" applyAlignment="1">
      <alignment vertical="center"/>
    </xf>
    <xf numFmtId="0" fontId="5" fillId="3" borderId="57" xfId="0" applyFont="1" applyFill="1" applyBorder="1" applyAlignment="1">
      <alignment vertical="center"/>
    </xf>
    <xf numFmtId="0" fontId="5" fillId="3" borderId="65" xfId="0" applyFont="1" applyFill="1" applyBorder="1" applyAlignment="1">
      <alignment vertical="center"/>
    </xf>
    <xf numFmtId="0" fontId="5" fillId="0" borderId="48"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34" xfId="0" applyFont="1" applyFill="1" applyBorder="1" applyAlignment="1">
      <alignment horizontal="left" vertical="center"/>
    </xf>
    <xf numFmtId="0" fontId="5" fillId="3" borderId="23" xfId="0" applyFont="1" applyFill="1" applyBorder="1" applyAlignment="1">
      <alignment horizontal="left" vertical="center"/>
    </xf>
    <xf numFmtId="0" fontId="5" fillId="3" borderId="1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8" xfId="0" applyFont="1" applyFill="1" applyBorder="1" applyAlignment="1">
      <alignment horizontal="left" vertical="center"/>
    </xf>
    <xf numFmtId="0" fontId="5" fillId="3" borderId="16" xfId="0" applyFont="1" applyFill="1" applyBorder="1" applyAlignment="1">
      <alignment horizontal="left" vertical="center"/>
    </xf>
    <xf numFmtId="0" fontId="6" fillId="6" borderId="2" xfId="0" applyFont="1" applyFill="1" applyBorder="1" applyAlignment="1">
      <alignment horizontal="right" vertical="center"/>
    </xf>
    <xf numFmtId="182" fontId="6" fillId="0" borderId="41" xfId="0" applyNumberFormat="1" applyFont="1" applyFill="1" applyBorder="1" applyAlignment="1">
      <alignment horizontal="right" vertical="center"/>
    </xf>
    <xf numFmtId="182" fontId="6" fillId="0" borderId="42" xfId="0" applyNumberFormat="1" applyFont="1" applyFill="1" applyBorder="1" applyAlignment="1">
      <alignment horizontal="right" vertical="center"/>
    </xf>
    <xf numFmtId="0" fontId="7" fillId="0" borderId="1" xfId="0" applyFont="1" applyFill="1" applyBorder="1" applyAlignment="1">
      <alignment horizontal="left" vertical="center"/>
    </xf>
    <xf numFmtId="49" fontId="16" fillId="7" borderId="38" xfId="0" applyNumberFormat="1" applyFont="1" applyFill="1" applyBorder="1" applyAlignment="1">
      <alignment horizontal="left" vertical="center"/>
    </xf>
    <xf numFmtId="0" fontId="16" fillId="7" borderId="25" xfId="0" applyFont="1" applyFill="1" applyBorder="1" applyAlignment="1">
      <alignment horizontal="left" vertical="center"/>
    </xf>
    <xf numFmtId="0" fontId="16" fillId="7" borderId="26" xfId="0" applyFont="1" applyFill="1" applyBorder="1" applyAlignment="1">
      <alignment horizontal="left" vertical="center"/>
    </xf>
    <xf numFmtId="0" fontId="26" fillId="4" borderId="56" xfId="0" applyFont="1" applyFill="1" applyBorder="1" applyAlignment="1">
      <alignment horizontal="left" vertical="center"/>
    </xf>
    <xf numFmtId="0" fontId="26" fillId="4" borderId="36" xfId="0" applyFont="1" applyFill="1" applyBorder="1" applyAlignment="1">
      <alignment horizontal="left" vertical="center"/>
    </xf>
    <xf numFmtId="0" fontId="26" fillId="4" borderId="68" xfId="0" applyFont="1" applyFill="1" applyBorder="1" applyAlignment="1">
      <alignment horizontal="left" vertical="center"/>
    </xf>
    <xf numFmtId="49" fontId="16" fillId="4" borderId="2" xfId="0" applyNumberFormat="1" applyFont="1" applyFill="1" applyBorder="1" applyAlignment="1">
      <alignment horizontal="left" vertical="center"/>
    </xf>
    <xf numFmtId="49" fontId="16" fillId="4" borderId="3" xfId="0" applyNumberFormat="1" applyFont="1" applyFill="1" applyBorder="1" applyAlignment="1">
      <alignment horizontal="left" vertical="center"/>
    </xf>
    <xf numFmtId="0" fontId="16" fillId="4" borderId="67" xfId="0" applyFont="1" applyFill="1" applyBorder="1" applyAlignment="1">
      <alignment horizontal="left" vertical="center"/>
    </xf>
    <xf numFmtId="0" fontId="16" fillId="4" borderId="18"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65" xfId="0" applyFont="1" applyFill="1" applyBorder="1" applyAlignment="1">
      <alignment horizontal="left" vertical="center"/>
    </xf>
    <xf numFmtId="0" fontId="16" fillId="2" borderId="48" xfId="0" applyFont="1" applyFill="1" applyBorder="1" applyAlignment="1">
      <alignment horizontal="left" vertical="center"/>
    </xf>
    <xf numFmtId="0" fontId="16" fillId="2" borderId="49" xfId="0" applyFont="1" applyFill="1" applyBorder="1" applyAlignment="1">
      <alignment horizontal="left" vertical="center"/>
    </xf>
    <xf numFmtId="0" fontId="16" fillId="7" borderId="6" xfId="0" applyFont="1" applyFill="1" applyBorder="1" applyAlignment="1">
      <alignment horizontal="left" vertical="center" wrapText="1"/>
    </xf>
    <xf numFmtId="0" fontId="16" fillId="7" borderId="10" xfId="0" applyFont="1" applyFill="1" applyBorder="1" applyAlignment="1">
      <alignment horizontal="left" vertical="center" wrapText="1"/>
    </xf>
    <xf numFmtId="0" fontId="16" fillId="7" borderId="11" xfId="0" applyFont="1" applyFill="1" applyBorder="1" applyAlignment="1">
      <alignment horizontal="left" vertical="center" wrapText="1"/>
    </xf>
    <xf numFmtId="0" fontId="16" fillId="3" borderId="19" xfId="0" applyFont="1" applyFill="1" applyBorder="1" applyAlignment="1">
      <alignment horizontal="left" vertical="center"/>
    </xf>
    <xf numFmtId="0" fontId="16" fillId="3" borderId="31" xfId="0" applyFont="1" applyFill="1" applyBorder="1" applyAlignment="1">
      <alignment horizontal="left" vertical="center"/>
    </xf>
    <xf numFmtId="49" fontId="16" fillId="3" borderId="39" xfId="0" applyNumberFormat="1" applyFont="1" applyFill="1" applyBorder="1" applyAlignment="1">
      <alignment horizontal="left" vertical="center"/>
    </xf>
    <xf numFmtId="49" fontId="16" fillId="7" borderId="1" xfId="0" applyNumberFormat="1" applyFont="1" applyFill="1" applyBorder="1" applyAlignment="1">
      <alignment horizontal="left" vertical="center"/>
    </xf>
    <xf numFmtId="49" fontId="16" fillId="7" borderId="34" xfId="0" applyNumberFormat="1" applyFont="1" applyFill="1" applyBorder="1" applyAlignment="1">
      <alignment horizontal="left" vertical="center"/>
    </xf>
    <xf numFmtId="49" fontId="16" fillId="4" borderId="38" xfId="0" applyNumberFormat="1" applyFont="1" applyFill="1" applyBorder="1" applyAlignment="1">
      <alignment horizontal="left" vertical="center"/>
    </xf>
    <xf numFmtId="0" fontId="19" fillId="0" borderId="10" xfId="0" applyFont="1" applyFill="1" applyBorder="1" applyAlignment="1">
      <alignment vertical="center" wrapText="1"/>
    </xf>
    <xf numFmtId="0" fontId="16" fillId="4" borderId="36" xfId="0" applyFont="1" applyFill="1" applyBorder="1" applyAlignment="1">
      <alignment horizontal="left" vertical="center"/>
    </xf>
    <xf numFmtId="0" fontId="16" fillId="4" borderId="68" xfId="0" applyFont="1" applyFill="1" applyBorder="1" applyAlignment="1">
      <alignment horizontal="left" vertical="center"/>
    </xf>
    <xf numFmtId="49" fontId="19" fillId="4" borderId="6" xfId="0"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16" fillId="3" borderId="56" xfId="0" applyFont="1" applyFill="1" applyBorder="1" applyAlignment="1">
      <alignment horizontal="left" vertical="center" wrapText="1"/>
    </xf>
    <xf numFmtId="0" fontId="16" fillId="3" borderId="68" xfId="0" applyFont="1" applyFill="1" applyBorder="1" applyAlignment="1">
      <alignment horizontal="left" vertical="center" wrapText="1"/>
    </xf>
    <xf numFmtId="0" fontId="16" fillId="2" borderId="35" xfId="0" applyFont="1" applyFill="1" applyBorder="1" applyAlignment="1">
      <alignment horizontal="left" vertical="center"/>
    </xf>
    <xf numFmtId="0" fontId="16" fillId="2" borderId="68"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64" xfId="0" applyFont="1" applyFill="1" applyBorder="1" applyAlignment="1">
      <alignment horizontal="left" vertical="center"/>
    </xf>
    <xf numFmtId="49" fontId="16" fillId="3" borderId="35" xfId="0" applyNumberFormat="1" applyFont="1" applyFill="1" applyBorder="1" applyAlignment="1">
      <alignment horizontal="left" vertical="center"/>
    </xf>
    <xf numFmtId="49" fontId="16" fillId="3" borderId="68"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49" fontId="16" fillId="0" borderId="3" xfId="0" applyNumberFormat="1" applyFont="1" applyFill="1" applyBorder="1" applyAlignment="1">
      <alignment horizontal="left" vertical="center"/>
    </xf>
    <xf numFmtId="49" fontId="19" fillId="7" borderId="6" xfId="0" applyNumberFormat="1" applyFont="1" applyFill="1" applyBorder="1" applyAlignment="1">
      <alignment horizontal="left" vertical="center"/>
    </xf>
    <xf numFmtId="49" fontId="19" fillId="7" borderId="10" xfId="0" applyNumberFormat="1" applyFont="1" applyFill="1" applyBorder="1" applyAlignment="1">
      <alignment horizontal="left" vertical="center"/>
    </xf>
    <xf numFmtId="49" fontId="19" fillId="7" borderId="11" xfId="0" applyNumberFormat="1" applyFont="1" applyFill="1" applyBorder="1" applyAlignment="1">
      <alignment horizontal="left" vertical="center"/>
    </xf>
    <xf numFmtId="0" fontId="19" fillId="4" borderId="10" xfId="0" applyFont="1" applyFill="1" applyBorder="1" applyAlignment="1">
      <alignment vertical="center"/>
    </xf>
    <xf numFmtId="0" fontId="19" fillId="4" borderId="11" xfId="0" applyFont="1" applyFill="1" applyBorder="1" applyAlignment="1">
      <alignment vertical="center"/>
    </xf>
    <xf numFmtId="0" fontId="16" fillId="4" borderId="63"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69" xfId="0" applyFont="1" applyFill="1" applyBorder="1" applyAlignment="1">
      <alignment horizontal="left" vertical="center"/>
    </xf>
    <xf numFmtId="0" fontId="16" fillId="4" borderId="32" xfId="0" applyFont="1" applyFill="1" applyBorder="1" applyAlignment="1">
      <alignment horizontal="left" vertical="center"/>
    </xf>
    <xf numFmtId="49" fontId="19" fillId="4" borderId="6" xfId="0" applyNumberFormat="1" applyFont="1" applyFill="1" applyBorder="1" applyAlignment="1">
      <alignment vertical="center"/>
    </xf>
    <xf numFmtId="49" fontId="19" fillId="4" borderId="10" xfId="0" applyNumberFormat="1" applyFont="1" applyFill="1" applyBorder="1" applyAlignment="1">
      <alignment vertical="center"/>
    </xf>
    <xf numFmtId="49" fontId="19" fillId="4" borderId="6" xfId="0" applyNumberFormat="1" applyFont="1" applyFill="1" applyBorder="1" applyAlignment="1">
      <alignment vertical="center" wrapText="1"/>
    </xf>
    <xf numFmtId="49" fontId="19" fillId="4" borderId="10" xfId="0" applyNumberFormat="1" applyFont="1" applyFill="1" applyBorder="1" applyAlignment="1">
      <alignment vertical="center" wrapText="1"/>
    </xf>
    <xf numFmtId="49" fontId="16" fillId="7" borderId="27" xfId="0" applyNumberFormat="1" applyFont="1" applyFill="1" applyBorder="1" applyAlignment="1">
      <alignment horizontal="left" vertical="center"/>
    </xf>
    <xf numFmtId="49" fontId="16" fillId="7" borderId="2" xfId="0" applyNumberFormat="1" applyFont="1" applyFill="1" applyBorder="1" applyAlignment="1">
      <alignment horizontal="left" vertical="center"/>
    </xf>
    <xf numFmtId="49" fontId="16" fillId="7" borderId="3" xfId="0" applyNumberFormat="1" applyFont="1" applyFill="1" applyBorder="1" applyAlignment="1">
      <alignment horizontal="left" vertical="center"/>
    </xf>
    <xf numFmtId="0" fontId="19" fillId="7" borderId="10" xfId="0" applyFont="1" applyFill="1" applyBorder="1" applyAlignment="1">
      <alignment horizontal="left" vertical="center"/>
    </xf>
    <xf numFmtId="0" fontId="19" fillId="7" borderId="11" xfId="0" applyFont="1" applyFill="1" applyBorder="1" applyAlignment="1">
      <alignment horizontal="left" vertical="center"/>
    </xf>
    <xf numFmtId="49" fontId="19" fillId="0" borderId="6" xfId="0" applyNumberFormat="1" applyFont="1" applyFill="1" applyBorder="1" applyAlignment="1">
      <alignment vertical="center"/>
    </xf>
    <xf numFmtId="49" fontId="19" fillId="0" borderId="10" xfId="0" applyNumberFormat="1"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24" fillId="0" borderId="1" xfId="0" applyFont="1" applyFill="1" applyBorder="1" applyAlignment="1">
      <alignment vertical="center"/>
    </xf>
    <xf numFmtId="0" fontId="25" fillId="0" borderId="1" xfId="0" applyFont="1" applyFill="1" applyBorder="1" applyAlignment="1">
      <alignment vertical="center"/>
    </xf>
    <xf numFmtId="49" fontId="16" fillId="0" borderId="38" xfId="0" applyNumberFormat="1" applyFont="1" applyFill="1" applyBorder="1" applyAlignment="1">
      <alignment horizontal="left" vertical="center"/>
    </xf>
    <xf numFmtId="49" fontId="19" fillId="0" borderId="6" xfId="0" applyNumberFormat="1"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49" fontId="19" fillId="0" borderId="6" xfId="0" applyNumberFormat="1" applyFont="1" applyFill="1" applyBorder="1" applyAlignment="1">
      <alignment vertical="center" wrapText="1"/>
    </xf>
    <xf numFmtId="49" fontId="16" fillId="3" borderId="70" xfId="0" applyNumberFormat="1" applyFont="1" applyFill="1" applyBorder="1" applyAlignment="1">
      <alignment horizontal="left" vertical="center"/>
    </xf>
    <xf numFmtId="49" fontId="16" fillId="3" borderId="73" xfId="0" applyNumberFormat="1" applyFont="1" applyFill="1" applyBorder="1" applyAlignment="1">
      <alignment horizontal="left" vertical="center"/>
    </xf>
    <xf numFmtId="49" fontId="16" fillId="3" borderId="19" xfId="0" applyNumberFormat="1" applyFont="1" applyFill="1" applyBorder="1" applyAlignment="1">
      <alignment horizontal="left" vertical="center"/>
    </xf>
    <xf numFmtId="49" fontId="16" fillId="3" borderId="7" xfId="0" applyNumberFormat="1" applyFont="1" applyFill="1" applyBorder="1" applyAlignment="1">
      <alignment horizontal="left" vertical="center"/>
    </xf>
    <xf numFmtId="0" fontId="19" fillId="7" borderId="10" xfId="0" applyFont="1" applyFill="1" applyBorder="1" applyAlignment="1">
      <alignment vertical="center"/>
    </xf>
    <xf numFmtId="0" fontId="19" fillId="7" borderId="11" xfId="0" applyFont="1" applyFill="1" applyBorder="1" applyAlignment="1">
      <alignment vertical="center"/>
    </xf>
    <xf numFmtId="49" fontId="19" fillId="7" borderId="6" xfId="0" applyNumberFormat="1" applyFont="1" applyFill="1" applyBorder="1" applyAlignment="1">
      <alignment vertical="center" wrapText="1"/>
    </xf>
    <xf numFmtId="49" fontId="19" fillId="7" borderId="10" xfId="0" applyNumberFormat="1" applyFont="1" applyFill="1" applyBorder="1" applyAlignment="1">
      <alignment vertical="center" wrapText="1"/>
    </xf>
    <xf numFmtId="0" fontId="18" fillId="0" borderId="0" xfId="0" applyFont="1" applyFill="1" applyBorder="1" applyAlignment="1">
      <alignment horizontal="left" vertical="center"/>
    </xf>
    <xf numFmtId="0" fontId="16" fillId="3" borderId="58" xfId="0" applyFont="1" applyFill="1" applyBorder="1" applyAlignment="1">
      <alignment horizontal="left" vertical="center"/>
    </xf>
    <xf numFmtId="0" fontId="16" fillId="3" borderId="1" xfId="0" applyFont="1" applyFill="1" applyBorder="1" applyAlignment="1">
      <alignment horizontal="left" vertical="center"/>
    </xf>
    <xf numFmtId="0" fontId="16" fillId="3" borderId="49" xfId="0" applyFont="1" applyFill="1" applyBorder="1" applyAlignment="1">
      <alignment horizontal="left" vertical="center"/>
    </xf>
    <xf numFmtId="0" fontId="16" fillId="7" borderId="36" xfId="0" applyFont="1" applyFill="1" applyBorder="1" applyAlignment="1">
      <alignment horizontal="left" vertical="center" wrapText="1"/>
    </xf>
    <xf numFmtId="0" fontId="16" fillId="7" borderId="37" xfId="0" applyFont="1" applyFill="1" applyBorder="1" applyAlignment="1">
      <alignment horizontal="left" vertical="center" wrapText="1"/>
    </xf>
    <xf numFmtId="0" fontId="17" fillId="0" borderId="1" xfId="0" applyFont="1" applyFill="1" applyBorder="1" applyAlignment="1">
      <alignment vertical="center"/>
    </xf>
    <xf numFmtId="0" fontId="23" fillId="0" borderId="1" xfId="0" applyFont="1" applyFill="1" applyBorder="1" applyAlignment="1">
      <alignment vertical="center"/>
    </xf>
    <xf numFmtId="49" fontId="16" fillId="3" borderId="32" xfId="0" applyNumberFormat="1" applyFont="1" applyFill="1" applyBorder="1" applyAlignment="1">
      <alignment horizontal="left" vertical="center"/>
    </xf>
    <xf numFmtId="49" fontId="17" fillId="0" borderId="0" xfId="0" applyNumberFormat="1" applyFont="1" applyFill="1" applyAlignment="1">
      <alignment horizontal="left" vertical="center"/>
    </xf>
    <xf numFmtId="49" fontId="16" fillId="3" borderId="6" xfId="0" applyNumberFormat="1" applyFont="1" applyFill="1" applyBorder="1" applyAlignment="1">
      <alignment horizontal="left" vertical="center" wrapText="1"/>
    </xf>
    <xf numFmtId="49" fontId="16" fillId="3" borderId="18" xfId="0" applyNumberFormat="1" applyFont="1" applyFill="1" applyBorder="1" applyAlignment="1">
      <alignment horizontal="left" vertical="center" wrapText="1"/>
    </xf>
    <xf numFmtId="49" fontId="16" fillId="7" borderId="25" xfId="0" applyNumberFormat="1" applyFont="1" applyFill="1" applyBorder="1" applyAlignment="1">
      <alignment horizontal="left" vertical="center"/>
    </xf>
    <xf numFmtId="49" fontId="16" fillId="7" borderId="26" xfId="0" applyNumberFormat="1" applyFont="1" applyFill="1" applyBorder="1" applyAlignment="1">
      <alignment horizontal="left" vertical="center"/>
    </xf>
    <xf numFmtId="49" fontId="16" fillId="2" borderId="38" xfId="0" applyNumberFormat="1" applyFont="1" applyFill="1" applyBorder="1" applyAlignment="1">
      <alignment horizontal="left" vertical="center" shrinkToFit="1"/>
    </xf>
    <xf numFmtId="49" fontId="16" fillId="2" borderId="25" xfId="0" applyNumberFormat="1" applyFont="1" applyFill="1" applyBorder="1" applyAlignment="1">
      <alignment horizontal="left" vertical="center" shrinkToFit="1"/>
    </xf>
    <xf numFmtId="49" fontId="16" fillId="2" borderId="26" xfId="0" applyNumberFormat="1" applyFont="1" applyFill="1" applyBorder="1" applyAlignment="1">
      <alignment horizontal="left" vertical="center" shrinkToFit="1"/>
    </xf>
    <xf numFmtId="49" fontId="16" fillId="2" borderId="6" xfId="0" applyNumberFormat="1" applyFont="1" applyFill="1" applyBorder="1" applyAlignment="1">
      <alignment horizontal="left" vertical="center" shrinkToFit="1"/>
    </xf>
    <xf numFmtId="49" fontId="16" fillId="2" borderId="10" xfId="0" applyNumberFormat="1" applyFont="1" applyFill="1" applyBorder="1" applyAlignment="1">
      <alignment horizontal="left" vertical="center" shrinkToFit="1"/>
    </xf>
    <xf numFmtId="49" fontId="16" fillId="2" borderId="11" xfId="0" applyNumberFormat="1" applyFont="1" applyFill="1" applyBorder="1" applyAlignment="1">
      <alignment horizontal="left" vertical="center" shrinkToFit="1"/>
    </xf>
    <xf numFmtId="49" fontId="16" fillId="2" borderId="3" xfId="0" applyNumberFormat="1" applyFont="1" applyFill="1" applyBorder="1" applyAlignment="1">
      <alignment horizontal="left" vertical="center"/>
    </xf>
    <xf numFmtId="49" fontId="16" fillId="3" borderId="71" xfId="0" applyNumberFormat="1" applyFont="1" applyFill="1" applyBorder="1" applyAlignment="1">
      <alignment horizontal="left" vertical="center"/>
    </xf>
    <xf numFmtId="49" fontId="16" fillId="3" borderId="8" xfId="0" applyNumberFormat="1" applyFont="1" applyFill="1" applyBorder="1" applyAlignment="1">
      <alignment horizontal="left" vertical="center"/>
    </xf>
    <xf numFmtId="49" fontId="16" fillId="3" borderId="45" xfId="0" applyNumberFormat="1" applyFont="1" applyFill="1" applyBorder="1" applyAlignment="1">
      <alignment horizontal="left" vertical="center"/>
    </xf>
    <xf numFmtId="0" fontId="16" fillId="7" borderId="25" xfId="0" applyFont="1" applyFill="1" applyBorder="1" applyAlignment="1">
      <alignment horizontal="left" vertical="center" wrapText="1"/>
    </xf>
    <xf numFmtId="0" fontId="16" fillId="7" borderId="26" xfId="0" applyFont="1" applyFill="1" applyBorder="1" applyAlignment="1">
      <alignment horizontal="left" vertical="center" wrapText="1"/>
    </xf>
    <xf numFmtId="49" fontId="16" fillId="7" borderId="10" xfId="0" applyNumberFormat="1" applyFont="1" applyFill="1" applyBorder="1" applyAlignment="1">
      <alignment horizontal="left" vertical="center"/>
    </xf>
    <xf numFmtId="49" fontId="16" fillId="7" borderId="11" xfId="0" applyNumberFormat="1" applyFont="1" applyFill="1" applyBorder="1" applyAlignment="1">
      <alignment horizontal="left" vertical="center"/>
    </xf>
    <xf numFmtId="49" fontId="16" fillId="2" borderId="11" xfId="0" applyNumberFormat="1" applyFont="1" applyFill="1" applyBorder="1" applyAlignment="1">
      <alignment horizontal="left" vertical="center"/>
    </xf>
    <xf numFmtId="49" fontId="16" fillId="3" borderId="24" xfId="0" applyNumberFormat="1"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8" fillId="0" borderId="4" xfId="0" applyFont="1" applyFill="1" applyBorder="1" applyAlignment="1">
      <alignment horizontal="left" vertical="center"/>
    </xf>
    <xf numFmtId="0" fontId="16" fillId="0" borderId="0" xfId="0" applyFont="1" applyFill="1" applyAlignment="1">
      <alignment horizontal="left" vertical="center"/>
    </xf>
    <xf numFmtId="0" fontId="16" fillId="0" borderId="0" xfId="0" applyFont="1" applyFill="1" applyAlignment="1">
      <alignment horizontal="left" vertical="center" wrapText="1"/>
    </xf>
    <xf numFmtId="0" fontId="18" fillId="0" borderId="10" xfId="0" applyFont="1" applyFill="1" applyBorder="1" applyAlignment="1">
      <alignment horizontal="left" vertical="center"/>
    </xf>
    <xf numFmtId="0" fontId="16" fillId="0" borderId="0" xfId="0" applyFont="1" applyFill="1" applyAlignment="1">
      <alignment vertical="center" wrapText="1"/>
    </xf>
    <xf numFmtId="0" fontId="16" fillId="0" borderId="38" xfId="0" applyFont="1" applyFill="1" applyBorder="1" applyAlignment="1">
      <alignment horizontal="left" vertical="top"/>
    </xf>
    <xf numFmtId="49" fontId="16" fillId="0" borderId="29" xfId="0" applyNumberFormat="1" applyFont="1" applyFill="1" applyBorder="1" applyAlignment="1">
      <alignment vertical="center"/>
    </xf>
    <xf numFmtId="49" fontId="16" fillId="0" borderId="30" xfId="0" applyNumberFormat="1" applyFont="1" applyFill="1" applyBorder="1" applyAlignment="1">
      <alignment vertical="center"/>
    </xf>
    <xf numFmtId="49" fontId="16" fillId="0" borderId="4" xfId="0" applyNumberFormat="1" applyFont="1" applyFill="1" applyBorder="1" applyAlignment="1">
      <alignment vertical="center"/>
    </xf>
    <xf numFmtId="49" fontId="16" fillId="0" borderId="5" xfId="0" applyNumberFormat="1" applyFont="1" applyFill="1" applyBorder="1" applyAlignment="1">
      <alignment vertical="center"/>
    </xf>
    <xf numFmtId="0" fontId="16" fillId="3" borderId="2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2" borderId="11" xfId="0" applyFont="1" applyFill="1" applyBorder="1" applyAlignment="1">
      <alignment horizontal="left" vertical="center"/>
    </xf>
    <xf numFmtId="49" fontId="16" fillId="3" borderId="45" xfId="0" applyNumberFormat="1" applyFont="1" applyFill="1" applyBorder="1" applyAlignment="1">
      <alignment horizontal="center" vertical="center"/>
    </xf>
    <xf numFmtId="49" fontId="16" fillId="3" borderId="31" xfId="0" applyNumberFormat="1" applyFont="1" applyFill="1" applyBorder="1" applyAlignment="1">
      <alignment horizontal="center" vertical="center"/>
    </xf>
    <xf numFmtId="0" fontId="16" fillId="2" borderId="73" xfId="0" applyFont="1" applyFill="1" applyBorder="1" applyAlignment="1">
      <alignment horizontal="left" vertical="center"/>
    </xf>
    <xf numFmtId="0" fontId="16" fillId="2" borderId="45" xfId="0" applyFont="1" applyFill="1" applyBorder="1" applyAlignment="1">
      <alignment horizontal="left" vertical="center"/>
    </xf>
    <xf numFmtId="49" fontId="16" fillId="3" borderId="36" xfId="0" applyNumberFormat="1" applyFont="1" applyFill="1" applyBorder="1" applyAlignment="1">
      <alignment horizontal="left" vertical="center"/>
    </xf>
    <xf numFmtId="49" fontId="16" fillId="3" borderId="37" xfId="0" applyNumberFormat="1" applyFont="1" applyFill="1" applyBorder="1" applyAlignment="1">
      <alignment horizontal="left" vertical="center"/>
    </xf>
    <xf numFmtId="0" fontId="16" fillId="2" borderId="19"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0" borderId="23" xfId="0" applyFont="1" applyFill="1" applyBorder="1" applyAlignment="1">
      <alignment horizontal="left" vertical="top"/>
    </xf>
    <xf numFmtId="0" fontId="16" fillId="0" borderId="29" xfId="0" applyFont="1" applyFill="1" applyBorder="1" applyAlignment="1">
      <alignment horizontal="left" vertical="top"/>
    </xf>
    <xf numFmtId="0" fontId="16" fillId="0" borderId="30" xfId="0" applyFont="1" applyFill="1" applyBorder="1" applyAlignment="1">
      <alignment horizontal="left" vertical="top"/>
    </xf>
    <xf numFmtId="0" fontId="16" fillId="0" borderId="23" xfId="0" applyNumberFormat="1" applyFont="1" applyFill="1" applyBorder="1" applyAlignment="1">
      <alignment horizontal="left" vertical="top" wrapText="1"/>
    </xf>
    <xf numFmtId="0" fontId="16" fillId="0" borderId="29" xfId="0" applyNumberFormat="1" applyFont="1" applyFill="1" applyBorder="1" applyAlignment="1">
      <alignment horizontal="left" vertical="top" wrapText="1"/>
    </xf>
    <xf numFmtId="0" fontId="16" fillId="0" borderId="30" xfId="0" applyNumberFormat="1" applyFont="1" applyFill="1" applyBorder="1" applyAlignment="1">
      <alignment horizontal="left" vertical="top" wrapText="1"/>
    </xf>
    <xf numFmtId="0" fontId="16" fillId="0" borderId="39" xfId="0" applyNumberFormat="1" applyFont="1" applyFill="1" applyBorder="1" applyAlignment="1">
      <alignment horizontal="left" vertical="top" wrapText="1"/>
    </xf>
    <xf numFmtId="0" fontId="16" fillId="0" borderId="4" xfId="0" applyNumberFormat="1" applyFont="1" applyFill="1" applyBorder="1" applyAlignment="1">
      <alignment horizontal="left" vertical="top" wrapText="1"/>
    </xf>
    <xf numFmtId="0" fontId="16" fillId="0" borderId="5" xfId="0" applyNumberFormat="1" applyFont="1" applyFill="1" applyBorder="1" applyAlignment="1">
      <alignment horizontal="left" vertical="top" wrapText="1"/>
    </xf>
    <xf numFmtId="0" fontId="16" fillId="3" borderId="38" xfId="0" applyFont="1" applyFill="1" applyBorder="1" applyAlignment="1">
      <alignment horizontal="left" vertical="center" wrapText="1"/>
    </xf>
    <xf numFmtId="49" fontId="16" fillId="3" borderId="10" xfId="0" applyNumberFormat="1" applyFont="1" applyFill="1" applyBorder="1" applyAlignment="1">
      <alignment horizontal="left" vertical="center" wrapText="1"/>
    </xf>
    <xf numFmtId="49" fontId="16" fillId="3" borderId="11" xfId="0" applyNumberFormat="1" applyFont="1" applyFill="1" applyBorder="1" applyAlignment="1">
      <alignment horizontal="left" vertical="center" wrapText="1"/>
    </xf>
    <xf numFmtId="49" fontId="16" fillId="3" borderId="30" xfId="0" applyNumberFormat="1" applyFont="1" applyFill="1" applyBorder="1" applyAlignment="1">
      <alignment horizontal="left" vertical="center" wrapText="1"/>
    </xf>
    <xf numFmtId="0" fontId="16" fillId="2" borderId="19" xfId="0" applyFont="1" applyFill="1" applyBorder="1" applyAlignment="1">
      <alignment horizontal="center" vertical="center"/>
    </xf>
    <xf numFmtId="0" fontId="16" fillId="2" borderId="45" xfId="0" applyFont="1" applyFill="1" applyBorder="1" applyAlignment="1">
      <alignment horizontal="center" vertical="center"/>
    </xf>
    <xf numFmtId="49" fontId="16" fillId="3" borderId="15" xfId="0" applyNumberFormat="1" applyFont="1" applyFill="1" applyBorder="1" applyAlignment="1">
      <alignment horizontal="left" vertical="center" wrapText="1"/>
    </xf>
    <xf numFmtId="49" fontId="16" fillId="3" borderId="5" xfId="0" applyNumberFormat="1" applyFont="1" applyFill="1" applyBorder="1" applyAlignment="1">
      <alignment horizontal="left" vertical="center" wrapText="1"/>
    </xf>
    <xf numFmtId="49" fontId="16" fillId="3" borderId="45" xfId="0" applyNumberFormat="1" applyFont="1" applyFill="1" applyBorder="1" applyAlignment="1">
      <alignment horizontal="center" vertical="center" wrapText="1"/>
    </xf>
    <xf numFmtId="49" fontId="16" fillId="3" borderId="23" xfId="0" applyNumberFormat="1" applyFont="1" applyFill="1" applyBorder="1" applyAlignment="1">
      <alignment horizontal="center" vertical="center" wrapText="1"/>
    </xf>
    <xf numFmtId="49" fontId="16" fillId="3" borderId="29" xfId="0" applyNumberFormat="1" applyFont="1" applyFill="1" applyBorder="1" applyAlignment="1">
      <alignment horizontal="center" vertical="center" wrapText="1"/>
    </xf>
    <xf numFmtId="49" fontId="16" fillId="3" borderId="28" xfId="0" applyNumberFormat="1" applyFont="1" applyFill="1" applyBorder="1" applyAlignment="1">
      <alignment horizontal="center" vertical="center" wrapText="1"/>
    </xf>
    <xf numFmtId="49" fontId="16" fillId="3" borderId="15" xfId="0" applyNumberFormat="1" applyFont="1" applyFill="1" applyBorder="1" applyAlignment="1">
      <alignment horizontal="center" vertical="center" wrapText="1"/>
    </xf>
    <xf numFmtId="49" fontId="16" fillId="3" borderId="0" xfId="0" applyNumberFormat="1" applyFont="1" applyFill="1" applyAlignment="1">
      <alignment horizontal="center" vertical="center" wrapText="1"/>
    </xf>
    <xf numFmtId="49" fontId="16" fillId="3" borderId="65" xfId="0" applyNumberFormat="1" applyFont="1" applyFill="1" applyBorder="1" applyAlignment="1">
      <alignment horizontal="center" vertical="center" wrapText="1"/>
    </xf>
    <xf numFmtId="0" fontId="16" fillId="2" borderId="17"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42" xfId="0" applyFont="1" applyFill="1" applyBorder="1" applyAlignment="1">
      <alignment horizontal="center" vertical="center"/>
    </xf>
    <xf numFmtId="0" fontId="27" fillId="0" borderId="1" xfId="0" applyFont="1" applyBorder="1" applyAlignment="1">
      <alignment vertical="center"/>
    </xf>
    <xf numFmtId="0" fontId="28" fillId="0" borderId="1" xfId="0" applyFont="1" applyBorder="1" applyAlignment="1">
      <alignment vertical="center"/>
    </xf>
    <xf numFmtId="0" fontId="5" fillId="3" borderId="37" xfId="0" applyFont="1" applyFill="1" applyBorder="1" applyAlignment="1">
      <alignment horizontal="left" vertical="center"/>
    </xf>
    <xf numFmtId="0" fontId="5" fillId="3" borderId="8" xfId="0" applyFont="1" applyFill="1" applyBorder="1">
      <alignment vertical="center"/>
    </xf>
    <xf numFmtId="0" fontId="5" fillId="3" borderId="71" xfId="0" applyFont="1" applyFill="1" applyBorder="1">
      <alignment vertical="center"/>
    </xf>
    <xf numFmtId="0" fontId="5" fillId="3" borderId="8" xfId="0" applyFont="1" applyFill="1" applyBorder="1" applyAlignment="1">
      <alignment vertical="center"/>
    </xf>
    <xf numFmtId="0" fontId="5" fillId="3" borderId="71" xfId="0" applyFont="1" applyFill="1" applyBorder="1" applyAlignment="1">
      <alignment vertical="center"/>
    </xf>
    <xf numFmtId="0" fontId="16" fillId="0" borderId="51" xfId="0" applyFont="1" applyFill="1" applyBorder="1" applyAlignment="1">
      <alignment horizontal="left" vertical="center" wrapText="1"/>
    </xf>
    <xf numFmtId="0" fontId="18" fillId="0" borderId="94" xfId="0" applyFont="1" applyFill="1" applyBorder="1" applyAlignment="1">
      <alignment horizontal="left" vertical="center"/>
    </xf>
    <xf numFmtId="0" fontId="16" fillId="2" borderId="53" xfId="0" applyFont="1" applyFill="1" applyBorder="1" applyAlignment="1">
      <alignment horizontal="center" vertical="center"/>
    </xf>
    <xf numFmtId="0" fontId="16" fillId="2" borderId="95" xfId="0" applyFont="1" applyFill="1" applyBorder="1" applyAlignment="1">
      <alignment horizontal="center" vertical="center"/>
    </xf>
    <xf numFmtId="0" fontId="16" fillId="0" borderId="53" xfId="0" applyFont="1" applyFill="1" applyBorder="1" applyAlignment="1">
      <alignment horizontal="left" vertical="center"/>
    </xf>
    <xf numFmtId="0" fontId="18" fillId="0" borderId="91" xfId="0" applyFont="1" applyFill="1" applyBorder="1" applyAlignment="1">
      <alignment horizontal="left" vertical="center"/>
    </xf>
    <xf numFmtId="0" fontId="33" fillId="0" borderId="1" xfId="0" applyFont="1" applyBorder="1" applyAlignment="1">
      <alignment horizontal="left" vertical="center"/>
    </xf>
    <xf numFmtId="0" fontId="34" fillId="0" borderId="56" xfId="0" applyFont="1" applyBorder="1" applyAlignment="1">
      <alignment horizontal="left" vertical="center"/>
    </xf>
    <xf numFmtId="0" fontId="18" fillId="0" borderId="36" xfId="0" applyFont="1" applyBorder="1" applyAlignment="1">
      <alignment vertical="center"/>
    </xf>
    <xf numFmtId="0" fontId="18" fillId="0" borderId="58" xfId="0" applyFont="1" applyBorder="1" applyAlignment="1">
      <alignment vertical="center"/>
    </xf>
    <xf numFmtId="0" fontId="18" fillId="0" borderId="1" xfId="0" applyFont="1" applyBorder="1" applyAlignment="1">
      <alignment vertical="center"/>
    </xf>
    <xf numFmtId="0" fontId="16" fillId="3" borderId="35" xfId="0" applyFont="1" applyFill="1" applyBorder="1" applyAlignment="1">
      <alignment horizontal="left" vertical="center"/>
    </xf>
    <xf numFmtId="0" fontId="16" fillId="3" borderId="35" xfId="0" applyFont="1" applyFill="1" applyBorder="1" applyAlignment="1">
      <alignment horizontal="center" vertical="center" wrapText="1"/>
    </xf>
    <xf numFmtId="0" fontId="18" fillId="3" borderId="3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34" xfId="0" applyFont="1" applyFill="1" applyBorder="1" applyAlignment="1">
      <alignment horizontal="center" vertical="center"/>
    </xf>
    <xf numFmtId="0" fontId="16" fillId="3" borderId="8" xfId="0" applyFont="1" applyFill="1" applyBorder="1" applyAlignment="1">
      <alignment vertical="center" textRotation="255"/>
    </xf>
    <xf numFmtId="0" fontId="16" fillId="3" borderId="71" xfId="0" applyFont="1" applyFill="1" applyBorder="1" applyAlignment="1">
      <alignment vertical="center" textRotation="255"/>
    </xf>
    <xf numFmtId="0" fontId="16" fillId="2" borderId="92" xfId="0" applyFont="1" applyFill="1" applyBorder="1" applyAlignment="1">
      <alignment horizontal="center" vertical="center"/>
    </xf>
    <xf numFmtId="0" fontId="16" fillId="2" borderId="93" xfId="0" applyFont="1" applyFill="1" applyBorder="1" applyAlignment="1">
      <alignment horizontal="center" vertical="center"/>
    </xf>
    <xf numFmtId="0" fontId="16" fillId="0" borderId="51" xfId="0" applyFont="1" applyFill="1" applyBorder="1" applyAlignment="1">
      <alignment horizontal="left" vertical="center"/>
    </xf>
    <xf numFmtId="0" fontId="16" fillId="2" borderId="55" xfId="0" applyFont="1" applyFill="1" applyBorder="1" applyAlignment="1">
      <alignment horizontal="center" vertical="center"/>
    </xf>
    <xf numFmtId="0" fontId="16" fillId="2" borderId="89" xfId="0" applyFont="1" applyFill="1" applyBorder="1" applyAlignment="1">
      <alignment horizontal="center" vertical="center"/>
    </xf>
    <xf numFmtId="0" fontId="16" fillId="0" borderId="55" xfId="0" applyFont="1" applyFill="1" applyBorder="1" applyAlignment="1">
      <alignment horizontal="left" vertical="center"/>
    </xf>
    <xf numFmtId="0" fontId="16" fillId="0" borderId="90" xfId="0" applyFont="1" applyFill="1" applyBorder="1" applyAlignment="1">
      <alignment horizontal="left" vertical="center"/>
    </xf>
    <xf numFmtId="0" fontId="16" fillId="0" borderId="53"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8" fillId="0" borderId="90" xfId="0" applyFont="1" applyFill="1" applyBorder="1" applyAlignment="1">
      <alignment horizontal="left" vertical="center"/>
    </xf>
    <xf numFmtId="0" fontId="31" fillId="0" borderId="36" xfId="0" applyFont="1" applyBorder="1" applyAlignment="1">
      <alignment horizontal="left" vertical="center" wrapText="1"/>
    </xf>
    <xf numFmtId="0" fontId="31" fillId="0" borderId="36" xfId="0" applyFont="1" applyBorder="1" applyAlignment="1">
      <alignment horizontal="left" vertical="center"/>
    </xf>
    <xf numFmtId="0" fontId="31" fillId="0" borderId="0" xfId="0" applyFont="1" applyAlignment="1">
      <alignment vertical="top"/>
    </xf>
    <xf numFmtId="49" fontId="17" fillId="4" borderId="0" xfId="0" applyNumberFormat="1" applyFont="1" applyFill="1" applyAlignment="1">
      <alignment horizontal="left" vertical="center" wrapText="1"/>
    </xf>
    <xf numFmtId="0" fontId="18" fillId="0" borderId="0" xfId="0" applyFont="1" applyAlignment="1">
      <alignment horizontal="left" vertical="center"/>
    </xf>
    <xf numFmtId="49" fontId="16" fillId="4" borderId="0" xfId="0" applyNumberFormat="1" applyFont="1" applyFill="1" applyAlignment="1">
      <alignment horizontal="left" vertical="center" wrapText="1"/>
    </xf>
    <xf numFmtId="0" fontId="18" fillId="0" borderId="0" xfId="0" applyFont="1" applyAlignment="1">
      <alignment vertical="center" wrapText="1"/>
    </xf>
    <xf numFmtId="0" fontId="18" fillId="0" borderId="1" xfId="0" applyFont="1" applyBorder="1" applyAlignment="1">
      <alignment vertical="center" wrapText="1"/>
    </xf>
    <xf numFmtId="49" fontId="16" fillId="4" borderId="20" xfId="0" applyNumberFormat="1" applyFont="1" applyFill="1" applyBorder="1" applyAlignment="1">
      <alignment horizontal="center" vertical="center"/>
    </xf>
    <xf numFmtId="49" fontId="16" fillId="4" borderId="13" xfId="0" applyNumberFormat="1" applyFont="1" applyFill="1" applyBorder="1" applyAlignment="1">
      <alignment horizontal="center" vertical="center"/>
    </xf>
    <xf numFmtId="190" fontId="16" fillId="4" borderId="13" xfId="0" applyNumberFormat="1" applyFont="1" applyFill="1" applyBorder="1" applyAlignment="1">
      <alignment horizontal="center" vertical="center"/>
    </xf>
    <xf numFmtId="190" fontId="26" fillId="4" borderId="13" xfId="0" applyNumberFormat="1" applyFont="1" applyFill="1" applyBorder="1" applyAlignment="1">
      <alignment horizontal="center" vertical="center"/>
    </xf>
    <xf numFmtId="179" fontId="16" fillId="4" borderId="27" xfId="0" applyNumberFormat="1" applyFont="1" applyFill="1" applyBorder="1" applyAlignment="1">
      <alignment horizontal="center" vertical="center"/>
    </xf>
    <xf numFmtId="179" fontId="16" fillId="4" borderId="3" xfId="0" applyNumberFormat="1" applyFont="1" applyFill="1" applyBorder="1" applyAlignment="1">
      <alignment horizontal="center" vertical="center"/>
    </xf>
    <xf numFmtId="49" fontId="16" fillId="4" borderId="14" xfId="0" applyNumberFormat="1" applyFont="1" applyFill="1" applyBorder="1" applyAlignment="1">
      <alignment horizontal="center" vertical="center"/>
    </xf>
    <xf numFmtId="49" fontId="16" fillId="4" borderId="12" xfId="0" applyNumberFormat="1" applyFont="1" applyFill="1" applyBorder="1" applyAlignment="1">
      <alignment horizontal="center" vertical="center"/>
    </xf>
    <xf numFmtId="179" fontId="26" fillId="4" borderId="6" xfId="0" applyNumberFormat="1" applyFont="1" applyFill="1" applyBorder="1" applyAlignment="1">
      <alignment horizontal="center" vertical="center"/>
    </xf>
    <xf numFmtId="179" fontId="26" fillId="4" borderId="11" xfId="0" applyNumberFormat="1" applyFont="1" applyFill="1" applyBorder="1" applyAlignment="1">
      <alignment horizontal="center" vertical="center"/>
    </xf>
    <xf numFmtId="49" fontId="16" fillId="4" borderId="67" xfId="0" applyNumberFormat="1" applyFont="1" applyFill="1" applyBorder="1" applyAlignment="1">
      <alignment horizontal="left" vertical="center"/>
    </xf>
    <xf numFmtId="49" fontId="16" fillId="4" borderId="10" xfId="0" applyNumberFormat="1" applyFont="1" applyFill="1" applyBorder="1" applyAlignment="1">
      <alignment horizontal="left" vertical="center"/>
    </xf>
    <xf numFmtId="49" fontId="16" fillId="4" borderId="18" xfId="0" applyNumberFormat="1" applyFont="1" applyFill="1" applyBorder="1" applyAlignment="1">
      <alignment horizontal="left" vertical="center"/>
    </xf>
    <xf numFmtId="0" fontId="26" fillId="4" borderId="17" xfId="0" applyFont="1" applyFill="1" applyBorder="1" applyAlignment="1">
      <alignment horizontal="left" vertical="center"/>
    </xf>
    <xf numFmtId="0" fontId="26" fillId="4" borderId="6" xfId="0" applyFont="1" applyFill="1" applyBorder="1" applyAlignment="1">
      <alignment horizontal="left" vertical="center"/>
    </xf>
    <xf numFmtId="0" fontId="26" fillId="4" borderId="11" xfId="0" applyFont="1" applyFill="1" applyBorder="1" applyAlignment="1">
      <alignment horizontal="left" vertical="center"/>
    </xf>
    <xf numFmtId="49" fontId="16" fillId="4" borderId="21" xfId="0" applyNumberFormat="1" applyFont="1" applyFill="1" applyBorder="1" applyAlignment="1">
      <alignment horizontal="center" vertical="center"/>
    </xf>
    <xf numFmtId="49" fontId="16" fillId="4" borderId="16" xfId="0" applyNumberFormat="1" applyFont="1" applyFill="1" applyBorder="1" applyAlignment="1">
      <alignment horizontal="center" vertical="center"/>
    </xf>
    <xf numFmtId="0" fontId="16" fillId="4" borderId="14"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4" xfId="0" applyFont="1" applyFill="1" applyBorder="1" applyAlignment="1">
      <alignment horizontal="left" vertical="center" shrinkToFit="1"/>
    </xf>
    <xf numFmtId="0" fontId="26" fillId="4" borderId="6" xfId="0" applyFont="1" applyFill="1" applyBorder="1" applyAlignment="1">
      <alignment horizontal="center" vertical="center" shrinkToFit="1"/>
    </xf>
    <xf numFmtId="0" fontId="26" fillId="4" borderId="10" xfId="0" applyFont="1" applyFill="1" applyBorder="1" applyAlignment="1">
      <alignment horizontal="center" vertical="center" shrinkToFit="1"/>
    </xf>
    <xf numFmtId="0" fontId="26" fillId="4" borderId="18" xfId="0" applyFont="1" applyFill="1" applyBorder="1" applyAlignment="1">
      <alignment horizontal="center" vertical="center" shrinkToFit="1"/>
    </xf>
    <xf numFmtId="0" fontId="26" fillId="4" borderId="19" xfId="0" applyFont="1" applyFill="1" applyBorder="1" applyAlignment="1">
      <alignment horizontal="left" vertical="center"/>
    </xf>
    <xf numFmtId="0" fontId="26" fillId="4" borderId="60" xfId="0" applyFont="1" applyFill="1" applyBorder="1" applyAlignment="1">
      <alignment horizontal="left" vertical="center"/>
    </xf>
    <xf numFmtId="49" fontId="16" fillId="4" borderId="63" xfId="0" applyNumberFormat="1" applyFont="1" applyFill="1" applyBorder="1" applyAlignment="1">
      <alignment horizontal="left" vertical="center"/>
    </xf>
    <xf numFmtId="49" fontId="16" fillId="4" borderId="29" xfId="0" applyNumberFormat="1" applyFont="1" applyFill="1" applyBorder="1" applyAlignment="1">
      <alignment horizontal="left" vertical="center"/>
    </xf>
    <xf numFmtId="49" fontId="16" fillId="4" borderId="28" xfId="0" applyNumberFormat="1" applyFont="1" applyFill="1" applyBorder="1" applyAlignment="1">
      <alignment horizontal="left" vertical="center"/>
    </xf>
    <xf numFmtId="49" fontId="16" fillId="4" borderId="57" xfId="0" applyNumberFormat="1" applyFont="1" applyFill="1" applyBorder="1" applyAlignment="1">
      <alignment horizontal="left" vertical="center"/>
    </xf>
    <xf numFmtId="49" fontId="16" fillId="4" borderId="0" xfId="0" applyNumberFormat="1" applyFont="1" applyFill="1" applyAlignment="1">
      <alignment horizontal="left" vertical="center"/>
    </xf>
    <xf numFmtId="49" fontId="16" fillId="4" borderId="65" xfId="0" applyNumberFormat="1" applyFont="1" applyFill="1" applyBorder="1" applyAlignment="1">
      <alignment horizontal="left" vertical="center"/>
    </xf>
    <xf numFmtId="49" fontId="16" fillId="4" borderId="33" xfId="0" applyNumberFormat="1" applyFont="1" applyFill="1" applyBorder="1" applyAlignment="1">
      <alignment horizontal="left" vertical="center"/>
    </xf>
    <xf numFmtId="49" fontId="16" fillId="4" borderId="4" xfId="0" applyNumberFormat="1" applyFont="1" applyFill="1" applyBorder="1" applyAlignment="1">
      <alignment horizontal="left" vertical="center"/>
    </xf>
    <xf numFmtId="49" fontId="16" fillId="4" borderId="64" xfId="0" applyNumberFormat="1" applyFont="1" applyFill="1" applyBorder="1" applyAlignment="1">
      <alignment horizontal="left" vertical="center"/>
    </xf>
    <xf numFmtId="49" fontId="26" fillId="4" borderId="6" xfId="0" applyNumberFormat="1" applyFont="1" applyFill="1" applyBorder="1" applyAlignment="1">
      <alignment horizontal="left" vertical="center" wrapText="1"/>
    </xf>
    <xf numFmtId="49" fontId="26" fillId="4" borderId="11" xfId="0" applyNumberFormat="1" applyFont="1" applyFill="1" applyBorder="1" applyAlignment="1">
      <alignment horizontal="left" vertical="center" wrapText="1"/>
    </xf>
    <xf numFmtId="49" fontId="26" fillId="4" borderId="6" xfId="0" applyNumberFormat="1" applyFont="1" applyFill="1" applyBorder="1" applyAlignment="1">
      <alignment horizontal="center" vertical="center" wrapText="1"/>
    </xf>
    <xf numFmtId="49" fontId="26" fillId="4" borderId="11" xfId="0" applyNumberFormat="1" applyFont="1" applyFill="1" applyBorder="1" applyAlignment="1">
      <alignment horizontal="center" vertical="center" wrapText="1"/>
    </xf>
    <xf numFmtId="49" fontId="26" fillId="4" borderId="17" xfId="0" applyNumberFormat="1" applyFont="1" applyFill="1" applyBorder="1" applyAlignment="1">
      <alignment horizontal="left" vertical="center"/>
    </xf>
    <xf numFmtId="49" fontId="32" fillId="4" borderId="67" xfId="0" applyNumberFormat="1" applyFont="1" applyFill="1" applyBorder="1" applyAlignment="1">
      <alignment vertical="center" wrapText="1"/>
    </xf>
    <xf numFmtId="0" fontId="31" fillId="0" borderId="10" xfId="0" applyFont="1" applyBorder="1" applyAlignment="1">
      <alignment vertical="center" wrapText="1"/>
    </xf>
    <xf numFmtId="0" fontId="31" fillId="0" borderId="18" xfId="0" applyFont="1" applyBorder="1" applyAlignment="1">
      <alignment vertical="center" wrapText="1"/>
    </xf>
    <xf numFmtId="3" fontId="26" fillId="4" borderId="6" xfId="0" applyNumberFormat="1" applyFont="1" applyFill="1" applyBorder="1" applyAlignment="1">
      <alignment horizontal="left" vertical="center" shrinkToFit="1"/>
    </xf>
    <xf numFmtId="0" fontId="18" fillId="0" borderId="11" xfId="0" applyFont="1" applyBorder="1" applyAlignment="1">
      <alignment horizontal="left" vertical="center" shrinkToFit="1"/>
    </xf>
    <xf numFmtId="0" fontId="26" fillId="4" borderId="30" xfId="0" applyFont="1" applyFill="1" applyBorder="1" applyAlignment="1">
      <alignment horizontal="left" vertical="center"/>
    </xf>
    <xf numFmtId="49" fontId="26" fillId="4" borderId="67" xfId="0" applyNumberFormat="1" applyFont="1" applyFill="1" applyBorder="1" applyAlignment="1">
      <alignment vertical="center" wrapText="1"/>
    </xf>
    <xf numFmtId="0" fontId="25" fillId="0" borderId="10" xfId="0" applyFont="1" applyBorder="1" applyAlignment="1">
      <alignment vertical="center" wrapText="1"/>
    </xf>
    <xf numFmtId="0" fontId="25" fillId="0" borderId="18" xfId="0" applyFont="1" applyBorder="1" applyAlignment="1">
      <alignment vertical="center" wrapText="1"/>
    </xf>
    <xf numFmtId="0" fontId="18" fillId="0" borderId="10" xfId="0" applyFont="1" applyBorder="1" applyAlignment="1">
      <alignment horizontal="left" vertical="center"/>
    </xf>
    <xf numFmtId="0" fontId="18" fillId="0" borderId="18" xfId="0" applyFont="1" applyBorder="1" applyAlignment="1">
      <alignment horizontal="left" vertical="center"/>
    </xf>
    <xf numFmtId="3" fontId="16" fillId="4" borderId="6" xfId="0" applyNumberFormat="1" applyFont="1" applyFill="1" applyBorder="1">
      <alignment vertical="center"/>
    </xf>
    <xf numFmtId="0" fontId="18" fillId="0" borderId="10" xfId="0" applyFont="1" applyBorder="1">
      <alignment vertical="center"/>
    </xf>
    <xf numFmtId="0" fontId="18" fillId="0" borderId="18" xfId="0" applyFont="1" applyBorder="1">
      <alignment vertical="center"/>
    </xf>
    <xf numFmtId="49" fontId="16" fillId="4" borderId="67" xfId="0" applyNumberFormat="1" applyFont="1" applyFill="1" applyBorder="1" applyAlignment="1">
      <alignment vertical="center" shrinkToFit="1"/>
    </xf>
    <xf numFmtId="0" fontId="18" fillId="0" borderId="10" xfId="0" applyFont="1" applyBorder="1" applyAlignment="1">
      <alignment vertical="center" shrinkToFit="1"/>
    </xf>
    <xf numFmtId="0" fontId="18" fillId="0" borderId="18" xfId="0" applyFont="1" applyBorder="1" applyAlignment="1">
      <alignment vertical="center" shrinkToFit="1"/>
    </xf>
    <xf numFmtId="49" fontId="35" fillId="4" borderId="6" xfId="0" applyNumberFormat="1" applyFont="1" applyFill="1" applyBorder="1" applyAlignment="1">
      <alignment horizontal="left" vertical="center" wrapText="1"/>
    </xf>
    <xf numFmtId="49" fontId="35" fillId="4" borderId="11" xfId="0" applyNumberFormat="1" applyFont="1" applyFill="1" applyBorder="1" applyAlignment="1">
      <alignment horizontal="left" vertical="center" wrapText="1"/>
    </xf>
    <xf numFmtId="0" fontId="26" fillId="4" borderId="16" xfId="0" applyFont="1" applyFill="1" applyBorder="1" applyAlignment="1">
      <alignment horizontal="left" vertical="center"/>
    </xf>
    <xf numFmtId="0" fontId="26" fillId="4" borderId="22" xfId="0" applyFont="1" applyFill="1" applyBorder="1" applyAlignment="1">
      <alignment horizontal="left" vertical="center"/>
    </xf>
    <xf numFmtId="49" fontId="30" fillId="9" borderId="0" xfId="0" applyNumberFormat="1" applyFont="1" applyFill="1" applyAlignment="1">
      <alignment horizontal="left" vertical="center"/>
    </xf>
    <xf numFmtId="49" fontId="16" fillId="9" borderId="0" xfId="0" applyNumberFormat="1" applyFont="1" applyFill="1" applyAlignment="1">
      <alignment horizontal="left" vertical="top" wrapText="1"/>
    </xf>
    <xf numFmtId="0" fontId="32" fillId="4" borderId="67" xfId="0" applyFont="1" applyFill="1" applyBorder="1" applyAlignment="1">
      <alignment horizontal="left" vertical="center" wrapText="1"/>
    </xf>
    <xf numFmtId="0" fontId="32" fillId="4" borderId="10" xfId="0" applyFont="1" applyFill="1" applyBorder="1" applyAlignment="1">
      <alignment horizontal="left" vertical="center"/>
    </xf>
    <xf numFmtId="0" fontId="32" fillId="4" borderId="18" xfId="0" applyFont="1" applyFill="1" applyBorder="1" applyAlignment="1">
      <alignment horizontal="left" vertical="center"/>
    </xf>
    <xf numFmtId="49" fontId="26" fillId="4" borderId="6" xfId="0" applyNumberFormat="1" applyFont="1" applyFill="1" applyBorder="1" applyAlignment="1">
      <alignment horizontal="left" vertical="center"/>
    </xf>
    <xf numFmtId="49" fontId="26" fillId="4" borderId="11" xfId="0" applyNumberFormat="1" applyFont="1" applyFill="1" applyBorder="1" applyAlignment="1">
      <alignment horizontal="left" vertical="center"/>
    </xf>
    <xf numFmtId="49" fontId="16" fillId="9" borderId="0" xfId="0" applyNumberFormat="1" applyFont="1" applyFill="1" applyAlignment="1">
      <alignment horizontal="left" vertical="center"/>
    </xf>
    <xf numFmtId="49" fontId="16" fillId="9" borderId="0" xfId="0" applyNumberFormat="1" applyFont="1" applyFill="1" applyAlignment="1">
      <alignment horizontal="left" vertical="center" wrapText="1"/>
    </xf>
    <xf numFmtId="0" fontId="17" fillId="0" borderId="0" xfId="0" applyFont="1">
      <alignment vertical="center"/>
    </xf>
    <xf numFmtId="0" fontId="18" fillId="0" borderId="0" xfId="0" applyFont="1">
      <alignment vertical="center"/>
    </xf>
    <xf numFmtId="0" fontId="26" fillId="0" borderId="2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196" fontId="26" fillId="0" borderId="12" xfId="0" applyNumberFormat="1" applyFont="1" applyBorder="1" applyAlignment="1">
      <alignment horizontal="center" vertical="center" wrapText="1"/>
    </xf>
    <xf numFmtId="194" fontId="26" fillId="0" borderId="12" xfId="0" applyNumberFormat="1" applyFont="1" applyBorder="1" applyAlignment="1">
      <alignment horizontal="center" vertical="center" wrapText="1"/>
    </xf>
    <xf numFmtId="194" fontId="26" fillId="0" borderId="17" xfId="0" applyNumberFormat="1" applyFont="1" applyBorder="1" applyAlignment="1">
      <alignment horizontal="center" vertical="center" wrapText="1"/>
    </xf>
    <xf numFmtId="0" fontId="26" fillId="0" borderId="61" xfId="0" applyFont="1" applyBorder="1" applyAlignment="1">
      <alignment horizontal="center" vertical="center" wrapText="1"/>
    </xf>
    <xf numFmtId="197" fontId="26" fillId="0" borderId="12" xfId="0" applyNumberFormat="1"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196" fontId="26" fillId="0" borderId="6" xfId="0" applyNumberFormat="1" applyFont="1" applyBorder="1" applyAlignment="1">
      <alignment horizontal="center" vertical="center" wrapText="1"/>
    </xf>
    <xf numFmtId="196" fontId="26" fillId="0" borderId="18" xfId="0" applyNumberFormat="1" applyFont="1" applyBorder="1" applyAlignment="1">
      <alignment horizontal="center" vertical="center" wrapText="1"/>
    </xf>
    <xf numFmtId="0" fontId="26" fillId="0" borderId="67" xfId="0" applyFont="1" applyBorder="1" applyAlignment="1">
      <alignment horizontal="center" vertical="center" wrapText="1"/>
    </xf>
    <xf numFmtId="0" fontId="26" fillId="0" borderId="18" xfId="0" applyFont="1" applyBorder="1" applyAlignment="1">
      <alignment horizontal="center" vertical="center" wrapText="1"/>
    </xf>
    <xf numFmtId="199" fontId="26" fillId="0" borderId="6" xfId="0" applyNumberFormat="1" applyFont="1" applyBorder="1" applyAlignment="1">
      <alignment horizontal="center" vertical="center" wrapText="1"/>
    </xf>
    <xf numFmtId="199" fontId="26" fillId="0" borderId="18" xfId="0" applyNumberFormat="1" applyFont="1" applyBorder="1" applyAlignment="1">
      <alignment horizontal="center" vertical="center" wrapText="1"/>
    </xf>
    <xf numFmtId="200" fontId="26" fillId="0" borderId="6" xfId="0" applyNumberFormat="1" applyFont="1" applyBorder="1" applyAlignment="1">
      <alignment horizontal="center" vertical="center" wrapText="1"/>
    </xf>
    <xf numFmtId="200" fontId="26" fillId="0" borderId="18" xfId="0" applyNumberFormat="1" applyFont="1" applyBorder="1" applyAlignment="1">
      <alignment horizontal="center" vertical="center" wrapText="1"/>
    </xf>
    <xf numFmtId="200" fontId="26" fillId="0" borderId="11" xfId="0" applyNumberFormat="1"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201" fontId="16" fillId="0" borderId="10" xfId="0" applyNumberFormat="1" applyFont="1" applyBorder="1" applyAlignment="1">
      <alignment horizontal="center" vertical="center" wrapText="1"/>
    </xf>
    <xf numFmtId="201" fontId="16" fillId="0" borderId="11"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6" fillId="0" borderId="31" xfId="0" applyFont="1" applyBorder="1" applyAlignment="1">
      <alignment horizontal="center" vertical="center" wrapText="1"/>
    </xf>
    <xf numFmtId="196" fontId="26" fillId="0" borderId="31" xfId="0" applyNumberFormat="1" applyFont="1" applyBorder="1" applyAlignment="1">
      <alignment horizontal="center" vertical="center" wrapText="1"/>
    </xf>
    <xf numFmtId="194" fontId="26" fillId="0" borderId="31" xfId="0" applyNumberFormat="1" applyFont="1" applyBorder="1" applyAlignment="1">
      <alignment horizontal="center" vertical="center" wrapText="1"/>
    </xf>
    <xf numFmtId="194" fontId="26" fillId="0" borderId="40" xfId="0" applyNumberFormat="1" applyFont="1" applyBorder="1" applyAlignment="1">
      <alignment horizontal="center" vertical="center" wrapText="1"/>
    </xf>
    <xf numFmtId="0" fontId="26" fillId="0" borderId="96" xfId="0" applyFont="1" applyBorder="1" applyAlignment="1">
      <alignment horizontal="center" vertical="center" wrapText="1"/>
    </xf>
    <xf numFmtId="196" fontId="26" fillId="0" borderId="6" xfId="0" applyNumberFormat="1" applyFont="1" applyBorder="1" applyAlignment="1">
      <alignment horizontal="center" vertical="center" shrinkToFit="1"/>
    </xf>
    <xf numFmtId="196" fontId="26" fillId="0" borderId="10" xfId="0" applyNumberFormat="1" applyFont="1" applyBorder="1" applyAlignment="1">
      <alignment horizontal="center" vertical="center" shrinkToFit="1"/>
    </xf>
    <xf numFmtId="196" fontId="26" fillId="0" borderId="11" xfId="0" applyNumberFormat="1" applyFont="1" applyBorder="1" applyAlignment="1">
      <alignment horizontal="center" vertical="center" shrinkToFit="1"/>
    </xf>
    <xf numFmtId="198" fontId="26" fillId="0" borderId="12" xfId="0" applyNumberFormat="1" applyFont="1" applyBorder="1" applyAlignment="1">
      <alignment horizontal="center" vertical="center" wrapText="1"/>
    </xf>
    <xf numFmtId="0" fontId="32" fillId="0" borderId="67" xfId="0" applyFont="1" applyBorder="1" applyAlignment="1">
      <alignment horizontal="center" vertical="center" wrapText="1"/>
    </xf>
    <xf numFmtId="0" fontId="32" fillId="0" borderId="18" xfId="0" applyFont="1" applyBorder="1" applyAlignment="1">
      <alignment horizontal="center" vertical="center" wrapText="1"/>
    </xf>
    <xf numFmtId="196" fontId="26" fillId="0" borderId="12" xfId="0" applyNumberFormat="1" applyFont="1" applyBorder="1" applyAlignment="1">
      <alignment horizontal="center" vertical="center" shrinkToFit="1"/>
    </xf>
    <xf numFmtId="0" fontId="26" fillId="0" borderId="59" xfId="0" applyFont="1" applyBorder="1" applyAlignment="1">
      <alignment horizontal="center" vertical="center"/>
    </xf>
    <xf numFmtId="0" fontId="26" fillId="0" borderId="8" xfId="0" applyFont="1" applyBorder="1" applyAlignment="1">
      <alignment horizontal="center" vertical="center"/>
    </xf>
    <xf numFmtId="0" fontId="26" fillId="0" borderId="71" xfId="0" applyFont="1" applyBorder="1" applyAlignment="1">
      <alignment horizontal="center" vertical="center"/>
    </xf>
    <xf numFmtId="194" fontId="26" fillId="0" borderId="12" xfId="0" applyNumberFormat="1" applyFont="1" applyBorder="1" applyAlignment="1">
      <alignment horizontal="right" vertical="center"/>
    </xf>
    <xf numFmtId="194" fontId="26" fillId="0" borderId="7" xfId="0" applyNumberFormat="1" applyFont="1" applyBorder="1" applyAlignment="1">
      <alignment horizontal="right" vertical="center"/>
    </xf>
    <xf numFmtId="0" fontId="26" fillId="0" borderId="36" xfId="0" applyFont="1" applyBorder="1" applyAlignment="1">
      <alignment horizontal="left" vertical="top" wrapText="1"/>
    </xf>
    <xf numFmtId="0" fontId="25" fillId="0" borderId="0" xfId="0" applyFont="1" applyAlignment="1">
      <alignment vertical="center" wrapText="1"/>
    </xf>
    <xf numFmtId="0" fontId="26" fillId="0" borderId="20"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2" xfId="0" applyFont="1" applyBorder="1" applyAlignment="1">
      <alignment horizontal="center" vertical="center"/>
    </xf>
    <xf numFmtId="179" fontId="26" fillId="0" borderId="12" xfId="0" applyNumberFormat="1" applyFont="1" applyBorder="1" applyAlignment="1">
      <alignment horizontal="right" vertical="center"/>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709084</xdr:colOff>
      <xdr:row>9</xdr:row>
      <xdr:rowOff>201084</xdr:rowOff>
    </xdr:from>
    <xdr:to>
      <xdr:col>12</xdr:col>
      <xdr:colOff>21167</xdr:colOff>
      <xdr:row>9</xdr:row>
      <xdr:rowOff>222250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7228417" y="2582334"/>
          <a:ext cx="793750" cy="2116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24902</xdr:colOff>
      <xdr:row>6</xdr:row>
      <xdr:rowOff>139451</xdr:rowOff>
    </xdr:from>
    <xdr:to>
      <xdr:col>14</xdr:col>
      <xdr:colOff>984873</xdr:colOff>
      <xdr:row>9</xdr:row>
      <xdr:rowOff>137582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025902" y="1726951"/>
          <a:ext cx="2949638" cy="7918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・増改築（居室内の改造は除く。）を行った場合も、当初の竣工日を入力してください。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・増改築日について入力する場合、「竣工日」の横に（）書きで追記してください。</a:t>
          </a:r>
        </a:p>
      </xdr:txBody>
    </xdr:sp>
    <xdr:clientData/>
  </xdr:twoCellAnchor>
  <xdr:twoCellAnchor>
    <xdr:from>
      <xdr:col>6</xdr:col>
      <xdr:colOff>243417</xdr:colOff>
      <xdr:row>6</xdr:row>
      <xdr:rowOff>148167</xdr:rowOff>
    </xdr:from>
    <xdr:to>
      <xdr:col>12</xdr:col>
      <xdr:colOff>42335</xdr:colOff>
      <xdr:row>7</xdr:row>
      <xdr:rowOff>116417</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4159250" y="1735667"/>
          <a:ext cx="3884085" cy="23283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3734</xdr:colOff>
      <xdr:row>0</xdr:row>
      <xdr:rowOff>68479</xdr:rowOff>
    </xdr:from>
    <xdr:to>
      <xdr:col>14</xdr:col>
      <xdr:colOff>984251</xdr:colOff>
      <xdr:row>3</xdr:row>
      <xdr:rowOff>116416</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8004734" y="68479"/>
          <a:ext cx="2970184" cy="84168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・「賃借権、地上権」を選択した場合も、「所有者の抵当権」を入力してください。</a:t>
          </a:r>
        </a:p>
        <a:p>
          <a:pPr algn="l"/>
          <a:r>
            <a:rPr kumimoji="1" lang="ja-JP" altLang="en-US" sz="900"/>
            <a:t>・「賃借</a:t>
          </a:r>
          <a:r>
            <a:rPr kumimoji="1" lang="ja-JP" altLang="ja-JP" sz="900">
              <a:solidFill>
                <a:schemeClr val="dk1"/>
              </a:solidFill>
              <a:effectLst/>
              <a:latin typeface="+mn-lt"/>
              <a:ea typeface="+mn-ea"/>
              <a:cs typeface="+mn-cs"/>
            </a:rPr>
            <a:t>権</a:t>
          </a:r>
          <a:r>
            <a:rPr kumimoji="1" lang="ja-JP" altLang="en-US" sz="900"/>
            <a:t>」を選択した場合、「契約の自動更新、賃貸借契約の期間」を入力してください。</a:t>
          </a:r>
        </a:p>
      </xdr:txBody>
    </xdr:sp>
    <xdr:clientData/>
  </xdr:twoCellAnchor>
  <xdr:twoCellAnchor>
    <xdr:from>
      <xdr:col>3</xdr:col>
      <xdr:colOff>465673</xdr:colOff>
      <xdr:row>0</xdr:row>
      <xdr:rowOff>84667</xdr:rowOff>
    </xdr:from>
    <xdr:to>
      <xdr:col>12</xdr:col>
      <xdr:colOff>10583</xdr:colOff>
      <xdr:row>1</xdr:row>
      <xdr:rowOff>84667</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H="1">
          <a:off x="2571756" y="84667"/>
          <a:ext cx="5439827" cy="28575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11906</xdr:colOff>
      <xdr:row>12</xdr:row>
      <xdr:rowOff>34397</xdr:rowOff>
    </xdr:from>
    <xdr:to>
      <xdr:col>14</xdr:col>
      <xdr:colOff>974909</xdr:colOff>
      <xdr:row>13</xdr:row>
      <xdr:rowOff>211667</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012906" y="3399897"/>
          <a:ext cx="2952670" cy="4418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建物の総戸数を入力してください。ホームとして届出又は登録をしていない戸数も含めて入力してください。</a:t>
          </a:r>
        </a:p>
      </xdr:txBody>
    </xdr:sp>
    <xdr:clientData/>
  </xdr:twoCellAnchor>
  <xdr:twoCellAnchor>
    <xdr:from>
      <xdr:col>4</xdr:col>
      <xdr:colOff>317500</xdr:colOff>
      <xdr:row>12</xdr:row>
      <xdr:rowOff>21168</xdr:rowOff>
    </xdr:from>
    <xdr:to>
      <xdr:col>12</xdr:col>
      <xdr:colOff>10588</xdr:colOff>
      <xdr:row>12</xdr:row>
      <xdr:rowOff>63500</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H="1">
          <a:off x="3026833" y="3386668"/>
          <a:ext cx="4984755" cy="42332"/>
        </a:xfrm>
        <a:prstGeom prst="straightConnector1">
          <a:avLst/>
        </a:prstGeom>
        <a:ln w="3175">
          <a:prstDash val="solid"/>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11906</xdr:colOff>
      <xdr:row>13</xdr:row>
      <xdr:rowOff>250030</xdr:rowOff>
    </xdr:from>
    <xdr:to>
      <xdr:col>14</xdr:col>
      <xdr:colOff>976311</xdr:colOff>
      <xdr:row>14</xdr:row>
      <xdr:rowOff>243415</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8012906" y="3880113"/>
          <a:ext cx="2954072" cy="44846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・入居可能な室数を入力してください。</a:t>
          </a:r>
          <a:endParaRPr kumimoji="1" lang="en-US" altLang="ja-JP" sz="900">
            <a:solidFill>
              <a:sysClr val="windowText" lastClr="000000"/>
            </a:solidFill>
          </a:endParaRPr>
        </a:p>
        <a:p>
          <a:pPr algn="l"/>
          <a:r>
            <a:rPr kumimoji="1" lang="ja-JP" altLang="en-US" sz="900">
              <a:solidFill>
                <a:sysClr val="windowText" lastClr="000000"/>
              </a:solidFill>
            </a:rPr>
            <a:t>・特定の指定室数を（　　　　　）内に入力してください。</a:t>
          </a:r>
        </a:p>
      </xdr:txBody>
    </xdr:sp>
    <xdr:clientData/>
  </xdr:twoCellAnchor>
  <xdr:twoCellAnchor>
    <xdr:from>
      <xdr:col>10</xdr:col>
      <xdr:colOff>973667</xdr:colOff>
      <xdr:row>12</xdr:row>
      <xdr:rowOff>148167</xdr:rowOff>
    </xdr:from>
    <xdr:to>
      <xdr:col>11</xdr:col>
      <xdr:colOff>252762</xdr:colOff>
      <xdr:row>13</xdr:row>
      <xdr:rowOff>257116</xdr:rowOff>
    </xdr:to>
    <xdr:cxnSp macro="">
      <xdr:nvCxnSpPr>
        <xdr:cNvPr id="41" name="カギ線コネクタ 40">
          <a:extLst>
            <a:ext uri="{FF2B5EF4-FFF2-40B4-BE49-F238E27FC236}">
              <a16:creationId xmlns:a16="http://schemas.microsoft.com/office/drawing/2014/main" id="{00000000-0008-0000-0200-000029000000}"/>
            </a:ext>
          </a:extLst>
        </xdr:cNvPr>
        <xdr:cNvCxnSpPr/>
      </xdr:nvCxnSpPr>
      <xdr:spPr>
        <a:xfrm rot="10800000">
          <a:off x="7493000" y="3513667"/>
          <a:ext cx="506762" cy="373532"/>
        </a:xfrm>
        <a:prstGeom prst="bentConnector3">
          <a:avLst>
            <a:gd name="adj1" fmla="val 16585"/>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xdr:colOff>
      <xdr:row>2</xdr:row>
      <xdr:rowOff>10583</xdr:rowOff>
    </xdr:from>
    <xdr:to>
      <xdr:col>9</xdr:col>
      <xdr:colOff>243417</xdr:colOff>
      <xdr:row>4</xdr:row>
      <xdr:rowOff>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852834" y="539750"/>
          <a:ext cx="243416" cy="455083"/>
        </a:xfrm>
        <a:prstGeom prst="straightConnector1">
          <a:avLst/>
        </a:prstGeom>
        <a:ln w="127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31749</xdr:colOff>
      <xdr:row>69</xdr:row>
      <xdr:rowOff>10584</xdr:rowOff>
    </xdr:from>
    <xdr:to>
      <xdr:col>12</xdr:col>
      <xdr:colOff>984249</xdr:colOff>
      <xdr:row>71</xdr:row>
      <xdr:rowOff>158749</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8138582" y="16615834"/>
          <a:ext cx="2942167" cy="63499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連携及び協力している高齢者居宅生活支援事業者がある場合、入力してください。</a:t>
          </a:r>
          <a:endParaRPr kumimoji="1" lang="en-US" altLang="ja-JP" sz="900"/>
        </a:p>
        <a:p>
          <a:pPr algn="l"/>
          <a:r>
            <a:rPr kumimoji="1" lang="ja-JP" altLang="en-US" sz="900"/>
            <a:t>連携医療機関は除きます。</a:t>
          </a:r>
        </a:p>
      </xdr:txBody>
    </xdr:sp>
    <xdr:clientData/>
  </xdr:twoCellAnchor>
  <xdr:twoCellAnchor>
    <xdr:from>
      <xdr:col>9</xdr:col>
      <xdr:colOff>38100</xdr:colOff>
      <xdr:row>67</xdr:row>
      <xdr:rowOff>0</xdr:rowOff>
    </xdr:from>
    <xdr:to>
      <xdr:col>9</xdr:col>
      <xdr:colOff>247650</xdr:colOff>
      <xdr:row>74</xdr:row>
      <xdr:rowOff>0</xdr:rowOff>
    </xdr:to>
    <xdr:sp macro="" textlink="">
      <xdr:nvSpPr>
        <xdr:cNvPr id="28" name="右中かっこ 27">
          <a:extLst>
            <a:ext uri="{FF2B5EF4-FFF2-40B4-BE49-F238E27FC236}">
              <a16:creationId xmlns:a16="http://schemas.microsoft.com/office/drawing/2014/main" id="{00000000-0008-0000-0300-00001C000000}"/>
            </a:ext>
          </a:extLst>
        </xdr:cNvPr>
        <xdr:cNvSpPr/>
      </xdr:nvSpPr>
      <xdr:spPr>
        <a:xfrm>
          <a:off x="7562850" y="11182350"/>
          <a:ext cx="209550" cy="1666875"/>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2380</xdr:colOff>
      <xdr:row>105</xdr:row>
      <xdr:rowOff>219075</xdr:rowOff>
    </xdr:from>
    <xdr:to>
      <xdr:col>8</xdr:col>
      <xdr:colOff>1131094</xdr:colOff>
      <xdr:row>111</xdr:row>
      <xdr:rowOff>190500</xdr:rowOff>
    </xdr:to>
    <xdr:sp macro="" textlink="">
      <xdr:nvSpPr>
        <xdr:cNvPr id="51" name="角丸四角形 50">
          <a:extLst>
            <a:ext uri="{FF2B5EF4-FFF2-40B4-BE49-F238E27FC236}">
              <a16:creationId xmlns:a16="http://schemas.microsoft.com/office/drawing/2014/main" id="{00000000-0008-0000-0300-000033000000}"/>
            </a:ext>
          </a:extLst>
        </xdr:cNvPr>
        <xdr:cNvSpPr/>
      </xdr:nvSpPr>
      <xdr:spPr>
        <a:xfrm>
          <a:off x="5562599" y="29639419"/>
          <a:ext cx="2271714" cy="1400175"/>
        </a:xfrm>
        <a:prstGeom prst="round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1107287</xdr:colOff>
      <xdr:row>117</xdr:row>
      <xdr:rowOff>317500</xdr:rowOff>
    </xdr:from>
    <xdr:to>
      <xdr:col>9</xdr:col>
      <xdr:colOff>190500</xdr:colOff>
      <xdr:row>118</xdr:row>
      <xdr:rowOff>13229</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flipH="1">
          <a:off x="7817120" y="43592750"/>
          <a:ext cx="226213" cy="267229"/>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94</xdr:row>
      <xdr:rowOff>42331</xdr:rowOff>
    </xdr:from>
    <xdr:to>
      <xdr:col>12</xdr:col>
      <xdr:colOff>971550</xdr:colOff>
      <xdr:row>95</xdr:row>
      <xdr:rowOff>116416</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8106833" y="29887331"/>
          <a:ext cx="2961217" cy="3386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協力歯科医療機関の確保に努めてください。</a:t>
          </a:r>
        </a:p>
      </xdr:txBody>
    </xdr:sp>
    <xdr:clientData/>
  </xdr:twoCellAnchor>
  <xdr:twoCellAnchor>
    <xdr:from>
      <xdr:col>3</xdr:col>
      <xdr:colOff>1555750</xdr:colOff>
      <xdr:row>94</xdr:row>
      <xdr:rowOff>211665</xdr:rowOff>
    </xdr:from>
    <xdr:to>
      <xdr:col>10</xdr:col>
      <xdr:colOff>0</xdr:colOff>
      <xdr:row>95</xdr:row>
      <xdr:rowOff>105833</xdr:rowOff>
    </xdr:to>
    <xdr:cxnSp macro="">
      <xdr:nvCxnSpPr>
        <xdr:cNvPr id="57" name="直線矢印コネクタ 56">
          <a:extLst>
            <a:ext uri="{FF2B5EF4-FFF2-40B4-BE49-F238E27FC236}">
              <a16:creationId xmlns:a16="http://schemas.microsoft.com/office/drawing/2014/main" id="{00000000-0008-0000-0300-000039000000}"/>
            </a:ext>
          </a:extLst>
        </xdr:cNvPr>
        <xdr:cNvCxnSpPr>
          <a:stCxn id="56" idx="1"/>
        </xdr:cNvCxnSpPr>
      </xdr:nvCxnSpPr>
      <xdr:spPr>
        <a:xfrm flipH="1">
          <a:off x="2159000" y="30056665"/>
          <a:ext cx="5947833" cy="158751"/>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9524</xdr:colOff>
      <xdr:row>59</xdr:row>
      <xdr:rowOff>133351</xdr:rowOff>
    </xdr:from>
    <xdr:to>
      <xdr:col>13</xdr:col>
      <xdr:colOff>0</xdr:colOff>
      <xdr:row>61</xdr:row>
      <xdr:rowOff>74083</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8116357" y="19596101"/>
          <a:ext cx="2974976" cy="46989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併設している高齢者居宅生活支援事業者がある場合、入力してください。</a:t>
          </a:r>
          <a:endParaRPr kumimoji="1" lang="en-US" altLang="ja-JP" sz="900"/>
        </a:p>
        <a:p>
          <a:pPr algn="l"/>
          <a:endParaRPr kumimoji="1" lang="ja-JP" altLang="en-US" sz="900"/>
        </a:p>
      </xdr:txBody>
    </xdr:sp>
    <xdr:clientData/>
  </xdr:twoCellAnchor>
  <xdr:twoCellAnchor>
    <xdr:from>
      <xdr:col>9</xdr:col>
      <xdr:colOff>38100</xdr:colOff>
      <xdr:row>57</xdr:row>
      <xdr:rowOff>0</xdr:rowOff>
    </xdr:from>
    <xdr:to>
      <xdr:col>9</xdr:col>
      <xdr:colOff>247650</xdr:colOff>
      <xdr:row>64</xdr:row>
      <xdr:rowOff>0</xdr:rowOff>
    </xdr:to>
    <xdr:sp macro="" textlink="">
      <xdr:nvSpPr>
        <xdr:cNvPr id="22" name="右中かっこ 21">
          <a:extLst>
            <a:ext uri="{FF2B5EF4-FFF2-40B4-BE49-F238E27FC236}">
              <a16:creationId xmlns:a16="http://schemas.microsoft.com/office/drawing/2014/main" id="{00000000-0008-0000-0300-000016000000}"/>
            </a:ext>
          </a:extLst>
        </xdr:cNvPr>
        <xdr:cNvSpPr/>
      </xdr:nvSpPr>
      <xdr:spPr>
        <a:xfrm>
          <a:off x="7573433" y="13514917"/>
          <a:ext cx="209550" cy="1703916"/>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20110</xdr:colOff>
      <xdr:row>14</xdr:row>
      <xdr:rowOff>158750</xdr:rowOff>
    </xdr:from>
    <xdr:to>
      <xdr:col>16</xdr:col>
      <xdr:colOff>991660</xdr:colOff>
      <xdr:row>17</xdr:row>
      <xdr:rowOff>179917</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481360" y="4053417"/>
          <a:ext cx="2961217" cy="81491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常勤換算人数とは、当該事業所の従業者の勤務延時間数を当該事業所において常勤の従業者が勤務すべき時間数で除することにより、当該事業所の従業者の人数を常勤の従業者の人数に換算した人数をいいます。</a:t>
          </a:r>
        </a:p>
      </xdr:txBody>
    </xdr:sp>
    <xdr:clientData/>
  </xdr:twoCellAnchor>
  <xdr:twoCellAnchor>
    <xdr:from>
      <xdr:col>13</xdr:col>
      <xdr:colOff>253999</xdr:colOff>
      <xdr:row>63</xdr:row>
      <xdr:rowOff>180975</xdr:rowOff>
    </xdr:from>
    <xdr:to>
      <xdr:col>16</xdr:col>
      <xdr:colOff>984249</xdr:colOff>
      <xdr:row>64</xdr:row>
      <xdr:rowOff>381000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7461249" y="17548225"/>
          <a:ext cx="2973917" cy="46460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当該ホームや法人での業務経験に関わらず、当該業務に従事した通年の経験年数を入力してください。</a:t>
          </a:r>
        </a:p>
      </xdr:txBody>
    </xdr:sp>
    <xdr:clientData/>
  </xdr:twoCellAnchor>
  <xdr:twoCellAnchor>
    <xdr:from>
      <xdr:col>12</xdr:col>
      <xdr:colOff>561976</xdr:colOff>
      <xdr:row>5</xdr:row>
      <xdr:rowOff>2116</xdr:rowOff>
    </xdr:from>
    <xdr:to>
      <xdr:col>13</xdr:col>
      <xdr:colOff>211667</xdr:colOff>
      <xdr:row>16</xdr:row>
      <xdr:rowOff>232834</xdr:rowOff>
    </xdr:to>
    <xdr:sp macro="" textlink="">
      <xdr:nvSpPr>
        <xdr:cNvPr id="66" name="右中かっこ 65">
          <a:extLst>
            <a:ext uri="{FF2B5EF4-FFF2-40B4-BE49-F238E27FC236}">
              <a16:creationId xmlns:a16="http://schemas.microsoft.com/office/drawing/2014/main" id="{00000000-0008-0000-0400-000042000000}"/>
            </a:ext>
          </a:extLst>
        </xdr:cNvPr>
        <xdr:cNvSpPr/>
      </xdr:nvSpPr>
      <xdr:spPr>
        <a:xfrm>
          <a:off x="7187143" y="1325033"/>
          <a:ext cx="231774" cy="3331634"/>
        </a:xfrm>
        <a:prstGeom prst="rightBrace">
          <a:avLst>
            <a:gd name="adj1" fmla="val 8333"/>
            <a:gd name="adj2" fmla="val 86444"/>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31750</xdr:colOff>
      <xdr:row>61</xdr:row>
      <xdr:rowOff>19051</xdr:rowOff>
    </xdr:from>
    <xdr:to>
      <xdr:col>13</xdr:col>
      <xdr:colOff>209550</xdr:colOff>
      <xdr:row>68</xdr:row>
      <xdr:rowOff>21168</xdr:rowOff>
    </xdr:to>
    <xdr:sp macro="" textlink="">
      <xdr:nvSpPr>
        <xdr:cNvPr id="31" name="右中かっこ 30">
          <a:extLst>
            <a:ext uri="{FF2B5EF4-FFF2-40B4-BE49-F238E27FC236}">
              <a16:creationId xmlns:a16="http://schemas.microsoft.com/office/drawing/2014/main" id="{00000000-0008-0000-0400-00001F000000}"/>
            </a:ext>
          </a:extLst>
        </xdr:cNvPr>
        <xdr:cNvSpPr/>
      </xdr:nvSpPr>
      <xdr:spPr>
        <a:xfrm>
          <a:off x="7239000" y="17460384"/>
          <a:ext cx="177800" cy="2372784"/>
        </a:xfrm>
        <a:prstGeom prst="rightBrace">
          <a:avLst>
            <a:gd name="adj1" fmla="val 52777"/>
            <a:gd name="adj2" fmla="val 45618"/>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253999</xdr:colOff>
      <xdr:row>0</xdr:row>
      <xdr:rowOff>95251</xdr:rowOff>
    </xdr:from>
    <xdr:to>
      <xdr:col>16</xdr:col>
      <xdr:colOff>971549</xdr:colOff>
      <xdr:row>5</xdr:row>
      <xdr:rowOff>222250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461249" y="95251"/>
          <a:ext cx="2961217" cy="144991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・ホームの職員として、サービスを提供する職員数を入力してください。</a:t>
          </a:r>
        </a:p>
        <a:p>
          <a:pPr algn="l">
            <a:lnSpc>
              <a:spcPts val="1000"/>
            </a:lnSpc>
          </a:pPr>
          <a:r>
            <a:rPr kumimoji="1" lang="ja-JP" altLang="en-US" sz="900"/>
            <a:t>・当該ホームで事業主体が別に居宅介護サービス事業所を運営する場合、居宅介護サービス事業所の職員数は入力しないでください。</a:t>
          </a:r>
        </a:p>
        <a:p>
          <a:pPr algn="l">
            <a:lnSpc>
              <a:spcPts val="1100"/>
            </a:lnSpc>
          </a:pPr>
          <a:r>
            <a:rPr kumimoji="1" lang="en-US" altLang="ja-JP" sz="900"/>
            <a:t>【</a:t>
          </a:r>
          <a:r>
            <a:rPr kumimoji="1" lang="ja-JP" altLang="en-US" sz="900"/>
            <a:t>注意</a:t>
          </a:r>
          <a:r>
            <a:rPr kumimoji="1" lang="en-US" altLang="ja-JP" sz="900"/>
            <a:t>】</a:t>
          </a:r>
          <a:r>
            <a:rPr kumimoji="1" lang="ja-JP" altLang="en-US" sz="900"/>
            <a:t>入力する場合、あくまでもホームの職員として兼業する者の数のみを入力し、あたかも多くの職員がホームに勤務しているかのように消費者に誤認されないことが重要です。</a:t>
          </a:r>
        </a:p>
      </xdr:txBody>
    </xdr:sp>
    <xdr:clientData/>
  </xdr:twoCellAnchor>
  <xdr:twoCellAnchor>
    <xdr:from>
      <xdr:col>2</xdr:col>
      <xdr:colOff>455083</xdr:colOff>
      <xdr:row>0</xdr:row>
      <xdr:rowOff>105833</xdr:rowOff>
    </xdr:from>
    <xdr:to>
      <xdr:col>14</xdr:col>
      <xdr:colOff>21167</xdr:colOff>
      <xdr:row>0</xdr:row>
      <xdr:rowOff>148168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963083" y="105833"/>
          <a:ext cx="6519334" cy="42335"/>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6615</xdr:colOff>
      <xdr:row>18</xdr:row>
      <xdr:rowOff>124355</xdr:rowOff>
    </xdr:from>
    <xdr:to>
      <xdr:col>16</xdr:col>
      <xdr:colOff>970228</xdr:colOff>
      <xdr:row>21</xdr:row>
      <xdr:rowOff>211667</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7467865" y="5077355"/>
          <a:ext cx="2953280" cy="88106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800"/>
            </a:lnSpc>
          </a:pPr>
          <a:r>
            <a:rPr kumimoji="1" lang="ja-JP" altLang="en-US" sz="900"/>
            <a:t>・公的資格保有者を入力してください。</a:t>
          </a:r>
        </a:p>
        <a:p>
          <a:pPr algn="l">
            <a:lnSpc>
              <a:spcPts val="800"/>
            </a:lnSpc>
          </a:pPr>
          <a:r>
            <a:rPr kumimoji="1" lang="ja-JP" altLang="en-US" sz="900"/>
            <a:t>・「５職員体制（職種別の職員数）」で書き分ける「常勤・非常勤」職員の区分に従って有資格者の状況を入力してください。</a:t>
          </a:r>
        </a:p>
        <a:p>
          <a:pPr algn="l">
            <a:lnSpc>
              <a:spcPts val="900"/>
            </a:lnSpc>
          </a:pPr>
          <a:r>
            <a:rPr kumimoji="1" lang="ja-JP" altLang="en-US" sz="900"/>
            <a:t>・</a:t>
          </a:r>
          <a:r>
            <a:rPr kumimoji="1" lang="en-US" altLang="ja-JP" sz="900"/>
            <a:t>1</a:t>
          </a:r>
          <a:r>
            <a:rPr kumimoji="1" lang="ja-JP" altLang="en-US" sz="900"/>
            <a:t>名で複数の資格を有する場合、重複した入力が可能です。</a:t>
          </a:r>
        </a:p>
      </xdr:txBody>
    </xdr:sp>
    <xdr:clientData/>
  </xdr:twoCellAnchor>
  <xdr:twoCellAnchor>
    <xdr:from>
      <xdr:col>5</xdr:col>
      <xdr:colOff>109805</xdr:colOff>
      <xdr:row>18</xdr:row>
      <xdr:rowOff>112449</xdr:rowOff>
    </xdr:from>
    <xdr:to>
      <xdr:col>14</xdr:col>
      <xdr:colOff>11907</xdr:colOff>
      <xdr:row>18</xdr:row>
      <xdr:rowOff>119063</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flipV="1">
          <a:off x="2669649" y="5351199"/>
          <a:ext cx="4831289" cy="6614"/>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412750</xdr:colOff>
      <xdr:row>63</xdr:row>
      <xdr:rowOff>21167</xdr:rowOff>
    </xdr:from>
    <xdr:to>
      <xdr:col>14</xdr:col>
      <xdr:colOff>21166</xdr:colOff>
      <xdr:row>64</xdr:row>
      <xdr:rowOff>275167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6762750" y="39137167"/>
          <a:ext cx="518583" cy="508000"/>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264583</xdr:colOff>
      <xdr:row>60</xdr:row>
      <xdr:rowOff>317500</xdr:rowOff>
    </xdr:from>
    <xdr:to>
      <xdr:col>14</xdr:col>
      <xdr:colOff>10584</xdr:colOff>
      <xdr:row>63</xdr:row>
      <xdr:rowOff>21167</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6032500" y="38512750"/>
          <a:ext cx="1238251" cy="624417"/>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253999</xdr:colOff>
      <xdr:row>10</xdr:row>
      <xdr:rowOff>52916</xdr:rowOff>
    </xdr:from>
    <xdr:to>
      <xdr:col>16</xdr:col>
      <xdr:colOff>984250</xdr:colOff>
      <xdr:row>11</xdr:row>
      <xdr:rowOff>232834</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260166" y="2815166"/>
          <a:ext cx="2973917" cy="44450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入居契約書に規定する改定方法との整合性を図ってください。</a:t>
          </a:r>
        </a:p>
      </xdr:txBody>
    </xdr:sp>
    <xdr:clientData/>
  </xdr:twoCellAnchor>
  <xdr:twoCellAnchor>
    <xdr:from>
      <xdr:col>4</xdr:col>
      <xdr:colOff>391583</xdr:colOff>
      <xdr:row>10</xdr:row>
      <xdr:rowOff>52916</xdr:rowOff>
    </xdr:from>
    <xdr:to>
      <xdr:col>14</xdr:col>
      <xdr:colOff>0</xdr:colOff>
      <xdr:row>10</xdr:row>
      <xdr:rowOff>52916</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a:off x="1601258" y="2767541"/>
          <a:ext cx="5475817" cy="0"/>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465667</xdr:colOff>
      <xdr:row>65</xdr:row>
      <xdr:rowOff>1153584</xdr:rowOff>
    </xdr:from>
    <xdr:to>
      <xdr:col>14</xdr:col>
      <xdr:colOff>42334</xdr:colOff>
      <xdr:row>65</xdr:row>
      <xdr:rowOff>1174750</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a:off x="6815667" y="20701001"/>
          <a:ext cx="486834" cy="21166"/>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539749</xdr:colOff>
      <xdr:row>66</xdr:row>
      <xdr:rowOff>846666</xdr:rowOff>
    </xdr:from>
    <xdr:to>
      <xdr:col>13</xdr:col>
      <xdr:colOff>243416</xdr:colOff>
      <xdr:row>68</xdr:row>
      <xdr:rowOff>116415</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a:off x="6889749" y="20796249"/>
          <a:ext cx="359834" cy="486833"/>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645584</xdr:colOff>
      <xdr:row>24</xdr:row>
      <xdr:rowOff>0</xdr:rowOff>
    </xdr:from>
    <xdr:to>
      <xdr:col>14</xdr:col>
      <xdr:colOff>10583</xdr:colOff>
      <xdr:row>34</xdr:row>
      <xdr:rowOff>412750</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6995584" y="6540500"/>
          <a:ext cx="275166" cy="3249083"/>
        </a:xfrm>
        <a:prstGeom prst="rightBrace">
          <a:avLst>
            <a:gd name="adj1" fmla="val 8333"/>
            <a:gd name="adj2" fmla="val 460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0</xdr:colOff>
      <xdr:row>28</xdr:row>
      <xdr:rowOff>0</xdr:rowOff>
    </xdr:from>
    <xdr:to>
      <xdr:col>16</xdr:col>
      <xdr:colOff>973667</xdr:colOff>
      <xdr:row>30</xdr:row>
      <xdr:rowOff>243417</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260167" y="7789333"/>
          <a:ext cx="2963333" cy="77258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・入居者が支払う総額を入力してください。（税込、非課税等の計算後の金額）</a:t>
          </a:r>
          <a:endParaRPr kumimoji="1" lang="en-US" altLang="ja-JP" sz="900"/>
        </a:p>
        <a:p>
          <a:pPr algn="l">
            <a:lnSpc>
              <a:spcPts val="1100"/>
            </a:lnSpc>
          </a:pPr>
          <a:r>
            <a:rPr kumimoji="1" lang="ja-JP" altLang="en-US" sz="900"/>
            <a:t>・税抜表示をする場合は、（税抜・非課税）とわかるよう入力してください。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31750</xdr:colOff>
      <xdr:row>50</xdr:row>
      <xdr:rowOff>243417</xdr:rowOff>
    </xdr:from>
    <xdr:to>
      <xdr:col>12</xdr:col>
      <xdr:colOff>10584</xdr:colOff>
      <xdr:row>55</xdr:row>
      <xdr:rowOff>222251</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7090833" y="14234584"/>
          <a:ext cx="232834" cy="1301750"/>
        </a:xfrm>
        <a:prstGeom prst="rightBrac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74084</xdr:colOff>
      <xdr:row>51</xdr:row>
      <xdr:rowOff>105833</xdr:rowOff>
    </xdr:from>
    <xdr:to>
      <xdr:col>14</xdr:col>
      <xdr:colOff>973667</xdr:colOff>
      <xdr:row>55</xdr:row>
      <xdr:rowOff>179917</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387167" y="14361583"/>
          <a:ext cx="2889250" cy="11324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・入居希望者の求めに応じ閲覧している場合は「入居希望者に公開」を選択してください。</a:t>
          </a:r>
          <a:endParaRPr lang="ja-JP" altLang="ja-JP" sz="900">
            <a:solidFill>
              <a:schemeClr val="tx1"/>
            </a:solidFill>
            <a:effectLst/>
          </a:endParaRPr>
        </a:p>
        <a:p>
          <a:r>
            <a:rPr kumimoji="1" lang="ja-JP" altLang="ja-JP" sz="1100">
              <a:solidFill>
                <a:schemeClr val="tx1"/>
              </a:solidFill>
              <a:effectLst/>
              <a:latin typeface="+mn-lt"/>
              <a:ea typeface="+mn-ea"/>
              <a:cs typeface="+mn-cs"/>
            </a:rPr>
            <a:t>・交付を行っている場合は、「入居希望者に公開・入居希望者に交付」を選択してください。</a:t>
          </a:r>
          <a:endParaRPr lang="ja-JP" altLang="ja-JP" sz="900">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138907</xdr:colOff>
      <xdr:row>27</xdr:row>
      <xdr:rowOff>195791</xdr:rowOff>
    </xdr:from>
    <xdr:to>
      <xdr:col>14</xdr:col>
      <xdr:colOff>864612</xdr:colOff>
      <xdr:row>28</xdr:row>
      <xdr:rowOff>84666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990" y="10514541"/>
          <a:ext cx="2969372" cy="4603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廊下幅や居室実有効面積について、指針を満たしていない場合は「あり」を選択してください。</a:t>
          </a:r>
        </a:p>
      </xdr:txBody>
    </xdr:sp>
    <xdr:clientData/>
  </xdr:twoCellAnchor>
  <xdr:twoCellAnchor>
    <xdr:from>
      <xdr:col>10</xdr:col>
      <xdr:colOff>677334</xdr:colOff>
      <xdr:row>27</xdr:row>
      <xdr:rowOff>127000</xdr:rowOff>
    </xdr:from>
    <xdr:to>
      <xdr:col>11</xdr:col>
      <xdr:colOff>127000</xdr:colOff>
      <xdr:row>27</xdr:row>
      <xdr:rowOff>285750</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7323667" y="10445750"/>
          <a:ext cx="370416" cy="158750"/>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55788</xdr:colOff>
      <xdr:row>2</xdr:row>
      <xdr:rowOff>16329</xdr:rowOff>
    </xdr:from>
    <xdr:to>
      <xdr:col>6</xdr:col>
      <xdr:colOff>6803</xdr:colOff>
      <xdr:row>24</xdr:row>
      <xdr:rowOff>191861</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7580538" y="547008"/>
          <a:ext cx="209551" cy="5114924"/>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12</xdr:row>
      <xdr:rowOff>115360</xdr:rowOff>
    </xdr:from>
    <xdr:to>
      <xdr:col>8</xdr:col>
      <xdr:colOff>981077</xdr:colOff>
      <xdr:row>14</xdr:row>
      <xdr:rowOff>174627</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7768167" y="2814110"/>
          <a:ext cx="2970743" cy="4826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八尾市内で実施している他の介護サービスについて入力してください。</a:t>
          </a:r>
        </a:p>
      </xdr:txBody>
    </xdr:sp>
    <xdr:clientData/>
  </xdr:twoCellAnchor>
  <xdr:twoCellAnchor>
    <xdr:from>
      <xdr:col>5</xdr:col>
      <xdr:colOff>52916</xdr:colOff>
      <xdr:row>26</xdr:row>
      <xdr:rowOff>57150</xdr:rowOff>
    </xdr:from>
    <xdr:to>
      <xdr:col>6</xdr:col>
      <xdr:colOff>1</xdr:colOff>
      <xdr:row>48</xdr:row>
      <xdr:rowOff>127000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567083" y="5825067"/>
          <a:ext cx="201085" cy="493818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36</xdr:row>
      <xdr:rowOff>31750</xdr:rowOff>
    </xdr:from>
    <xdr:to>
      <xdr:col>8</xdr:col>
      <xdr:colOff>981077</xdr:colOff>
      <xdr:row>38</xdr:row>
      <xdr:rowOff>88900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7768167" y="7969250"/>
          <a:ext cx="2970743" cy="48048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八尾市内で実施している他の介護サービスについて入力してください。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12295;&#12295;&#12295;&#12295;&#12295;&#12295;@osaka.jp" TargetMode="External"/><Relationship Id="rId7" Type="http://schemas.openxmlformats.org/officeDocument/2006/relationships/comments" Target="../comments1.xml"/><Relationship Id="rId2" Type="http://schemas.openxmlformats.org/officeDocument/2006/relationships/hyperlink" Target="http://www.abcdef.co.jp/" TargetMode="External"/><Relationship Id="rId1" Type="http://schemas.openxmlformats.org/officeDocument/2006/relationships/hyperlink" Target="mailto:&#12295;&#12295;&#12295;&#12295;&#12295;&#12295;@osaka.jp"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abcdef.co.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7"/>
  <sheetViews>
    <sheetView tabSelected="1" view="pageBreakPreview" zoomScaleNormal="100" zoomScaleSheetLayoutView="100" workbookViewId="0">
      <selection sqref="A1:K1"/>
    </sheetView>
  </sheetViews>
  <sheetFormatPr defaultRowHeight="13.5"/>
  <cols>
    <col min="1" max="1" width="9" style="230"/>
    <col min="2" max="11" width="9" style="229"/>
    <col min="12" max="12" width="67.25" style="229" customWidth="1"/>
    <col min="13" max="16" width="9" style="229"/>
    <col min="17" max="17" width="10.25" style="229" customWidth="1"/>
    <col min="18" max="16384" width="9" style="229"/>
  </cols>
  <sheetData>
    <row r="1" spans="1:256" s="23" customFormat="1" ht="36" customHeight="1">
      <c r="A1" s="462" t="s">
        <v>840</v>
      </c>
      <c r="B1" s="462"/>
      <c r="C1" s="462"/>
      <c r="D1" s="462"/>
      <c r="E1" s="462"/>
      <c r="F1" s="462"/>
      <c r="G1" s="462"/>
      <c r="H1" s="462"/>
      <c r="I1" s="462"/>
      <c r="J1" s="462"/>
      <c r="K1" s="462"/>
    </row>
    <row r="2" spans="1:256" ht="21" customHeight="1">
      <c r="A2" s="459" t="s">
        <v>841</v>
      </c>
      <c r="B2" s="459"/>
      <c r="C2" s="459"/>
      <c r="D2" s="459"/>
      <c r="E2" s="459"/>
      <c r="F2" s="459"/>
      <c r="G2" s="459"/>
      <c r="H2" s="459"/>
      <c r="I2" s="459"/>
      <c r="J2" s="459"/>
      <c r="K2" s="459"/>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ht="203.25" customHeight="1">
      <c r="A3" s="459" t="s">
        <v>842</v>
      </c>
      <c r="B3" s="459"/>
      <c r="C3" s="459"/>
      <c r="D3" s="459"/>
      <c r="E3" s="459"/>
      <c r="F3" s="459"/>
      <c r="G3" s="459"/>
      <c r="H3" s="459"/>
      <c r="I3" s="459"/>
      <c r="J3" s="459"/>
      <c r="K3" s="459"/>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ht="21" customHeight="1">
      <c r="A4" s="459" t="s">
        <v>843</v>
      </c>
      <c r="B4" s="459"/>
      <c r="C4" s="459"/>
      <c r="D4" s="459"/>
      <c r="E4" s="459"/>
      <c r="F4" s="459"/>
      <c r="G4" s="459"/>
      <c r="H4" s="459"/>
      <c r="I4" s="459"/>
      <c r="J4" s="459"/>
      <c r="K4" s="459"/>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ht="369.95" customHeight="1">
      <c r="A5" s="459" t="s">
        <v>844</v>
      </c>
      <c r="B5" s="459"/>
      <c r="C5" s="459"/>
      <c r="D5" s="459"/>
      <c r="E5" s="459"/>
      <c r="F5" s="459"/>
      <c r="G5" s="459"/>
      <c r="H5" s="459"/>
      <c r="I5" s="459"/>
      <c r="J5" s="459"/>
      <c r="K5" s="459"/>
      <c r="L5" s="24"/>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row>
    <row r="6" spans="1:256" s="24" customFormat="1" ht="21" customHeight="1">
      <c r="A6" s="459" t="s">
        <v>622</v>
      </c>
      <c r="B6" s="459"/>
      <c r="C6" s="459"/>
      <c r="D6" s="459"/>
      <c r="E6" s="459"/>
      <c r="F6" s="459"/>
      <c r="G6" s="459"/>
      <c r="H6" s="459"/>
      <c r="I6" s="459"/>
      <c r="J6" s="459"/>
      <c r="K6" s="459"/>
    </row>
    <row r="7" spans="1:256" ht="120" customHeight="1">
      <c r="A7" s="459" t="s">
        <v>845</v>
      </c>
      <c r="B7" s="459"/>
      <c r="C7" s="459"/>
      <c r="D7" s="459"/>
      <c r="E7" s="459"/>
      <c r="F7" s="459"/>
      <c r="G7" s="459"/>
      <c r="H7" s="459"/>
      <c r="I7" s="459"/>
      <c r="J7" s="459"/>
      <c r="K7" s="459"/>
    </row>
    <row r="8" spans="1:256" ht="13.5" customHeight="1">
      <c r="A8" s="460"/>
      <c r="B8" s="460"/>
      <c r="C8" s="460"/>
      <c r="D8" s="460"/>
      <c r="E8" s="460"/>
      <c r="F8" s="460"/>
      <c r="G8" s="460"/>
      <c r="H8" s="460"/>
      <c r="I8" s="460"/>
      <c r="J8" s="460"/>
      <c r="K8" s="460"/>
    </row>
    <row r="9" spans="1:256" ht="21" customHeight="1">
      <c r="A9" s="461" t="s">
        <v>846</v>
      </c>
      <c r="B9" s="461"/>
      <c r="C9" s="461"/>
      <c r="D9" s="461"/>
      <c r="E9" s="461"/>
      <c r="F9" s="461"/>
      <c r="G9" s="461"/>
      <c r="H9" s="461"/>
      <c r="I9" s="461"/>
      <c r="J9" s="461"/>
      <c r="K9" s="461"/>
    </row>
    <row r="10" spans="1:256" ht="21" customHeight="1">
      <c r="A10" s="460" t="s">
        <v>847</v>
      </c>
      <c r="B10" s="460"/>
      <c r="C10" s="460"/>
      <c r="D10" s="460"/>
      <c r="E10" s="460"/>
      <c r="F10" s="460"/>
      <c r="G10" s="460"/>
      <c r="H10" s="460"/>
      <c r="I10" s="460"/>
      <c r="J10" s="460"/>
      <c r="K10" s="460"/>
    </row>
    <row r="11" spans="1:256">
      <c r="F11"/>
      <c r="G11"/>
      <c r="H11"/>
      <c r="I11"/>
      <c r="J11"/>
      <c r="K11"/>
    </row>
    <row r="12" spans="1:256">
      <c r="F12"/>
      <c r="G12"/>
      <c r="H12"/>
      <c r="I12"/>
      <c r="J12"/>
      <c r="K12"/>
    </row>
    <row r="13" spans="1:256" ht="33.75" customHeight="1">
      <c r="F13" s="231"/>
      <c r="G13"/>
      <c r="H13"/>
      <c r="I13"/>
      <c r="J13"/>
      <c r="K13"/>
    </row>
    <row r="14" spans="1:256" ht="33.75" customHeight="1">
      <c r="F14" s="231"/>
      <c r="G14"/>
      <c r="H14"/>
      <c r="I14"/>
      <c r="J14"/>
      <c r="K14"/>
    </row>
    <row r="27" ht="115.5" customHeight="1"/>
  </sheetData>
  <sheetProtection selectLockedCells="1" selectUnlockedCells="1"/>
  <mergeCells count="10">
    <mergeCell ref="A7:K7"/>
    <mergeCell ref="A8:K8"/>
    <mergeCell ref="A9:K9"/>
    <mergeCell ref="A10:K10"/>
    <mergeCell ref="A1:K1"/>
    <mergeCell ref="A2:K2"/>
    <mergeCell ref="A3:K3"/>
    <mergeCell ref="A4:K4"/>
    <mergeCell ref="A5:K5"/>
    <mergeCell ref="A6:K6"/>
  </mergeCells>
  <phoneticPr fontId="2"/>
  <pageMargins left="0.78749999999999998" right="0.2361111111111111" top="0.78749999999999998" bottom="0.78749999999999998" header="0.51180555555555551" footer="0.51180555555555551"/>
  <pageSetup paperSize="9" scale="94"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M50"/>
  <sheetViews>
    <sheetView view="pageBreakPreview" zoomScale="90" zoomScaleNormal="85" zoomScaleSheetLayoutView="90" workbookViewId="0"/>
  </sheetViews>
  <sheetFormatPr defaultRowHeight="21" customHeight="1"/>
  <cols>
    <col min="1" max="1" width="2.625" style="273" customWidth="1"/>
    <col min="2" max="2" width="10.625" style="273" customWidth="1"/>
    <col min="3" max="3" width="12.125" style="273" customWidth="1"/>
    <col min="4" max="4" width="5.125" style="273" customWidth="1"/>
    <col min="5" max="5" width="6.75" style="273" customWidth="1"/>
    <col min="6" max="6" width="19.75" style="273" customWidth="1"/>
    <col min="7" max="7" width="7" style="273" customWidth="1"/>
    <col min="8" max="8" width="15.625" style="273" customWidth="1"/>
    <col min="9" max="9" width="25.375" style="273" customWidth="1"/>
    <col min="10" max="10" width="3.375" style="273" customWidth="1"/>
    <col min="11" max="13" width="13" style="275" customWidth="1"/>
    <col min="14" max="16384" width="9" style="273"/>
  </cols>
  <sheetData>
    <row r="1" spans="1:9" ht="21" customHeight="1">
      <c r="B1" s="274" t="s">
        <v>906</v>
      </c>
    </row>
    <row r="2" spans="1:9" ht="21" customHeight="1">
      <c r="A2" s="502" t="s">
        <v>558</v>
      </c>
      <c r="B2" s="503"/>
      <c r="C2" s="503"/>
      <c r="D2" s="503"/>
      <c r="E2" s="503"/>
      <c r="F2" s="503"/>
      <c r="G2" s="503"/>
      <c r="H2" s="503"/>
      <c r="I2" s="503"/>
    </row>
    <row r="3" spans="1:9" ht="21" customHeight="1" thickBot="1">
      <c r="A3" s="276"/>
      <c r="B3" s="274"/>
      <c r="C3" s="274"/>
      <c r="D3" s="274"/>
      <c r="E3" s="274"/>
      <c r="F3" s="274"/>
      <c r="G3" s="274"/>
      <c r="H3" s="274"/>
      <c r="I3" s="274"/>
    </row>
    <row r="4" spans="1:9" ht="21" customHeight="1">
      <c r="A4" s="276"/>
      <c r="B4" s="277"/>
      <c r="C4" s="277"/>
      <c r="D4" s="277"/>
      <c r="E4" s="277"/>
      <c r="F4" s="277"/>
      <c r="G4" s="274"/>
      <c r="H4" s="278" t="s">
        <v>63</v>
      </c>
      <c r="I4" s="279" t="s">
        <v>907</v>
      </c>
    </row>
    <row r="5" spans="1:9" ht="21" customHeight="1">
      <c r="A5" s="276"/>
      <c r="B5" s="277"/>
      <c r="C5" s="277"/>
      <c r="D5" s="277"/>
      <c r="E5" s="277"/>
      <c r="F5" s="277"/>
      <c r="G5" s="274"/>
      <c r="H5" s="280" t="s">
        <v>517</v>
      </c>
      <c r="I5" s="281" t="s">
        <v>848</v>
      </c>
    </row>
    <row r="6" spans="1:9" ht="21" customHeight="1" thickBot="1">
      <c r="A6" s="270"/>
      <c r="B6" s="277"/>
      <c r="C6" s="277"/>
      <c r="D6" s="277"/>
      <c r="E6" s="277"/>
      <c r="F6" s="277"/>
      <c r="G6" s="270"/>
      <c r="H6" s="282" t="s">
        <v>62</v>
      </c>
      <c r="I6" s="283" t="s">
        <v>849</v>
      </c>
    </row>
    <row r="7" spans="1:9" ht="21" hidden="1" customHeight="1">
      <c r="A7" s="168"/>
      <c r="B7" s="168"/>
      <c r="C7" s="190"/>
      <c r="D7" s="190"/>
      <c r="E7" s="190"/>
      <c r="F7" s="168"/>
      <c r="G7" s="168"/>
      <c r="H7" s="168"/>
      <c r="I7" s="190"/>
    </row>
    <row r="8" spans="1:9" ht="21" hidden="1" customHeight="1">
      <c r="A8" s="168"/>
      <c r="B8" s="511" t="s">
        <v>233</v>
      </c>
      <c r="C8" s="512"/>
      <c r="D8" s="512"/>
      <c r="E8" s="512"/>
      <c r="F8" s="512"/>
      <c r="G8" s="512"/>
      <c r="H8" s="512"/>
      <c r="I8" s="512"/>
    </row>
    <row r="9" spans="1:9" ht="21" hidden="1" customHeight="1">
      <c r="A9" s="168"/>
      <c r="B9" s="511" t="s">
        <v>234</v>
      </c>
      <c r="C9" s="512"/>
      <c r="D9" s="512"/>
      <c r="E9" s="512"/>
      <c r="F9" s="512"/>
      <c r="G9" s="512"/>
      <c r="H9" s="512"/>
      <c r="I9" s="512"/>
    </row>
    <row r="10" spans="1:9" ht="21" hidden="1" customHeight="1">
      <c r="A10" s="168"/>
      <c r="B10" s="511" t="s">
        <v>235</v>
      </c>
      <c r="C10" s="512"/>
      <c r="D10" s="512"/>
      <c r="E10" s="512"/>
      <c r="F10" s="512"/>
      <c r="G10" s="512"/>
      <c r="H10" s="512"/>
      <c r="I10" s="512"/>
    </row>
    <row r="11" spans="1:9" ht="21" hidden="1" customHeight="1">
      <c r="A11" s="270"/>
      <c r="B11" s="511" t="s">
        <v>236</v>
      </c>
      <c r="C11" s="512"/>
      <c r="D11" s="512"/>
      <c r="E11" s="512"/>
      <c r="F11" s="512"/>
      <c r="G11" s="512"/>
      <c r="H11" s="512"/>
      <c r="I11" s="512"/>
    </row>
    <row r="12" spans="1:9" ht="21" hidden="1" customHeight="1">
      <c r="A12" s="270"/>
      <c r="B12" s="511" t="s">
        <v>237</v>
      </c>
      <c r="C12" s="512"/>
      <c r="D12" s="512"/>
      <c r="E12" s="512"/>
      <c r="F12" s="512"/>
      <c r="G12" s="512"/>
      <c r="H12" s="512"/>
      <c r="I12" s="512"/>
    </row>
    <row r="13" spans="1:9" ht="21" hidden="1" customHeight="1">
      <c r="A13" s="270"/>
      <c r="B13" s="284"/>
      <c r="C13" s="284"/>
      <c r="D13" s="284"/>
      <c r="E13" s="284"/>
      <c r="F13" s="284"/>
      <c r="G13" s="284"/>
      <c r="H13" s="284"/>
      <c r="I13" s="284"/>
    </row>
    <row r="14" spans="1:9" ht="21" customHeight="1" thickBot="1">
      <c r="A14" s="264" t="s">
        <v>72</v>
      </c>
      <c r="B14" s="264"/>
      <c r="C14" s="270"/>
      <c r="D14" s="270"/>
      <c r="E14" s="270"/>
      <c r="F14" s="270"/>
      <c r="G14" s="270"/>
      <c r="H14" s="270"/>
      <c r="I14" s="270"/>
    </row>
    <row r="15" spans="1:9" ht="21" customHeight="1">
      <c r="A15" s="510"/>
      <c r="B15" s="527" t="s">
        <v>39</v>
      </c>
      <c r="C15" s="528"/>
      <c r="D15" s="501" t="s">
        <v>364</v>
      </c>
      <c r="E15" s="491"/>
      <c r="F15" s="491" t="s">
        <v>850</v>
      </c>
      <c r="G15" s="491"/>
      <c r="H15" s="491"/>
      <c r="I15" s="492"/>
    </row>
    <row r="16" spans="1:9" ht="21" customHeight="1">
      <c r="A16" s="510"/>
      <c r="B16" s="529"/>
      <c r="C16" s="530"/>
      <c r="D16" s="476" t="s">
        <v>851</v>
      </c>
      <c r="E16" s="477"/>
      <c r="F16" s="477"/>
      <c r="G16" s="477"/>
      <c r="H16" s="477"/>
      <c r="I16" s="478"/>
    </row>
    <row r="17" spans="1:13" ht="21" customHeight="1">
      <c r="A17" s="510"/>
      <c r="B17" s="473" t="s">
        <v>787</v>
      </c>
      <c r="C17" s="474"/>
      <c r="D17" s="470">
        <v>9999999999999</v>
      </c>
      <c r="E17" s="471"/>
      <c r="F17" s="471"/>
      <c r="G17" s="471"/>
      <c r="H17" s="471"/>
      <c r="I17" s="472"/>
    </row>
    <row r="18" spans="1:13" ht="21" customHeight="1">
      <c r="A18" s="510"/>
      <c r="B18" s="504" t="s">
        <v>73</v>
      </c>
      <c r="C18" s="505"/>
      <c r="D18" s="285" t="s">
        <v>362</v>
      </c>
      <c r="E18" s="482" t="s">
        <v>852</v>
      </c>
      <c r="F18" s="482"/>
      <c r="G18" s="482"/>
      <c r="H18" s="482"/>
      <c r="I18" s="483"/>
    </row>
    <row r="19" spans="1:13" ht="21" customHeight="1">
      <c r="A19" s="510"/>
      <c r="B19" s="506"/>
      <c r="C19" s="507"/>
      <c r="D19" s="476" t="s">
        <v>853</v>
      </c>
      <c r="E19" s="477"/>
      <c r="F19" s="477"/>
      <c r="G19" s="477"/>
      <c r="H19" s="477"/>
      <c r="I19" s="478"/>
    </row>
    <row r="20" spans="1:13" ht="21" customHeight="1">
      <c r="A20" s="510"/>
      <c r="B20" s="504" t="s">
        <v>74</v>
      </c>
      <c r="C20" s="505"/>
      <c r="D20" s="489" t="s">
        <v>356</v>
      </c>
      <c r="E20" s="490"/>
      <c r="F20" s="466"/>
      <c r="G20" s="475" t="s">
        <v>854</v>
      </c>
      <c r="H20" s="468"/>
      <c r="I20" s="469"/>
    </row>
    <row r="21" spans="1:13" ht="21" customHeight="1">
      <c r="A21" s="510"/>
      <c r="B21" s="508"/>
      <c r="C21" s="509"/>
      <c r="D21" s="489" t="s">
        <v>855</v>
      </c>
      <c r="E21" s="490"/>
      <c r="F21" s="466"/>
      <c r="G21" s="467" t="s">
        <v>856</v>
      </c>
      <c r="H21" s="468"/>
      <c r="I21" s="469"/>
    </row>
    <row r="22" spans="1:13" ht="21" customHeight="1">
      <c r="A22" s="510"/>
      <c r="B22" s="506"/>
      <c r="C22" s="507"/>
      <c r="D22" s="513" t="s">
        <v>75</v>
      </c>
      <c r="E22" s="514"/>
      <c r="F22" s="474"/>
      <c r="G22" s="486" t="s">
        <v>857</v>
      </c>
      <c r="H22" s="487"/>
      <c r="I22" s="488"/>
    </row>
    <row r="23" spans="1:13" ht="21" customHeight="1">
      <c r="A23" s="286"/>
      <c r="B23" s="465" t="s">
        <v>246</v>
      </c>
      <c r="C23" s="466"/>
      <c r="D23" s="495" t="s">
        <v>440</v>
      </c>
      <c r="E23" s="484"/>
      <c r="F23" s="484"/>
      <c r="G23" s="287" t="s">
        <v>361</v>
      </c>
      <c r="H23" s="484" t="s">
        <v>858</v>
      </c>
      <c r="I23" s="485"/>
    </row>
    <row r="24" spans="1:13" ht="21" customHeight="1">
      <c r="A24" s="288"/>
      <c r="B24" s="465" t="s">
        <v>77</v>
      </c>
      <c r="C24" s="466"/>
      <c r="D24" s="493" t="s">
        <v>338</v>
      </c>
      <c r="E24" s="494"/>
      <c r="F24" s="496" t="s">
        <v>550</v>
      </c>
      <c r="G24" s="496"/>
      <c r="H24" s="496"/>
      <c r="I24" s="497"/>
    </row>
    <row r="25" spans="1:13" ht="36" customHeight="1" thickBot="1">
      <c r="A25" s="288"/>
      <c r="B25" s="463" t="s">
        <v>78</v>
      </c>
      <c r="C25" s="464"/>
      <c r="D25" s="515" t="s">
        <v>467</v>
      </c>
      <c r="E25" s="516"/>
      <c r="F25" s="517"/>
      <c r="G25" s="517"/>
      <c r="H25" s="517"/>
      <c r="I25" s="518"/>
      <c r="K25" s="273"/>
      <c r="L25" s="273"/>
      <c r="M25" s="273"/>
    </row>
    <row r="26" spans="1:13" ht="21" customHeight="1">
      <c r="A26" s="289"/>
      <c r="B26" s="525"/>
      <c r="C26" s="525"/>
      <c r="D26" s="525"/>
      <c r="E26" s="525"/>
      <c r="F26" s="526"/>
      <c r="G26" s="261"/>
      <c r="H26" s="261"/>
      <c r="I26" s="261"/>
      <c r="J26" s="261"/>
      <c r="K26" s="290"/>
    </row>
    <row r="27" spans="1:13" ht="21" customHeight="1">
      <c r="A27" s="291" t="s">
        <v>79</v>
      </c>
      <c r="B27" s="534" t="s">
        <v>343</v>
      </c>
      <c r="C27" s="534"/>
      <c r="D27" s="534"/>
      <c r="E27" s="534"/>
      <c r="F27" s="534"/>
      <c r="G27" s="260"/>
      <c r="H27" s="260"/>
      <c r="I27" s="260"/>
      <c r="J27" s="260"/>
    </row>
    <row r="28" spans="1:13" ht="21" customHeight="1" thickBot="1">
      <c r="A28" s="292"/>
      <c r="B28" s="531" t="s">
        <v>82</v>
      </c>
      <c r="C28" s="531"/>
      <c r="D28" s="293"/>
      <c r="E28" s="293"/>
      <c r="F28" s="293"/>
      <c r="G28" s="260"/>
      <c r="H28" s="260"/>
      <c r="I28" s="260"/>
      <c r="J28" s="260"/>
    </row>
    <row r="29" spans="1:13" ht="21" customHeight="1">
      <c r="A29" s="177"/>
      <c r="B29" s="527" t="s">
        <v>39</v>
      </c>
      <c r="C29" s="528"/>
      <c r="D29" s="501" t="s">
        <v>859</v>
      </c>
      <c r="E29" s="491"/>
      <c r="F29" s="491" t="s">
        <v>860</v>
      </c>
      <c r="G29" s="491"/>
      <c r="H29" s="491"/>
      <c r="I29" s="492"/>
    </row>
    <row r="30" spans="1:13" ht="21" customHeight="1">
      <c r="A30" s="177"/>
      <c r="B30" s="529"/>
      <c r="C30" s="530"/>
      <c r="D30" s="476" t="s">
        <v>861</v>
      </c>
      <c r="E30" s="477"/>
      <c r="F30" s="477"/>
      <c r="G30" s="477"/>
      <c r="H30" s="477"/>
      <c r="I30" s="478"/>
    </row>
    <row r="31" spans="1:13" ht="21" customHeight="1">
      <c r="A31" s="177"/>
      <c r="B31" s="519" t="s">
        <v>306</v>
      </c>
      <c r="C31" s="520"/>
      <c r="D31" s="498" t="s">
        <v>367</v>
      </c>
      <c r="E31" s="499"/>
      <c r="F31" s="499"/>
      <c r="G31" s="499"/>
      <c r="H31" s="499"/>
      <c r="I31" s="500"/>
    </row>
    <row r="32" spans="1:13" ht="21" customHeight="1">
      <c r="A32" s="177"/>
      <c r="B32" s="519" t="s">
        <v>245</v>
      </c>
      <c r="C32" s="520"/>
      <c r="D32" s="498" t="s">
        <v>522</v>
      </c>
      <c r="E32" s="499"/>
      <c r="F32" s="499"/>
      <c r="G32" s="499"/>
      <c r="H32" s="499"/>
      <c r="I32" s="500"/>
    </row>
    <row r="33" spans="1:13" ht="21" customHeight="1">
      <c r="A33" s="177"/>
      <c r="B33" s="519" t="s">
        <v>80</v>
      </c>
      <c r="C33" s="520"/>
      <c r="D33" s="285" t="s">
        <v>362</v>
      </c>
      <c r="E33" s="482" t="s">
        <v>852</v>
      </c>
      <c r="F33" s="482"/>
      <c r="G33" s="482"/>
      <c r="H33" s="482"/>
      <c r="I33" s="483"/>
      <c r="K33" s="189"/>
      <c r="L33" s="189"/>
      <c r="M33" s="189"/>
    </row>
    <row r="34" spans="1:13" ht="21" customHeight="1">
      <c r="A34" s="177"/>
      <c r="B34" s="529"/>
      <c r="C34" s="530"/>
      <c r="D34" s="476" t="s">
        <v>862</v>
      </c>
      <c r="E34" s="477"/>
      <c r="F34" s="477"/>
      <c r="G34" s="477"/>
      <c r="H34" s="477"/>
      <c r="I34" s="478"/>
      <c r="K34" s="189"/>
      <c r="L34" s="189"/>
      <c r="M34" s="189"/>
    </row>
    <row r="35" spans="1:13" ht="21" customHeight="1">
      <c r="A35" s="177"/>
      <c r="B35" s="473" t="s">
        <v>307</v>
      </c>
      <c r="C35" s="466"/>
      <c r="D35" s="495" t="s">
        <v>905</v>
      </c>
      <c r="E35" s="484"/>
      <c r="F35" s="484"/>
      <c r="G35" s="484"/>
      <c r="H35" s="484"/>
      <c r="I35" s="485"/>
      <c r="J35" s="260"/>
      <c r="K35" s="189"/>
      <c r="L35" s="189"/>
      <c r="M35" s="189"/>
    </row>
    <row r="36" spans="1:13" ht="21" customHeight="1">
      <c r="A36" s="177"/>
      <c r="B36" s="519" t="s">
        <v>74</v>
      </c>
      <c r="C36" s="520"/>
      <c r="D36" s="522" t="s">
        <v>40</v>
      </c>
      <c r="E36" s="523"/>
      <c r="F36" s="524"/>
      <c r="G36" s="475" t="s">
        <v>864</v>
      </c>
      <c r="H36" s="468"/>
      <c r="I36" s="469"/>
      <c r="J36" s="260"/>
      <c r="K36" s="189"/>
      <c r="L36" s="189"/>
      <c r="M36" s="189"/>
    </row>
    <row r="37" spans="1:13" ht="21" customHeight="1">
      <c r="A37" s="177"/>
      <c r="B37" s="541"/>
      <c r="C37" s="542"/>
      <c r="D37" s="522" t="s">
        <v>76</v>
      </c>
      <c r="E37" s="523"/>
      <c r="F37" s="524"/>
      <c r="G37" s="475" t="s">
        <v>863</v>
      </c>
      <c r="H37" s="468"/>
      <c r="I37" s="469"/>
    </row>
    <row r="38" spans="1:13" ht="21" customHeight="1">
      <c r="A38" s="177"/>
      <c r="B38" s="541"/>
      <c r="C38" s="542"/>
      <c r="D38" s="489" t="s">
        <v>357</v>
      </c>
      <c r="E38" s="490"/>
      <c r="F38" s="466"/>
      <c r="G38" s="467" t="s">
        <v>856</v>
      </c>
      <c r="H38" s="468"/>
      <c r="I38" s="469"/>
    </row>
    <row r="39" spans="1:13" ht="21" customHeight="1">
      <c r="A39" s="177"/>
      <c r="B39" s="529"/>
      <c r="C39" s="530"/>
      <c r="D39" s="479" t="s">
        <v>75</v>
      </c>
      <c r="E39" s="480"/>
      <c r="F39" s="481"/>
      <c r="G39" s="486" t="s">
        <v>857</v>
      </c>
      <c r="H39" s="487"/>
      <c r="I39" s="488"/>
    </row>
    <row r="40" spans="1:13" ht="21" customHeight="1">
      <c r="A40" s="177"/>
      <c r="B40" s="465" t="s">
        <v>298</v>
      </c>
      <c r="C40" s="466"/>
      <c r="D40" s="495" t="s">
        <v>366</v>
      </c>
      <c r="E40" s="484"/>
      <c r="F40" s="484"/>
      <c r="G40" s="294" t="s">
        <v>363</v>
      </c>
      <c r="H40" s="484" t="s">
        <v>848</v>
      </c>
      <c r="I40" s="485"/>
    </row>
    <row r="41" spans="1:13" ht="45" customHeight="1" thickBot="1">
      <c r="A41" s="177"/>
      <c r="B41" s="554" t="s">
        <v>750</v>
      </c>
      <c r="C41" s="555"/>
      <c r="D41" s="549" t="s">
        <v>338</v>
      </c>
      <c r="E41" s="550"/>
      <c r="F41" s="295" t="s">
        <v>537</v>
      </c>
      <c r="G41" s="296" t="s">
        <v>363</v>
      </c>
      <c r="H41" s="297"/>
      <c r="I41" s="298"/>
    </row>
    <row r="42" spans="1:13" ht="21" customHeight="1">
      <c r="A42" s="177"/>
      <c r="B42" s="160"/>
      <c r="C42" s="160"/>
      <c r="D42" s="299"/>
      <c r="E42" s="299"/>
      <c r="F42" s="300"/>
      <c r="G42" s="301"/>
      <c r="H42" s="299"/>
      <c r="I42" s="300"/>
    </row>
    <row r="43" spans="1:13" ht="21" customHeight="1">
      <c r="A43" s="177"/>
      <c r="B43" s="160"/>
      <c r="C43" s="160"/>
      <c r="D43" s="299"/>
      <c r="E43" s="299"/>
      <c r="F43" s="300"/>
      <c r="G43" s="301"/>
      <c r="H43" s="180"/>
      <c r="I43" s="302"/>
      <c r="J43" s="260"/>
      <c r="K43" s="189"/>
    </row>
    <row r="44" spans="1:13" ht="21" customHeight="1" thickBot="1">
      <c r="A44" s="177"/>
      <c r="B44" s="521" t="s">
        <v>599</v>
      </c>
      <c r="C44" s="521"/>
      <c r="D44" s="521"/>
      <c r="E44" s="521"/>
      <c r="F44" s="521"/>
      <c r="G44" s="303"/>
      <c r="H44" s="304"/>
      <c r="I44" s="305"/>
    </row>
    <row r="45" spans="1:13" ht="36" customHeight="1">
      <c r="A45" s="177"/>
      <c r="B45" s="543" t="s">
        <v>521</v>
      </c>
      <c r="C45" s="544"/>
      <c r="D45" s="551">
        <v>271234567</v>
      </c>
      <c r="E45" s="552"/>
      <c r="F45" s="553"/>
      <c r="G45" s="532" t="s">
        <v>500</v>
      </c>
      <c r="H45" s="533"/>
      <c r="I45" s="252" t="s">
        <v>865</v>
      </c>
      <c r="K45" s="273"/>
      <c r="L45" s="273"/>
      <c r="M45" s="273"/>
    </row>
    <row r="46" spans="1:13" ht="18.75" customHeight="1">
      <c r="A46" s="177"/>
      <c r="B46" s="545" t="s">
        <v>788</v>
      </c>
      <c r="C46" s="546"/>
      <c r="D46" s="565" t="s">
        <v>789</v>
      </c>
      <c r="E46" s="566"/>
      <c r="F46" s="566"/>
      <c r="G46" s="560" t="s">
        <v>790</v>
      </c>
      <c r="H46" s="561"/>
      <c r="I46" s="562"/>
      <c r="K46" s="273"/>
      <c r="L46" s="273"/>
      <c r="M46" s="273"/>
    </row>
    <row r="47" spans="1:13" ht="22.5" customHeight="1">
      <c r="A47" s="177"/>
      <c r="B47" s="547"/>
      <c r="C47" s="548"/>
      <c r="D47" s="567"/>
      <c r="E47" s="568"/>
      <c r="F47" s="198"/>
      <c r="G47" s="567"/>
      <c r="H47" s="568"/>
      <c r="I47" s="199"/>
      <c r="K47" s="273"/>
      <c r="L47" s="273"/>
      <c r="M47" s="273"/>
    </row>
    <row r="48" spans="1:13" ht="45" customHeight="1">
      <c r="A48" s="177"/>
      <c r="B48" s="535" t="s">
        <v>308</v>
      </c>
      <c r="C48" s="536"/>
      <c r="D48" s="537" t="s">
        <v>700</v>
      </c>
      <c r="E48" s="538"/>
      <c r="F48" s="538"/>
      <c r="G48" s="539" t="s">
        <v>473</v>
      </c>
      <c r="H48" s="540"/>
      <c r="I48" s="306" t="s">
        <v>865</v>
      </c>
      <c r="K48" s="273"/>
      <c r="L48" s="273"/>
      <c r="M48" s="273"/>
    </row>
    <row r="49" spans="1:13" ht="18.75" customHeight="1">
      <c r="A49" s="177"/>
      <c r="B49" s="556" t="s">
        <v>791</v>
      </c>
      <c r="C49" s="557"/>
      <c r="D49" s="565" t="s">
        <v>789</v>
      </c>
      <c r="E49" s="566"/>
      <c r="F49" s="566"/>
      <c r="G49" s="560" t="s">
        <v>790</v>
      </c>
      <c r="H49" s="561"/>
      <c r="I49" s="562"/>
      <c r="K49" s="273"/>
      <c r="L49" s="273"/>
      <c r="M49" s="273"/>
    </row>
    <row r="50" spans="1:13" ht="22.5" customHeight="1" thickBot="1">
      <c r="A50" s="177"/>
      <c r="B50" s="558"/>
      <c r="C50" s="559"/>
      <c r="D50" s="563"/>
      <c r="E50" s="564"/>
      <c r="F50" s="200"/>
      <c r="G50" s="563"/>
      <c r="H50" s="564"/>
      <c r="I50" s="201"/>
      <c r="K50" s="273"/>
      <c r="L50" s="273"/>
      <c r="M50" s="273"/>
    </row>
  </sheetData>
  <mergeCells count="78">
    <mergeCell ref="B49:C50"/>
    <mergeCell ref="G49:I49"/>
    <mergeCell ref="G50:H50"/>
    <mergeCell ref="D46:F46"/>
    <mergeCell ref="G46:I46"/>
    <mergeCell ref="G47:H47"/>
    <mergeCell ref="D49:F49"/>
    <mergeCell ref="D47:E47"/>
    <mergeCell ref="D50:E50"/>
    <mergeCell ref="G45:H45"/>
    <mergeCell ref="B27:F27"/>
    <mergeCell ref="B31:C31"/>
    <mergeCell ref="B48:C48"/>
    <mergeCell ref="D48:F48"/>
    <mergeCell ref="G48:H48"/>
    <mergeCell ref="B36:C39"/>
    <mergeCell ref="B45:C45"/>
    <mergeCell ref="B46:C47"/>
    <mergeCell ref="D36:F36"/>
    <mergeCell ref="D29:E29"/>
    <mergeCell ref="D30:I30"/>
    <mergeCell ref="D41:E41"/>
    <mergeCell ref="D45:F45"/>
    <mergeCell ref="B41:C41"/>
    <mergeCell ref="D40:F40"/>
    <mergeCell ref="B11:I11"/>
    <mergeCell ref="H40:I40"/>
    <mergeCell ref="D25:I25"/>
    <mergeCell ref="B32:C32"/>
    <mergeCell ref="B44:F44"/>
    <mergeCell ref="B40:C40"/>
    <mergeCell ref="G36:I36"/>
    <mergeCell ref="D37:F37"/>
    <mergeCell ref="G37:I37"/>
    <mergeCell ref="B26:F26"/>
    <mergeCell ref="B15:C16"/>
    <mergeCell ref="B28:C28"/>
    <mergeCell ref="B33:C34"/>
    <mergeCell ref="D34:I34"/>
    <mergeCell ref="B29:C30"/>
    <mergeCell ref="D23:F23"/>
    <mergeCell ref="D15:E15"/>
    <mergeCell ref="E18:I18"/>
    <mergeCell ref="G21:I21"/>
    <mergeCell ref="D21:F21"/>
    <mergeCell ref="A2:I2"/>
    <mergeCell ref="D20:F20"/>
    <mergeCell ref="B18:C19"/>
    <mergeCell ref="B20:C22"/>
    <mergeCell ref="A15:A22"/>
    <mergeCell ref="B8:I8"/>
    <mergeCell ref="B10:I10"/>
    <mergeCell ref="D22:F22"/>
    <mergeCell ref="B9:I9"/>
    <mergeCell ref="B12:I12"/>
    <mergeCell ref="F15:I15"/>
    <mergeCell ref="D16:I16"/>
    <mergeCell ref="D39:F39"/>
    <mergeCell ref="E33:I33"/>
    <mergeCell ref="H23:I23"/>
    <mergeCell ref="G22:I22"/>
    <mergeCell ref="G39:I39"/>
    <mergeCell ref="D38:F38"/>
    <mergeCell ref="F29:I29"/>
    <mergeCell ref="D24:E24"/>
    <mergeCell ref="D35:I35"/>
    <mergeCell ref="F24:I24"/>
    <mergeCell ref="D31:I31"/>
    <mergeCell ref="D32:I32"/>
    <mergeCell ref="B25:C25"/>
    <mergeCell ref="B24:C24"/>
    <mergeCell ref="G38:I38"/>
    <mergeCell ref="D17:I17"/>
    <mergeCell ref="B35:C35"/>
    <mergeCell ref="B23:C23"/>
    <mergeCell ref="B17:C17"/>
    <mergeCell ref="G20:I20"/>
    <mergeCell ref="D19:I19"/>
  </mergeCells>
  <phoneticPr fontId="2"/>
  <dataValidations count="3">
    <dataValidation type="list" allowBlank="1" showInputMessage="1" showErrorMessage="1" sqref="D31:I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xr:uid="{00000000-0002-0000-0100-000001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 H41 D41 D47:E47 G47:H47 D50:E50 G50:H50" xr:uid="{00000000-0002-0000-0100-000002000000}">
      <formula1>"昭和,平成,令和"</formula1>
    </dataValidation>
  </dataValidations>
  <hyperlinks>
    <hyperlink ref="G21" r:id="rId1" xr:uid="{00000000-0004-0000-0100-000000000000}"/>
    <hyperlink ref="G22" r:id="rId2" xr:uid="{00000000-0004-0000-0100-000001000000}"/>
    <hyperlink ref="G38" r:id="rId3" xr:uid="{00000000-0004-0000-0100-000002000000}"/>
    <hyperlink ref="G39" r:id="rId4" xr:uid="{00000000-0004-0000-0100-000003000000}"/>
  </hyperlinks>
  <printOptions horizontalCentered="1"/>
  <pageMargins left="0.6692913385826772" right="0.6692913385826772" top="0.59055118110236227" bottom="0.59055118110236227" header="0.51181102362204722" footer="0.39370078740157483"/>
  <pageSetup paperSize="9" scale="61" fitToHeight="0" orientation="portrait" cellComments="asDisplayed" r:id="rId5"/>
  <headerFooter alignWithMargins="0"/>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pageSetUpPr fitToPage="1"/>
  </sheetPr>
  <dimension ref="A1:P41"/>
  <sheetViews>
    <sheetView view="pageBreakPreview" zoomScale="90" zoomScaleNormal="85" zoomScaleSheetLayoutView="90" workbookViewId="0"/>
  </sheetViews>
  <sheetFormatPr defaultColWidth="11.75" defaultRowHeight="22.5" customHeight="1"/>
  <cols>
    <col min="1" max="1" width="2.5" style="31" customWidth="1"/>
    <col min="2" max="2" width="9.375" style="1" customWidth="1"/>
    <col min="3" max="3" width="15.625" style="26" customWidth="1"/>
    <col min="4" max="6" width="7.875" style="26" customWidth="1"/>
    <col min="7" max="7" width="8" style="26" customWidth="1"/>
    <col min="8" max="8" width="7.875" style="26" customWidth="1"/>
    <col min="9" max="9" width="10.25" style="26" customWidth="1"/>
    <col min="10" max="10" width="7.875" style="26" customWidth="1"/>
    <col min="11" max="11" width="16.125" style="26" customWidth="1"/>
    <col min="12" max="12" width="3.375" style="26" customWidth="1"/>
    <col min="13" max="15" width="13" style="26" customWidth="1"/>
    <col min="16" max="16384" width="11.75" style="26"/>
  </cols>
  <sheetData>
    <row r="1" spans="1:16" ht="21" customHeight="1" thickBot="1">
      <c r="A1" s="3" t="s">
        <v>83</v>
      </c>
      <c r="B1" s="602" t="s">
        <v>87</v>
      </c>
      <c r="C1" s="602"/>
      <c r="D1" s="602"/>
      <c r="E1" s="602"/>
      <c r="F1" s="602"/>
      <c r="G1" s="602"/>
      <c r="H1" s="602"/>
      <c r="I1" s="602"/>
      <c r="J1" s="602"/>
      <c r="K1" s="602"/>
    </row>
    <row r="2" spans="1:16" ht="21" customHeight="1">
      <c r="B2" s="619" t="s">
        <v>84</v>
      </c>
      <c r="C2" s="33" t="s">
        <v>247</v>
      </c>
      <c r="D2" s="34" t="s">
        <v>744</v>
      </c>
      <c r="E2" s="35" t="s">
        <v>248</v>
      </c>
      <c r="F2" s="36" t="s">
        <v>339</v>
      </c>
      <c r="G2" s="617" t="s">
        <v>355</v>
      </c>
      <c r="H2" s="618"/>
      <c r="I2" s="37" t="s">
        <v>339</v>
      </c>
      <c r="J2" s="38"/>
      <c r="K2" s="39"/>
    </row>
    <row r="3" spans="1:16" ht="21" customHeight="1">
      <c r="B3" s="570"/>
      <c r="C3" s="40" t="s">
        <v>257</v>
      </c>
      <c r="D3" s="212" t="s">
        <v>338</v>
      </c>
      <c r="E3" s="606" t="s">
        <v>538</v>
      </c>
      <c r="F3" s="606"/>
      <c r="G3" s="606"/>
      <c r="H3" s="41" t="s">
        <v>305</v>
      </c>
      <c r="I3" s="224" t="s">
        <v>776</v>
      </c>
      <c r="J3" s="607" t="s">
        <v>866</v>
      </c>
      <c r="K3" s="608"/>
    </row>
    <row r="4" spans="1:16" ht="21" customHeight="1">
      <c r="B4" s="571"/>
      <c r="C4" s="42" t="s">
        <v>89</v>
      </c>
      <c r="D4" s="620">
        <v>3000</v>
      </c>
      <c r="E4" s="621"/>
      <c r="F4" s="43" t="s">
        <v>249</v>
      </c>
      <c r="G4" s="43"/>
      <c r="H4" s="43"/>
      <c r="I4" s="43"/>
      <c r="J4" s="43"/>
      <c r="K4" s="44"/>
    </row>
    <row r="5" spans="1:16" ht="21" customHeight="1">
      <c r="B5" s="569" t="s">
        <v>85</v>
      </c>
      <c r="C5" s="45" t="s">
        <v>247</v>
      </c>
      <c r="D5" s="46" t="s">
        <v>744</v>
      </c>
      <c r="E5" s="222" t="s">
        <v>248</v>
      </c>
      <c r="F5" s="212" t="s">
        <v>339</v>
      </c>
      <c r="G5" s="603" t="s">
        <v>355</v>
      </c>
      <c r="H5" s="604"/>
      <c r="I5" s="212" t="s">
        <v>339</v>
      </c>
      <c r="J5" s="204"/>
      <c r="K5" s="205"/>
    </row>
    <row r="6" spans="1:16" ht="21" customHeight="1">
      <c r="B6" s="570"/>
      <c r="C6" s="228" t="s">
        <v>257</v>
      </c>
      <c r="D6" s="212" t="s">
        <v>338</v>
      </c>
      <c r="E6" s="606" t="s">
        <v>538</v>
      </c>
      <c r="F6" s="606"/>
      <c r="G6" s="606"/>
      <c r="H6" s="41" t="s">
        <v>305</v>
      </c>
      <c r="I6" s="224" t="s">
        <v>776</v>
      </c>
      <c r="J6" s="607" t="s">
        <v>866</v>
      </c>
      <c r="K6" s="608"/>
    </row>
    <row r="7" spans="1:16" ht="21" customHeight="1">
      <c r="B7" s="570"/>
      <c r="C7" s="45" t="s">
        <v>250</v>
      </c>
      <c r="D7" s="622">
        <v>5000</v>
      </c>
      <c r="E7" s="621"/>
      <c r="F7" s="616" t="s">
        <v>631</v>
      </c>
      <c r="G7" s="616"/>
      <c r="H7" s="616"/>
      <c r="I7" s="605">
        <v>4600</v>
      </c>
      <c r="J7" s="605"/>
      <c r="K7" s="47" t="s">
        <v>311</v>
      </c>
    </row>
    <row r="8" spans="1:16" ht="21" customHeight="1">
      <c r="B8" s="570"/>
      <c r="C8" s="45" t="s">
        <v>253</v>
      </c>
      <c r="D8" s="212" t="s">
        <v>338</v>
      </c>
      <c r="E8" s="606" t="s">
        <v>539</v>
      </c>
      <c r="F8" s="606"/>
      <c r="G8" s="629"/>
      <c r="H8" s="632" t="s">
        <v>359</v>
      </c>
      <c r="I8" s="633"/>
      <c r="J8" s="634" t="s">
        <v>368</v>
      </c>
      <c r="K8" s="635"/>
    </row>
    <row r="9" spans="1:16" ht="21" customHeight="1">
      <c r="B9" s="570"/>
      <c r="C9" s="45" t="s">
        <v>86</v>
      </c>
      <c r="D9" s="611" t="s">
        <v>369</v>
      </c>
      <c r="E9" s="623"/>
      <c r="F9" s="636" t="s">
        <v>309</v>
      </c>
      <c r="G9" s="636"/>
      <c r="H9" s="609"/>
      <c r="I9" s="609"/>
      <c r="J9" s="609"/>
      <c r="K9" s="610"/>
    </row>
    <row r="10" spans="1:16" ht="36" customHeight="1">
      <c r="B10" s="570"/>
      <c r="C10" s="45" t="s">
        <v>251</v>
      </c>
      <c r="D10" s="630" t="s">
        <v>370</v>
      </c>
      <c r="E10" s="631"/>
      <c r="F10" s="636" t="s">
        <v>309</v>
      </c>
      <c r="G10" s="636"/>
      <c r="H10" s="609"/>
      <c r="I10" s="609"/>
      <c r="J10" s="609"/>
      <c r="K10" s="610"/>
    </row>
    <row r="11" spans="1:16" ht="21" customHeight="1">
      <c r="B11" s="570"/>
      <c r="C11" s="45" t="s">
        <v>252</v>
      </c>
      <c r="D11" s="48">
        <v>6</v>
      </c>
      <c r="E11" s="218" t="s">
        <v>332</v>
      </c>
      <c r="F11" s="50" t="s">
        <v>344</v>
      </c>
      <c r="G11" s="196">
        <v>6</v>
      </c>
      <c r="H11" s="217" t="s">
        <v>777</v>
      </c>
      <c r="I11" s="196"/>
      <c r="J11" s="51" t="s">
        <v>310</v>
      </c>
      <c r="K11" s="205"/>
    </row>
    <row r="12" spans="1:16" ht="21" customHeight="1">
      <c r="B12" s="571"/>
      <c r="C12" s="613" t="s">
        <v>303</v>
      </c>
      <c r="D12" s="614"/>
      <c r="E12" s="614"/>
      <c r="F12" s="614"/>
      <c r="G12" s="614"/>
      <c r="H12" s="615"/>
      <c r="I12" s="611" t="s">
        <v>371</v>
      </c>
      <c r="J12" s="612"/>
      <c r="K12" s="52"/>
    </row>
    <row r="13" spans="1:16" ht="21" customHeight="1">
      <c r="B13" s="572" t="s">
        <v>317</v>
      </c>
      <c r="C13" s="53" t="s">
        <v>254</v>
      </c>
      <c r="D13" s="232">
        <v>41</v>
      </c>
      <c r="E13" s="54" t="s">
        <v>509</v>
      </c>
      <c r="F13" s="627" t="s">
        <v>741</v>
      </c>
      <c r="G13" s="576"/>
      <c r="H13" s="576"/>
      <c r="I13" s="628"/>
      <c r="J13" s="233">
        <v>40</v>
      </c>
      <c r="K13" s="234">
        <v>40</v>
      </c>
      <c r="P13" s="1"/>
    </row>
    <row r="14" spans="1:16" ht="36" customHeight="1">
      <c r="B14" s="625"/>
      <c r="C14" s="206" t="s">
        <v>312</v>
      </c>
      <c r="D14" s="55" t="s">
        <v>255</v>
      </c>
      <c r="E14" s="55" t="s">
        <v>256</v>
      </c>
      <c r="F14" s="55" t="s">
        <v>88</v>
      </c>
      <c r="G14" s="55" t="s">
        <v>562</v>
      </c>
      <c r="H14" s="56" t="s">
        <v>342</v>
      </c>
      <c r="I14" s="56" t="s">
        <v>89</v>
      </c>
      <c r="J14" s="56" t="s">
        <v>567</v>
      </c>
      <c r="K14" s="57" t="s">
        <v>358</v>
      </c>
      <c r="P14" s="1"/>
    </row>
    <row r="15" spans="1:16" s="64" customFormat="1" ht="21" customHeight="1">
      <c r="A15" s="58"/>
      <c r="B15" s="625"/>
      <c r="C15" s="59" t="s">
        <v>340</v>
      </c>
      <c r="D15" s="60" t="s">
        <v>372</v>
      </c>
      <c r="E15" s="60" t="s">
        <v>372</v>
      </c>
      <c r="F15" s="60" t="s">
        <v>373</v>
      </c>
      <c r="G15" s="60" t="s">
        <v>373</v>
      </c>
      <c r="H15" s="60" t="s">
        <v>372</v>
      </c>
      <c r="I15" s="61">
        <v>20</v>
      </c>
      <c r="J15" s="62">
        <v>11</v>
      </c>
      <c r="K15" s="63" t="s">
        <v>378</v>
      </c>
      <c r="P15" s="65"/>
    </row>
    <row r="16" spans="1:16" s="64" customFormat="1" ht="21" customHeight="1">
      <c r="A16" s="58"/>
      <c r="B16" s="625"/>
      <c r="C16" s="59" t="s">
        <v>340</v>
      </c>
      <c r="D16" s="60" t="s">
        <v>372</v>
      </c>
      <c r="E16" s="60" t="s">
        <v>372</v>
      </c>
      <c r="F16" s="60" t="s">
        <v>373</v>
      </c>
      <c r="G16" s="60" t="s">
        <v>373</v>
      </c>
      <c r="H16" s="60" t="s">
        <v>372</v>
      </c>
      <c r="I16" s="61">
        <v>18</v>
      </c>
      <c r="J16" s="62">
        <v>9</v>
      </c>
      <c r="K16" s="63" t="s">
        <v>510</v>
      </c>
      <c r="P16" s="624"/>
    </row>
    <row r="17" spans="1:16" s="64" customFormat="1" ht="36" customHeight="1">
      <c r="A17" s="58"/>
      <c r="B17" s="625"/>
      <c r="C17" s="59" t="s">
        <v>778</v>
      </c>
      <c r="D17" s="60" t="s">
        <v>372</v>
      </c>
      <c r="E17" s="60" t="s">
        <v>372</v>
      </c>
      <c r="F17" s="60" t="s">
        <v>373</v>
      </c>
      <c r="G17" s="60" t="s">
        <v>373</v>
      </c>
      <c r="H17" s="60" t="s">
        <v>372</v>
      </c>
      <c r="I17" s="61">
        <v>44</v>
      </c>
      <c r="J17" s="62">
        <v>10</v>
      </c>
      <c r="K17" s="63" t="s">
        <v>379</v>
      </c>
      <c r="P17" s="624"/>
    </row>
    <row r="18" spans="1:16" s="64" customFormat="1" ht="36" customHeight="1">
      <c r="A18" s="58"/>
      <c r="B18" s="625"/>
      <c r="C18" s="59" t="s">
        <v>779</v>
      </c>
      <c r="D18" s="60" t="s">
        <v>372</v>
      </c>
      <c r="E18" s="60" t="s">
        <v>372</v>
      </c>
      <c r="F18" s="60" t="s">
        <v>373</v>
      </c>
      <c r="G18" s="60" t="s">
        <v>373</v>
      </c>
      <c r="H18" s="60" t="s">
        <v>372</v>
      </c>
      <c r="I18" s="61">
        <v>36</v>
      </c>
      <c r="J18" s="62">
        <v>10</v>
      </c>
      <c r="K18" s="63" t="s">
        <v>463</v>
      </c>
      <c r="P18" s="624"/>
    </row>
    <row r="19" spans="1:16" s="64" customFormat="1" ht="21" customHeight="1">
      <c r="A19" s="66"/>
      <c r="B19" s="625"/>
      <c r="C19" s="59" t="s">
        <v>688</v>
      </c>
      <c r="D19" s="60" t="s">
        <v>372</v>
      </c>
      <c r="E19" s="60" t="s">
        <v>372</v>
      </c>
      <c r="F19" s="60" t="s">
        <v>373</v>
      </c>
      <c r="G19" s="60" t="s">
        <v>373</v>
      </c>
      <c r="H19" s="60" t="s">
        <v>372</v>
      </c>
      <c r="I19" s="61">
        <v>18</v>
      </c>
      <c r="J19" s="62">
        <v>1</v>
      </c>
      <c r="K19" s="63" t="s">
        <v>510</v>
      </c>
      <c r="L19" s="67"/>
      <c r="M19" s="67"/>
      <c r="N19" s="67"/>
      <c r="O19" s="67"/>
      <c r="P19" s="68"/>
    </row>
    <row r="20" spans="1:16" s="64" customFormat="1" ht="21" customHeight="1">
      <c r="A20" s="66"/>
      <c r="B20" s="625"/>
      <c r="C20" s="59"/>
      <c r="D20" s="60"/>
      <c r="E20" s="60"/>
      <c r="F20" s="60"/>
      <c r="G20" s="60"/>
      <c r="H20" s="60"/>
      <c r="I20" s="61"/>
      <c r="J20" s="62"/>
      <c r="K20" s="63"/>
      <c r="L20" s="67"/>
      <c r="M20" s="67"/>
      <c r="N20" s="67"/>
      <c r="O20" s="67"/>
      <c r="P20" s="68"/>
    </row>
    <row r="21" spans="1:16" s="64" customFormat="1" ht="21" customHeight="1">
      <c r="A21" s="66"/>
      <c r="B21" s="625"/>
      <c r="C21" s="59"/>
      <c r="D21" s="60"/>
      <c r="E21" s="60"/>
      <c r="F21" s="60"/>
      <c r="G21" s="60"/>
      <c r="H21" s="60"/>
      <c r="I21" s="61"/>
      <c r="J21" s="226"/>
      <c r="K21" s="63"/>
      <c r="L21" s="67"/>
      <c r="M21" s="67"/>
      <c r="N21" s="67"/>
      <c r="O21" s="67"/>
      <c r="P21" s="68"/>
    </row>
    <row r="22" spans="1:16" s="64" customFormat="1" ht="21" customHeight="1">
      <c r="A22" s="66"/>
      <c r="B22" s="626"/>
      <c r="C22" s="59"/>
      <c r="D22" s="60"/>
      <c r="E22" s="60"/>
      <c r="F22" s="69"/>
      <c r="G22" s="60"/>
      <c r="H22" s="60"/>
      <c r="I22" s="61"/>
      <c r="J22" s="226"/>
      <c r="K22" s="63"/>
      <c r="L22" s="67"/>
      <c r="M22" s="67"/>
      <c r="N22" s="67"/>
      <c r="O22" s="67"/>
      <c r="P22" s="68"/>
    </row>
    <row r="23" spans="1:16" ht="21" customHeight="1">
      <c r="B23" s="569" t="s">
        <v>90</v>
      </c>
      <c r="C23" s="640" t="s">
        <v>540</v>
      </c>
      <c r="D23" s="638">
        <v>5</v>
      </c>
      <c r="E23" s="574" t="s">
        <v>532</v>
      </c>
      <c r="F23" s="576" t="s">
        <v>543</v>
      </c>
      <c r="G23" s="576"/>
      <c r="H23" s="576"/>
      <c r="I23" s="576"/>
      <c r="J23" s="214">
        <v>5</v>
      </c>
      <c r="K23" s="219" t="s">
        <v>533</v>
      </c>
      <c r="L23" s="32"/>
      <c r="M23" s="32"/>
      <c r="O23" s="27"/>
    </row>
    <row r="24" spans="1:16" ht="21" customHeight="1">
      <c r="B24" s="570"/>
      <c r="C24" s="641"/>
      <c r="D24" s="639"/>
      <c r="E24" s="575"/>
      <c r="F24" s="576" t="s">
        <v>534</v>
      </c>
      <c r="G24" s="576"/>
      <c r="H24" s="576"/>
      <c r="I24" s="576"/>
      <c r="J24" s="208">
        <v>5</v>
      </c>
      <c r="K24" s="219" t="s">
        <v>533</v>
      </c>
      <c r="M24" s="32"/>
    </row>
    <row r="25" spans="1:16" ht="21" customHeight="1">
      <c r="B25" s="570"/>
      <c r="C25" s="216" t="s">
        <v>91</v>
      </c>
      <c r="D25" s="210" t="s">
        <v>374</v>
      </c>
      <c r="E25" s="214">
        <v>1</v>
      </c>
      <c r="F25" s="72" t="s">
        <v>533</v>
      </c>
      <c r="G25" s="211" t="s">
        <v>375</v>
      </c>
      <c r="H25" s="214">
        <v>1</v>
      </c>
      <c r="I25" s="218" t="s">
        <v>533</v>
      </c>
      <c r="J25" s="218"/>
      <c r="K25" s="219"/>
    </row>
    <row r="26" spans="1:16" ht="36" customHeight="1">
      <c r="B26" s="570"/>
      <c r="C26" s="73" t="s">
        <v>92</v>
      </c>
      <c r="D26" s="211" t="s">
        <v>376</v>
      </c>
      <c r="E26" s="214">
        <v>1</v>
      </c>
      <c r="F26" s="72" t="s">
        <v>533</v>
      </c>
      <c r="G26" s="211" t="s">
        <v>377</v>
      </c>
      <c r="H26" s="214">
        <v>1</v>
      </c>
      <c r="I26" s="72" t="s">
        <v>533</v>
      </c>
      <c r="J26" s="209" t="s">
        <v>316</v>
      </c>
      <c r="K26" s="74"/>
    </row>
    <row r="27" spans="1:16" ht="21" customHeight="1">
      <c r="B27" s="570"/>
      <c r="C27" s="215" t="s">
        <v>93</v>
      </c>
      <c r="D27" s="207">
        <v>1</v>
      </c>
      <c r="E27" s="208" t="s">
        <v>707</v>
      </c>
      <c r="F27" s="203" t="s">
        <v>89</v>
      </c>
      <c r="G27" s="75">
        <v>130</v>
      </c>
      <c r="H27" s="218" t="s">
        <v>249</v>
      </c>
      <c r="I27" s="589" t="s">
        <v>708</v>
      </c>
      <c r="J27" s="590"/>
      <c r="K27" s="593" t="s">
        <v>472</v>
      </c>
    </row>
    <row r="28" spans="1:16" ht="21" customHeight="1">
      <c r="B28" s="570"/>
      <c r="C28" s="215" t="s">
        <v>698</v>
      </c>
      <c r="D28" s="213">
        <v>1</v>
      </c>
      <c r="E28" s="218" t="s">
        <v>532</v>
      </c>
      <c r="F28" s="203" t="s">
        <v>89</v>
      </c>
      <c r="G28" s="76">
        <v>80</v>
      </c>
      <c r="H28" s="77" t="s">
        <v>249</v>
      </c>
      <c r="I28" s="591"/>
      <c r="J28" s="592"/>
      <c r="K28" s="594"/>
    </row>
    <row r="29" spans="1:16" ht="21" customHeight="1">
      <c r="B29" s="570"/>
      <c r="C29" s="222" t="s">
        <v>94</v>
      </c>
      <c r="D29" s="630" t="s">
        <v>313</v>
      </c>
      <c r="E29" s="637"/>
      <c r="F29" s="637"/>
      <c r="G29" s="637"/>
      <c r="H29" s="214">
        <v>1</v>
      </c>
      <c r="I29" s="218" t="s">
        <v>533</v>
      </c>
      <c r="J29" s="204"/>
      <c r="K29" s="205"/>
    </row>
    <row r="30" spans="1:16" s="78" customFormat="1" ht="21" customHeight="1">
      <c r="A30" s="25"/>
      <c r="B30" s="570"/>
      <c r="C30" s="222" t="s">
        <v>258</v>
      </c>
      <c r="D30" s="225" t="s">
        <v>265</v>
      </c>
      <c r="E30" s="48">
        <v>2.7</v>
      </c>
      <c r="F30" s="43" t="s">
        <v>266</v>
      </c>
      <c r="G30" s="225" t="s">
        <v>267</v>
      </c>
      <c r="H30" s="235">
        <v>1.8</v>
      </c>
      <c r="I30" s="220" t="s">
        <v>266</v>
      </c>
      <c r="J30" s="204"/>
      <c r="K30" s="221"/>
    </row>
    <row r="31" spans="1:16" ht="21" customHeight="1">
      <c r="B31" s="570"/>
      <c r="C31" s="79" t="s">
        <v>299</v>
      </c>
      <c r="D31" s="645">
        <v>5</v>
      </c>
      <c r="E31" s="646"/>
      <c r="F31" s="49" t="s">
        <v>533</v>
      </c>
      <c r="G31" s="80"/>
      <c r="H31" s="598"/>
      <c r="I31" s="598"/>
      <c r="J31" s="598"/>
      <c r="K31" s="599"/>
      <c r="M31" s="1"/>
      <c r="N31" s="1"/>
      <c r="O31" s="1"/>
      <c r="P31" s="1"/>
    </row>
    <row r="32" spans="1:16" ht="21" customHeight="1">
      <c r="B32" s="570"/>
      <c r="C32" s="600" t="s">
        <v>300</v>
      </c>
      <c r="D32" s="81" t="s">
        <v>301</v>
      </c>
      <c r="E32" s="18" t="s">
        <v>339</v>
      </c>
      <c r="F32" s="81" t="s">
        <v>255</v>
      </c>
      <c r="G32" s="18" t="s">
        <v>339</v>
      </c>
      <c r="H32" s="81" t="s">
        <v>88</v>
      </c>
      <c r="I32" s="18" t="s">
        <v>339</v>
      </c>
      <c r="J32" s="82" t="s">
        <v>353</v>
      </c>
      <c r="K32" s="83" t="s">
        <v>339</v>
      </c>
    </row>
    <row r="33" spans="2:11" ht="21" customHeight="1">
      <c r="B33" s="570"/>
      <c r="C33" s="601"/>
      <c r="D33" s="81" t="s">
        <v>320</v>
      </c>
      <c r="E33" s="596" t="s">
        <v>380</v>
      </c>
      <c r="F33" s="642"/>
      <c r="G33" s="643" t="s">
        <v>474</v>
      </c>
      <c r="H33" s="644"/>
      <c r="I33" s="644"/>
      <c r="J33" s="644"/>
      <c r="K33" s="85" t="s">
        <v>709</v>
      </c>
    </row>
    <row r="34" spans="2:11" ht="21" customHeight="1">
      <c r="B34" s="571"/>
      <c r="C34" s="20" t="s">
        <v>48</v>
      </c>
      <c r="D34" s="595" t="s">
        <v>699</v>
      </c>
      <c r="E34" s="596"/>
      <c r="F34" s="596"/>
      <c r="G34" s="596"/>
      <c r="H34" s="596"/>
      <c r="I34" s="596"/>
      <c r="J34" s="596"/>
      <c r="K34" s="597"/>
    </row>
    <row r="35" spans="2:11" ht="21" customHeight="1">
      <c r="B35" s="572" t="s">
        <v>318</v>
      </c>
      <c r="C35" s="86" t="s">
        <v>95</v>
      </c>
      <c r="D35" s="87" t="s">
        <v>339</v>
      </c>
      <c r="E35" s="581" t="s">
        <v>96</v>
      </c>
      <c r="F35" s="586"/>
      <c r="G35" s="88" t="s">
        <v>339</v>
      </c>
      <c r="H35" s="587" t="s">
        <v>314</v>
      </c>
      <c r="I35" s="588"/>
      <c r="J35" s="89" t="s">
        <v>339</v>
      </c>
      <c r="K35" s="71"/>
    </row>
    <row r="36" spans="2:11" ht="36" customHeight="1">
      <c r="B36" s="570"/>
      <c r="C36" s="20" t="s">
        <v>315</v>
      </c>
      <c r="D36" s="87" t="s">
        <v>339</v>
      </c>
      <c r="E36" s="580" t="s">
        <v>319</v>
      </c>
      <c r="F36" s="581"/>
      <c r="G36" s="577"/>
      <c r="H36" s="578"/>
      <c r="I36" s="578"/>
      <c r="J36" s="578"/>
      <c r="K36" s="579"/>
    </row>
    <row r="37" spans="2:11" ht="21" customHeight="1" thickBot="1">
      <c r="B37" s="573"/>
      <c r="C37" s="12" t="s">
        <v>475</v>
      </c>
      <c r="D37" s="90" t="s">
        <v>339</v>
      </c>
      <c r="E37" s="582" t="s">
        <v>508</v>
      </c>
      <c r="F37" s="583"/>
      <c r="G37" s="91" t="s">
        <v>339</v>
      </c>
      <c r="H37" s="584" t="s">
        <v>524</v>
      </c>
      <c r="I37" s="585"/>
      <c r="J37" s="92">
        <v>2</v>
      </c>
      <c r="K37" s="93" t="s">
        <v>523</v>
      </c>
    </row>
    <row r="41" spans="2:11" ht="22.5" customHeight="1">
      <c r="H41" s="23"/>
      <c r="I41" s="23"/>
      <c r="J41" s="23"/>
      <c r="K41" s="23"/>
    </row>
  </sheetData>
  <dataConsolidate/>
  <mergeCells count="49">
    <mergeCell ref="D29:G29"/>
    <mergeCell ref="D23:D24"/>
    <mergeCell ref="C23:C24"/>
    <mergeCell ref="E33:F33"/>
    <mergeCell ref="G33:J33"/>
    <mergeCell ref="D31:E31"/>
    <mergeCell ref="D7:E7"/>
    <mergeCell ref="D9:E9"/>
    <mergeCell ref="P16:P18"/>
    <mergeCell ref="B13:B22"/>
    <mergeCell ref="F13:I13"/>
    <mergeCell ref="E8:G8"/>
    <mergeCell ref="D10:E10"/>
    <mergeCell ref="H8:I8"/>
    <mergeCell ref="J8:K8"/>
    <mergeCell ref="F9:G9"/>
    <mergeCell ref="F10:G10"/>
    <mergeCell ref="B1:K1"/>
    <mergeCell ref="G5:H5"/>
    <mergeCell ref="I7:J7"/>
    <mergeCell ref="E3:G3"/>
    <mergeCell ref="E6:G6"/>
    <mergeCell ref="J3:K3"/>
    <mergeCell ref="J6:K6"/>
    <mergeCell ref="B5:B12"/>
    <mergeCell ref="H9:K9"/>
    <mergeCell ref="H10:K10"/>
    <mergeCell ref="I12:J12"/>
    <mergeCell ref="C12:H12"/>
    <mergeCell ref="F7:H7"/>
    <mergeCell ref="G2:H2"/>
    <mergeCell ref="B2:B4"/>
    <mergeCell ref="D4:E4"/>
    <mergeCell ref="B23:B34"/>
    <mergeCell ref="B35:B37"/>
    <mergeCell ref="E23:E24"/>
    <mergeCell ref="F23:I23"/>
    <mergeCell ref="F24:I24"/>
    <mergeCell ref="G36:K36"/>
    <mergeCell ref="E36:F36"/>
    <mergeCell ref="E37:F37"/>
    <mergeCell ref="H37:I37"/>
    <mergeCell ref="E35:F35"/>
    <mergeCell ref="H35:I35"/>
    <mergeCell ref="I27:J28"/>
    <mergeCell ref="K27:K28"/>
    <mergeCell ref="D34:K34"/>
    <mergeCell ref="H31:K31"/>
    <mergeCell ref="C32:C33"/>
  </mergeCells>
  <phoneticPr fontId="2"/>
  <dataValidations count="12">
    <dataValidation type="list" allowBlank="1" showInputMessage="1" showErrorMessage="1" sqref="F5 F2 I2 D35:D37 G35 J35 I5 G37 I32 K32 E32 G32 K27" xr:uid="{00000000-0002-0000-0200-000000000000}">
      <formula1>"あり,なし"</formula1>
    </dataValidation>
    <dataValidation type="list" allowBlank="1" showInputMessage="1" showErrorMessage="1" sqref="D10:E10" xr:uid="{00000000-0002-0000-0200-000001000000}">
      <formula1>"鉄筋コンクリート造,鉄骨造,木造,その他"</formula1>
    </dataValidation>
    <dataValidation type="list" allowBlank="1" showInputMessage="1" showErrorMessage="1" sqref="D9" xr:uid="{00000000-0002-0000-0200-000002000000}">
      <formula1>"耐火建築物,準耐火建築物,その他"</formula1>
    </dataValidation>
    <dataValidation type="list" allowBlank="1" showInputMessage="1" showErrorMessage="1" sqref="D25 G25" xr:uid="{00000000-0002-0000-0200-000003000000}">
      <formula1>"個室,大浴場"</formula1>
    </dataValidation>
    <dataValidation type="list" allowBlank="1" showInputMessage="1" showErrorMessage="1" sqref="D29" xr:uid="{00000000-0002-0000-0200-000004000000}">
      <formula1>"あり（車椅子対応）,あり（ストレッチャー対応）,あり（その他）,なし"</formula1>
    </dataValidation>
    <dataValidation type="list" allowBlank="1" showInputMessage="1" showErrorMessage="1" sqref="G26 D26" xr:uid="{00000000-0002-0000-0200-000005000000}">
      <formula1>"機械浴,チェアー浴,その他"</formula1>
    </dataValidation>
    <dataValidation type="list" allowBlank="1" showInputMessage="1" showErrorMessage="1" sqref="C15:C22" xr:uid="{00000000-0002-0000-0200-000006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7000000}">
      <formula1>"○,×"</formula1>
    </dataValidation>
    <dataValidation type="list" allowBlank="1" showInputMessage="1" showErrorMessage="1" sqref="I12" xr:uid="{00000000-0002-0000-0200-000008000000}">
      <formula1>"適合している,適合していない"</formula1>
    </dataValidation>
    <dataValidation type="list" allowBlank="1" showInputMessage="1" showErrorMessage="1" sqref="E37:F37" xr:uid="{00000000-0002-0000-0200-000009000000}">
      <formula1>"防災計画,消防計画"</formula1>
    </dataValidation>
    <dataValidation type="list" allowBlank="1" showInputMessage="1" showErrorMessage="1" sqref="D2 D5" xr:uid="{00000000-0002-0000-0200-00000A000000}">
      <formula1>"賃借権,所有権,地上権"</formula1>
    </dataValidation>
    <dataValidation type="list" allowBlank="1" showInputMessage="1" showErrorMessage="1" sqref="D3 D6 I3 I6 D8" xr:uid="{00000000-0002-0000-0200-00000B000000}">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62" fitToHeight="0"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O154"/>
  <sheetViews>
    <sheetView view="pageBreakPreview" zoomScale="90" zoomScaleNormal="85" zoomScaleSheetLayoutView="90" workbookViewId="0"/>
  </sheetViews>
  <sheetFormatPr defaultRowHeight="13.5"/>
  <cols>
    <col min="1" max="3" width="2.625" style="178" customWidth="1"/>
    <col min="4" max="4" width="25.375" style="179" customWidth="1"/>
    <col min="5" max="5" width="15.125" style="273" customWidth="1"/>
    <col min="6" max="6" width="12.25" style="313" customWidth="1"/>
    <col min="7" max="7" width="12.375" style="273" customWidth="1"/>
    <col min="8" max="8" width="15" style="273" customWidth="1"/>
    <col min="9" max="9" width="15" style="179" customWidth="1"/>
    <col min="10" max="10" width="3.375" style="273" customWidth="1"/>
    <col min="11" max="11" width="13" style="273" customWidth="1"/>
    <col min="12" max="13" width="13" style="275" customWidth="1"/>
    <col min="14" max="16384" width="9" style="273"/>
  </cols>
  <sheetData>
    <row r="1" spans="1:13" ht="21" customHeight="1">
      <c r="A1" s="257" t="s">
        <v>97</v>
      </c>
      <c r="B1" s="683" t="s">
        <v>98</v>
      </c>
      <c r="C1" s="683"/>
      <c r="D1" s="683"/>
      <c r="E1" s="683"/>
      <c r="F1" s="683"/>
      <c r="G1" s="683"/>
      <c r="H1" s="683"/>
      <c r="I1" s="683"/>
    </row>
    <row r="2" spans="1:13" ht="21" customHeight="1" thickBot="1">
      <c r="A2" s="307"/>
      <c r="B2" s="684" t="s">
        <v>99</v>
      </c>
      <c r="C2" s="684"/>
      <c r="D2" s="684"/>
      <c r="E2" s="293"/>
      <c r="F2" s="264"/>
      <c r="G2" s="293"/>
      <c r="H2" s="293"/>
      <c r="I2" s="154"/>
    </row>
    <row r="3" spans="1:13" ht="18" customHeight="1">
      <c r="B3" s="527" t="s">
        <v>100</v>
      </c>
      <c r="C3" s="706"/>
      <c r="D3" s="706"/>
      <c r="E3" s="528"/>
      <c r="F3" s="687" t="s">
        <v>526</v>
      </c>
      <c r="G3" s="688"/>
      <c r="H3" s="688"/>
      <c r="I3" s="689"/>
    </row>
    <row r="4" spans="1:13" ht="18" customHeight="1">
      <c r="B4" s="529"/>
      <c r="C4" s="707"/>
      <c r="D4" s="707"/>
      <c r="E4" s="530"/>
      <c r="F4" s="690"/>
      <c r="G4" s="691"/>
      <c r="H4" s="691"/>
      <c r="I4" s="692"/>
    </row>
    <row r="5" spans="1:13" ht="18" customHeight="1">
      <c r="B5" s="519" t="s">
        <v>278</v>
      </c>
      <c r="C5" s="685"/>
      <c r="D5" s="685"/>
      <c r="E5" s="520"/>
      <c r="F5" s="693" t="s">
        <v>381</v>
      </c>
      <c r="G5" s="694"/>
      <c r="H5" s="694"/>
      <c r="I5" s="695"/>
    </row>
    <row r="6" spans="1:13" ht="18" customHeight="1">
      <c r="B6" s="541"/>
      <c r="C6" s="686"/>
      <c r="D6" s="686"/>
      <c r="E6" s="542"/>
      <c r="F6" s="690"/>
      <c r="G6" s="691"/>
      <c r="H6" s="691"/>
      <c r="I6" s="692"/>
    </row>
    <row r="7" spans="1:13" ht="21" customHeight="1">
      <c r="B7" s="651" t="s">
        <v>259</v>
      </c>
      <c r="C7" s="652"/>
      <c r="D7" s="652"/>
      <c r="E7" s="308" t="s">
        <v>260</v>
      </c>
      <c r="F7" s="489" t="s">
        <v>516</v>
      </c>
      <c r="G7" s="490"/>
      <c r="H7" s="490"/>
      <c r="I7" s="696"/>
    </row>
    <row r="8" spans="1:13" ht="21" customHeight="1">
      <c r="B8" s="651" t="s">
        <v>345</v>
      </c>
      <c r="C8" s="652"/>
      <c r="D8" s="652"/>
      <c r="E8" s="309" t="s">
        <v>382</v>
      </c>
      <c r="F8" s="495"/>
      <c r="G8" s="484"/>
      <c r="H8" s="484"/>
      <c r="I8" s="485"/>
    </row>
    <row r="9" spans="1:13" ht="21" customHeight="1">
      <c r="B9" s="651" t="s">
        <v>101</v>
      </c>
      <c r="C9" s="652"/>
      <c r="D9" s="652"/>
      <c r="E9" s="309" t="s">
        <v>442</v>
      </c>
      <c r="F9" s="495" t="s">
        <v>867</v>
      </c>
      <c r="G9" s="484"/>
      <c r="H9" s="484"/>
      <c r="I9" s="485"/>
    </row>
    <row r="10" spans="1:13" ht="21" customHeight="1">
      <c r="B10" s="651" t="s">
        <v>450</v>
      </c>
      <c r="C10" s="652"/>
      <c r="D10" s="652"/>
      <c r="E10" s="309" t="s">
        <v>382</v>
      </c>
      <c r="F10" s="495"/>
      <c r="G10" s="484"/>
      <c r="H10" s="484"/>
      <c r="I10" s="485"/>
    </row>
    <row r="11" spans="1:13" ht="21" customHeight="1">
      <c r="B11" s="651" t="s">
        <v>501</v>
      </c>
      <c r="C11" s="652"/>
      <c r="D11" s="652"/>
      <c r="E11" s="309" t="s">
        <v>382</v>
      </c>
      <c r="F11" s="714"/>
      <c r="G11" s="715"/>
      <c r="H11" s="715"/>
      <c r="I11" s="716"/>
      <c r="K11" s="179"/>
      <c r="L11" s="647"/>
      <c r="M11" s="647"/>
    </row>
    <row r="12" spans="1:13" ht="21" customHeight="1">
      <c r="B12" s="653" t="s">
        <v>354</v>
      </c>
      <c r="C12" s="654"/>
      <c r="D12" s="654"/>
      <c r="E12" s="309" t="s">
        <v>382</v>
      </c>
      <c r="F12" s="495"/>
      <c r="G12" s="484"/>
      <c r="H12" s="484"/>
      <c r="I12" s="485"/>
    </row>
    <row r="13" spans="1:13" ht="75" customHeight="1">
      <c r="B13" s="310"/>
      <c r="C13" s="652" t="s">
        <v>333</v>
      </c>
      <c r="D13" s="652"/>
      <c r="E13" s="652"/>
      <c r="F13" s="648" t="s">
        <v>554</v>
      </c>
      <c r="G13" s="717"/>
      <c r="H13" s="717"/>
      <c r="I13" s="718"/>
    </row>
    <row r="14" spans="1:13" ht="21" customHeight="1">
      <c r="B14" s="311"/>
      <c r="C14" s="489" t="s">
        <v>482</v>
      </c>
      <c r="D14" s="490"/>
      <c r="E14" s="466"/>
      <c r="F14" s="495"/>
      <c r="G14" s="484"/>
      <c r="H14" s="484"/>
      <c r="I14" s="485"/>
    </row>
    <row r="15" spans="1:13" ht="21" customHeight="1">
      <c r="B15" s="651" t="s">
        <v>261</v>
      </c>
      <c r="C15" s="652"/>
      <c r="D15" s="652"/>
      <c r="E15" s="309" t="s">
        <v>442</v>
      </c>
      <c r="F15" s="495" t="s">
        <v>868</v>
      </c>
      <c r="G15" s="484"/>
      <c r="H15" s="484"/>
      <c r="I15" s="485"/>
    </row>
    <row r="16" spans="1:13" ht="21" customHeight="1">
      <c r="B16" s="651"/>
      <c r="C16" s="652"/>
      <c r="D16" s="652"/>
      <c r="E16" s="308" t="s">
        <v>269</v>
      </c>
      <c r="F16" s="495" t="s">
        <v>556</v>
      </c>
      <c r="G16" s="484"/>
      <c r="H16" s="484"/>
      <c r="I16" s="485"/>
    </row>
    <row r="17" spans="1:15" ht="36" customHeight="1">
      <c r="B17" s="655" t="s">
        <v>279</v>
      </c>
      <c r="C17" s="654"/>
      <c r="D17" s="654"/>
      <c r="E17" s="654"/>
      <c r="F17" s="648" t="s">
        <v>304</v>
      </c>
      <c r="G17" s="649"/>
      <c r="H17" s="649"/>
      <c r="I17" s="650"/>
    </row>
    <row r="18" spans="1:15" ht="105" customHeight="1">
      <c r="B18" s="473" t="s">
        <v>624</v>
      </c>
      <c r="C18" s="514"/>
      <c r="D18" s="514"/>
      <c r="E18" s="474"/>
      <c r="F18" s="648" t="s">
        <v>564</v>
      </c>
      <c r="G18" s="649"/>
      <c r="H18" s="649"/>
      <c r="I18" s="650"/>
    </row>
    <row r="19" spans="1:15" ht="173.1" customHeight="1" thickBot="1">
      <c r="B19" s="463" t="s">
        <v>625</v>
      </c>
      <c r="C19" s="724"/>
      <c r="D19" s="724"/>
      <c r="E19" s="464"/>
      <c r="F19" s="721" t="s">
        <v>792</v>
      </c>
      <c r="G19" s="722"/>
      <c r="H19" s="722"/>
      <c r="I19" s="723"/>
      <c r="J19" s="179"/>
      <c r="K19" s="312"/>
      <c r="L19" s="312"/>
      <c r="M19" s="312"/>
      <c r="N19" s="312"/>
      <c r="O19" s="312"/>
    </row>
    <row r="20" spans="1:15" ht="21" customHeight="1">
      <c r="F20" s="313" t="s">
        <v>468</v>
      </c>
    </row>
    <row r="21" spans="1:15" ht="21" customHeight="1" thickBot="1">
      <c r="A21" s="182"/>
      <c r="B21" s="743" t="s">
        <v>598</v>
      </c>
      <c r="C21" s="743"/>
      <c r="D21" s="743"/>
      <c r="E21" s="743"/>
      <c r="F21" s="743"/>
      <c r="G21" s="743"/>
      <c r="H21" s="743"/>
      <c r="I21" s="743"/>
    </row>
    <row r="22" spans="1:15" ht="187.5" customHeight="1">
      <c r="A22" s="182"/>
      <c r="B22" s="732" t="s">
        <v>566</v>
      </c>
      <c r="C22" s="733"/>
      <c r="D22" s="734"/>
      <c r="E22" s="744" t="s">
        <v>740</v>
      </c>
      <c r="F22" s="745"/>
      <c r="G22" s="745"/>
      <c r="H22" s="745"/>
      <c r="I22" s="746"/>
    </row>
    <row r="23" spans="1:15" ht="36" customHeight="1">
      <c r="A23" s="182"/>
      <c r="B23" s="668" t="s">
        <v>719</v>
      </c>
      <c r="C23" s="669"/>
      <c r="D23" s="314" t="s">
        <v>713</v>
      </c>
      <c r="E23" s="660" t="s">
        <v>729</v>
      </c>
      <c r="F23" s="658"/>
      <c r="G23" s="658"/>
      <c r="H23" s="658"/>
      <c r="I23" s="659"/>
      <c r="K23" s="312" t="s">
        <v>728</v>
      </c>
    </row>
    <row r="24" spans="1:15" ht="36" customHeight="1">
      <c r="A24" s="182"/>
      <c r="B24" s="670"/>
      <c r="C24" s="671"/>
      <c r="D24" s="314" t="s">
        <v>714</v>
      </c>
      <c r="E24" s="660" t="s">
        <v>730</v>
      </c>
      <c r="F24" s="658"/>
      <c r="G24" s="658"/>
      <c r="H24" s="658"/>
      <c r="I24" s="659"/>
    </row>
    <row r="25" spans="1:15" ht="36" customHeight="1">
      <c r="A25" s="182"/>
      <c r="B25" s="670"/>
      <c r="C25" s="671"/>
      <c r="D25" s="314" t="s">
        <v>715</v>
      </c>
      <c r="E25" s="660" t="s">
        <v>731</v>
      </c>
      <c r="F25" s="658"/>
      <c r="G25" s="658"/>
      <c r="H25" s="658"/>
      <c r="I25" s="659"/>
    </row>
    <row r="26" spans="1:15" ht="36" customHeight="1">
      <c r="A26" s="182"/>
      <c r="B26" s="670"/>
      <c r="C26" s="671"/>
      <c r="D26" s="314" t="s">
        <v>716</v>
      </c>
      <c r="E26" s="660" t="s">
        <v>732</v>
      </c>
      <c r="F26" s="658"/>
      <c r="G26" s="658"/>
      <c r="H26" s="658"/>
      <c r="I26" s="659"/>
    </row>
    <row r="27" spans="1:15" ht="36" customHeight="1">
      <c r="A27" s="182"/>
      <c r="B27" s="670"/>
      <c r="C27" s="671"/>
      <c r="D27" s="314" t="s">
        <v>717</v>
      </c>
      <c r="E27" s="249" t="s">
        <v>339</v>
      </c>
      <c r="F27" s="658" t="s">
        <v>733</v>
      </c>
      <c r="G27" s="658"/>
      <c r="H27" s="658"/>
      <c r="I27" s="659"/>
    </row>
    <row r="28" spans="1:15" ht="36" customHeight="1">
      <c r="A28" s="182"/>
      <c r="B28" s="672"/>
      <c r="C28" s="673"/>
      <c r="D28" s="314" t="s">
        <v>718</v>
      </c>
      <c r="E28" s="249" t="s">
        <v>339</v>
      </c>
      <c r="F28" s="658" t="s">
        <v>734</v>
      </c>
      <c r="G28" s="658"/>
      <c r="H28" s="658"/>
      <c r="I28" s="659"/>
    </row>
    <row r="29" spans="1:15" ht="36" customHeight="1">
      <c r="A29" s="182"/>
      <c r="B29" s="668" t="s">
        <v>725</v>
      </c>
      <c r="C29" s="669"/>
      <c r="D29" s="314" t="s">
        <v>720</v>
      </c>
      <c r="E29" s="660" t="s">
        <v>735</v>
      </c>
      <c r="F29" s="658"/>
      <c r="G29" s="658"/>
      <c r="H29" s="658"/>
      <c r="I29" s="659"/>
    </row>
    <row r="30" spans="1:15" ht="36" customHeight="1">
      <c r="A30" s="182"/>
      <c r="B30" s="670"/>
      <c r="C30" s="671"/>
      <c r="D30" s="314" t="s">
        <v>721</v>
      </c>
      <c r="E30" s="660" t="s">
        <v>736</v>
      </c>
      <c r="F30" s="658"/>
      <c r="G30" s="658"/>
      <c r="H30" s="658"/>
      <c r="I30" s="659"/>
    </row>
    <row r="31" spans="1:15" ht="36" customHeight="1">
      <c r="A31" s="182"/>
      <c r="B31" s="672"/>
      <c r="C31" s="673"/>
      <c r="D31" s="314" t="s">
        <v>722</v>
      </c>
      <c r="E31" s="249" t="s">
        <v>339</v>
      </c>
      <c r="F31" s="658" t="s">
        <v>737</v>
      </c>
      <c r="G31" s="658"/>
      <c r="H31" s="658"/>
      <c r="I31" s="659"/>
    </row>
    <row r="32" spans="1:15" ht="36" customHeight="1">
      <c r="A32" s="182"/>
      <c r="B32" s="668" t="s">
        <v>726</v>
      </c>
      <c r="C32" s="669"/>
      <c r="D32" s="314" t="s">
        <v>723</v>
      </c>
      <c r="E32" s="249" t="s">
        <v>339</v>
      </c>
      <c r="F32" s="658" t="s">
        <v>738</v>
      </c>
      <c r="G32" s="658"/>
      <c r="H32" s="658"/>
      <c r="I32" s="659"/>
    </row>
    <row r="33" spans="1:11" ht="36" customHeight="1">
      <c r="A33" s="182"/>
      <c r="B33" s="672"/>
      <c r="C33" s="673"/>
      <c r="D33" s="314" t="s">
        <v>724</v>
      </c>
      <c r="E33" s="660" t="s">
        <v>739</v>
      </c>
      <c r="F33" s="658"/>
      <c r="G33" s="658"/>
      <c r="H33" s="658"/>
      <c r="I33" s="659"/>
    </row>
    <row r="34" spans="1:11" ht="90" customHeight="1">
      <c r="A34" s="182"/>
      <c r="B34" s="676" t="s">
        <v>552</v>
      </c>
      <c r="C34" s="677"/>
      <c r="D34" s="678"/>
      <c r="E34" s="660" t="s">
        <v>555</v>
      </c>
      <c r="F34" s="666"/>
      <c r="G34" s="666"/>
      <c r="H34" s="666"/>
      <c r="I34" s="667"/>
    </row>
    <row r="35" spans="1:11" ht="36" customHeight="1">
      <c r="A35" s="182"/>
      <c r="B35" s="676" t="s">
        <v>527</v>
      </c>
      <c r="C35" s="677"/>
      <c r="D35" s="678"/>
      <c r="E35" s="675" t="s">
        <v>569</v>
      </c>
      <c r="F35" s="666"/>
      <c r="G35" s="666"/>
      <c r="H35" s="666"/>
      <c r="I35" s="667"/>
      <c r="J35" s="179"/>
      <c r="K35" s="179"/>
    </row>
    <row r="36" spans="1:11" ht="36" customHeight="1">
      <c r="A36" s="182"/>
      <c r="B36" s="755" t="s">
        <v>570</v>
      </c>
      <c r="C36" s="731"/>
      <c r="D36" s="756"/>
      <c r="E36" s="315" t="s">
        <v>339</v>
      </c>
      <c r="F36" s="719"/>
      <c r="G36" s="719"/>
      <c r="H36" s="719"/>
      <c r="I36" s="720"/>
      <c r="J36" s="179"/>
      <c r="K36" s="179"/>
    </row>
    <row r="37" spans="1:11" ht="36" customHeight="1">
      <c r="B37" s="735" t="s">
        <v>102</v>
      </c>
      <c r="C37" s="736"/>
      <c r="D37" s="737"/>
      <c r="E37" s="316" t="s">
        <v>103</v>
      </c>
      <c r="F37" s="317" t="s">
        <v>483</v>
      </c>
      <c r="G37" s="318" t="s">
        <v>339</v>
      </c>
      <c r="H37" s="319"/>
      <c r="I37" s="320"/>
    </row>
    <row r="38" spans="1:11" ht="21" customHeight="1">
      <c r="B38" s="738"/>
      <c r="C38" s="719"/>
      <c r="D38" s="739"/>
      <c r="E38" s="664" t="s">
        <v>104</v>
      </c>
      <c r="F38" s="664"/>
      <c r="G38" s="317" t="s">
        <v>339</v>
      </c>
      <c r="H38" s="568"/>
      <c r="I38" s="674"/>
    </row>
    <row r="39" spans="1:11" ht="21" customHeight="1">
      <c r="B39" s="738"/>
      <c r="C39" s="719"/>
      <c r="D39" s="739"/>
      <c r="E39" s="664" t="s">
        <v>105</v>
      </c>
      <c r="F39" s="664"/>
      <c r="G39" s="321" t="s">
        <v>339</v>
      </c>
      <c r="H39" s="322"/>
      <c r="I39" s="323"/>
    </row>
    <row r="40" spans="1:11" ht="36" customHeight="1">
      <c r="B40" s="738"/>
      <c r="C40" s="719"/>
      <c r="D40" s="739"/>
      <c r="E40" s="324" t="s">
        <v>106</v>
      </c>
      <c r="F40" s="317" t="s">
        <v>483</v>
      </c>
      <c r="G40" s="317" t="s">
        <v>339</v>
      </c>
      <c r="H40" s="325"/>
      <c r="I40" s="326"/>
    </row>
    <row r="41" spans="1:11" ht="36" customHeight="1">
      <c r="B41" s="738"/>
      <c r="C41" s="719"/>
      <c r="D41" s="739"/>
      <c r="E41" s="314" t="s">
        <v>107</v>
      </c>
      <c r="F41" s="317" t="s">
        <v>483</v>
      </c>
      <c r="G41" s="317" t="s">
        <v>339</v>
      </c>
      <c r="H41" s="325"/>
      <c r="I41" s="326"/>
    </row>
    <row r="42" spans="1:11" ht="36" customHeight="1">
      <c r="B42" s="738"/>
      <c r="C42" s="719"/>
      <c r="D42" s="739"/>
      <c r="E42" s="314" t="s">
        <v>108</v>
      </c>
      <c r="F42" s="327" t="s">
        <v>483</v>
      </c>
      <c r="G42" s="321" t="s">
        <v>339</v>
      </c>
      <c r="H42" s="322"/>
      <c r="I42" s="323"/>
    </row>
    <row r="43" spans="1:11" ht="36" customHeight="1">
      <c r="B43" s="738"/>
      <c r="C43" s="719"/>
      <c r="D43" s="739"/>
      <c r="E43" s="328" t="s">
        <v>694</v>
      </c>
      <c r="F43" s="314" t="s">
        <v>483</v>
      </c>
      <c r="G43" s="329" t="s">
        <v>339</v>
      </c>
      <c r="H43" s="325"/>
      <c r="I43" s="326"/>
    </row>
    <row r="44" spans="1:11" ht="36" customHeight="1">
      <c r="B44" s="738"/>
      <c r="C44" s="719"/>
      <c r="D44" s="739"/>
      <c r="E44" s="328" t="s">
        <v>793</v>
      </c>
      <c r="F44" s="314" t="s">
        <v>483</v>
      </c>
      <c r="G44" s="330" t="s">
        <v>339</v>
      </c>
      <c r="H44" s="319"/>
      <c r="I44" s="320"/>
    </row>
    <row r="45" spans="1:11" ht="36" customHeight="1">
      <c r="B45" s="738"/>
      <c r="C45" s="719"/>
      <c r="D45" s="739"/>
      <c r="E45" s="331" t="s">
        <v>755</v>
      </c>
      <c r="F45" s="314" t="s">
        <v>483</v>
      </c>
      <c r="G45" s="318" t="s">
        <v>339</v>
      </c>
      <c r="H45" s="319"/>
      <c r="I45" s="320"/>
    </row>
    <row r="46" spans="1:11" ht="36" customHeight="1">
      <c r="B46" s="738"/>
      <c r="C46" s="719"/>
      <c r="D46" s="739"/>
      <c r="E46" s="331" t="s">
        <v>757</v>
      </c>
      <c r="F46" s="314" t="s">
        <v>483</v>
      </c>
      <c r="G46" s="318" t="s">
        <v>339</v>
      </c>
      <c r="H46" s="319"/>
      <c r="I46" s="320"/>
    </row>
    <row r="47" spans="1:11" ht="21" customHeight="1">
      <c r="B47" s="738"/>
      <c r="C47" s="719"/>
      <c r="D47" s="739"/>
      <c r="E47" s="663" t="s">
        <v>780</v>
      </c>
      <c r="F47" s="663"/>
      <c r="G47" s="318" t="s">
        <v>383</v>
      </c>
      <c r="H47" s="319"/>
      <c r="I47" s="320"/>
    </row>
    <row r="48" spans="1:11" ht="21" customHeight="1">
      <c r="B48" s="738"/>
      <c r="C48" s="719"/>
      <c r="D48" s="739"/>
      <c r="E48" s="663" t="s">
        <v>758</v>
      </c>
      <c r="F48" s="663"/>
      <c r="G48" s="317" t="s">
        <v>339</v>
      </c>
      <c r="H48" s="568"/>
      <c r="I48" s="674"/>
    </row>
    <row r="49" spans="1:13" ht="36" customHeight="1">
      <c r="B49" s="738"/>
      <c r="C49" s="719"/>
      <c r="D49" s="739"/>
      <c r="E49" s="661" t="s">
        <v>794</v>
      </c>
      <c r="F49" s="662"/>
      <c r="G49" s="321" t="s">
        <v>339</v>
      </c>
      <c r="H49" s="322"/>
      <c r="I49" s="323"/>
    </row>
    <row r="50" spans="1:13" ht="21" customHeight="1">
      <c r="B50" s="738"/>
      <c r="C50" s="719"/>
      <c r="D50" s="739"/>
      <c r="E50" s="663" t="s">
        <v>781</v>
      </c>
      <c r="F50" s="663"/>
      <c r="G50" s="317" t="s">
        <v>339</v>
      </c>
      <c r="H50" s="325"/>
      <c r="I50" s="326"/>
    </row>
    <row r="51" spans="1:13" ht="36" customHeight="1">
      <c r="B51" s="738"/>
      <c r="C51" s="719"/>
      <c r="D51" s="739"/>
      <c r="E51" s="332" t="s">
        <v>795</v>
      </c>
      <c r="F51" s="314" t="s">
        <v>483</v>
      </c>
      <c r="G51" s="317" t="s">
        <v>339</v>
      </c>
      <c r="H51" s="325"/>
      <c r="I51" s="326"/>
    </row>
    <row r="52" spans="1:13" ht="21" customHeight="1">
      <c r="B52" s="740"/>
      <c r="C52" s="741"/>
      <c r="D52" s="742"/>
      <c r="E52" s="661" t="s">
        <v>796</v>
      </c>
      <c r="F52" s="662"/>
      <c r="G52" s="317" t="s">
        <v>339</v>
      </c>
      <c r="H52" s="325"/>
      <c r="I52" s="326"/>
    </row>
    <row r="53" spans="1:13" ht="18" customHeight="1">
      <c r="B53" s="547" t="s">
        <v>455</v>
      </c>
      <c r="C53" s="747"/>
      <c r="D53" s="548"/>
      <c r="E53" s="679" t="s">
        <v>339</v>
      </c>
      <c r="F53" s="731" t="s">
        <v>330</v>
      </c>
      <c r="G53" s="731"/>
      <c r="H53" s="731"/>
      <c r="I53" s="333"/>
    </row>
    <row r="54" spans="1:13" ht="18" customHeight="1" thickBot="1">
      <c r="B54" s="748"/>
      <c r="C54" s="749"/>
      <c r="D54" s="750"/>
      <c r="E54" s="680"/>
      <c r="F54" s="334">
        <v>2</v>
      </c>
      <c r="G54" s="334" t="s">
        <v>331</v>
      </c>
      <c r="H54" s="334" t="s">
        <v>461</v>
      </c>
      <c r="I54" s="335"/>
      <c r="J54" s="179"/>
    </row>
    <row r="55" spans="1:13" ht="21" customHeight="1">
      <c r="E55" s="179"/>
      <c r="F55" s="263"/>
    </row>
    <row r="56" spans="1:13" s="179" customFormat="1" ht="21" customHeight="1">
      <c r="A56" s="178"/>
      <c r="B56" s="684" t="s">
        <v>503</v>
      </c>
      <c r="C56" s="684"/>
      <c r="D56" s="684"/>
      <c r="E56" s="684"/>
      <c r="F56" s="684"/>
      <c r="L56" s="290"/>
      <c r="M56" s="290"/>
    </row>
    <row r="57" spans="1:13" s="179" customFormat="1" ht="21" customHeight="1" thickBot="1">
      <c r="A57" s="178"/>
      <c r="B57" s="665" t="s">
        <v>685</v>
      </c>
      <c r="C57" s="665"/>
      <c r="D57" s="665"/>
      <c r="E57" s="665"/>
      <c r="F57" s="665"/>
      <c r="G57" s="256"/>
      <c r="H57" s="256"/>
      <c r="I57" s="256"/>
      <c r="L57" s="290"/>
      <c r="M57" s="290"/>
    </row>
    <row r="58" spans="1:13" s="179" customFormat="1" ht="21" customHeight="1">
      <c r="A58" s="178"/>
      <c r="B58" s="527" t="s">
        <v>464</v>
      </c>
      <c r="C58" s="706"/>
      <c r="D58" s="528"/>
      <c r="E58" s="336" t="s">
        <v>364</v>
      </c>
      <c r="F58" s="709"/>
      <c r="G58" s="709"/>
      <c r="H58" s="709"/>
      <c r="I58" s="710"/>
      <c r="L58" s="290"/>
      <c r="M58" s="290"/>
    </row>
    <row r="59" spans="1:13" s="179" customFormat="1" ht="21" customHeight="1">
      <c r="A59" s="178"/>
      <c r="B59" s="541"/>
      <c r="C59" s="686"/>
      <c r="D59" s="542"/>
      <c r="E59" s="754"/>
      <c r="F59" s="647"/>
      <c r="G59" s="647"/>
      <c r="H59" s="647"/>
      <c r="I59" s="727"/>
      <c r="L59" s="290"/>
      <c r="M59" s="290"/>
    </row>
    <row r="60" spans="1:13" s="179" customFormat="1" ht="21" customHeight="1">
      <c r="A60" s="178"/>
      <c r="B60" s="725" t="s">
        <v>73</v>
      </c>
      <c r="C60" s="656"/>
      <c r="D60" s="656"/>
      <c r="E60" s="337"/>
      <c r="F60" s="338"/>
      <c r="G60" s="338"/>
      <c r="H60" s="339"/>
      <c r="I60" s="340"/>
      <c r="J60" s="261"/>
      <c r="K60" s="261"/>
      <c r="L60" s="290"/>
      <c r="M60" s="290"/>
    </row>
    <row r="61" spans="1:13" s="179" customFormat="1" ht="21" customHeight="1">
      <c r="A61" s="178"/>
      <c r="B61" s="726"/>
      <c r="C61" s="657"/>
      <c r="D61" s="657"/>
      <c r="E61" s="476"/>
      <c r="F61" s="477"/>
      <c r="G61" s="477"/>
      <c r="H61" s="477"/>
      <c r="I61" s="478"/>
      <c r="J61" s="180"/>
      <c r="L61" s="290"/>
      <c r="M61" s="290"/>
    </row>
    <row r="62" spans="1:13" s="179" customFormat="1" ht="21" customHeight="1">
      <c r="A62" s="178"/>
      <c r="B62" s="725" t="s">
        <v>465</v>
      </c>
      <c r="C62" s="656"/>
      <c r="D62" s="656"/>
      <c r="E62" s="341" t="s">
        <v>604</v>
      </c>
      <c r="F62" s="647"/>
      <c r="G62" s="647"/>
      <c r="H62" s="647"/>
      <c r="I62" s="727"/>
      <c r="J62" s="180"/>
      <c r="L62" s="290"/>
      <c r="M62" s="290"/>
    </row>
    <row r="63" spans="1:13" s="179" customFormat="1" ht="21" customHeight="1">
      <c r="A63" s="178"/>
      <c r="B63" s="726"/>
      <c r="C63" s="657"/>
      <c r="D63" s="657"/>
      <c r="E63" s="476"/>
      <c r="F63" s="477"/>
      <c r="G63" s="477"/>
      <c r="H63" s="477"/>
      <c r="I63" s="478"/>
      <c r="J63" s="180"/>
      <c r="L63" s="290"/>
      <c r="M63" s="290"/>
    </row>
    <row r="64" spans="1:13" s="179" customFormat="1" ht="21" customHeight="1" thickBot="1">
      <c r="A64" s="178"/>
      <c r="B64" s="728" t="s">
        <v>504</v>
      </c>
      <c r="C64" s="729"/>
      <c r="D64" s="730"/>
      <c r="E64" s="711"/>
      <c r="F64" s="712"/>
      <c r="G64" s="712"/>
      <c r="H64" s="712"/>
      <c r="I64" s="713"/>
      <c r="L64" s="290"/>
      <c r="M64" s="290"/>
    </row>
    <row r="65" spans="1:15" s="179" customFormat="1" ht="21" customHeight="1">
      <c r="A65" s="178"/>
      <c r="B65" s="178"/>
      <c r="C65" s="178"/>
      <c r="F65" s="263"/>
      <c r="L65" s="290"/>
      <c r="M65" s="290"/>
    </row>
    <row r="66" spans="1:15" s="179" customFormat="1" ht="21" customHeight="1">
      <c r="A66" s="178"/>
      <c r="B66" s="684" t="s">
        <v>506</v>
      </c>
      <c r="C66" s="684"/>
      <c r="D66" s="684"/>
      <c r="E66" s="684"/>
      <c r="F66" s="684"/>
      <c r="L66" s="290"/>
      <c r="M66" s="290"/>
    </row>
    <row r="67" spans="1:15" s="179" customFormat="1" ht="21" customHeight="1" thickBot="1">
      <c r="A67" s="178"/>
      <c r="B67" s="665" t="s">
        <v>686</v>
      </c>
      <c r="C67" s="665"/>
      <c r="D67" s="665"/>
      <c r="E67" s="665"/>
      <c r="F67" s="665"/>
      <c r="G67" s="665"/>
      <c r="H67" s="665"/>
      <c r="I67" s="665"/>
      <c r="L67" s="290"/>
      <c r="M67" s="290"/>
    </row>
    <row r="68" spans="1:15" ht="21" customHeight="1">
      <c r="B68" s="527" t="s">
        <v>464</v>
      </c>
      <c r="C68" s="706"/>
      <c r="D68" s="528"/>
      <c r="E68" s="336" t="s">
        <v>859</v>
      </c>
      <c r="F68" s="709" t="s">
        <v>869</v>
      </c>
      <c r="G68" s="709"/>
      <c r="H68" s="709"/>
      <c r="I68" s="710"/>
    </row>
    <row r="69" spans="1:15" ht="21" customHeight="1">
      <c r="B69" s="541"/>
      <c r="C69" s="686"/>
      <c r="D69" s="542"/>
      <c r="E69" s="754" t="s">
        <v>870</v>
      </c>
      <c r="F69" s="647"/>
      <c r="G69" s="647"/>
      <c r="H69" s="647"/>
      <c r="I69" s="727"/>
    </row>
    <row r="70" spans="1:15" ht="21" customHeight="1">
      <c r="B70" s="725" t="s">
        <v>73</v>
      </c>
      <c r="C70" s="656"/>
      <c r="D70" s="656"/>
      <c r="E70" s="751" t="s">
        <v>871</v>
      </c>
      <c r="F70" s="752"/>
      <c r="G70" s="752"/>
      <c r="H70" s="752"/>
      <c r="I70" s="753"/>
    </row>
    <row r="71" spans="1:15" ht="21" customHeight="1">
      <c r="B71" s="726"/>
      <c r="C71" s="657"/>
      <c r="D71" s="657"/>
      <c r="E71" s="476" t="s">
        <v>862</v>
      </c>
      <c r="F71" s="477"/>
      <c r="G71" s="477"/>
      <c r="H71" s="477"/>
      <c r="I71" s="478"/>
      <c r="J71" s="180"/>
    </row>
    <row r="72" spans="1:15" ht="21" customHeight="1">
      <c r="B72" s="725" t="s">
        <v>465</v>
      </c>
      <c r="C72" s="656"/>
      <c r="D72" s="656"/>
      <c r="E72" s="341" t="s">
        <v>859</v>
      </c>
      <c r="F72" s="647" t="s">
        <v>872</v>
      </c>
      <c r="G72" s="647"/>
      <c r="H72" s="647"/>
      <c r="I72" s="727"/>
      <c r="J72" s="180"/>
    </row>
    <row r="73" spans="1:15" ht="21" customHeight="1">
      <c r="B73" s="726"/>
      <c r="C73" s="657"/>
      <c r="D73" s="657"/>
      <c r="E73" s="476" t="s">
        <v>873</v>
      </c>
      <c r="F73" s="477"/>
      <c r="G73" s="477"/>
      <c r="H73" s="477"/>
      <c r="I73" s="478"/>
      <c r="J73" s="180"/>
    </row>
    <row r="74" spans="1:15" ht="21" customHeight="1" thickBot="1">
      <c r="B74" s="728" t="s">
        <v>505</v>
      </c>
      <c r="C74" s="729"/>
      <c r="D74" s="730"/>
      <c r="E74" s="711" t="s">
        <v>484</v>
      </c>
      <c r="F74" s="712"/>
      <c r="G74" s="712"/>
      <c r="H74" s="712"/>
      <c r="I74" s="713"/>
    </row>
    <row r="75" spans="1:15" ht="21" customHeight="1">
      <c r="B75" s="160"/>
      <c r="C75" s="160"/>
      <c r="D75" s="160"/>
      <c r="E75" s="342"/>
      <c r="F75" s="342"/>
      <c r="G75" s="342"/>
      <c r="H75" s="342"/>
      <c r="I75" s="342"/>
    </row>
    <row r="76" spans="1:15" ht="21" customHeight="1" thickBot="1">
      <c r="B76" s="665" t="s">
        <v>520</v>
      </c>
      <c r="C76" s="665"/>
      <c r="D76" s="665"/>
      <c r="E76" s="665"/>
    </row>
    <row r="77" spans="1:15" ht="21" customHeight="1">
      <c r="B77" s="757" t="s">
        <v>109</v>
      </c>
      <c r="C77" s="758"/>
      <c r="D77" s="759"/>
      <c r="E77" s="681" t="s">
        <v>384</v>
      </c>
      <c r="F77" s="682"/>
      <c r="G77" s="682"/>
      <c r="H77" s="343"/>
      <c r="I77" s="344"/>
    </row>
    <row r="78" spans="1:15" ht="21" customHeight="1">
      <c r="B78" s="465"/>
      <c r="C78" s="490"/>
      <c r="D78" s="466"/>
      <c r="E78" s="345" t="s">
        <v>334</v>
      </c>
      <c r="F78" s="490"/>
      <c r="G78" s="490"/>
      <c r="H78" s="490"/>
      <c r="I78" s="696"/>
    </row>
    <row r="79" spans="1:15" ht="21" customHeight="1">
      <c r="B79" s="473" t="s">
        <v>502</v>
      </c>
      <c r="C79" s="514"/>
      <c r="D79" s="474"/>
      <c r="E79" s="346" t="s">
        <v>39</v>
      </c>
      <c r="F79" s="700" t="s">
        <v>874</v>
      </c>
      <c r="G79" s="700"/>
      <c r="H79" s="700"/>
      <c r="I79" s="701"/>
      <c r="N79" s="347"/>
      <c r="O79" s="347"/>
    </row>
    <row r="80" spans="1:15" ht="21" customHeight="1">
      <c r="B80" s="473"/>
      <c r="C80" s="514"/>
      <c r="D80" s="474"/>
      <c r="E80" s="346" t="s">
        <v>110</v>
      </c>
      <c r="F80" s="700" t="s">
        <v>875</v>
      </c>
      <c r="G80" s="700"/>
      <c r="H80" s="700"/>
      <c r="I80" s="701"/>
      <c r="N80" s="347"/>
      <c r="O80" s="347"/>
    </row>
    <row r="81" spans="2:15" ht="21" customHeight="1">
      <c r="B81" s="473"/>
      <c r="C81" s="514"/>
      <c r="D81" s="474"/>
      <c r="E81" s="346" t="s">
        <v>111</v>
      </c>
      <c r="F81" s="700" t="s">
        <v>485</v>
      </c>
      <c r="G81" s="700"/>
      <c r="H81" s="700"/>
      <c r="I81" s="701"/>
      <c r="N81" s="347"/>
      <c r="O81" s="347"/>
    </row>
    <row r="82" spans="2:15" ht="21" customHeight="1">
      <c r="B82" s="473"/>
      <c r="C82" s="514"/>
      <c r="D82" s="474"/>
      <c r="E82" s="346" t="s">
        <v>797</v>
      </c>
      <c r="F82" s="700" t="s">
        <v>798</v>
      </c>
      <c r="G82" s="700"/>
      <c r="H82" s="700"/>
      <c r="I82" s="701"/>
      <c r="N82" s="347"/>
      <c r="O82" s="347"/>
    </row>
    <row r="83" spans="2:15" ht="32.25" customHeight="1">
      <c r="B83" s="473"/>
      <c r="C83" s="514"/>
      <c r="D83" s="474"/>
      <c r="E83" s="708" t="s">
        <v>112</v>
      </c>
      <c r="F83" s="768" t="s">
        <v>1034</v>
      </c>
      <c r="G83" s="768"/>
      <c r="H83" s="768"/>
      <c r="I83" s="348"/>
      <c r="N83" s="347"/>
      <c r="O83" s="347"/>
    </row>
    <row r="84" spans="2:15" ht="32.25" customHeight="1">
      <c r="B84" s="473"/>
      <c r="C84" s="514"/>
      <c r="D84" s="474"/>
      <c r="E84" s="708"/>
      <c r="F84" s="768" t="s">
        <v>1035</v>
      </c>
      <c r="G84" s="768"/>
      <c r="H84" s="768"/>
      <c r="I84" s="348"/>
    </row>
    <row r="85" spans="2:15" ht="21" customHeight="1">
      <c r="B85" s="473"/>
      <c r="C85" s="514"/>
      <c r="D85" s="474"/>
      <c r="E85" s="346" t="s">
        <v>39</v>
      </c>
      <c r="F85" s="700" t="s">
        <v>876</v>
      </c>
      <c r="G85" s="700"/>
      <c r="H85" s="700"/>
      <c r="I85" s="701"/>
    </row>
    <row r="86" spans="2:15" ht="21" customHeight="1">
      <c r="B86" s="473"/>
      <c r="C86" s="514"/>
      <c r="D86" s="474"/>
      <c r="E86" s="346" t="s">
        <v>110</v>
      </c>
      <c r="F86" s="700" t="s">
        <v>877</v>
      </c>
      <c r="G86" s="700"/>
      <c r="H86" s="700"/>
      <c r="I86" s="701"/>
    </row>
    <row r="87" spans="2:15" ht="21" customHeight="1">
      <c r="B87" s="473"/>
      <c r="C87" s="514"/>
      <c r="D87" s="474"/>
      <c r="E87" s="346" t="s">
        <v>111</v>
      </c>
      <c r="F87" s="700" t="s">
        <v>486</v>
      </c>
      <c r="G87" s="700"/>
      <c r="H87" s="700"/>
      <c r="I87" s="701"/>
    </row>
    <row r="88" spans="2:15" ht="21" customHeight="1">
      <c r="B88" s="473"/>
      <c r="C88" s="514"/>
      <c r="D88" s="474"/>
      <c r="E88" s="346" t="s">
        <v>797</v>
      </c>
      <c r="F88" s="700" t="s">
        <v>486</v>
      </c>
      <c r="G88" s="700"/>
      <c r="H88" s="700"/>
      <c r="I88" s="701"/>
    </row>
    <row r="89" spans="2:15" ht="32.25" customHeight="1">
      <c r="B89" s="473"/>
      <c r="C89" s="514"/>
      <c r="D89" s="474"/>
      <c r="E89" s="708" t="s">
        <v>112</v>
      </c>
      <c r="F89" s="769" t="s">
        <v>1034</v>
      </c>
      <c r="G89" s="769"/>
      <c r="H89" s="769"/>
      <c r="I89" s="348"/>
    </row>
    <row r="90" spans="2:15" ht="32.25" customHeight="1">
      <c r="B90" s="473"/>
      <c r="C90" s="514"/>
      <c r="D90" s="474"/>
      <c r="E90" s="708"/>
      <c r="F90" s="769" t="s">
        <v>1035</v>
      </c>
      <c r="G90" s="769"/>
      <c r="H90" s="769"/>
      <c r="I90" s="348"/>
    </row>
    <row r="91" spans="2:15" ht="23.45" customHeight="1">
      <c r="B91" s="504" t="s">
        <v>908</v>
      </c>
      <c r="C91" s="770"/>
      <c r="D91" s="505"/>
      <c r="E91" s="349"/>
      <c r="F91" s="772"/>
      <c r="G91" s="773"/>
      <c r="H91" s="773"/>
      <c r="I91" s="774"/>
    </row>
    <row r="92" spans="2:15" ht="23.45" customHeight="1">
      <c r="B92" s="508"/>
      <c r="C92" s="771"/>
      <c r="D92" s="509"/>
      <c r="E92" s="346" t="s">
        <v>39</v>
      </c>
      <c r="F92" s="700" t="s">
        <v>909</v>
      </c>
      <c r="G92" s="700"/>
      <c r="H92" s="700"/>
      <c r="I92" s="701"/>
    </row>
    <row r="93" spans="2:15" ht="23.45" customHeight="1">
      <c r="B93" s="508"/>
      <c r="C93" s="771"/>
      <c r="D93" s="509"/>
      <c r="E93" s="346" t="s">
        <v>110</v>
      </c>
      <c r="F93" s="700" t="s">
        <v>875</v>
      </c>
      <c r="G93" s="700"/>
      <c r="H93" s="700"/>
      <c r="I93" s="701"/>
    </row>
    <row r="94" spans="2:15" ht="21" customHeight="1">
      <c r="B94" s="465" t="s">
        <v>113</v>
      </c>
      <c r="C94" s="490"/>
      <c r="D94" s="466"/>
      <c r="E94" s="346" t="s">
        <v>39</v>
      </c>
      <c r="F94" s="700" t="s">
        <v>878</v>
      </c>
      <c r="G94" s="700"/>
      <c r="H94" s="700"/>
      <c r="I94" s="701"/>
    </row>
    <row r="95" spans="2:15" ht="21" customHeight="1">
      <c r="B95" s="465"/>
      <c r="C95" s="490"/>
      <c r="D95" s="466"/>
      <c r="E95" s="346" t="s">
        <v>110</v>
      </c>
      <c r="F95" s="700" t="s">
        <v>879</v>
      </c>
      <c r="G95" s="700"/>
      <c r="H95" s="700"/>
      <c r="I95" s="701"/>
    </row>
    <row r="96" spans="2:15" ht="21" customHeight="1">
      <c r="B96" s="465"/>
      <c r="C96" s="490"/>
      <c r="D96" s="466"/>
      <c r="E96" s="708" t="s">
        <v>112</v>
      </c>
      <c r="F96" s="764" t="s">
        <v>385</v>
      </c>
      <c r="G96" s="765"/>
      <c r="H96" s="275"/>
      <c r="I96" s="350"/>
    </row>
    <row r="97" spans="2:9" ht="21" customHeight="1" thickBot="1">
      <c r="B97" s="463"/>
      <c r="C97" s="724"/>
      <c r="D97" s="464"/>
      <c r="E97" s="763"/>
      <c r="F97" s="351" t="s">
        <v>334</v>
      </c>
      <c r="G97" s="704" t="s">
        <v>487</v>
      </c>
      <c r="H97" s="704"/>
      <c r="I97" s="705"/>
    </row>
    <row r="98" spans="2:9" ht="21" customHeight="1"/>
    <row r="99" spans="2:9" ht="21" customHeight="1" thickBot="1">
      <c r="B99" s="699" t="s">
        <v>687</v>
      </c>
      <c r="C99" s="699"/>
      <c r="D99" s="699"/>
      <c r="E99" s="699"/>
      <c r="F99" s="699"/>
      <c r="G99" s="699"/>
      <c r="H99" s="352"/>
      <c r="I99" s="353"/>
    </row>
    <row r="100" spans="2:9" ht="21" customHeight="1">
      <c r="B100" s="757" t="s">
        <v>114</v>
      </c>
      <c r="C100" s="758"/>
      <c r="D100" s="758"/>
      <c r="E100" s="759"/>
      <c r="F100" s="681" t="s">
        <v>386</v>
      </c>
      <c r="G100" s="682"/>
      <c r="H100" s="354"/>
      <c r="I100" s="344"/>
    </row>
    <row r="101" spans="2:9" ht="21" customHeight="1">
      <c r="B101" s="465"/>
      <c r="C101" s="490"/>
      <c r="D101" s="490"/>
      <c r="E101" s="466"/>
      <c r="F101" s="355" t="s">
        <v>334</v>
      </c>
      <c r="G101" s="484"/>
      <c r="H101" s="484"/>
      <c r="I101" s="485"/>
    </row>
    <row r="102" spans="2:9" ht="36" customHeight="1">
      <c r="B102" s="465" t="s">
        <v>115</v>
      </c>
      <c r="C102" s="490"/>
      <c r="D102" s="490"/>
      <c r="E102" s="466"/>
      <c r="F102" s="760" t="s">
        <v>387</v>
      </c>
      <c r="G102" s="761"/>
      <c r="H102" s="761"/>
      <c r="I102" s="762"/>
    </row>
    <row r="103" spans="2:9" ht="36" customHeight="1">
      <c r="B103" s="465" t="s">
        <v>116</v>
      </c>
      <c r="C103" s="490"/>
      <c r="D103" s="490"/>
      <c r="E103" s="466"/>
      <c r="F103" s="760" t="s">
        <v>492</v>
      </c>
      <c r="G103" s="761"/>
      <c r="H103" s="761"/>
      <c r="I103" s="762"/>
    </row>
    <row r="104" spans="2:9" ht="21" customHeight="1">
      <c r="B104" s="465" t="s">
        <v>117</v>
      </c>
      <c r="C104" s="490"/>
      <c r="D104" s="490"/>
      <c r="E104" s="466"/>
      <c r="F104" s="356" t="s">
        <v>383</v>
      </c>
      <c r="G104" s="346" t="s">
        <v>262</v>
      </c>
      <c r="H104" s="702"/>
      <c r="I104" s="703"/>
    </row>
    <row r="105" spans="2:9" ht="21" customHeight="1">
      <c r="B105" s="465" t="s">
        <v>47</v>
      </c>
      <c r="C105" s="490"/>
      <c r="D105" s="490"/>
      <c r="E105" s="466"/>
      <c r="F105" s="700" t="s">
        <v>388</v>
      </c>
      <c r="G105" s="700"/>
      <c r="H105" s="700"/>
      <c r="I105" s="701"/>
    </row>
    <row r="106" spans="2:9" ht="21" customHeight="1">
      <c r="B106" s="465" t="s">
        <v>118</v>
      </c>
      <c r="C106" s="490"/>
      <c r="D106" s="490"/>
      <c r="E106" s="466"/>
      <c r="F106" s="356" t="s">
        <v>383</v>
      </c>
      <c r="G106" s="346" t="s">
        <v>263</v>
      </c>
      <c r="H106" s="700"/>
      <c r="I106" s="701"/>
    </row>
    <row r="107" spans="2:9" ht="21" customHeight="1">
      <c r="B107" s="473" t="s">
        <v>124</v>
      </c>
      <c r="C107" s="514"/>
      <c r="D107" s="474"/>
      <c r="E107" s="346" t="s">
        <v>119</v>
      </c>
      <c r="F107" s="356" t="s">
        <v>339</v>
      </c>
      <c r="G107" s="346" t="s">
        <v>280</v>
      </c>
      <c r="H107" s="700" t="s">
        <v>443</v>
      </c>
      <c r="I107" s="701"/>
    </row>
    <row r="108" spans="2:9" ht="21" customHeight="1">
      <c r="B108" s="473"/>
      <c r="C108" s="514"/>
      <c r="D108" s="474"/>
      <c r="E108" s="346" t="s">
        <v>120</v>
      </c>
      <c r="F108" s="356" t="s">
        <v>339</v>
      </c>
      <c r="G108" s="346" t="s">
        <v>280</v>
      </c>
      <c r="H108" s="700" t="s">
        <v>444</v>
      </c>
      <c r="I108" s="701"/>
    </row>
    <row r="109" spans="2:9" ht="21" customHeight="1">
      <c r="B109" s="473"/>
      <c r="C109" s="514"/>
      <c r="D109" s="474"/>
      <c r="E109" s="346" t="s">
        <v>121</v>
      </c>
      <c r="F109" s="356" t="s">
        <v>383</v>
      </c>
      <c r="G109" s="346" t="s">
        <v>280</v>
      </c>
      <c r="H109" s="700"/>
      <c r="I109" s="701"/>
    </row>
    <row r="110" spans="2:9" ht="21" customHeight="1">
      <c r="B110" s="473"/>
      <c r="C110" s="514"/>
      <c r="D110" s="474"/>
      <c r="E110" s="346" t="s">
        <v>122</v>
      </c>
      <c r="F110" s="356" t="s">
        <v>383</v>
      </c>
      <c r="G110" s="346" t="s">
        <v>280</v>
      </c>
      <c r="H110" s="700"/>
      <c r="I110" s="701"/>
    </row>
    <row r="111" spans="2:9" ht="21" customHeight="1" thickBot="1">
      <c r="B111" s="554"/>
      <c r="C111" s="777"/>
      <c r="D111" s="555"/>
      <c r="E111" s="346" t="s">
        <v>563</v>
      </c>
      <c r="F111" s="356" t="s">
        <v>383</v>
      </c>
      <c r="G111" s="346" t="s">
        <v>280</v>
      </c>
      <c r="H111" s="700"/>
      <c r="I111" s="701"/>
    </row>
    <row r="112" spans="2:9" ht="21" customHeight="1" thickBot="1">
      <c r="B112" s="554"/>
      <c r="C112" s="777"/>
      <c r="D112" s="555"/>
      <c r="E112" s="357" t="s">
        <v>123</v>
      </c>
      <c r="F112" s="358" t="s">
        <v>383</v>
      </c>
      <c r="G112" s="357" t="s">
        <v>280</v>
      </c>
      <c r="H112" s="766"/>
      <c r="I112" s="767"/>
    </row>
    <row r="113" spans="2:9" ht="21" customHeight="1"/>
    <row r="114" spans="2:9" ht="21" customHeight="1" thickBot="1">
      <c r="B114" s="699" t="s">
        <v>125</v>
      </c>
      <c r="C114" s="699"/>
      <c r="D114" s="699"/>
      <c r="E114" s="699"/>
      <c r="F114" s="168"/>
      <c r="G114" s="168"/>
      <c r="H114" s="168"/>
      <c r="I114" s="359"/>
    </row>
    <row r="115" spans="2:9" ht="21" customHeight="1">
      <c r="B115" s="757" t="s">
        <v>126</v>
      </c>
      <c r="C115" s="758"/>
      <c r="D115" s="759"/>
      <c r="E115" s="681" t="s">
        <v>389</v>
      </c>
      <c r="F115" s="682"/>
      <c r="G115" s="778"/>
      <c r="H115" s="778"/>
      <c r="I115" s="779"/>
    </row>
    <row r="116" spans="2:9" ht="36" customHeight="1">
      <c r="B116" s="465" t="s">
        <v>49</v>
      </c>
      <c r="C116" s="490"/>
      <c r="D116" s="466"/>
      <c r="E116" s="760" t="s">
        <v>499</v>
      </c>
      <c r="F116" s="761"/>
      <c r="G116" s="761"/>
      <c r="H116" s="761"/>
      <c r="I116" s="762"/>
    </row>
    <row r="117" spans="2:9" ht="21" customHeight="1">
      <c r="B117" s="465" t="s">
        <v>50</v>
      </c>
      <c r="C117" s="490"/>
      <c r="D117" s="466"/>
      <c r="E117" s="700" t="s">
        <v>453</v>
      </c>
      <c r="F117" s="700"/>
      <c r="G117" s="700"/>
      <c r="H117" s="700"/>
      <c r="I117" s="701"/>
    </row>
    <row r="118" spans="2:9" ht="45" customHeight="1">
      <c r="B118" s="473" t="s">
        <v>127</v>
      </c>
      <c r="C118" s="514"/>
      <c r="D118" s="474"/>
      <c r="E118" s="708" t="s">
        <v>128</v>
      </c>
      <c r="F118" s="708"/>
      <c r="G118" s="760" t="s">
        <v>498</v>
      </c>
      <c r="H118" s="761"/>
      <c r="I118" s="762"/>
    </row>
    <row r="119" spans="2:9" ht="21" customHeight="1">
      <c r="B119" s="473"/>
      <c r="C119" s="514"/>
      <c r="D119" s="474"/>
      <c r="E119" s="708" t="s">
        <v>129</v>
      </c>
      <c r="F119" s="708"/>
      <c r="G119" s="697" t="s">
        <v>445</v>
      </c>
      <c r="H119" s="697"/>
      <c r="I119" s="698"/>
    </row>
    <row r="120" spans="2:9" ht="21" customHeight="1">
      <c r="B120" s="465" t="s">
        <v>130</v>
      </c>
      <c r="C120" s="490"/>
      <c r="D120" s="466"/>
      <c r="E120" s="360">
        <v>1</v>
      </c>
      <c r="F120" s="166" t="s">
        <v>531</v>
      </c>
      <c r="G120" s="166"/>
      <c r="H120" s="166"/>
      <c r="I120" s="167"/>
    </row>
    <row r="121" spans="2:9" ht="18" customHeight="1">
      <c r="B121" s="473" t="s">
        <v>476</v>
      </c>
      <c r="C121" s="514"/>
      <c r="D121" s="474"/>
      <c r="E121" s="780" t="s">
        <v>339</v>
      </c>
      <c r="F121" s="656" t="s">
        <v>268</v>
      </c>
      <c r="G121" s="693" t="s">
        <v>519</v>
      </c>
      <c r="H121" s="694"/>
      <c r="I121" s="695"/>
    </row>
    <row r="122" spans="2:9" ht="18" customHeight="1">
      <c r="B122" s="473"/>
      <c r="C122" s="514"/>
      <c r="D122" s="474"/>
      <c r="E122" s="780"/>
      <c r="F122" s="657"/>
      <c r="G122" s="690"/>
      <c r="H122" s="691"/>
      <c r="I122" s="692"/>
    </row>
    <row r="123" spans="2:9" ht="21" customHeight="1">
      <c r="B123" s="465" t="s">
        <v>458</v>
      </c>
      <c r="C123" s="490"/>
      <c r="D123" s="466"/>
      <c r="E123" s="361">
        <v>60</v>
      </c>
      <c r="F123" s="362" t="s">
        <v>459</v>
      </c>
      <c r="G123" s="362"/>
      <c r="H123" s="362"/>
      <c r="I123" s="363"/>
    </row>
    <row r="124" spans="2:9" ht="21" customHeight="1" thickBot="1">
      <c r="B124" s="463" t="s">
        <v>48</v>
      </c>
      <c r="C124" s="724"/>
      <c r="D124" s="464"/>
      <c r="E124" s="775" t="s">
        <v>454</v>
      </c>
      <c r="F124" s="775"/>
      <c r="G124" s="775"/>
      <c r="H124" s="775"/>
      <c r="I124" s="776"/>
    </row>
    <row r="125" spans="2:9" ht="18.75" customHeight="1"/>
    <row r="126" spans="2:9" ht="18.75" customHeight="1"/>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164">
    <mergeCell ref="F83:H83"/>
    <mergeCell ref="F84:H84"/>
    <mergeCell ref="F89:H89"/>
    <mergeCell ref="F90:H90"/>
    <mergeCell ref="B91:D93"/>
    <mergeCell ref="F91:I91"/>
    <mergeCell ref="F92:I92"/>
    <mergeCell ref="F93:I93"/>
    <mergeCell ref="E124:I124"/>
    <mergeCell ref="B99:G99"/>
    <mergeCell ref="B107:D112"/>
    <mergeCell ref="B102:E102"/>
    <mergeCell ref="B103:E103"/>
    <mergeCell ref="B124:D124"/>
    <mergeCell ref="E118:F118"/>
    <mergeCell ref="H109:I109"/>
    <mergeCell ref="B120:D120"/>
    <mergeCell ref="B121:D122"/>
    <mergeCell ref="G118:I118"/>
    <mergeCell ref="E117:I117"/>
    <mergeCell ref="G115:I115"/>
    <mergeCell ref="B123:D123"/>
    <mergeCell ref="G121:I122"/>
    <mergeCell ref="E121:E122"/>
    <mergeCell ref="E119:F119"/>
    <mergeCell ref="H111:I111"/>
    <mergeCell ref="H108:I108"/>
    <mergeCell ref="F102:I102"/>
    <mergeCell ref="F103:I103"/>
    <mergeCell ref="B104:E104"/>
    <mergeCell ref="B116:D116"/>
    <mergeCell ref="B115:D115"/>
    <mergeCell ref="H107:I107"/>
    <mergeCell ref="H112:I112"/>
    <mergeCell ref="B100:E101"/>
    <mergeCell ref="B118:D119"/>
    <mergeCell ref="E116:I116"/>
    <mergeCell ref="B94:D97"/>
    <mergeCell ref="F105:I105"/>
    <mergeCell ref="B77:D78"/>
    <mergeCell ref="E96:E97"/>
    <mergeCell ref="G101:I101"/>
    <mergeCell ref="B79:D90"/>
    <mergeCell ref="E83:E84"/>
    <mergeCell ref="F80:I80"/>
    <mergeCell ref="F85:I85"/>
    <mergeCell ref="F88:I88"/>
    <mergeCell ref="F82:I82"/>
    <mergeCell ref="B106:E106"/>
    <mergeCell ref="F78:I78"/>
    <mergeCell ref="B117:D117"/>
    <mergeCell ref="F81:I81"/>
    <mergeCell ref="F86:I86"/>
    <mergeCell ref="F94:I94"/>
    <mergeCell ref="F79:I79"/>
    <mergeCell ref="F95:I95"/>
    <mergeCell ref="F96:G96"/>
    <mergeCell ref="E115:F115"/>
    <mergeCell ref="B37:D52"/>
    <mergeCell ref="B21:I21"/>
    <mergeCell ref="E22:I22"/>
    <mergeCell ref="E77:G77"/>
    <mergeCell ref="B53:D54"/>
    <mergeCell ref="B58:D59"/>
    <mergeCell ref="B76:E76"/>
    <mergeCell ref="E71:I71"/>
    <mergeCell ref="F72:I72"/>
    <mergeCell ref="E70:I70"/>
    <mergeCell ref="B68:D69"/>
    <mergeCell ref="B56:F56"/>
    <mergeCell ref="E64:I64"/>
    <mergeCell ref="B60:D61"/>
    <mergeCell ref="F58:I58"/>
    <mergeCell ref="E59:I59"/>
    <mergeCell ref="E69:I69"/>
    <mergeCell ref="B64:D64"/>
    <mergeCell ref="E73:I73"/>
    <mergeCell ref="F31:I31"/>
    <mergeCell ref="B36:D36"/>
    <mergeCell ref="E23:I23"/>
    <mergeCell ref="E24:I24"/>
    <mergeCell ref="F27:I27"/>
    <mergeCell ref="F9:I9"/>
    <mergeCell ref="F68:I68"/>
    <mergeCell ref="F10:I10"/>
    <mergeCell ref="B67:I67"/>
    <mergeCell ref="E74:I74"/>
    <mergeCell ref="F11:I11"/>
    <mergeCell ref="F13:I13"/>
    <mergeCell ref="F36:I36"/>
    <mergeCell ref="H38:I38"/>
    <mergeCell ref="B35:D35"/>
    <mergeCell ref="F17:I17"/>
    <mergeCell ref="F19:I19"/>
    <mergeCell ref="B19:E19"/>
    <mergeCell ref="B29:C31"/>
    <mergeCell ref="E61:I61"/>
    <mergeCell ref="B62:D63"/>
    <mergeCell ref="F62:I62"/>
    <mergeCell ref="E63:I63"/>
    <mergeCell ref="B72:D73"/>
    <mergeCell ref="B74:D74"/>
    <mergeCell ref="F53:H53"/>
    <mergeCell ref="B70:D71"/>
    <mergeCell ref="B66:F66"/>
    <mergeCell ref="B22:D22"/>
    <mergeCell ref="B1:I1"/>
    <mergeCell ref="B2:D2"/>
    <mergeCell ref="B5:E6"/>
    <mergeCell ref="F8:I8"/>
    <mergeCell ref="F3:I4"/>
    <mergeCell ref="F5:I6"/>
    <mergeCell ref="F7:I7"/>
    <mergeCell ref="G119:I119"/>
    <mergeCell ref="B114:E114"/>
    <mergeCell ref="B105:E105"/>
    <mergeCell ref="B8:D8"/>
    <mergeCell ref="B10:D10"/>
    <mergeCell ref="B9:D9"/>
    <mergeCell ref="F87:I87"/>
    <mergeCell ref="F14:I14"/>
    <mergeCell ref="C14:E14"/>
    <mergeCell ref="F16:I16"/>
    <mergeCell ref="H104:I104"/>
    <mergeCell ref="G97:I97"/>
    <mergeCell ref="B3:E4"/>
    <mergeCell ref="B7:D7"/>
    <mergeCell ref="H106:I106"/>
    <mergeCell ref="H110:I110"/>
    <mergeCell ref="E89:E90"/>
    <mergeCell ref="F121:F122"/>
    <mergeCell ref="F28:I28"/>
    <mergeCell ref="E25:I25"/>
    <mergeCell ref="E26:I26"/>
    <mergeCell ref="E49:F49"/>
    <mergeCell ref="F32:I32"/>
    <mergeCell ref="E29:I29"/>
    <mergeCell ref="E52:F52"/>
    <mergeCell ref="E47:F47"/>
    <mergeCell ref="E50:F50"/>
    <mergeCell ref="E48:F48"/>
    <mergeCell ref="E39:F39"/>
    <mergeCell ref="B57:F57"/>
    <mergeCell ref="E34:I34"/>
    <mergeCell ref="B23:C28"/>
    <mergeCell ref="E38:F38"/>
    <mergeCell ref="B32:C33"/>
    <mergeCell ref="H48:I48"/>
    <mergeCell ref="E35:I35"/>
    <mergeCell ref="B34:D34"/>
    <mergeCell ref="E53:E54"/>
    <mergeCell ref="F100:G100"/>
    <mergeCell ref="E30:I30"/>
    <mergeCell ref="E33:I33"/>
    <mergeCell ref="L11:M11"/>
    <mergeCell ref="B18:E18"/>
    <mergeCell ref="F18:I18"/>
    <mergeCell ref="B11:D11"/>
    <mergeCell ref="B12:D12"/>
    <mergeCell ref="C13:E13"/>
    <mergeCell ref="F12:I12"/>
    <mergeCell ref="B17:E17"/>
    <mergeCell ref="B15:D16"/>
    <mergeCell ref="F15:I15"/>
  </mergeCells>
  <phoneticPr fontId="2"/>
  <dataValidations count="10">
    <dataValidation type="list" allowBlank="1" showInputMessage="1" showErrorMessage="1" sqref="E31:E32 F104 F106:F112 E121:E122 E53:E54 E36 E27:E28 G37:G52 I83:I84 I89:I90 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xr:uid="{00000000-0002-0000-0300-000000000000}">
      <formula1>"あり,なし"</formula1>
    </dataValidation>
    <dataValidation type="list" allowBlank="1" showInputMessage="1" showErrorMessage="1" sqref="E77"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96" xr:uid="{00000000-0002-0000-0300-000002000000}">
      <formula1>"訪問診療,急変時の対応,訪問診療、急変時の対応,その他"</formula1>
    </dataValidation>
    <dataValidation type="list" allowBlank="1" showInputMessage="1" showErrorMessage="1" sqref="F100" xr:uid="{00000000-0002-0000-0300-000003000000}">
      <formula1>"一時介護室へ移る場合,介護居室へ移る場合,その他"</formula1>
    </dataValidation>
    <dataValidation type="list" allowBlank="1" showInputMessage="1" showErrorMessage="1" sqref="E115:F115" xr:uid="{00000000-0002-0000-0300-000004000000}">
      <formula1>"自立,自立、要支援,自立、要支援、要介護,要支援、要介護,要介護"</formula1>
    </dataValidation>
    <dataValidation type="list" allowBlank="1" showInputMessage="1" showErrorMessage="1" sqref="E8:E12 E15" xr:uid="{00000000-0002-0000-0300-000005000000}">
      <formula1>"自ら実施,委託,自ら実施・委託,なし"</formula1>
    </dataValidation>
    <dataValidation type="list" allowBlank="1" showInputMessage="1" showErrorMessage="1" sqref="B74:D74" xr:uid="{00000000-0002-0000-0300-000006000000}">
      <formula1>"連携内容,協力内容"</formula1>
    </dataValidation>
    <dataValidation type="list" allowBlank="1" showInputMessage="1" showErrorMessage="1" sqref="F40:F41 F44:F46 F37 F51" xr:uid="{00000000-0002-0000-0300-000007000000}">
      <formula1>"（Ⅰ）,（Ⅱ）"</formula1>
    </dataValidation>
    <dataValidation type="list" allowBlank="1" showInputMessage="1" showErrorMessage="1" sqref="F43" xr:uid="{00000000-0002-0000-0300-000008000000}">
      <formula1>"（Ⅰ）,（Ⅱ）,（Ⅲ）,（Ⅳ）,（Ⅴ）"</formula1>
    </dataValidation>
    <dataValidation type="list" allowBlank="1" showInputMessage="1" showErrorMessage="1" sqref="F42" xr:uid="{00000000-0002-0000-0300-000009000000}">
      <formula1>"（Ⅰ）,（Ⅱ）,（Ⅲ）"</formula1>
    </dataValidation>
  </dataValidations>
  <printOptions horizontalCentered="1"/>
  <pageMargins left="0.6692913385826772" right="0.6692913385826772" top="0.59055118110236227" bottom="0.59055118110236227" header="0.51181102362204722" footer="0.39370078740157483"/>
  <pageSetup paperSize="9" scale="61" fitToHeight="0" orientation="portrait" cellComments="asDisplayed" r:id="rId1"/>
  <headerFooter alignWithMargins="0"/>
  <rowBreaks count="3" manualBreakCount="3">
    <brk id="20" max="12" man="1"/>
    <brk id="55" max="12" man="1"/>
    <brk id="113"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R70"/>
  <sheetViews>
    <sheetView view="pageBreakPreview" zoomScale="90" zoomScaleNormal="85" zoomScaleSheetLayoutView="90" workbookViewId="0"/>
  </sheetViews>
  <sheetFormatPr defaultRowHeight="22.5" customHeight="1"/>
  <cols>
    <col min="1" max="1" width="2.625" style="4" customWidth="1"/>
    <col min="2" max="2" width="4" style="6" customWidth="1"/>
    <col min="3" max="3" width="11.5" style="6" customWidth="1"/>
    <col min="4" max="13" width="7.625" style="4" customWidth="1"/>
    <col min="14" max="14" width="3.375" style="5" customWidth="1"/>
    <col min="15" max="17" width="13" style="5" customWidth="1"/>
    <col min="18" max="16384" width="9" style="5"/>
  </cols>
  <sheetData>
    <row r="1" spans="1:18" ht="21" customHeight="1">
      <c r="A1" s="3" t="s">
        <v>131</v>
      </c>
      <c r="B1" s="97" t="s">
        <v>507</v>
      </c>
      <c r="C1" s="97"/>
      <c r="D1" s="97"/>
      <c r="E1" s="97"/>
      <c r="F1" s="97"/>
      <c r="G1" s="97"/>
      <c r="H1" s="97"/>
      <c r="I1" s="97"/>
      <c r="J1" s="97"/>
      <c r="K1" s="97"/>
      <c r="L1" s="97"/>
      <c r="M1" s="97"/>
      <c r="N1" s="7"/>
    </row>
    <row r="2" spans="1:18" ht="21" customHeight="1" thickBot="1">
      <c r="A2" s="3"/>
      <c r="B2" s="840" t="s">
        <v>148</v>
      </c>
      <c r="C2" s="602"/>
      <c r="D2" s="602"/>
      <c r="E2" s="3"/>
      <c r="F2" s="3"/>
      <c r="G2" s="3"/>
      <c r="H2" s="3"/>
      <c r="I2" s="3"/>
      <c r="J2" s="3"/>
      <c r="K2" s="3"/>
      <c r="L2" s="3"/>
      <c r="M2" s="3"/>
    </row>
    <row r="3" spans="1:18" ht="21" customHeight="1">
      <c r="A3" s="98"/>
      <c r="B3" s="825"/>
      <c r="C3" s="826"/>
      <c r="D3" s="847" t="s">
        <v>147</v>
      </c>
      <c r="E3" s="848"/>
      <c r="F3" s="848"/>
      <c r="G3" s="822" t="s">
        <v>528</v>
      </c>
      <c r="H3" s="822"/>
      <c r="I3" s="822"/>
      <c r="J3" s="803" t="s">
        <v>710</v>
      </c>
      <c r="K3" s="803"/>
      <c r="L3" s="803"/>
      <c r="M3" s="804"/>
      <c r="R3" s="99"/>
    </row>
    <row r="4" spans="1:18" ht="21" customHeight="1">
      <c r="A4" s="98"/>
      <c r="B4" s="827"/>
      <c r="C4" s="828"/>
      <c r="D4" s="849" t="s">
        <v>42</v>
      </c>
      <c r="E4" s="850"/>
      <c r="F4" s="850"/>
      <c r="G4" s="789"/>
      <c r="H4" s="789"/>
      <c r="I4" s="789"/>
      <c r="J4" s="805"/>
      <c r="K4" s="805"/>
      <c r="L4" s="805"/>
      <c r="M4" s="806"/>
    </row>
    <row r="5" spans="1:18" ht="21" customHeight="1">
      <c r="A5" s="98"/>
      <c r="B5" s="827"/>
      <c r="C5" s="828"/>
      <c r="D5" s="100"/>
      <c r="E5" s="10" t="s">
        <v>41</v>
      </c>
      <c r="F5" s="10" t="s">
        <v>43</v>
      </c>
      <c r="G5" s="789"/>
      <c r="H5" s="789"/>
      <c r="I5" s="789"/>
      <c r="J5" s="805"/>
      <c r="K5" s="805"/>
      <c r="L5" s="805"/>
      <c r="M5" s="806"/>
    </row>
    <row r="6" spans="1:18" ht="21" customHeight="1">
      <c r="A6" s="98"/>
      <c r="B6" s="820" t="s">
        <v>81</v>
      </c>
      <c r="C6" s="821"/>
      <c r="D6" s="101" t="s">
        <v>390</v>
      </c>
      <c r="E6" s="101" t="s">
        <v>390</v>
      </c>
      <c r="F6" s="101"/>
      <c r="G6" s="791">
        <v>1</v>
      </c>
      <c r="H6" s="791"/>
      <c r="I6" s="791"/>
      <c r="J6" s="787"/>
      <c r="K6" s="787"/>
      <c r="L6" s="787"/>
      <c r="M6" s="788"/>
    </row>
    <row r="7" spans="1:18" ht="21" customHeight="1">
      <c r="A7" s="98"/>
      <c r="B7" s="810" t="s">
        <v>44</v>
      </c>
      <c r="C7" s="811"/>
      <c r="D7" s="101" t="s">
        <v>391</v>
      </c>
      <c r="E7" s="101" t="s">
        <v>390</v>
      </c>
      <c r="F7" s="101"/>
      <c r="G7" s="791">
        <v>1</v>
      </c>
      <c r="H7" s="791"/>
      <c r="I7" s="791"/>
      <c r="J7" s="787" t="s">
        <v>535</v>
      </c>
      <c r="K7" s="787"/>
      <c r="L7" s="787"/>
      <c r="M7" s="788"/>
    </row>
    <row r="8" spans="1:18" ht="21" customHeight="1">
      <c r="A8" s="98"/>
      <c r="B8" s="820" t="s">
        <v>132</v>
      </c>
      <c r="C8" s="628"/>
      <c r="D8" s="101" t="s">
        <v>392</v>
      </c>
      <c r="E8" s="101" t="s">
        <v>398</v>
      </c>
      <c r="F8" s="101" t="s">
        <v>401</v>
      </c>
      <c r="G8" s="791">
        <v>20</v>
      </c>
      <c r="H8" s="791"/>
      <c r="I8" s="791"/>
      <c r="J8" s="787"/>
      <c r="K8" s="787"/>
      <c r="L8" s="787"/>
      <c r="M8" s="788"/>
    </row>
    <row r="9" spans="1:18" ht="36" customHeight="1">
      <c r="A9" s="98"/>
      <c r="B9" s="8"/>
      <c r="C9" s="19" t="s">
        <v>45</v>
      </c>
      <c r="D9" s="101" t="s">
        <v>393</v>
      </c>
      <c r="E9" s="101" t="s">
        <v>399</v>
      </c>
      <c r="F9" s="101" t="s">
        <v>402</v>
      </c>
      <c r="G9" s="835" t="s">
        <v>557</v>
      </c>
      <c r="H9" s="836"/>
      <c r="I9" s="837"/>
      <c r="J9" s="787" t="s">
        <v>752</v>
      </c>
      <c r="K9" s="787"/>
      <c r="L9" s="787"/>
      <c r="M9" s="788"/>
    </row>
    <row r="10" spans="1:18" ht="21" customHeight="1">
      <c r="A10" s="98"/>
      <c r="B10" s="9"/>
      <c r="C10" s="19" t="s">
        <v>133</v>
      </c>
      <c r="D10" s="101" t="s">
        <v>394</v>
      </c>
      <c r="E10" s="101" t="s">
        <v>400</v>
      </c>
      <c r="F10" s="101" t="s">
        <v>390</v>
      </c>
      <c r="G10" s="791">
        <v>2.5</v>
      </c>
      <c r="H10" s="791"/>
      <c r="I10" s="791"/>
      <c r="J10" s="787"/>
      <c r="K10" s="787"/>
      <c r="L10" s="787"/>
      <c r="M10" s="788"/>
    </row>
    <row r="11" spans="1:18" ht="21" customHeight="1">
      <c r="A11" s="98"/>
      <c r="B11" s="810" t="s">
        <v>134</v>
      </c>
      <c r="C11" s="628"/>
      <c r="D11" s="101" t="s">
        <v>395</v>
      </c>
      <c r="E11" s="101" t="s">
        <v>390</v>
      </c>
      <c r="F11" s="101"/>
      <c r="G11" s="791">
        <v>1</v>
      </c>
      <c r="H11" s="791"/>
      <c r="I11" s="791"/>
      <c r="J11" s="787"/>
      <c r="K11" s="787"/>
      <c r="L11" s="787"/>
      <c r="M11" s="788"/>
    </row>
    <row r="12" spans="1:18" ht="21" customHeight="1">
      <c r="A12" s="98"/>
      <c r="B12" s="810" t="s">
        <v>46</v>
      </c>
      <c r="C12" s="628"/>
      <c r="D12" s="101" t="s">
        <v>391</v>
      </c>
      <c r="E12" s="101" t="s">
        <v>390</v>
      </c>
      <c r="F12" s="101"/>
      <c r="G12" s="791">
        <v>1</v>
      </c>
      <c r="H12" s="791"/>
      <c r="I12" s="791"/>
      <c r="J12" s="787" t="s">
        <v>536</v>
      </c>
      <c r="K12" s="787"/>
      <c r="L12" s="787"/>
      <c r="M12" s="788"/>
    </row>
    <row r="13" spans="1:18" ht="21" customHeight="1">
      <c r="A13" s="98"/>
      <c r="B13" s="810" t="s">
        <v>135</v>
      </c>
      <c r="C13" s="628"/>
      <c r="D13" s="101" t="s">
        <v>395</v>
      </c>
      <c r="E13" s="101"/>
      <c r="F13" s="101" t="s">
        <v>390</v>
      </c>
      <c r="G13" s="791">
        <v>1</v>
      </c>
      <c r="H13" s="791"/>
      <c r="I13" s="791"/>
      <c r="J13" s="787"/>
      <c r="K13" s="787"/>
      <c r="L13" s="787"/>
      <c r="M13" s="788"/>
    </row>
    <row r="14" spans="1:18" ht="21" customHeight="1">
      <c r="A14" s="98"/>
      <c r="B14" s="810" t="s">
        <v>136</v>
      </c>
      <c r="C14" s="628"/>
      <c r="D14" s="101" t="s">
        <v>396</v>
      </c>
      <c r="E14" s="101"/>
      <c r="F14" s="101" t="s">
        <v>396</v>
      </c>
      <c r="G14" s="791">
        <v>5</v>
      </c>
      <c r="H14" s="791"/>
      <c r="I14" s="791"/>
      <c r="J14" s="787"/>
      <c r="K14" s="787"/>
      <c r="L14" s="787"/>
      <c r="M14" s="788"/>
    </row>
    <row r="15" spans="1:18" ht="21" customHeight="1">
      <c r="A15" s="98"/>
      <c r="B15" s="810" t="s">
        <v>137</v>
      </c>
      <c r="C15" s="628"/>
      <c r="D15" s="101" t="s">
        <v>397</v>
      </c>
      <c r="E15" s="101" t="s">
        <v>394</v>
      </c>
      <c r="F15" s="101"/>
      <c r="G15" s="791">
        <v>3</v>
      </c>
      <c r="H15" s="791"/>
      <c r="I15" s="791"/>
      <c r="J15" s="787"/>
      <c r="K15" s="787"/>
      <c r="L15" s="787"/>
      <c r="M15" s="788"/>
    </row>
    <row r="16" spans="1:18" ht="21" customHeight="1">
      <c r="A16" s="98"/>
      <c r="B16" s="810" t="s">
        <v>138</v>
      </c>
      <c r="C16" s="628"/>
      <c r="D16" s="101" t="s">
        <v>391</v>
      </c>
      <c r="E16" s="101" t="s">
        <v>390</v>
      </c>
      <c r="F16" s="101"/>
      <c r="G16" s="791">
        <v>1</v>
      </c>
      <c r="H16" s="791"/>
      <c r="I16" s="791"/>
      <c r="J16" s="787"/>
      <c r="K16" s="787"/>
      <c r="L16" s="787"/>
      <c r="M16" s="788"/>
    </row>
    <row r="17" spans="1:17" s="7" customFormat="1" ht="21" customHeight="1" thickBot="1">
      <c r="A17" s="102"/>
      <c r="B17" s="832" t="s">
        <v>696</v>
      </c>
      <c r="C17" s="833"/>
      <c r="D17" s="833"/>
      <c r="E17" s="833"/>
      <c r="F17" s="833"/>
      <c r="G17" s="833"/>
      <c r="H17" s="833"/>
      <c r="I17" s="834"/>
      <c r="J17" s="103">
        <v>38</v>
      </c>
      <c r="K17" s="104" t="s">
        <v>529</v>
      </c>
      <c r="L17" s="104"/>
      <c r="M17" s="105"/>
      <c r="O17" s="106"/>
      <c r="P17" s="106"/>
      <c r="Q17" s="106"/>
    </row>
    <row r="18" spans="1:17" s="7" customFormat="1" ht="21" customHeight="1">
      <c r="A18" s="6"/>
      <c r="B18" s="6"/>
      <c r="C18" s="6"/>
      <c r="D18" s="6"/>
      <c r="E18" s="6"/>
      <c r="F18" s="6"/>
      <c r="G18" s="6"/>
      <c r="H18" s="6"/>
      <c r="I18" s="6"/>
      <c r="J18" s="6"/>
      <c r="K18" s="6"/>
      <c r="L18" s="6"/>
      <c r="M18" s="6"/>
    </row>
    <row r="19" spans="1:17" ht="21" customHeight="1" thickBot="1">
      <c r="B19" s="838" t="s">
        <v>149</v>
      </c>
      <c r="C19" s="838"/>
      <c r="D19" s="838"/>
      <c r="E19" s="838"/>
      <c r="F19" s="839"/>
      <c r="G19" s="107"/>
    </row>
    <row r="20" spans="1:17" ht="21" customHeight="1">
      <c r="B20" s="841"/>
      <c r="C20" s="842"/>
      <c r="D20" s="843"/>
      <c r="E20" s="818" t="s">
        <v>42</v>
      </c>
      <c r="F20" s="819"/>
      <c r="G20" s="819"/>
      <c r="H20" s="819"/>
      <c r="I20" s="819"/>
      <c r="J20" s="819"/>
      <c r="K20" s="812" t="s">
        <v>493</v>
      </c>
      <c r="L20" s="813"/>
      <c r="M20" s="814"/>
    </row>
    <row r="21" spans="1:17" ht="21" customHeight="1">
      <c r="B21" s="844"/>
      <c r="C21" s="845"/>
      <c r="D21" s="846"/>
      <c r="E21" s="823"/>
      <c r="F21" s="824"/>
      <c r="G21" s="789" t="s">
        <v>41</v>
      </c>
      <c r="H21" s="789"/>
      <c r="I21" s="789" t="s">
        <v>43</v>
      </c>
      <c r="J21" s="789"/>
      <c r="K21" s="815"/>
      <c r="L21" s="816"/>
      <c r="M21" s="817"/>
    </row>
    <row r="22" spans="1:17" ht="21" customHeight="1">
      <c r="B22" s="807" t="s">
        <v>565</v>
      </c>
      <c r="C22" s="808"/>
      <c r="D22" s="809"/>
      <c r="E22" s="790">
        <v>1</v>
      </c>
      <c r="F22" s="790"/>
      <c r="G22" s="786">
        <v>1</v>
      </c>
      <c r="H22" s="786"/>
      <c r="I22" s="786"/>
      <c r="J22" s="786"/>
      <c r="K22" s="800"/>
      <c r="L22" s="801"/>
      <c r="M22" s="802"/>
      <c r="N22" s="99"/>
      <c r="O22" s="108"/>
    </row>
    <row r="23" spans="1:17" ht="21" customHeight="1">
      <c r="B23" s="807" t="s">
        <v>488</v>
      </c>
      <c r="C23" s="829"/>
      <c r="D23" s="830"/>
      <c r="E23" s="790">
        <v>10</v>
      </c>
      <c r="F23" s="831"/>
      <c r="G23" s="786">
        <v>4</v>
      </c>
      <c r="H23" s="786"/>
      <c r="I23" s="786">
        <v>6</v>
      </c>
      <c r="J23" s="786"/>
      <c r="K23" s="800"/>
      <c r="L23" s="801"/>
      <c r="M23" s="802"/>
      <c r="O23" s="108"/>
    </row>
    <row r="24" spans="1:17" ht="21" customHeight="1">
      <c r="B24" s="807" t="s">
        <v>689</v>
      </c>
      <c r="C24" s="829"/>
      <c r="D24" s="830"/>
      <c r="E24" s="790">
        <v>13</v>
      </c>
      <c r="F24" s="831"/>
      <c r="G24" s="786">
        <v>5</v>
      </c>
      <c r="H24" s="786"/>
      <c r="I24" s="786">
        <v>8</v>
      </c>
      <c r="J24" s="786"/>
      <c r="K24" s="800"/>
      <c r="L24" s="801"/>
      <c r="M24" s="802"/>
      <c r="O24" s="99"/>
    </row>
    <row r="25" spans="1:17" ht="21" customHeight="1">
      <c r="B25" s="807" t="s">
        <v>490</v>
      </c>
      <c r="C25" s="829"/>
      <c r="D25" s="830"/>
      <c r="E25" s="790"/>
      <c r="F25" s="790"/>
      <c r="G25" s="786"/>
      <c r="H25" s="786"/>
      <c r="I25" s="786"/>
      <c r="J25" s="786"/>
      <c r="K25" s="800"/>
      <c r="L25" s="801"/>
      <c r="M25" s="802"/>
    </row>
    <row r="26" spans="1:17" ht="45" customHeight="1" thickBot="1">
      <c r="B26" s="884" t="s">
        <v>489</v>
      </c>
      <c r="C26" s="885"/>
      <c r="D26" s="886"/>
      <c r="E26" s="869">
        <v>2</v>
      </c>
      <c r="F26" s="869"/>
      <c r="G26" s="875">
        <v>1</v>
      </c>
      <c r="H26" s="875"/>
      <c r="I26" s="875">
        <v>1</v>
      </c>
      <c r="J26" s="875"/>
      <c r="K26" s="863" t="s">
        <v>478</v>
      </c>
      <c r="L26" s="864"/>
      <c r="M26" s="865"/>
    </row>
    <row r="27" spans="1:17" ht="21" customHeight="1">
      <c r="B27" s="97"/>
      <c r="C27" s="2"/>
      <c r="D27" s="22"/>
      <c r="E27" s="22"/>
      <c r="F27" s="22"/>
      <c r="G27" s="22"/>
    </row>
    <row r="28" spans="1:17" ht="21" customHeight="1" thickBot="1">
      <c r="B28" s="838" t="s">
        <v>159</v>
      </c>
      <c r="C28" s="838"/>
      <c r="D28" s="838"/>
      <c r="E28" s="838"/>
      <c r="F28" s="838"/>
      <c r="G28" s="107"/>
    </row>
    <row r="29" spans="1:17" ht="21" customHeight="1">
      <c r="B29" s="841"/>
      <c r="C29" s="842"/>
      <c r="D29" s="843"/>
      <c r="E29" s="877" t="s">
        <v>42</v>
      </c>
      <c r="F29" s="877"/>
      <c r="G29" s="818"/>
      <c r="H29" s="870"/>
      <c r="I29" s="871"/>
      <c r="J29" s="883"/>
      <c r="K29" s="870"/>
      <c r="L29" s="871"/>
      <c r="M29" s="872"/>
    </row>
    <row r="30" spans="1:17" ht="21" customHeight="1">
      <c r="B30" s="844"/>
      <c r="C30" s="845"/>
      <c r="D30" s="846"/>
      <c r="E30" s="601"/>
      <c r="F30" s="601"/>
      <c r="G30" s="601"/>
      <c r="H30" s="789" t="s">
        <v>41</v>
      </c>
      <c r="I30" s="857"/>
      <c r="J30" s="857"/>
      <c r="K30" s="789" t="s">
        <v>43</v>
      </c>
      <c r="L30" s="857"/>
      <c r="M30" s="866"/>
    </row>
    <row r="31" spans="1:17" ht="21" customHeight="1">
      <c r="B31" s="887" t="s">
        <v>477</v>
      </c>
      <c r="C31" s="857"/>
      <c r="D31" s="857"/>
      <c r="E31" s="786"/>
      <c r="F31" s="786"/>
      <c r="G31" s="786"/>
      <c r="H31" s="873"/>
      <c r="I31" s="786"/>
      <c r="J31" s="786"/>
      <c r="K31" s="873"/>
      <c r="L31" s="786"/>
      <c r="M31" s="874"/>
    </row>
    <row r="32" spans="1:17" ht="21" customHeight="1">
      <c r="B32" s="887" t="s">
        <v>160</v>
      </c>
      <c r="C32" s="857"/>
      <c r="D32" s="857"/>
      <c r="E32" s="786"/>
      <c r="F32" s="786"/>
      <c r="G32" s="786"/>
      <c r="H32" s="873"/>
      <c r="I32" s="786"/>
      <c r="J32" s="786"/>
      <c r="K32" s="873"/>
      <c r="L32" s="786"/>
      <c r="M32" s="874"/>
    </row>
    <row r="33" spans="1:13" ht="21" customHeight="1">
      <c r="B33" s="887" t="s">
        <v>161</v>
      </c>
      <c r="C33" s="857"/>
      <c r="D33" s="857"/>
      <c r="E33" s="786">
        <v>1</v>
      </c>
      <c r="F33" s="786"/>
      <c r="G33" s="786"/>
      <c r="H33" s="873" t="s">
        <v>695</v>
      </c>
      <c r="I33" s="786"/>
      <c r="J33" s="786"/>
      <c r="K33" s="873"/>
      <c r="L33" s="786"/>
      <c r="M33" s="874"/>
    </row>
    <row r="34" spans="1:13" ht="21" customHeight="1">
      <c r="B34" s="810" t="s">
        <v>162</v>
      </c>
      <c r="C34" s="576"/>
      <c r="D34" s="628"/>
      <c r="E34" s="867"/>
      <c r="F34" s="790"/>
      <c r="G34" s="868"/>
      <c r="H34" s="881"/>
      <c r="I34" s="790"/>
      <c r="J34" s="868"/>
      <c r="K34" s="881"/>
      <c r="L34" s="790"/>
      <c r="M34" s="882"/>
    </row>
    <row r="35" spans="1:13" ht="21" customHeight="1">
      <c r="B35" s="887" t="s">
        <v>163</v>
      </c>
      <c r="C35" s="857"/>
      <c r="D35" s="857"/>
      <c r="E35" s="786"/>
      <c r="F35" s="786"/>
      <c r="G35" s="786"/>
      <c r="H35" s="873"/>
      <c r="I35" s="786"/>
      <c r="J35" s="786"/>
      <c r="K35" s="873"/>
      <c r="L35" s="786"/>
      <c r="M35" s="874"/>
    </row>
    <row r="36" spans="1:13" ht="21" customHeight="1">
      <c r="B36" s="887" t="s">
        <v>544</v>
      </c>
      <c r="C36" s="857"/>
      <c r="D36" s="857"/>
      <c r="E36" s="786"/>
      <c r="F36" s="786"/>
      <c r="G36" s="786"/>
      <c r="H36" s="873"/>
      <c r="I36" s="786"/>
      <c r="J36" s="786"/>
      <c r="K36" s="873"/>
      <c r="L36" s="786"/>
      <c r="M36" s="874"/>
    </row>
    <row r="37" spans="1:13" ht="21" customHeight="1">
      <c r="B37" s="909" t="s">
        <v>782</v>
      </c>
      <c r="C37" s="601"/>
      <c r="D37" s="601"/>
      <c r="E37" s="792"/>
      <c r="F37" s="792"/>
      <c r="G37" s="792"/>
      <c r="H37" s="793"/>
      <c r="I37" s="792"/>
      <c r="J37" s="792"/>
      <c r="K37" s="793"/>
      <c r="L37" s="792"/>
      <c r="M37" s="794"/>
    </row>
    <row r="38" spans="1:13" ht="21" customHeight="1" thickBot="1">
      <c r="B38" s="795" t="s">
        <v>783</v>
      </c>
      <c r="C38" s="796"/>
      <c r="D38" s="796"/>
      <c r="E38" s="797"/>
      <c r="F38" s="797"/>
      <c r="G38" s="797"/>
      <c r="H38" s="798"/>
      <c r="I38" s="797"/>
      <c r="J38" s="797"/>
      <c r="K38" s="798"/>
      <c r="L38" s="797"/>
      <c r="M38" s="799"/>
    </row>
    <row r="39" spans="1:13" ht="21" customHeight="1">
      <c r="B39" s="97"/>
      <c r="C39" s="2"/>
      <c r="D39" s="2"/>
      <c r="E39" s="2"/>
      <c r="F39" s="2"/>
      <c r="G39" s="2"/>
      <c r="H39" s="6"/>
      <c r="I39" s="6"/>
      <c r="J39" s="6"/>
      <c r="K39" s="6"/>
      <c r="L39" s="6"/>
      <c r="M39" s="6"/>
    </row>
    <row r="40" spans="1:13" ht="21" customHeight="1" thickBot="1">
      <c r="B40" s="97" t="s">
        <v>491</v>
      </c>
      <c r="C40" s="2"/>
      <c r="D40" s="2"/>
      <c r="E40" s="2"/>
      <c r="F40" s="2"/>
      <c r="G40" s="2"/>
      <c r="H40" s="6"/>
      <c r="I40" s="6"/>
      <c r="J40" s="6"/>
      <c r="K40" s="6"/>
      <c r="L40" s="6"/>
      <c r="M40" s="6"/>
    </row>
    <row r="41" spans="1:13" s="7" customFormat="1" ht="21" customHeight="1">
      <c r="A41" s="6"/>
      <c r="B41" s="905" t="s">
        <v>469</v>
      </c>
      <c r="C41" s="906"/>
      <c r="D41" s="906"/>
      <c r="E41" s="906"/>
      <c r="F41" s="906"/>
      <c r="G41" s="906"/>
      <c r="H41" s="906"/>
      <c r="I41" s="906"/>
      <c r="J41" s="906"/>
      <c r="K41" s="906"/>
      <c r="L41" s="906"/>
      <c r="M41" s="907"/>
    </row>
    <row r="42" spans="1:13" s="7" customFormat="1" ht="21" customHeight="1">
      <c r="A42" s="6"/>
      <c r="B42" s="908"/>
      <c r="C42" s="859"/>
      <c r="D42" s="859"/>
      <c r="E42" s="857" t="s">
        <v>164</v>
      </c>
      <c r="F42" s="857"/>
      <c r="G42" s="857"/>
      <c r="H42" s="857"/>
      <c r="I42" s="789" t="s">
        <v>512</v>
      </c>
      <c r="J42" s="857"/>
      <c r="K42" s="857"/>
      <c r="L42" s="857"/>
      <c r="M42" s="866"/>
    </row>
    <row r="43" spans="1:13" s="7" customFormat="1" ht="21" customHeight="1">
      <c r="A43" s="6"/>
      <c r="B43" s="887" t="s">
        <v>133</v>
      </c>
      <c r="C43" s="857"/>
      <c r="D43" s="857"/>
      <c r="E43" s="867"/>
      <c r="F43" s="790"/>
      <c r="G43" s="790"/>
      <c r="H43" s="72" t="s">
        <v>321</v>
      </c>
      <c r="I43" s="881"/>
      <c r="J43" s="897"/>
      <c r="K43" s="897"/>
      <c r="L43" s="897"/>
      <c r="M43" s="17" t="s">
        <v>323</v>
      </c>
    </row>
    <row r="44" spans="1:13" s="7" customFormat="1" ht="21" customHeight="1">
      <c r="A44" s="6"/>
      <c r="B44" s="887" t="s">
        <v>45</v>
      </c>
      <c r="C44" s="857"/>
      <c r="D44" s="857"/>
      <c r="E44" s="867">
        <v>3</v>
      </c>
      <c r="F44" s="790"/>
      <c r="G44" s="790"/>
      <c r="H44" s="84" t="s">
        <v>322</v>
      </c>
      <c r="I44" s="881" t="s">
        <v>400</v>
      </c>
      <c r="J44" s="897"/>
      <c r="K44" s="897"/>
      <c r="L44" s="897"/>
      <c r="M44" s="17" t="s">
        <v>323</v>
      </c>
    </row>
    <row r="45" spans="1:13" s="7" customFormat="1" ht="21" customHeight="1">
      <c r="A45" s="6"/>
      <c r="B45" s="893" t="s">
        <v>44</v>
      </c>
      <c r="C45" s="880"/>
      <c r="D45" s="880"/>
      <c r="E45" s="900"/>
      <c r="F45" s="901"/>
      <c r="G45" s="901"/>
      <c r="H45" s="70" t="s">
        <v>322</v>
      </c>
      <c r="I45" s="898"/>
      <c r="J45" s="899"/>
      <c r="K45" s="899"/>
      <c r="L45" s="899"/>
      <c r="M45" s="110" t="s">
        <v>321</v>
      </c>
    </row>
    <row r="46" spans="1:13" s="7" customFormat="1" ht="21" customHeight="1" thickBot="1">
      <c r="A46" s="6"/>
      <c r="B46" s="902"/>
      <c r="C46" s="903"/>
      <c r="D46" s="903"/>
      <c r="E46" s="904"/>
      <c r="F46" s="869"/>
      <c r="G46" s="869"/>
      <c r="H46" s="111" t="s">
        <v>321</v>
      </c>
      <c r="I46" s="894"/>
      <c r="J46" s="895"/>
      <c r="K46" s="895"/>
      <c r="L46" s="895"/>
      <c r="M46" s="93" t="s">
        <v>321</v>
      </c>
    </row>
    <row r="47" spans="1:13" s="106" customFormat="1" ht="21" customHeight="1">
      <c r="A47" s="102"/>
      <c r="B47" s="112"/>
      <c r="C47" s="94"/>
      <c r="D47" s="94"/>
      <c r="E47" s="94"/>
      <c r="F47" s="94"/>
      <c r="G47" s="94"/>
      <c r="H47" s="102"/>
      <c r="I47" s="102"/>
      <c r="J47" s="102"/>
      <c r="K47" s="102"/>
      <c r="L47" s="102"/>
      <c r="M47" s="102"/>
    </row>
    <row r="48" spans="1:13" ht="21" customHeight="1" thickBot="1">
      <c r="B48" s="892" t="s">
        <v>600</v>
      </c>
      <c r="C48" s="892"/>
      <c r="D48" s="892"/>
      <c r="E48" s="892"/>
      <c r="F48" s="892"/>
      <c r="G48" s="892"/>
      <c r="H48" s="892"/>
      <c r="I48" s="892"/>
      <c r="J48" s="892"/>
      <c r="K48" s="892"/>
      <c r="L48" s="892"/>
      <c r="M48" s="892"/>
    </row>
    <row r="49" spans="2:13" ht="24.95" customHeight="1">
      <c r="B49" s="931" t="s">
        <v>281</v>
      </c>
      <c r="C49" s="932"/>
      <c r="D49" s="932"/>
      <c r="E49" s="896" t="s">
        <v>451</v>
      </c>
      <c r="F49" s="896"/>
      <c r="G49" s="896"/>
      <c r="H49" s="896"/>
      <c r="I49" s="896"/>
      <c r="J49" s="896"/>
      <c r="K49" s="935" t="s">
        <v>404</v>
      </c>
      <c r="L49" s="936"/>
      <c r="M49" s="937"/>
    </row>
    <row r="50" spans="2:13" ht="24.95" customHeight="1">
      <c r="B50" s="933"/>
      <c r="C50" s="934"/>
      <c r="D50" s="934"/>
      <c r="E50" s="914" t="s">
        <v>165</v>
      </c>
      <c r="F50" s="914"/>
      <c r="G50" s="914"/>
      <c r="H50" s="914"/>
      <c r="I50" s="914"/>
      <c r="J50" s="914"/>
      <c r="K50" s="915" t="s">
        <v>400</v>
      </c>
      <c r="L50" s="916"/>
      <c r="M50" s="920" t="s">
        <v>341</v>
      </c>
    </row>
    <row r="51" spans="2:13" ht="24.95" customHeight="1">
      <c r="B51" s="933"/>
      <c r="C51" s="934"/>
      <c r="D51" s="934"/>
      <c r="E51" s="925" t="s">
        <v>166</v>
      </c>
      <c r="F51" s="925"/>
      <c r="G51" s="925"/>
      <c r="H51" s="925"/>
      <c r="I51" s="925"/>
      <c r="J51" s="925"/>
      <c r="K51" s="917"/>
      <c r="L51" s="918"/>
      <c r="M51" s="921"/>
    </row>
    <row r="52" spans="2:13" ht="21" customHeight="1">
      <c r="B52" s="926" t="s">
        <v>282</v>
      </c>
      <c r="C52" s="927"/>
      <c r="D52" s="927"/>
      <c r="E52" s="910"/>
      <c r="F52" s="910" t="s">
        <v>167</v>
      </c>
      <c r="G52" s="910"/>
      <c r="H52" s="910"/>
      <c r="I52" s="923"/>
      <c r="J52" s="924"/>
      <c r="K52" s="924"/>
      <c r="L52" s="924"/>
      <c r="M52" s="113" t="s">
        <v>323</v>
      </c>
    </row>
    <row r="53" spans="2:13" ht="21" customHeight="1">
      <c r="B53" s="928"/>
      <c r="C53" s="927"/>
      <c r="D53" s="927"/>
      <c r="E53" s="910"/>
      <c r="F53" s="910" t="s">
        <v>168</v>
      </c>
      <c r="G53" s="910"/>
      <c r="H53" s="910"/>
      <c r="I53" s="910"/>
      <c r="J53" s="910"/>
      <c r="K53" s="910"/>
      <c r="L53" s="910"/>
      <c r="M53" s="911"/>
    </row>
    <row r="54" spans="2:13" ht="21" customHeight="1">
      <c r="B54" s="928"/>
      <c r="C54" s="927"/>
      <c r="D54" s="927"/>
      <c r="E54" s="910"/>
      <c r="F54" s="910" t="s">
        <v>169</v>
      </c>
      <c r="G54" s="910"/>
      <c r="H54" s="910"/>
      <c r="I54" s="910"/>
      <c r="J54" s="910"/>
      <c r="K54" s="910"/>
      <c r="L54" s="910"/>
      <c r="M54" s="911"/>
    </row>
    <row r="55" spans="2:13" ht="21" customHeight="1" thickBot="1">
      <c r="B55" s="929"/>
      <c r="C55" s="930"/>
      <c r="D55" s="930"/>
      <c r="E55" s="912"/>
      <c r="F55" s="912" t="s">
        <v>170</v>
      </c>
      <c r="G55" s="912"/>
      <c r="H55" s="912"/>
      <c r="I55" s="912"/>
      <c r="J55" s="912"/>
      <c r="K55" s="912"/>
      <c r="L55" s="912"/>
      <c r="M55" s="913"/>
    </row>
    <row r="56" spans="2:13" ht="21" customHeight="1">
      <c r="B56" s="114"/>
      <c r="C56" s="114"/>
      <c r="D56" s="115"/>
      <c r="E56" s="28"/>
      <c r="F56" s="28"/>
      <c r="G56" s="28"/>
      <c r="H56" s="28"/>
      <c r="I56" s="28"/>
      <c r="J56" s="28"/>
      <c r="K56" s="28"/>
      <c r="L56" s="28"/>
      <c r="M56" s="28"/>
    </row>
    <row r="57" spans="2:13" ht="21" customHeight="1" thickBot="1">
      <c r="B57" s="919" t="s">
        <v>171</v>
      </c>
      <c r="C57" s="919"/>
      <c r="D57" s="94"/>
      <c r="E57" s="22"/>
      <c r="F57" s="22"/>
      <c r="G57" s="22"/>
    </row>
    <row r="58" spans="2:13" ht="21" customHeight="1">
      <c r="B58" s="879" t="s">
        <v>81</v>
      </c>
      <c r="C58" s="877"/>
      <c r="D58" s="876" t="s">
        <v>145</v>
      </c>
      <c r="E58" s="877"/>
      <c r="F58" s="877"/>
      <c r="G58" s="877"/>
      <c r="H58" s="877"/>
      <c r="I58" s="116" t="s">
        <v>339</v>
      </c>
      <c r="J58" s="117"/>
      <c r="K58" s="117"/>
      <c r="L58" s="117"/>
      <c r="M58" s="118"/>
    </row>
    <row r="59" spans="2:13" ht="36" customHeight="1">
      <c r="B59" s="570"/>
      <c r="C59" s="880"/>
      <c r="D59" s="878" t="s">
        <v>264</v>
      </c>
      <c r="E59" s="628"/>
      <c r="F59" s="119" t="s">
        <v>339</v>
      </c>
      <c r="G59" s="922" t="s">
        <v>146</v>
      </c>
      <c r="H59" s="600"/>
      <c r="I59" s="595" t="s">
        <v>405</v>
      </c>
      <c r="J59" s="596"/>
      <c r="K59" s="596"/>
      <c r="L59" s="596"/>
      <c r="M59" s="597"/>
    </row>
    <row r="60" spans="2:13" ht="21" customHeight="1" thickBot="1">
      <c r="B60" s="858"/>
      <c r="C60" s="859"/>
      <c r="D60" s="789" t="s">
        <v>133</v>
      </c>
      <c r="E60" s="857"/>
      <c r="F60" s="789" t="s">
        <v>45</v>
      </c>
      <c r="G60" s="857"/>
      <c r="H60" s="789" t="s">
        <v>44</v>
      </c>
      <c r="I60" s="857"/>
      <c r="J60" s="853" t="s">
        <v>134</v>
      </c>
      <c r="K60" s="891"/>
      <c r="L60" s="853" t="s">
        <v>46</v>
      </c>
      <c r="M60" s="854"/>
    </row>
    <row r="61" spans="2:13" ht="21" customHeight="1">
      <c r="B61" s="860"/>
      <c r="C61" s="861"/>
      <c r="D61" s="120" t="s">
        <v>41</v>
      </c>
      <c r="E61" s="120" t="s">
        <v>43</v>
      </c>
      <c r="F61" s="120" t="s">
        <v>41</v>
      </c>
      <c r="G61" s="120" t="s">
        <v>43</v>
      </c>
      <c r="H61" s="120" t="s">
        <v>41</v>
      </c>
      <c r="I61" s="120" t="s">
        <v>43</v>
      </c>
      <c r="J61" s="120" t="s">
        <v>41</v>
      </c>
      <c r="K61" s="120" t="s">
        <v>43</v>
      </c>
      <c r="L61" s="120" t="s">
        <v>41</v>
      </c>
      <c r="M61" s="121" t="s">
        <v>43</v>
      </c>
    </row>
    <row r="62" spans="2:13" ht="36" customHeight="1">
      <c r="B62" s="862" t="s">
        <v>283</v>
      </c>
      <c r="C62" s="640"/>
      <c r="D62" s="109"/>
      <c r="E62" s="109"/>
      <c r="F62" s="109"/>
      <c r="G62" s="109" t="s">
        <v>406</v>
      </c>
      <c r="H62" s="109"/>
      <c r="I62" s="109"/>
      <c r="J62" s="109"/>
      <c r="K62" s="109"/>
      <c r="L62" s="109"/>
      <c r="M62" s="122"/>
    </row>
    <row r="63" spans="2:13" ht="36" customHeight="1">
      <c r="B63" s="862" t="s">
        <v>284</v>
      </c>
      <c r="C63" s="640"/>
      <c r="D63" s="109"/>
      <c r="E63" s="109"/>
      <c r="F63" s="109"/>
      <c r="G63" s="109" t="s">
        <v>406</v>
      </c>
      <c r="H63" s="109"/>
      <c r="I63" s="109"/>
      <c r="J63" s="109"/>
      <c r="K63" s="109"/>
      <c r="L63" s="109"/>
      <c r="M63" s="122"/>
    </row>
    <row r="64" spans="2:13" ht="21" customHeight="1">
      <c r="B64" s="888" t="s">
        <v>144</v>
      </c>
      <c r="C64" s="16" t="s">
        <v>139</v>
      </c>
      <c r="D64" s="109"/>
      <c r="E64" s="109"/>
      <c r="F64" s="109"/>
      <c r="G64" s="109" t="s">
        <v>408</v>
      </c>
      <c r="H64" s="109"/>
      <c r="I64" s="109"/>
      <c r="J64" s="109"/>
      <c r="K64" s="109"/>
      <c r="L64" s="109"/>
      <c r="M64" s="122"/>
    </row>
    <row r="65" spans="2:13" ht="36" customHeight="1">
      <c r="B65" s="889"/>
      <c r="C65" s="15" t="s">
        <v>140</v>
      </c>
      <c r="D65" s="109"/>
      <c r="E65" s="109"/>
      <c r="F65" s="109" t="s">
        <v>390</v>
      </c>
      <c r="G65" s="109" t="s">
        <v>409</v>
      </c>
      <c r="H65" s="109"/>
      <c r="I65" s="109"/>
      <c r="J65" s="109"/>
      <c r="K65" s="109"/>
      <c r="L65" s="109"/>
      <c r="M65" s="122"/>
    </row>
    <row r="66" spans="2:13" ht="36" customHeight="1">
      <c r="B66" s="889"/>
      <c r="C66" s="15" t="s">
        <v>141</v>
      </c>
      <c r="D66" s="109"/>
      <c r="E66" s="109" t="s">
        <v>407</v>
      </c>
      <c r="F66" s="109" t="s">
        <v>403</v>
      </c>
      <c r="G66" s="109" t="s">
        <v>410</v>
      </c>
      <c r="H66" s="109"/>
      <c r="I66" s="109"/>
      <c r="J66" s="109"/>
      <c r="K66" s="109"/>
      <c r="L66" s="109"/>
      <c r="M66" s="122"/>
    </row>
    <row r="67" spans="2:13" ht="36" customHeight="1">
      <c r="B67" s="889"/>
      <c r="C67" s="15" t="s">
        <v>142</v>
      </c>
      <c r="D67" s="109" t="s">
        <v>406</v>
      </c>
      <c r="E67" s="109"/>
      <c r="F67" s="109" t="s">
        <v>406</v>
      </c>
      <c r="G67" s="109" t="s">
        <v>411</v>
      </c>
      <c r="H67" s="109"/>
      <c r="I67" s="109"/>
      <c r="J67" s="227" t="s">
        <v>784</v>
      </c>
      <c r="K67" s="227"/>
      <c r="L67" s="227"/>
      <c r="M67" s="122"/>
    </row>
    <row r="68" spans="2:13" ht="21" customHeight="1">
      <c r="B68" s="890"/>
      <c r="C68" s="15" t="s">
        <v>244</v>
      </c>
      <c r="D68" s="109"/>
      <c r="E68" s="109"/>
      <c r="F68" s="109" t="s">
        <v>407</v>
      </c>
      <c r="G68" s="109"/>
      <c r="H68" s="109" t="s">
        <v>412</v>
      </c>
      <c r="I68" s="109"/>
      <c r="J68" s="227"/>
      <c r="K68" s="227"/>
      <c r="L68" s="227" t="s">
        <v>785</v>
      </c>
      <c r="M68" s="122"/>
    </row>
    <row r="69" spans="2:13" ht="54.75" customHeight="1">
      <c r="B69" s="781" t="s">
        <v>493</v>
      </c>
      <c r="C69" s="782"/>
      <c r="D69" s="782"/>
      <c r="E69" s="604"/>
      <c r="F69" s="783" t="s">
        <v>880</v>
      </c>
      <c r="G69" s="784"/>
      <c r="H69" s="784"/>
      <c r="I69" s="784"/>
      <c r="J69" s="784"/>
      <c r="K69" s="784"/>
      <c r="L69" s="784"/>
      <c r="M69" s="785"/>
    </row>
    <row r="70" spans="2:13" ht="21" customHeight="1" thickBot="1">
      <c r="B70" s="832" t="s">
        <v>143</v>
      </c>
      <c r="C70" s="855"/>
      <c r="D70" s="855"/>
      <c r="E70" s="856"/>
      <c r="F70" s="123" t="s">
        <v>339</v>
      </c>
      <c r="G70" s="851"/>
      <c r="H70" s="851"/>
      <c r="I70" s="851"/>
      <c r="J70" s="851"/>
      <c r="K70" s="851"/>
      <c r="L70" s="851"/>
      <c r="M70" s="852"/>
    </row>
  </sheetData>
  <mergeCells count="162">
    <mergeCell ref="G59:H59"/>
    <mergeCell ref="I59:M59"/>
    <mergeCell ref="I53:M53"/>
    <mergeCell ref="I52:L52"/>
    <mergeCell ref="E51:J51"/>
    <mergeCell ref="F52:H52"/>
    <mergeCell ref="F53:H53"/>
    <mergeCell ref="B52:E55"/>
    <mergeCell ref="F55:H55"/>
    <mergeCell ref="B49:D51"/>
    <mergeCell ref="K49:M49"/>
    <mergeCell ref="B44:D44"/>
    <mergeCell ref="B37:D37"/>
    <mergeCell ref="I54:M54"/>
    <mergeCell ref="I55:M55"/>
    <mergeCell ref="F54:H54"/>
    <mergeCell ref="E50:J50"/>
    <mergeCell ref="K50:L51"/>
    <mergeCell ref="B57:C57"/>
    <mergeCell ref="M50:M51"/>
    <mergeCell ref="B64:B68"/>
    <mergeCell ref="F60:G60"/>
    <mergeCell ref="H60:I60"/>
    <mergeCell ref="J60:K60"/>
    <mergeCell ref="B48:M48"/>
    <mergeCell ref="K36:M36"/>
    <mergeCell ref="E36:G36"/>
    <mergeCell ref="H36:J36"/>
    <mergeCell ref="B63:C63"/>
    <mergeCell ref="B45:D45"/>
    <mergeCell ref="B36:D36"/>
    <mergeCell ref="I46:L46"/>
    <mergeCell ref="E43:G43"/>
    <mergeCell ref="E44:G44"/>
    <mergeCell ref="E49:J49"/>
    <mergeCell ref="I44:L44"/>
    <mergeCell ref="I45:L45"/>
    <mergeCell ref="E45:G45"/>
    <mergeCell ref="I43:L43"/>
    <mergeCell ref="B46:D46"/>
    <mergeCell ref="E46:G46"/>
    <mergeCell ref="B41:M41"/>
    <mergeCell ref="B42:D42"/>
    <mergeCell ref="B43:D43"/>
    <mergeCell ref="K31:M31"/>
    <mergeCell ref="H34:J34"/>
    <mergeCell ref="K34:M34"/>
    <mergeCell ref="K33:M33"/>
    <mergeCell ref="H33:J33"/>
    <mergeCell ref="K35:M35"/>
    <mergeCell ref="K25:M25"/>
    <mergeCell ref="B28:F28"/>
    <mergeCell ref="B29:D30"/>
    <mergeCell ref="H29:J29"/>
    <mergeCell ref="B26:D26"/>
    <mergeCell ref="B32:D32"/>
    <mergeCell ref="B25:D25"/>
    <mergeCell ref="E29:G29"/>
    <mergeCell ref="B33:D33"/>
    <mergeCell ref="E33:G33"/>
    <mergeCell ref="B31:D31"/>
    <mergeCell ref="G26:H26"/>
    <mergeCell ref="G25:H25"/>
    <mergeCell ref="H31:J31"/>
    <mergeCell ref="I25:J25"/>
    <mergeCell ref="B35:D35"/>
    <mergeCell ref="E35:G35"/>
    <mergeCell ref="H35:J35"/>
    <mergeCell ref="G70:M70"/>
    <mergeCell ref="L60:M60"/>
    <mergeCell ref="B70:E70"/>
    <mergeCell ref="D60:E60"/>
    <mergeCell ref="B60:C61"/>
    <mergeCell ref="B62:C62"/>
    <mergeCell ref="K26:M26"/>
    <mergeCell ref="H30:J30"/>
    <mergeCell ref="K30:M30"/>
    <mergeCell ref="E31:G31"/>
    <mergeCell ref="E34:G34"/>
    <mergeCell ref="E26:F26"/>
    <mergeCell ref="E30:G30"/>
    <mergeCell ref="K29:M29"/>
    <mergeCell ref="K32:M32"/>
    <mergeCell ref="I26:J26"/>
    <mergeCell ref="D58:H58"/>
    <mergeCell ref="D59:E59"/>
    <mergeCell ref="B58:C59"/>
    <mergeCell ref="E32:G32"/>
    <mergeCell ref="B34:D34"/>
    <mergeCell ref="H32:J32"/>
    <mergeCell ref="E42:H42"/>
    <mergeCell ref="I42:M42"/>
    <mergeCell ref="B2:D2"/>
    <mergeCell ref="E23:F23"/>
    <mergeCell ref="B20:D21"/>
    <mergeCell ref="B16:C16"/>
    <mergeCell ref="B23:D23"/>
    <mergeCell ref="B12:C12"/>
    <mergeCell ref="B13:C13"/>
    <mergeCell ref="D3:F3"/>
    <mergeCell ref="D4:F4"/>
    <mergeCell ref="E25:F25"/>
    <mergeCell ref="E24:F24"/>
    <mergeCell ref="B15:C15"/>
    <mergeCell ref="G24:H24"/>
    <mergeCell ref="B17:I17"/>
    <mergeCell ref="G9:I9"/>
    <mergeCell ref="B19:F19"/>
    <mergeCell ref="G16:I16"/>
    <mergeCell ref="I21:J21"/>
    <mergeCell ref="B11:C11"/>
    <mergeCell ref="I24:J24"/>
    <mergeCell ref="K24:M24"/>
    <mergeCell ref="K22:M22"/>
    <mergeCell ref="G22:H22"/>
    <mergeCell ref="G13:I13"/>
    <mergeCell ref="G14:I14"/>
    <mergeCell ref="G15:I15"/>
    <mergeCell ref="G12:I12"/>
    <mergeCell ref="B24:D24"/>
    <mergeCell ref="B14:C14"/>
    <mergeCell ref="J3:M5"/>
    <mergeCell ref="B22:D22"/>
    <mergeCell ref="J6:M6"/>
    <mergeCell ref="B7:C7"/>
    <mergeCell ref="J7:M7"/>
    <mergeCell ref="K20:M21"/>
    <mergeCell ref="E20:J20"/>
    <mergeCell ref="J8:M8"/>
    <mergeCell ref="B6:C6"/>
    <mergeCell ref="G3:I5"/>
    <mergeCell ref="G7:I7"/>
    <mergeCell ref="G6:I6"/>
    <mergeCell ref="G8:I8"/>
    <mergeCell ref="G11:I11"/>
    <mergeCell ref="E21:F21"/>
    <mergeCell ref="B3:C5"/>
    <mergeCell ref="B8:C8"/>
    <mergeCell ref="B69:E69"/>
    <mergeCell ref="F69:M69"/>
    <mergeCell ref="I23:J23"/>
    <mergeCell ref="J9:M9"/>
    <mergeCell ref="G21:H21"/>
    <mergeCell ref="G23:H23"/>
    <mergeCell ref="J14:M14"/>
    <mergeCell ref="E22:F22"/>
    <mergeCell ref="I22:J22"/>
    <mergeCell ref="J11:M11"/>
    <mergeCell ref="J13:M13"/>
    <mergeCell ref="J15:M15"/>
    <mergeCell ref="J16:M16"/>
    <mergeCell ref="J10:M10"/>
    <mergeCell ref="J12:M12"/>
    <mergeCell ref="G10:I10"/>
    <mergeCell ref="E37:G37"/>
    <mergeCell ref="H37:J37"/>
    <mergeCell ref="K37:M37"/>
    <mergeCell ref="B38:D38"/>
    <mergeCell ref="E38:G38"/>
    <mergeCell ref="H38:J38"/>
    <mergeCell ref="K38:M38"/>
    <mergeCell ref="K23:M23"/>
  </mergeCells>
  <phoneticPr fontId="2"/>
  <dataValidations count="3">
    <dataValidation type="list" allowBlank="1" showInputMessage="1" showErrorMessage="1" sqref="K49:M49" xr:uid="{00000000-0002-0000-0400-000000000000}">
      <formula1>"1.5：1以上,2：1以上,2.5：1以上,3：1以上"</formula1>
    </dataValidation>
    <dataValidation type="list" allowBlank="1" showInputMessage="1" showErrorMessage="1" sqref="F70 F59 I58" xr:uid="{00000000-0002-0000-0400-000001000000}">
      <formula1>"あり,なし"</formula1>
    </dataValidation>
    <dataValidation type="list" allowBlank="1" showInputMessage="1" showErrorMessage="1" sqref="B22:D26" xr:uid="{00000000-0002-0000-0400-000002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65" fitToHeight="0" orientation="portrait" cellComments="asDisplayed" r:id="rId1"/>
  <headerFooter alignWithMargins="0"/>
  <rowBreaks count="1" manualBreakCount="1">
    <brk id="56"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9"/>
  <sheetViews>
    <sheetView view="pageBreakPreview" zoomScale="90" zoomScaleNormal="85" zoomScaleSheetLayoutView="90" workbookViewId="0"/>
  </sheetViews>
  <sheetFormatPr defaultRowHeight="13.5"/>
  <cols>
    <col min="1" max="1" width="2.75" style="162" customWidth="1"/>
    <col min="2" max="2" width="4.375" style="162" customWidth="1"/>
    <col min="3" max="3" width="5.625" style="162" customWidth="1"/>
    <col min="4" max="4" width="4.375" style="162" customWidth="1"/>
    <col min="5" max="5" width="7.25" style="162" customWidth="1"/>
    <col min="6" max="6" width="11.125" style="162" customWidth="1"/>
    <col min="7" max="7" width="9.5" style="162" customWidth="1"/>
    <col min="8" max="12" width="7.625" style="162" customWidth="1"/>
    <col min="13" max="13" width="8.625" style="162" customWidth="1"/>
    <col min="14" max="14" width="3.375" style="162" customWidth="1"/>
    <col min="15" max="17" width="13" style="270" customWidth="1"/>
    <col min="18" max="16384" width="9" style="270"/>
  </cols>
  <sheetData>
    <row r="1" spans="1:14" ht="21" customHeight="1">
      <c r="A1" s="289" t="s">
        <v>150</v>
      </c>
      <c r="B1" s="534" t="s">
        <v>151</v>
      </c>
      <c r="C1" s="534"/>
      <c r="D1" s="534"/>
      <c r="E1" s="534"/>
      <c r="F1" s="534"/>
      <c r="G1" s="534"/>
      <c r="H1" s="534"/>
      <c r="I1" s="534"/>
    </row>
    <row r="2" spans="1:14" ht="21" customHeight="1" thickBot="1">
      <c r="A2" s="289"/>
      <c r="B2" s="945" t="s">
        <v>152</v>
      </c>
      <c r="C2" s="945"/>
      <c r="D2" s="945"/>
      <c r="E2" s="945"/>
      <c r="F2" s="945"/>
      <c r="G2" s="364"/>
      <c r="H2" s="364"/>
      <c r="I2" s="364"/>
    </row>
    <row r="3" spans="1:14" ht="21" customHeight="1">
      <c r="B3" s="946" t="s">
        <v>153</v>
      </c>
      <c r="C3" s="706"/>
      <c r="D3" s="706"/>
      <c r="E3" s="706"/>
      <c r="F3" s="706"/>
      <c r="G3" s="947" t="s">
        <v>413</v>
      </c>
      <c r="H3" s="948"/>
      <c r="I3" s="948"/>
      <c r="J3" s="365"/>
      <c r="K3" s="365"/>
      <c r="L3" s="365"/>
      <c r="M3" s="366"/>
    </row>
    <row r="4" spans="1:14" ht="36" customHeight="1">
      <c r="B4" s="949" t="s">
        <v>154</v>
      </c>
      <c r="C4" s="950"/>
      <c r="D4" s="950"/>
      <c r="E4" s="950"/>
      <c r="F4" s="951"/>
      <c r="G4" s="955" t="s">
        <v>414</v>
      </c>
      <c r="H4" s="956"/>
      <c r="I4" s="956"/>
      <c r="J4" s="367"/>
      <c r="K4" s="367"/>
      <c r="L4" s="367"/>
      <c r="M4" s="368"/>
    </row>
    <row r="5" spans="1:14" ht="21" customHeight="1">
      <c r="B5" s="952"/>
      <c r="C5" s="953"/>
      <c r="D5" s="953"/>
      <c r="E5" s="953"/>
      <c r="F5" s="954"/>
      <c r="G5" s="957" t="s">
        <v>1036</v>
      </c>
      <c r="H5" s="951"/>
      <c r="I5" s="484"/>
      <c r="J5" s="484"/>
      <c r="K5" s="484"/>
      <c r="L5" s="484"/>
      <c r="M5" s="485"/>
    </row>
    <row r="6" spans="1:14" ht="21" customHeight="1">
      <c r="B6" s="952"/>
      <c r="C6" s="953"/>
      <c r="D6" s="953"/>
      <c r="E6" s="953"/>
      <c r="F6" s="954"/>
      <c r="G6" s="958"/>
      <c r="H6" s="954"/>
      <c r="I6" s="484"/>
      <c r="J6" s="484"/>
      <c r="K6" s="484"/>
      <c r="L6" s="484"/>
      <c r="M6" s="485"/>
    </row>
    <row r="7" spans="1:14" ht="21" customHeight="1">
      <c r="B7" s="938" t="s">
        <v>71</v>
      </c>
      <c r="C7" s="490"/>
      <c r="D7" s="490"/>
      <c r="E7" s="490"/>
      <c r="F7" s="490"/>
      <c r="G7" s="369" t="s">
        <v>383</v>
      </c>
      <c r="H7" s="939"/>
      <c r="I7" s="939"/>
      <c r="J7" s="939"/>
      <c r="K7" s="939"/>
      <c r="L7" s="939"/>
      <c r="M7" s="940"/>
    </row>
    <row r="8" spans="1:14" ht="21" customHeight="1">
      <c r="B8" s="938" t="s">
        <v>155</v>
      </c>
      <c r="C8" s="490"/>
      <c r="D8" s="490"/>
      <c r="E8" s="490"/>
      <c r="F8" s="490"/>
      <c r="G8" s="369" t="s">
        <v>383</v>
      </c>
      <c r="H8" s="939"/>
      <c r="I8" s="939"/>
      <c r="J8" s="939"/>
      <c r="K8" s="939"/>
      <c r="L8" s="939"/>
      <c r="M8" s="940"/>
    </row>
    <row r="9" spans="1:14" ht="21" customHeight="1">
      <c r="B9" s="941" t="s">
        <v>156</v>
      </c>
      <c r="C9" s="942"/>
      <c r="D9" s="942"/>
      <c r="E9" s="942"/>
      <c r="F9" s="942"/>
      <c r="G9" s="369" t="s">
        <v>339</v>
      </c>
      <c r="H9" s="939"/>
      <c r="I9" s="939"/>
      <c r="J9" s="939"/>
      <c r="K9" s="939"/>
      <c r="L9" s="939"/>
      <c r="M9" s="940"/>
    </row>
    <row r="10" spans="1:14" ht="21" customHeight="1">
      <c r="B10" s="508"/>
      <c r="C10" s="942"/>
      <c r="D10" s="942"/>
      <c r="E10" s="942"/>
      <c r="F10" s="942"/>
      <c r="G10" s="370" t="s">
        <v>365</v>
      </c>
      <c r="H10" s="943" t="s">
        <v>415</v>
      </c>
      <c r="I10" s="943"/>
      <c r="J10" s="943"/>
      <c r="K10" s="943"/>
      <c r="L10" s="943"/>
      <c r="M10" s="944"/>
    </row>
    <row r="11" spans="1:14" ht="21" customHeight="1">
      <c r="B11" s="965" t="s">
        <v>157</v>
      </c>
      <c r="C11" s="656"/>
      <c r="D11" s="656"/>
      <c r="E11" s="656"/>
      <c r="F11" s="254" t="s">
        <v>158</v>
      </c>
      <c r="G11" s="968" t="s">
        <v>416</v>
      </c>
      <c r="H11" s="969"/>
      <c r="I11" s="969"/>
      <c r="J11" s="969"/>
      <c r="K11" s="969"/>
      <c r="L11" s="969"/>
      <c r="M11" s="970"/>
    </row>
    <row r="12" spans="1:14" ht="21" customHeight="1" thickBot="1">
      <c r="B12" s="966"/>
      <c r="C12" s="967"/>
      <c r="D12" s="967"/>
      <c r="E12" s="967"/>
      <c r="F12" s="258" t="s">
        <v>518</v>
      </c>
      <c r="G12" s="971" t="s">
        <v>417</v>
      </c>
      <c r="H12" s="766"/>
      <c r="I12" s="766"/>
      <c r="J12" s="766"/>
      <c r="K12" s="766"/>
      <c r="L12" s="766"/>
      <c r="M12" s="767"/>
    </row>
    <row r="13" spans="1:14" ht="15" customHeight="1"/>
    <row r="14" spans="1:14" s="154" customFormat="1" ht="21" customHeight="1" thickBot="1">
      <c r="A14" s="153"/>
      <c r="B14" s="972" t="s">
        <v>352</v>
      </c>
      <c r="C14" s="972"/>
      <c r="D14" s="972"/>
      <c r="E14" s="972"/>
      <c r="F14" s="972"/>
      <c r="G14" s="972"/>
      <c r="H14" s="972"/>
      <c r="I14" s="972"/>
      <c r="J14" s="972"/>
      <c r="K14" s="972"/>
      <c r="L14" s="972"/>
      <c r="M14" s="972"/>
      <c r="N14" s="153"/>
    </row>
    <row r="15" spans="1:14" ht="21" customHeight="1">
      <c r="B15" s="973"/>
      <c r="C15" s="974"/>
      <c r="D15" s="974"/>
      <c r="E15" s="974"/>
      <c r="F15" s="974"/>
      <c r="G15" s="974"/>
      <c r="H15" s="975" t="s">
        <v>176</v>
      </c>
      <c r="I15" s="758"/>
      <c r="J15" s="759"/>
      <c r="K15" s="976" t="s">
        <v>177</v>
      </c>
      <c r="L15" s="977"/>
      <c r="M15" s="978"/>
    </row>
    <row r="16" spans="1:14" ht="21" customHeight="1">
      <c r="B16" s="959" t="s">
        <v>65</v>
      </c>
      <c r="C16" s="708"/>
      <c r="D16" s="708"/>
      <c r="E16" s="708"/>
      <c r="F16" s="961" t="s">
        <v>172</v>
      </c>
      <c r="G16" s="708"/>
      <c r="H16" s="700" t="s">
        <v>51</v>
      </c>
      <c r="I16" s="700"/>
      <c r="J16" s="700"/>
      <c r="K16" s="962" t="s">
        <v>418</v>
      </c>
      <c r="L16" s="700"/>
      <c r="M16" s="701"/>
    </row>
    <row r="17" spans="1:15" ht="21" customHeight="1">
      <c r="B17" s="960"/>
      <c r="C17" s="708"/>
      <c r="D17" s="708"/>
      <c r="E17" s="708"/>
      <c r="F17" s="961" t="s">
        <v>173</v>
      </c>
      <c r="G17" s="708"/>
      <c r="H17" s="963" t="s">
        <v>456</v>
      </c>
      <c r="I17" s="963"/>
      <c r="J17" s="963"/>
      <c r="K17" s="963" t="s">
        <v>457</v>
      </c>
      <c r="L17" s="963"/>
      <c r="M17" s="964"/>
    </row>
    <row r="18" spans="1:15" ht="21" customHeight="1">
      <c r="B18" s="979" t="s">
        <v>56</v>
      </c>
      <c r="C18" s="980"/>
      <c r="D18" s="980"/>
      <c r="E18" s="981"/>
      <c r="F18" s="961" t="s">
        <v>312</v>
      </c>
      <c r="G18" s="708"/>
      <c r="H18" s="987" t="s">
        <v>340</v>
      </c>
      <c r="I18" s="987"/>
      <c r="J18" s="987"/>
      <c r="K18" s="987" t="s">
        <v>340</v>
      </c>
      <c r="L18" s="987"/>
      <c r="M18" s="988"/>
    </row>
    <row r="19" spans="1:15" ht="21" customHeight="1">
      <c r="B19" s="941"/>
      <c r="C19" s="982"/>
      <c r="D19" s="982"/>
      <c r="E19" s="983"/>
      <c r="F19" s="961" t="s">
        <v>545</v>
      </c>
      <c r="G19" s="708"/>
      <c r="H19" s="989">
        <v>20</v>
      </c>
      <c r="I19" s="990"/>
      <c r="J19" s="991"/>
      <c r="K19" s="989" t="s">
        <v>441</v>
      </c>
      <c r="L19" s="990"/>
      <c r="M19" s="991"/>
    </row>
    <row r="20" spans="1:15" ht="21" customHeight="1">
      <c r="B20" s="941"/>
      <c r="C20" s="982"/>
      <c r="D20" s="982"/>
      <c r="E20" s="983"/>
      <c r="F20" s="961" t="s">
        <v>255</v>
      </c>
      <c r="G20" s="708"/>
      <c r="H20" s="780" t="s">
        <v>339</v>
      </c>
      <c r="I20" s="780"/>
      <c r="J20" s="780"/>
      <c r="K20" s="992" t="s">
        <v>339</v>
      </c>
      <c r="L20" s="780"/>
      <c r="M20" s="993"/>
    </row>
    <row r="21" spans="1:15" ht="21" customHeight="1">
      <c r="B21" s="941"/>
      <c r="C21" s="982"/>
      <c r="D21" s="982"/>
      <c r="E21" s="983"/>
      <c r="F21" s="961" t="s">
        <v>256</v>
      </c>
      <c r="G21" s="708"/>
      <c r="H21" s="780" t="s">
        <v>339</v>
      </c>
      <c r="I21" s="780"/>
      <c r="J21" s="780"/>
      <c r="K21" s="992" t="s">
        <v>339</v>
      </c>
      <c r="L21" s="780"/>
      <c r="M21" s="993"/>
    </row>
    <row r="22" spans="1:15" ht="21" customHeight="1">
      <c r="B22" s="941"/>
      <c r="C22" s="982"/>
      <c r="D22" s="982"/>
      <c r="E22" s="983"/>
      <c r="F22" s="961" t="s">
        <v>88</v>
      </c>
      <c r="G22" s="708"/>
      <c r="H22" s="780" t="s">
        <v>383</v>
      </c>
      <c r="I22" s="780"/>
      <c r="J22" s="780"/>
      <c r="K22" s="992" t="s">
        <v>383</v>
      </c>
      <c r="L22" s="780"/>
      <c r="M22" s="993"/>
    </row>
    <row r="23" spans="1:15" ht="21" customHeight="1">
      <c r="B23" s="941"/>
      <c r="C23" s="982"/>
      <c r="D23" s="982"/>
      <c r="E23" s="983"/>
      <c r="F23" s="961" t="s">
        <v>562</v>
      </c>
      <c r="G23" s="708"/>
      <c r="H23" s="780" t="s">
        <v>383</v>
      </c>
      <c r="I23" s="780"/>
      <c r="J23" s="780"/>
      <c r="K23" s="992" t="s">
        <v>383</v>
      </c>
      <c r="L23" s="780"/>
      <c r="M23" s="993"/>
    </row>
    <row r="24" spans="1:15" ht="21" customHeight="1">
      <c r="B24" s="984"/>
      <c r="C24" s="985"/>
      <c r="D24" s="985"/>
      <c r="E24" s="986"/>
      <c r="F24" s="961" t="s">
        <v>342</v>
      </c>
      <c r="G24" s="708"/>
      <c r="H24" s="700" t="s">
        <v>339</v>
      </c>
      <c r="I24" s="700"/>
      <c r="J24" s="700"/>
      <c r="K24" s="962" t="s">
        <v>339</v>
      </c>
      <c r="L24" s="780"/>
      <c r="M24" s="993"/>
    </row>
    <row r="25" spans="1:15" ht="36" customHeight="1">
      <c r="B25" s="979" t="s">
        <v>596</v>
      </c>
      <c r="C25" s="980"/>
      <c r="D25" s="980"/>
      <c r="E25" s="981"/>
      <c r="F25" s="955" t="s">
        <v>419</v>
      </c>
      <c r="G25" s="998"/>
      <c r="H25" s="999">
        <v>360000</v>
      </c>
      <c r="I25" s="1000"/>
      <c r="J25" s="1001"/>
      <c r="K25" s="999">
        <v>388000</v>
      </c>
      <c r="L25" s="1000"/>
      <c r="M25" s="1002"/>
    </row>
    <row r="26" spans="1:15" ht="21" customHeight="1">
      <c r="B26" s="984"/>
      <c r="C26" s="985"/>
      <c r="D26" s="985"/>
      <c r="E26" s="986"/>
      <c r="F26" s="1003" t="s">
        <v>494</v>
      </c>
      <c r="G26" s="1004"/>
      <c r="H26" s="1005">
        <v>11000</v>
      </c>
      <c r="I26" s="1006"/>
      <c r="J26" s="1007"/>
      <c r="K26" s="1005">
        <v>11000</v>
      </c>
      <c r="L26" s="1006"/>
      <c r="M26" s="1008"/>
      <c r="O26" s="371"/>
    </row>
    <row r="27" spans="1:15" s="371" customFormat="1" ht="21" customHeight="1">
      <c r="B27" s="994" t="s">
        <v>597</v>
      </c>
      <c r="C27" s="995"/>
      <c r="D27" s="995"/>
      <c r="E27" s="995"/>
      <c r="F27" s="995"/>
      <c r="G27" s="995"/>
      <c r="H27" s="996">
        <v>190000</v>
      </c>
      <c r="I27" s="996"/>
      <c r="J27" s="996"/>
      <c r="K27" s="996">
        <v>226000</v>
      </c>
      <c r="L27" s="996"/>
      <c r="M27" s="997"/>
    </row>
    <row r="28" spans="1:15" ht="21" customHeight="1">
      <c r="B28" s="259"/>
      <c r="C28" s="961" t="s">
        <v>175</v>
      </c>
      <c r="D28" s="708"/>
      <c r="E28" s="708"/>
      <c r="F28" s="708"/>
      <c r="G28" s="708"/>
      <c r="H28" s="996">
        <v>60000</v>
      </c>
      <c r="I28" s="996"/>
      <c r="J28" s="996"/>
      <c r="K28" s="996">
        <v>60000</v>
      </c>
      <c r="L28" s="996"/>
      <c r="M28" s="997"/>
    </row>
    <row r="29" spans="1:15" s="154" customFormat="1" ht="21" customHeight="1">
      <c r="A29" s="153"/>
      <c r="B29" s="259"/>
      <c r="C29" s="1043" t="s">
        <v>285</v>
      </c>
      <c r="D29" s="1046" t="s">
        <v>601</v>
      </c>
      <c r="E29" s="1046"/>
      <c r="F29" s="1046"/>
      <c r="G29" s="1047"/>
      <c r="H29" s="1009">
        <v>0</v>
      </c>
      <c r="I29" s="1009"/>
      <c r="J29" s="1009"/>
      <c r="K29" s="1009" t="s">
        <v>881</v>
      </c>
      <c r="L29" s="1009"/>
      <c r="M29" s="1010"/>
      <c r="N29" s="153"/>
    </row>
    <row r="30" spans="1:15" s="154" customFormat="1" ht="21" customHeight="1">
      <c r="A30" s="153"/>
      <c r="B30" s="259"/>
      <c r="C30" s="1044"/>
      <c r="D30" s="1011" t="s">
        <v>602</v>
      </c>
      <c r="E30" s="961" t="s">
        <v>60</v>
      </c>
      <c r="F30" s="708"/>
      <c r="G30" s="708"/>
      <c r="H30" s="996">
        <v>40000</v>
      </c>
      <c r="I30" s="996"/>
      <c r="J30" s="996"/>
      <c r="K30" s="996">
        <v>40000</v>
      </c>
      <c r="L30" s="996"/>
      <c r="M30" s="997"/>
      <c r="N30" s="153"/>
    </row>
    <row r="31" spans="1:15" s="154" customFormat="1" ht="21" customHeight="1">
      <c r="A31" s="153"/>
      <c r="B31" s="259"/>
      <c r="C31" s="1044"/>
      <c r="D31" s="1012"/>
      <c r="E31" s="780" t="s">
        <v>479</v>
      </c>
      <c r="F31" s="780"/>
      <c r="G31" s="780"/>
      <c r="H31" s="996">
        <v>60000</v>
      </c>
      <c r="I31" s="996"/>
      <c r="J31" s="996"/>
      <c r="K31" s="996">
        <v>60000</v>
      </c>
      <c r="L31" s="996"/>
      <c r="M31" s="997"/>
      <c r="N31" s="153"/>
    </row>
    <row r="32" spans="1:15" s="154" customFormat="1" ht="21" customHeight="1">
      <c r="A32" s="153"/>
      <c r="B32" s="259"/>
      <c r="C32" s="1044"/>
      <c r="D32" s="1013"/>
      <c r="E32" s="1015" t="s">
        <v>346</v>
      </c>
      <c r="F32" s="1016"/>
      <c r="G32" s="1016"/>
      <c r="H32" s="996">
        <v>15000</v>
      </c>
      <c r="I32" s="996"/>
      <c r="J32" s="996"/>
      <c r="K32" s="996">
        <v>15000</v>
      </c>
      <c r="L32" s="996"/>
      <c r="M32" s="997"/>
      <c r="N32" s="153"/>
    </row>
    <row r="33" spans="1:16" s="154" customFormat="1" ht="21" customHeight="1">
      <c r="A33" s="153"/>
      <c r="B33" s="259"/>
      <c r="C33" s="1044"/>
      <c r="D33" s="1013"/>
      <c r="E33" s="780" t="s">
        <v>480</v>
      </c>
      <c r="F33" s="780"/>
      <c r="G33" s="780"/>
      <c r="H33" s="996" t="s">
        <v>420</v>
      </c>
      <c r="I33" s="996"/>
      <c r="J33" s="996"/>
      <c r="K33" s="996" t="s">
        <v>420</v>
      </c>
      <c r="L33" s="996"/>
      <c r="M33" s="997"/>
      <c r="N33" s="153"/>
    </row>
    <row r="34" spans="1:16" s="154" customFormat="1" ht="21" customHeight="1">
      <c r="A34" s="153"/>
      <c r="B34" s="259"/>
      <c r="C34" s="1044"/>
      <c r="D34" s="1013"/>
      <c r="E34" s="780" t="s">
        <v>541</v>
      </c>
      <c r="F34" s="780"/>
      <c r="G34" s="780"/>
      <c r="H34" s="996">
        <v>15000</v>
      </c>
      <c r="I34" s="996"/>
      <c r="J34" s="996"/>
      <c r="K34" s="1037" t="s">
        <v>420</v>
      </c>
      <c r="L34" s="1038"/>
      <c r="M34" s="1039"/>
      <c r="N34" s="153"/>
    </row>
    <row r="35" spans="1:16" s="154" customFormat="1" ht="33.75" customHeight="1">
      <c r="A35" s="153"/>
      <c r="B35" s="372"/>
      <c r="C35" s="1045"/>
      <c r="D35" s="1014"/>
      <c r="E35" s="962" t="s">
        <v>606</v>
      </c>
      <c r="F35" s="700"/>
      <c r="G35" s="700"/>
      <c r="H35" s="996" t="s">
        <v>711</v>
      </c>
      <c r="I35" s="996"/>
      <c r="J35" s="996"/>
      <c r="K35" s="1040" t="s">
        <v>712</v>
      </c>
      <c r="L35" s="1041"/>
      <c r="M35" s="1042"/>
      <c r="N35" s="153"/>
    </row>
    <row r="36" spans="1:16" s="154" customFormat="1" ht="79.5" customHeight="1" thickBot="1">
      <c r="A36" s="153"/>
      <c r="B36" s="1034" t="s">
        <v>1037</v>
      </c>
      <c r="C36" s="1035"/>
      <c r="D36" s="1035"/>
      <c r="E36" s="1035"/>
      <c r="F36" s="1035"/>
      <c r="G36" s="1035"/>
      <c r="H36" s="1035"/>
      <c r="I36" s="1035"/>
      <c r="J36" s="1035"/>
      <c r="K36" s="1035"/>
      <c r="L36" s="1035"/>
      <c r="M36" s="1036"/>
      <c r="N36" s="153"/>
    </row>
    <row r="37" spans="1:16" s="154" customFormat="1" ht="15.75" customHeight="1">
      <c r="A37" s="153"/>
      <c r="B37" s="162"/>
      <c r="C37" s="373"/>
      <c r="D37" s="373"/>
      <c r="E37" s="373"/>
      <c r="F37" s="373"/>
      <c r="G37" s="373"/>
      <c r="H37" s="373"/>
      <c r="I37" s="373"/>
      <c r="J37" s="373"/>
      <c r="K37" s="373"/>
      <c r="L37" s="373"/>
      <c r="M37" s="373"/>
      <c r="N37" s="162"/>
      <c r="O37" s="374"/>
      <c r="P37" s="375"/>
    </row>
    <row r="38" spans="1:16" ht="21" customHeight="1" thickBot="1">
      <c r="B38" s="1028" t="s">
        <v>481</v>
      </c>
      <c r="C38" s="1029"/>
      <c r="D38" s="1029"/>
      <c r="E38" s="1029"/>
      <c r="F38" s="1029"/>
    </row>
    <row r="39" spans="1:16" ht="36" customHeight="1">
      <c r="B39" s="1030" t="s">
        <v>175</v>
      </c>
      <c r="C39" s="977"/>
      <c r="D39" s="977"/>
      <c r="E39" s="977"/>
      <c r="F39" s="977"/>
      <c r="G39" s="1031" t="s">
        <v>623</v>
      </c>
      <c r="H39" s="1032"/>
      <c r="I39" s="1032"/>
      <c r="J39" s="1032"/>
      <c r="K39" s="1032"/>
      <c r="L39" s="1032"/>
      <c r="M39" s="1033"/>
    </row>
    <row r="40" spans="1:16" ht="21" customHeight="1">
      <c r="B40" s="949" t="s">
        <v>70</v>
      </c>
      <c r="C40" s="950"/>
      <c r="D40" s="950"/>
      <c r="E40" s="950"/>
      <c r="F40" s="951"/>
      <c r="G40" s="376" t="s">
        <v>324</v>
      </c>
      <c r="H40" s="377"/>
      <c r="I40" s="378" t="s">
        <v>530</v>
      </c>
      <c r="J40" s="378"/>
      <c r="K40" s="378"/>
      <c r="L40" s="378"/>
      <c r="M40" s="379"/>
    </row>
    <row r="41" spans="1:16" s="154" customFormat="1" ht="21" customHeight="1">
      <c r="A41" s="153"/>
      <c r="B41" s="1017"/>
      <c r="C41" s="1018"/>
      <c r="D41" s="1018"/>
      <c r="E41" s="1018"/>
      <c r="F41" s="1019"/>
      <c r="G41" s="1020" t="s">
        <v>271</v>
      </c>
      <c r="H41" s="1021"/>
      <c r="I41" s="1022"/>
      <c r="J41" s="943"/>
      <c r="K41" s="943"/>
      <c r="L41" s="943"/>
      <c r="M41" s="944"/>
      <c r="N41" s="153"/>
    </row>
    <row r="42" spans="1:16" s="154" customFormat="1" ht="36" customHeight="1">
      <c r="A42" s="153"/>
      <c r="B42" s="938" t="s">
        <v>174</v>
      </c>
      <c r="C42" s="1023"/>
      <c r="D42" s="1023"/>
      <c r="E42" s="1023"/>
      <c r="F42" s="1023"/>
      <c r="G42" s="1024" t="s">
        <v>495</v>
      </c>
      <c r="H42" s="1025"/>
      <c r="I42" s="1025"/>
      <c r="J42" s="1025"/>
      <c r="K42" s="1025"/>
      <c r="L42" s="1025"/>
      <c r="M42" s="1026"/>
      <c r="N42" s="153"/>
    </row>
    <row r="43" spans="1:16" ht="21" customHeight="1">
      <c r="B43" s="938" t="s">
        <v>60</v>
      </c>
      <c r="C43" s="1023"/>
      <c r="D43" s="1023"/>
      <c r="E43" s="1023"/>
      <c r="F43" s="1023"/>
      <c r="G43" s="702" t="s">
        <v>542</v>
      </c>
      <c r="H43" s="1027"/>
      <c r="I43" s="1027"/>
      <c r="J43" s="1027"/>
      <c r="K43" s="1027"/>
      <c r="L43" s="1027"/>
      <c r="M43" s="703"/>
    </row>
    <row r="44" spans="1:16" s="154" customFormat="1" ht="21" customHeight="1">
      <c r="A44" s="153"/>
      <c r="B44" s="1060" t="s">
        <v>479</v>
      </c>
      <c r="C44" s="1049"/>
      <c r="D44" s="1049"/>
      <c r="E44" s="1049"/>
      <c r="F44" s="1049"/>
      <c r="G44" s="702" t="s">
        <v>496</v>
      </c>
      <c r="H44" s="1027"/>
      <c r="I44" s="1027"/>
      <c r="J44" s="1027"/>
      <c r="K44" s="1027"/>
      <c r="L44" s="1027"/>
      <c r="M44" s="703"/>
      <c r="N44" s="153"/>
    </row>
    <row r="45" spans="1:16" s="154" customFormat="1" ht="45" customHeight="1">
      <c r="A45" s="153"/>
      <c r="B45" s="938" t="s">
        <v>347</v>
      </c>
      <c r="C45" s="1023"/>
      <c r="D45" s="1023"/>
      <c r="E45" s="1023"/>
      <c r="F45" s="1023"/>
      <c r="G45" s="1050" t="s">
        <v>446</v>
      </c>
      <c r="H45" s="1027"/>
      <c r="I45" s="1027"/>
      <c r="J45" s="1027"/>
      <c r="K45" s="1027"/>
      <c r="L45" s="1027"/>
      <c r="M45" s="703"/>
      <c r="N45" s="153"/>
    </row>
    <row r="46" spans="1:16" s="154" customFormat="1" ht="21" customHeight="1">
      <c r="A46" s="153"/>
      <c r="B46" s="1061" t="s">
        <v>480</v>
      </c>
      <c r="C46" s="765"/>
      <c r="D46" s="765"/>
      <c r="E46" s="765"/>
      <c r="F46" s="1062"/>
      <c r="G46" s="1024" t="s">
        <v>420</v>
      </c>
      <c r="H46" s="943"/>
      <c r="I46" s="943"/>
      <c r="J46" s="943"/>
      <c r="K46" s="943"/>
      <c r="L46" s="943"/>
      <c r="M46" s="944"/>
      <c r="N46" s="153"/>
    </row>
    <row r="47" spans="1:16" ht="21" customHeight="1">
      <c r="B47" s="1048" t="s">
        <v>541</v>
      </c>
      <c r="C47" s="1049"/>
      <c r="D47" s="1049"/>
      <c r="E47" s="1049"/>
      <c r="F47" s="1049"/>
      <c r="G47" s="1024" t="s">
        <v>447</v>
      </c>
      <c r="H47" s="943"/>
      <c r="I47" s="943"/>
      <c r="J47" s="943"/>
      <c r="K47" s="943"/>
      <c r="L47" s="943"/>
      <c r="M47" s="944"/>
    </row>
    <row r="48" spans="1:16" ht="63.75" customHeight="1">
      <c r="B48" s="979" t="s">
        <v>606</v>
      </c>
      <c r="C48" s="980"/>
      <c r="D48" s="980"/>
      <c r="E48" s="980"/>
      <c r="F48" s="981"/>
      <c r="G48" s="1050" t="s">
        <v>697</v>
      </c>
      <c r="H48" s="1051"/>
      <c r="I48" s="1051"/>
      <c r="J48" s="1051"/>
      <c r="K48" s="1051"/>
      <c r="L48" s="1051"/>
      <c r="M48" s="1052"/>
    </row>
    <row r="49" spans="1:14" ht="17.25" customHeight="1">
      <c r="B49" s="979" t="s">
        <v>178</v>
      </c>
      <c r="C49" s="980"/>
      <c r="D49" s="980"/>
      <c r="E49" s="980"/>
      <c r="F49" s="981"/>
      <c r="G49" s="1054" t="s">
        <v>180</v>
      </c>
      <c r="H49" s="1055"/>
      <c r="I49" s="1055"/>
      <c r="J49" s="1055"/>
      <c r="K49" s="1055"/>
      <c r="L49" s="1055"/>
      <c r="M49" s="1056"/>
    </row>
    <row r="50" spans="1:14" ht="18" customHeight="1">
      <c r="B50" s="506"/>
      <c r="C50" s="1053"/>
      <c r="D50" s="1053"/>
      <c r="E50" s="1053"/>
      <c r="F50" s="507"/>
      <c r="G50" s="1057"/>
      <c r="H50" s="1058"/>
      <c r="I50" s="1058"/>
      <c r="J50" s="1058"/>
      <c r="K50" s="1058"/>
      <c r="L50" s="1058"/>
      <c r="M50" s="1059"/>
    </row>
    <row r="51" spans="1:14" ht="21" customHeight="1" thickBot="1">
      <c r="B51" s="1082" t="s">
        <v>179</v>
      </c>
      <c r="C51" s="1083"/>
      <c r="D51" s="1083"/>
      <c r="E51" s="1083"/>
      <c r="F51" s="1083"/>
      <c r="G51" s="1084"/>
      <c r="H51" s="1085"/>
      <c r="I51" s="1085"/>
      <c r="J51" s="1085"/>
      <c r="K51" s="1085"/>
      <c r="L51" s="1085"/>
      <c r="M51" s="1086"/>
    </row>
    <row r="52" spans="1:14" ht="21" customHeight="1"/>
    <row r="53" spans="1:14" ht="21" customHeight="1" thickBot="1">
      <c r="B53" s="1087" t="s">
        <v>181</v>
      </c>
      <c r="C53" s="1088"/>
      <c r="D53" s="1088"/>
      <c r="E53" s="1088"/>
      <c r="F53" s="1088"/>
      <c r="G53" s="1088"/>
      <c r="H53" s="1088"/>
      <c r="I53" s="1088"/>
      <c r="J53" s="1088"/>
      <c r="K53" s="380"/>
      <c r="L53" s="380"/>
      <c r="M53" s="380"/>
    </row>
    <row r="54" spans="1:14" s="154" customFormat="1" ht="21" customHeight="1">
      <c r="A54" s="153"/>
      <c r="B54" s="1089" t="s">
        <v>1038</v>
      </c>
      <c r="C54" s="1090"/>
      <c r="D54" s="1090"/>
      <c r="E54" s="1090"/>
      <c r="F54" s="1090"/>
      <c r="G54" s="1090"/>
      <c r="H54" s="1090"/>
      <c r="I54" s="1091" t="s">
        <v>421</v>
      </c>
      <c r="J54" s="1090"/>
      <c r="K54" s="1090"/>
      <c r="L54" s="1090"/>
      <c r="M54" s="1092"/>
      <c r="N54" s="153"/>
    </row>
    <row r="55" spans="1:14" s="154" customFormat="1" ht="21" customHeight="1">
      <c r="A55" s="153"/>
      <c r="B55" s="1063" t="s">
        <v>1039</v>
      </c>
      <c r="C55" s="1064"/>
      <c r="D55" s="1064"/>
      <c r="E55" s="1064"/>
      <c r="F55" s="1064"/>
      <c r="G55" s="1064"/>
      <c r="H55" s="546"/>
      <c r="I55" s="1065" t="s">
        <v>422</v>
      </c>
      <c r="J55" s="1066"/>
      <c r="K55" s="1066"/>
      <c r="L55" s="1066"/>
      <c r="M55" s="1067"/>
      <c r="N55" s="153"/>
    </row>
    <row r="56" spans="1:14" s="154" customFormat="1" ht="21" customHeight="1">
      <c r="A56" s="153"/>
      <c r="B56" s="547"/>
      <c r="C56" s="747"/>
      <c r="D56" s="747"/>
      <c r="E56" s="747"/>
      <c r="F56" s="747"/>
      <c r="G56" s="747"/>
      <c r="H56" s="548"/>
      <c r="I56" s="1068"/>
      <c r="J56" s="1069"/>
      <c r="K56" s="1069"/>
      <c r="L56" s="1069"/>
      <c r="M56" s="1070"/>
      <c r="N56" s="153"/>
    </row>
    <row r="57" spans="1:14" s="154" customFormat="1" ht="21" customHeight="1" thickBot="1">
      <c r="A57" s="153"/>
      <c r="B57" s="1071" t="s">
        <v>287</v>
      </c>
      <c r="C57" s="1072"/>
      <c r="D57" s="1072"/>
      <c r="E57" s="1072"/>
      <c r="F57" s="1072"/>
      <c r="G57" s="1072"/>
      <c r="H57" s="1072"/>
      <c r="I57" s="1072"/>
      <c r="J57" s="1072"/>
      <c r="K57" s="1072"/>
      <c r="L57" s="1072"/>
      <c r="M57" s="1073"/>
      <c r="N57" s="153"/>
    </row>
    <row r="58" spans="1:14" s="154" customFormat="1" ht="21" customHeight="1">
      <c r="A58" s="153"/>
      <c r="B58" s="153"/>
      <c r="C58" s="153"/>
      <c r="D58" s="153"/>
      <c r="E58" s="153"/>
      <c r="F58" s="153"/>
      <c r="G58" s="153"/>
      <c r="H58" s="153"/>
      <c r="I58" s="153"/>
      <c r="J58" s="153"/>
      <c r="K58" s="153"/>
      <c r="L58" s="153"/>
      <c r="M58" s="153"/>
      <c r="N58" s="153"/>
    </row>
    <row r="59" spans="1:14" s="154" customFormat="1" ht="21" customHeight="1" thickBot="1">
      <c r="A59" s="153"/>
      <c r="B59" s="1074" t="s">
        <v>270</v>
      </c>
      <c r="C59" s="1074"/>
      <c r="D59" s="1074"/>
      <c r="E59" s="1074"/>
      <c r="F59" s="1074"/>
      <c r="G59" s="1074"/>
      <c r="H59" s="1074"/>
      <c r="I59" s="256"/>
      <c r="J59" s="256"/>
      <c r="K59" s="256"/>
      <c r="L59" s="256"/>
      <c r="M59" s="256"/>
      <c r="N59" s="153"/>
    </row>
    <row r="60" spans="1:14" s="154" customFormat="1" ht="21" customHeight="1" thickBot="1">
      <c r="A60" s="153"/>
      <c r="B60" s="1075" t="s">
        <v>910</v>
      </c>
      <c r="C60" s="1076"/>
      <c r="D60" s="1076"/>
      <c r="E60" s="1076"/>
      <c r="F60" s="1076"/>
      <c r="G60" s="1076"/>
      <c r="H60" s="1076"/>
      <c r="I60" s="1076"/>
      <c r="J60" s="1093"/>
      <c r="K60" s="1094"/>
      <c r="L60" s="1094"/>
      <c r="M60" s="1095"/>
      <c r="N60" s="153"/>
    </row>
    <row r="61" spans="1:14" ht="36" customHeight="1">
      <c r="B61" s="1075" t="s">
        <v>182</v>
      </c>
      <c r="C61" s="1076"/>
      <c r="D61" s="1076"/>
      <c r="E61" s="1076"/>
      <c r="F61" s="1076"/>
      <c r="G61" s="1076"/>
      <c r="H61" s="1076"/>
      <c r="I61" s="1076"/>
      <c r="J61" s="1077" t="s">
        <v>423</v>
      </c>
      <c r="K61" s="1078"/>
      <c r="L61" s="1078"/>
      <c r="M61" s="1079"/>
    </row>
    <row r="62" spans="1:14" ht="21" customHeight="1">
      <c r="B62" s="959" t="s">
        <v>183</v>
      </c>
      <c r="C62" s="961"/>
      <c r="D62" s="961"/>
      <c r="E62" s="961"/>
      <c r="F62" s="961"/>
      <c r="G62" s="961"/>
      <c r="H62" s="961"/>
      <c r="I62" s="961"/>
      <c r="J62" s="495" t="s">
        <v>448</v>
      </c>
      <c r="K62" s="484"/>
      <c r="L62" s="484"/>
      <c r="M62" s="485"/>
    </row>
    <row r="63" spans="1:14" ht="18" customHeight="1">
      <c r="B63" s="1105" t="s">
        <v>184</v>
      </c>
      <c r="C63" s="1106"/>
      <c r="D63" s="1106"/>
      <c r="E63" s="1106"/>
      <c r="F63" s="1106"/>
      <c r="G63" s="1106"/>
      <c r="H63" s="1106"/>
      <c r="I63" s="1106"/>
      <c r="J63" s="1109" t="s">
        <v>462</v>
      </c>
      <c r="K63" s="1110"/>
      <c r="L63" s="1110"/>
      <c r="M63" s="1111"/>
    </row>
    <row r="64" spans="1:14" ht="18" customHeight="1">
      <c r="B64" s="1105"/>
      <c r="C64" s="1106"/>
      <c r="D64" s="1106"/>
      <c r="E64" s="1106"/>
      <c r="F64" s="1106"/>
      <c r="G64" s="1106"/>
      <c r="H64" s="1106"/>
      <c r="I64" s="1106"/>
      <c r="J64" s="1112"/>
      <c r="K64" s="1113"/>
      <c r="L64" s="1113"/>
      <c r="M64" s="1114"/>
    </row>
    <row r="65" spans="2:13" ht="21" customHeight="1">
      <c r="B65" s="959" t="s">
        <v>466</v>
      </c>
      <c r="C65" s="961"/>
      <c r="D65" s="961"/>
      <c r="E65" s="961"/>
      <c r="F65" s="961"/>
      <c r="G65" s="961"/>
      <c r="H65" s="961"/>
      <c r="I65" s="961"/>
      <c r="J65" s="1080" t="s">
        <v>470</v>
      </c>
      <c r="K65" s="1080"/>
      <c r="L65" s="1080"/>
      <c r="M65" s="1081"/>
    </row>
    <row r="66" spans="2:13" ht="120" customHeight="1">
      <c r="B66" s="1105" t="s">
        <v>185</v>
      </c>
      <c r="C66" s="1107"/>
      <c r="D66" s="1107"/>
      <c r="E66" s="1107"/>
      <c r="F66" s="961" t="s">
        <v>187</v>
      </c>
      <c r="G66" s="961"/>
      <c r="H66" s="961"/>
      <c r="I66" s="961"/>
      <c r="J66" s="760" t="s">
        <v>424</v>
      </c>
      <c r="K66" s="761"/>
      <c r="L66" s="761"/>
      <c r="M66" s="762"/>
    </row>
    <row r="67" spans="2:13" ht="75" customHeight="1">
      <c r="B67" s="1108"/>
      <c r="C67" s="1107"/>
      <c r="D67" s="1107"/>
      <c r="E67" s="1107"/>
      <c r="F67" s="961" t="s">
        <v>188</v>
      </c>
      <c r="G67" s="961"/>
      <c r="H67" s="961"/>
      <c r="I67" s="961"/>
      <c r="J67" s="760" t="s">
        <v>620</v>
      </c>
      <c r="K67" s="761"/>
      <c r="L67" s="761"/>
      <c r="M67" s="762"/>
    </row>
    <row r="68" spans="2:13" ht="21" customHeight="1">
      <c r="B68" s="979" t="s">
        <v>186</v>
      </c>
      <c r="C68" s="980"/>
      <c r="D68" s="980"/>
      <c r="E68" s="981"/>
      <c r="F68" s="1099" t="s">
        <v>460</v>
      </c>
      <c r="G68" s="1049"/>
      <c r="H68" s="1049"/>
      <c r="I68" s="1100"/>
      <c r="J68" s="700"/>
      <c r="K68" s="700"/>
      <c r="L68" s="700"/>
      <c r="M68" s="701"/>
    </row>
    <row r="69" spans="2:13" ht="21" customHeight="1" thickBot="1">
      <c r="B69" s="1096"/>
      <c r="C69" s="1097"/>
      <c r="D69" s="1097"/>
      <c r="E69" s="1098"/>
      <c r="F69" s="1101"/>
      <c r="G69" s="1102"/>
      <c r="H69" s="1102"/>
      <c r="I69" s="1103"/>
      <c r="J69" s="1104"/>
      <c r="K69" s="704"/>
      <c r="L69" s="704"/>
      <c r="M69" s="705"/>
    </row>
  </sheetData>
  <mergeCells count="140">
    <mergeCell ref="B68:E69"/>
    <mergeCell ref="F68:I68"/>
    <mergeCell ref="J68:M68"/>
    <mergeCell ref="F69:I69"/>
    <mergeCell ref="J69:M69"/>
    <mergeCell ref="B63:I64"/>
    <mergeCell ref="J66:M66"/>
    <mergeCell ref="B66:E67"/>
    <mergeCell ref="J63:M64"/>
    <mergeCell ref="B65:I65"/>
    <mergeCell ref="F67:I67"/>
    <mergeCell ref="J67:M67"/>
    <mergeCell ref="B55:H56"/>
    <mergeCell ref="I55:M56"/>
    <mergeCell ref="F66:I66"/>
    <mergeCell ref="B57:M57"/>
    <mergeCell ref="B59:H59"/>
    <mergeCell ref="B61:I61"/>
    <mergeCell ref="J61:M61"/>
    <mergeCell ref="J65:M65"/>
    <mergeCell ref="B51:F51"/>
    <mergeCell ref="G51:M51"/>
    <mergeCell ref="B53:J53"/>
    <mergeCell ref="B54:H54"/>
    <mergeCell ref="I54:M54"/>
    <mergeCell ref="B62:I62"/>
    <mergeCell ref="J62:M62"/>
    <mergeCell ref="B60:I60"/>
    <mergeCell ref="J60:M60"/>
    <mergeCell ref="B47:F47"/>
    <mergeCell ref="G47:M47"/>
    <mergeCell ref="B48:F48"/>
    <mergeCell ref="G48:M48"/>
    <mergeCell ref="B49:F50"/>
    <mergeCell ref="G49:M50"/>
    <mergeCell ref="B44:F44"/>
    <mergeCell ref="G44:M44"/>
    <mergeCell ref="B45:F45"/>
    <mergeCell ref="G45:M45"/>
    <mergeCell ref="B46:F46"/>
    <mergeCell ref="G46:M46"/>
    <mergeCell ref="B40:F41"/>
    <mergeCell ref="G41:H41"/>
    <mergeCell ref="I41:M41"/>
    <mergeCell ref="B42:F42"/>
    <mergeCell ref="G42:M42"/>
    <mergeCell ref="B43:F43"/>
    <mergeCell ref="G43:M43"/>
    <mergeCell ref="H29:J29"/>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K29:M29"/>
    <mergeCell ref="D30:D35"/>
    <mergeCell ref="E30:G30"/>
    <mergeCell ref="H30:J30"/>
    <mergeCell ref="K30:M30"/>
    <mergeCell ref="E31:G31"/>
    <mergeCell ref="H31:J31"/>
    <mergeCell ref="K31:M31"/>
    <mergeCell ref="E32:G32"/>
    <mergeCell ref="H32:J32"/>
    <mergeCell ref="B27:G27"/>
    <mergeCell ref="H27:J27"/>
    <mergeCell ref="K27:M27"/>
    <mergeCell ref="C28:G28"/>
    <mergeCell ref="H28:J28"/>
    <mergeCell ref="K28:M28"/>
    <mergeCell ref="B25:E26"/>
    <mergeCell ref="F25:G25"/>
    <mergeCell ref="H25:J25"/>
    <mergeCell ref="K25:M25"/>
    <mergeCell ref="F26:G26"/>
    <mergeCell ref="H26:J26"/>
    <mergeCell ref="K26:M26"/>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7:F7"/>
    <mergeCell ref="H7:M7"/>
    <mergeCell ref="B8:F8"/>
    <mergeCell ref="H8:M8"/>
    <mergeCell ref="B9:F10"/>
    <mergeCell ref="H9:M9"/>
    <mergeCell ref="H10:M10"/>
    <mergeCell ref="B2:F2"/>
    <mergeCell ref="B1:I1"/>
    <mergeCell ref="B3:F3"/>
    <mergeCell ref="G3:I3"/>
    <mergeCell ref="B4:F6"/>
    <mergeCell ref="G4:I4"/>
    <mergeCell ref="G5:H6"/>
    <mergeCell ref="I5:M5"/>
    <mergeCell ref="I6:M6"/>
  </mergeCells>
  <phoneticPr fontId="2"/>
  <dataValidations count="9">
    <dataValidation type="list" allowBlank="1" showInputMessage="1" showErrorMessage="1" sqref="E34:G34 B47:F47" xr:uid="{00000000-0002-0000-0500-000000000000}">
      <formula1>"管理費,生活サポート費"</formula1>
    </dataValidation>
    <dataValidation type="list" allowBlank="1" showInputMessage="1" showErrorMessage="1" sqref="B46 E33:G33" xr:uid="{00000000-0002-0000-0500-000001000000}">
      <formula1>"光熱水費,電気代,水道代"</formula1>
    </dataValidation>
    <dataValidation type="list" allowBlank="1" showInputMessage="1" showErrorMessage="1" sqref="F68:I69"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4:F44 E31:G31"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67" fitToHeight="0"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99FF"/>
    <pageSetUpPr fitToPage="1"/>
  </sheetPr>
  <dimension ref="A1:K75"/>
  <sheetViews>
    <sheetView view="pageBreakPreview" zoomScale="90" zoomScaleNormal="85" zoomScaleSheetLayoutView="90" workbookViewId="0"/>
  </sheetViews>
  <sheetFormatPr defaultRowHeight="13.5"/>
  <cols>
    <col min="1" max="1" width="2.625" style="5" customWidth="1"/>
    <col min="2" max="2" width="6.75" style="5" customWidth="1"/>
    <col min="3" max="3" width="6.125" style="5" customWidth="1"/>
    <col min="4" max="4" width="9" style="5" customWidth="1"/>
    <col min="5" max="6" width="9" style="5"/>
    <col min="7" max="7" width="9" style="5" customWidth="1"/>
    <col min="8" max="8" width="9" style="5"/>
    <col min="9" max="9" width="9.375" style="5" customWidth="1"/>
    <col min="10" max="10" width="9" style="5" customWidth="1"/>
    <col min="11" max="11" width="9" style="5"/>
    <col min="12" max="12" width="3.375" style="5" customWidth="1"/>
    <col min="13" max="15" width="13" style="5" customWidth="1"/>
    <col min="16" max="16384" width="9" style="5"/>
  </cols>
  <sheetData>
    <row r="1" spans="1:11" ht="21" customHeight="1">
      <c r="A1" s="3" t="s">
        <v>326</v>
      </c>
      <c r="B1" s="1115" t="s">
        <v>65</v>
      </c>
      <c r="C1" s="1115"/>
      <c r="D1" s="1115"/>
      <c r="E1" s="1115"/>
      <c r="F1" s="1115"/>
      <c r="G1" s="1115"/>
      <c r="H1" s="1115"/>
      <c r="I1" s="1115"/>
    </row>
    <row r="2" spans="1:11" ht="21" customHeight="1" thickBot="1">
      <c r="A2" s="124"/>
      <c r="B2" s="602" t="s">
        <v>238</v>
      </c>
      <c r="C2" s="1124"/>
      <c r="D2" s="1124"/>
      <c r="E2" s="30"/>
      <c r="F2" s="30"/>
      <c r="G2" s="30"/>
      <c r="H2" s="30"/>
      <c r="I2" s="30"/>
    </row>
    <row r="3" spans="1:11" ht="21" customHeight="1">
      <c r="B3" s="1116" t="s">
        <v>194</v>
      </c>
      <c r="C3" s="1117"/>
      <c r="D3" s="871" t="s">
        <v>190</v>
      </c>
      <c r="E3" s="871"/>
      <c r="F3" s="871"/>
      <c r="G3" s="871"/>
      <c r="H3" s="1151">
        <v>0</v>
      </c>
      <c r="I3" s="1152"/>
      <c r="J3" s="1152"/>
      <c r="K3" s="125" t="s">
        <v>325</v>
      </c>
    </row>
    <row r="4" spans="1:11" ht="21" customHeight="1">
      <c r="B4" s="1118"/>
      <c r="C4" s="1119"/>
      <c r="D4" s="857" t="s">
        <v>191</v>
      </c>
      <c r="E4" s="857"/>
      <c r="F4" s="857"/>
      <c r="G4" s="857"/>
      <c r="H4" s="1122">
        <v>0</v>
      </c>
      <c r="I4" s="1123"/>
      <c r="J4" s="1123"/>
      <c r="K4" s="126" t="s">
        <v>325</v>
      </c>
    </row>
    <row r="5" spans="1:11" ht="21" customHeight="1">
      <c r="B5" s="1118"/>
      <c r="C5" s="1119"/>
      <c r="D5" s="857" t="s">
        <v>192</v>
      </c>
      <c r="E5" s="857"/>
      <c r="F5" s="857"/>
      <c r="G5" s="857"/>
      <c r="H5" s="1122">
        <v>30</v>
      </c>
      <c r="I5" s="1123"/>
      <c r="J5" s="1123"/>
      <c r="K5" s="126" t="s">
        <v>325</v>
      </c>
    </row>
    <row r="6" spans="1:11" ht="21" customHeight="1">
      <c r="B6" s="1120"/>
      <c r="C6" s="1121"/>
      <c r="D6" s="857" t="s">
        <v>193</v>
      </c>
      <c r="E6" s="857"/>
      <c r="F6" s="857"/>
      <c r="G6" s="857"/>
      <c r="H6" s="1122">
        <v>30</v>
      </c>
      <c r="I6" s="1123"/>
      <c r="J6" s="1123"/>
      <c r="K6" s="126" t="s">
        <v>325</v>
      </c>
    </row>
    <row r="7" spans="1:11" ht="21" customHeight="1">
      <c r="B7" s="1131" t="s">
        <v>195</v>
      </c>
      <c r="C7" s="821"/>
      <c r="D7" s="857" t="s">
        <v>51</v>
      </c>
      <c r="E7" s="857"/>
      <c r="F7" s="857"/>
      <c r="G7" s="857"/>
      <c r="H7" s="1122">
        <v>15</v>
      </c>
      <c r="I7" s="1123"/>
      <c r="J7" s="1123"/>
      <c r="K7" s="126" t="s">
        <v>325</v>
      </c>
    </row>
    <row r="8" spans="1:11" ht="21" customHeight="1">
      <c r="B8" s="1118"/>
      <c r="C8" s="1119"/>
      <c r="D8" s="857" t="s">
        <v>196</v>
      </c>
      <c r="E8" s="857"/>
      <c r="F8" s="857"/>
      <c r="G8" s="857"/>
      <c r="H8" s="1122">
        <v>5</v>
      </c>
      <c r="I8" s="1123"/>
      <c r="J8" s="1123"/>
      <c r="K8" s="126" t="s">
        <v>325</v>
      </c>
    </row>
    <row r="9" spans="1:11" ht="21" customHeight="1">
      <c r="B9" s="1118"/>
      <c r="C9" s="1119"/>
      <c r="D9" s="857" t="s">
        <v>197</v>
      </c>
      <c r="E9" s="857"/>
      <c r="F9" s="857"/>
      <c r="G9" s="857"/>
      <c r="H9" s="1122">
        <v>10</v>
      </c>
      <c r="I9" s="1123"/>
      <c r="J9" s="1123"/>
      <c r="K9" s="126" t="s">
        <v>325</v>
      </c>
    </row>
    <row r="10" spans="1:11" ht="21" customHeight="1">
      <c r="B10" s="1118"/>
      <c r="C10" s="1119"/>
      <c r="D10" s="857" t="s">
        <v>198</v>
      </c>
      <c r="E10" s="857"/>
      <c r="F10" s="857"/>
      <c r="G10" s="857"/>
      <c r="H10" s="1122">
        <v>2</v>
      </c>
      <c r="I10" s="1123"/>
      <c r="J10" s="1123"/>
      <c r="K10" s="126" t="s">
        <v>325</v>
      </c>
    </row>
    <row r="11" spans="1:11" ht="21" customHeight="1">
      <c r="B11" s="1118"/>
      <c r="C11" s="1119"/>
      <c r="D11" s="857" t="s">
        <v>199</v>
      </c>
      <c r="E11" s="857"/>
      <c r="F11" s="857"/>
      <c r="G11" s="857"/>
      <c r="H11" s="1122">
        <v>5</v>
      </c>
      <c r="I11" s="1123"/>
      <c r="J11" s="1123"/>
      <c r="K11" s="126" t="s">
        <v>325</v>
      </c>
    </row>
    <row r="12" spans="1:11" ht="21" customHeight="1">
      <c r="B12" s="1118"/>
      <c r="C12" s="1119"/>
      <c r="D12" s="857" t="s">
        <v>200</v>
      </c>
      <c r="E12" s="857"/>
      <c r="F12" s="857"/>
      <c r="G12" s="857"/>
      <c r="H12" s="1122">
        <v>8</v>
      </c>
      <c r="I12" s="1123"/>
      <c r="J12" s="1123"/>
      <c r="K12" s="126" t="s">
        <v>325</v>
      </c>
    </row>
    <row r="13" spans="1:11" ht="21" customHeight="1">
      <c r="B13" s="1118"/>
      <c r="C13" s="1119"/>
      <c r="D13" s="857" t="s">
        <v>201</v>
      </c>
      <c r="E13" s="857"/>
      <c r="F13" s="857"/>
      <c r="G13" s="857"/>
      <c r="H13" s="1122">
        <v>10</v>
      </c>
      <c r="I13" s="1123"/>
      <c r="J13" s="1123"/>
      <c r="K13" s="126" t="s">
        <v>325</v>
      </c>
    </row>
    <row r="14" spans="1:11" ht="21" customHeight="1">
      <c r="B14" s="1120"/>
      <c r="C14" s="1121"/>
      <c r="D14" s="857" t="s">
        <v>202</v>
      </c>
      <c r="E14" s="857"/>
      <c r="F14" s="857"/>
      <c r="G14" s="857"/>
      <c r="H14" s="1122">
        <v>5</v>
      </c>
      <c r="I14" s="1123"/>
      <c r="J14" s="1123"/>
      <c r="K14" s="126" t="s">
        <v>325</v>
      </c>
    </row>
    <row r="15" spans="1:11" ht="21" customHeight="1">
      <c r="B15" s="1131" t="s">
        <v>203</v>
      </c>
      <c r="C15" s="821"/>
      <c r="D15" s="857" t="s">
        <v>204</v>
      </c>
      <c r="E15" s="857"/>
      <c r="F15" s="857"/>
      <c r="G15" s="857"/>
      <c r="H15" s="1122">
        <v>2</v>
      </c>
      <c r="I15" s="1123"/>
      <c r="J15" s="1123"/>
      <c r="K15" s="126" t="s">
        <v>325</v>
      </c>
    </row>
    <row r="16" spans="1:11" ht="21" customHeight="1">
      <c r="B16" s="1118"/>
      <c r="C16" s="1119"/>
      <c r="D16" s="857" t="s">
        <v>205</v>
      </c>
      <c r="E16" s="857"/>
      <c r="F16" s="857"/>
      <c r="G16" s="857"/>
      <c r="H16" s="1122">
        <v>3</v>
      </c>
      <c r="I16" s="1123"/>
      <c r="J16" s="1123"/>
      <c r="K16" s="126" t="s">
        <v>325</v>
      </c>
    </row>
    <row r="17" spans="2:11" ht="21" customHeight="1">
      <c r="B17" s="1118"/>
      <c r="C17" s="1119"/>
      <c r="D17" s="857" t="s">
        <v>206</v>
      </c>
      <c r="E17" s="857"/>
      <c r="F17" s="857"/>
      <c r="G17" s="857"/>
      <c r="H17" s="1122">
        <v>30</v>
      </c>
      <c r="I17" s="1123"/>
      <c r="J17" s="1123"/>
      <c r="K17" s="126" t="s">
        <v>325</v>
      </c>
    </row>
    <row r="18" spans="2:11" ht="21" customHeight="1">
      <c r="B18" s="1118"/>
      <c r="C18" s="1119"/>
      <c r="D18" s="857" t="s">
        <v>207</v>
      </c>
      <c r="E18" s="857"/>
      <c r="F18" s="857"/>
      <c r="G18" s="857"/>
      <c r="H18" s="1122">
        <v>20</v>
      </c>
      <c r="I18" s="1123"/>
      <c r="J18" s="1123"/>
      <c r="K18" s="126" t="s">
        <v>325</v>
      </c>
    </row>
    <row r="19" spans="2:11" ht="21" customHeight="1">
      <c r="B19" s="1118"/>
      <c r="C19" s="1119"/>
      <c r="D19" s="857" t="s">
        <v>838</v>
      </c>
      <c r="E19" s="857"/>
      <c r="F19" s="857"/>
      <c r="G19" s="857"/>
      <c r="H19" s="1122">
        <v>4</v>
      </c>
      <c r="I19" s="1123"/>
      <c r="J19" s="1123"/>
      <c r="K19" s="126" t="s">
        <v>321</v>
      </c>
    </row>
    <row r="20" spans="2:11" ht="21" customHeight="1" thickBot="1">
      <c r="B20" s="1118"/>
      <c r="C20" s="1119"/>
      <c r="D20" s="1164" t="s">
        <v>839</v>
      </c>
      <c r="E20" s="1164"/>
      <c r="F20" s="1164"/>
      <c r="G20" s="1164"/>
      <c r="H20" s="1139">
        <v>1</v>
      </c>
      <c r="I20" s="1140"/>
      <c r="J20" s="1140"/>
      <c r="K20" s="202" t="s">
        <v>321</v>
      </c>
    </row>
    <row r="21" spans="2:11" ht="21" customHeight="1" thickBot="1">
      <c r="B21" s="1141" t="s">
        <v>628</v>
      </c>
      <c r="C21" s="1142"/>
      <c r="D21" s="1142"/>
      <c r="E21" s="1142"/>
      <c r="F21" s="1142"/>
      <c r="G21" s="1143"/>
      <c r="H21" s="127">
        <v>9</v>
      </c>
      <c r="I21" s="128" t="s">
        <v>629</v>
      </c>
      <c r="J21" s="128">
        <v>7</v>
      </c>
      <c r="K21" s="129" t="s">
        <v>630</v>
      </c>
    </row>
    <row r="22" spans="2:11" ht="21" customHeight="1" thickBot="1">
      <c r="B22" s="1141" t="s">
        <v>349</v>
      </c>
      <c r="C22" s="1142"/>
      <c r="D22" s="1142"/>
      <c r="E22" s="1142"/>
      <c r="F22" s="1142"/>
      <c r="G22" s="1143"/>
      <c r="H22" s="1166">
        <v>60</v>
      </c>
      <c r="I22" s="1167"/>
      <c r="J22" s="1167"/>
      <c r="K22" s="129" t="s">
        <v>627</v>
      </c>
    </row>
    <row r="23" spans="2:11" ht="16.5" customHeight="1">
      <c r="B23" s="130"/>
      <c r="C23" s="130"/>
      <c r="D23" s="130"/>
      <c r="E23" s="130"/>
      <c r="F23" s="130"/>
      <c r="G23" s="130"/>
      <c r="H23" s="131"/>
      <c r="I23" s="131"/>
      <c r="J23" s="131"/>
      <c r="K23" s="132"/>
    </row>
    <row r="24" spans="2:11" ht="21" customHeight="1" thickBot="1">
      <c r="B24" s="1153" t="s">
        <v>240</v>
      </c>
      <c r="C24" s="1153"/>
      <c r="D24" s="1153"/>
      <c r="E24" s="1153"/>
      <c r="F24" s="1154"/>
      <c r="G24" s="1154"/>
      <c r="H24" s="1150"/>
      <c r="I24" s="1150"/>
      <c r="J24" s="1150"/>
      <c r="K24" s="1150"/>
    </row>
    <row r="25" spans="2:11" ht="21" customHeight="1">
      <c r="B25" s="1137" t="s">
        <v>189</v>
      </c>
      <c r="C25" s="1138"/>
      <c r="D25" s="133" t="s">
        <v>55</v>
      </c>
      <c r="E25" s="1144">
        <v>20</v>
      </c>
      <c r="F25" s="1165"/>
      <c r="G25" s="134" t="s">
        <v>348</v>
      </c>
      <c r="H25" s="135" t="s">
        <v>239</v>
      </c>
      <c r="I25" s="1144">
        <v>40</v>
      </c>
      <c r="J25" s="1144"/>
      <c r="K25" s="125" t="s">
        <v>323</v>
      </c>
    </row>
    <row r="26" spans="2:11" ht="21" customHeight="1">
      <c r="B26" s="1155" t="s">
        <v>272</v>
      </c>
      <c r="C26" s="1156"/>
      <c r="D26" s="136" t="s">
        <v>55</v>
      </c>
      <c r="E26" s="645">
        <v>33</v>
      </c>
      <c r="F26" s="646"/>
      <c r="G26" s="137" t="s">
        <v>286</v>
      </c>
      <c r="H26" s="136" t="s">
        <v>239</v>
      </c>
      <c r="I26" s="645">
        <v>67</v>
      </c>
      <c r="J26" s="646"/>
      <c r="K26" s="71" t="s">
        <v>274</v>
      </c>
    </row>
    <row r="27" spans="2:11" ht="21" customHeight="1" thickBot="1">
      <c r="B27" s="1145" t="s">
        <v>273</v>
      </c>
      <c r="C27" s="1146"/>
      <c r="D27" s="138">
        <v>100</v>
      </c>
      <c r="E27" s="92" t="s">
        <v>274</v>
      </c>
      <c r="F27" s="139" t="s">
        <v>208</v>
      </c>
      <c r="G27" s="138">
        <v>85</v>
      </c>
      <c r="H27" s="92" t="s">
        <v>297</v>
      </c>
      <c r="I27" s="140" t="s">
        <v>350</v>
      </c>
      <c r="J27" s="585" t="s">
        <v>882</v>
      </c>
      <c r="K27" s="1147"/>
    </row>
    <row r="28" spans="2:11" ht="21" customHeight="1"/>
    <row r="29" spans="2:11" ht="21" customHeight="1" thickBot="1">
      <c r="B29" s="1168" t="s">
        <v>209</v>
      </c>
      <c r="C29" s="1168"/>
      <c r="D29" s="1168"/>
      <c r="E29" s="1168"/>
      <c r="F29" s="11"/>
      <c r="G29" s="11"/>
    </row>
    <row r="30" spans="2:11" ht="21" customHeight="1">
      <c r="B30" s="1116" t="s">
        <v>210</v>
      </c>
      <c r="C30" s="819"/>
      <c r="D30" s="1117"/>
      <c r="E30" s="818" t="s">
        <v>54</v>
      </c>
      <c r="F30" s="819"/>
      <c r="G30" s="1149">
        <v>0</v>
      </c>
      <c r="H30" s="1144"/>
      <c r="I30" s="1144"/>
      <c r="J30" s="1144"/>
      <c r="K30" s="141" t="s">
        <v>323</v>
      </c>
    </row>
    <row r="31" spans="2:11" ht="21" customHeight="1">
      <c r="B31" s="1118"/>
      <c r="C31" s="1133"/>
      <c r="D31" s="1119"/>
      <c r="E31" s="627" t="s">
        <v>52</v>
      </c>
      <c r="F31" s="576"/>
      <c r="G31" s="645">
        <v>1</v>
      </c>
      <c r="H31" s="646"/>
      <c r="I31" s="646"/>
      <c r="J31" s="646"/>
      <c r="K31" s="71" t="s">
        <v>323</v>
      </c>
    </row>
    <row r="32" spans="2:11" ht="21" customHeight="1">
      <c r="B32" s="1118"/>
      <c r="C32" s="1133"/>
      <c r="D32" s="1119"/>
      <c r="E32" s="627" t="s">
        <v>53</v>
      </c>
      <c r="F32" s="576"/>
      <c r="G32" s="645">
        <v>2</v>
      </c>
      <c r="H32" s="646"/>
      <c r="I32" s="646"/>
      <c r="J32" s="646"/>
      <c r="K32" s="71" t="s">
        <v>323</v>
      </c>
    </row>
    <row r="33" spans="2:11" ht="21" customHeight="1">
      <c r="B33" s="1118"/>
      <c r="C33" s="1133"/>
      <c r="D33" s="1119"/>
      <c r="E33" s="627" t="s">
        <v>212</v>
      </c>
      <c r="F33" s="576"/>
      <c r="G33" s="645">
        <v>6</v>
      </c>
      <c r="H33" s="646"/>
      <c r="I33" s="646"/>
      <c r="J33" s="646"/>
      <c r="K33" s="71" t="s">
        <v>323</v>
      </c>
    </row>
    <row r="34" spans="2:11" ht="21" customHeight="1">
      <c r="B34" s="1120"/>
      <c r="C34" s="1148"/>
      <c r="D34" s="1121"/>
      <c r="E34" s="1161" t="s">
        <v>48</v>
      </c>
      <c r="F34" s="1133"/>
      <c r="G34" s="645">
        <v>0</v>
      </c>
      <c r="H34" s="646"/>
      <c r="I34" s="646"/>
      <c r="J34" s="646"/>
      <c r="K34" s="71" t="s">
        <v>323</v>
      </c>
    </row>
    <row r="35" spans="2:11" ht="21" customHeight="1">
      <c r="B35" s="1131" t="s">
        <v>211</v>
      </c>
      <c r="C35" s="1132"/>
      <c r="D35" s="821"/>
      <c r="E35" s="1160" t="s">
        <v>213</v>
      </c>
      <c r="F35" s="821"/>
      <c r="G35" s="645">
        <v>0</v>
      </c>
      <c r="H35" s="646"/>
      <c r="I35" s="646"/>
      <c r="J35" s="646"/>
      <c r="K35" s="71" t="s">
        <v>323</v>
      </c>
    </row>
    <row r="36" spans="2:11" ht="21" customHeight="1">
      <c r="B36" s="1118"/>
      <c r="C36" s="1133"/>
      <c r="D36" s="1119"/>
      <c r="E36" s="1161"/>
      <c r="F36" s="1119"/>
      <c r="G36" s="1128" t="s">
        <v>335</v>
      </c>
      <c r="H36" s="1129"/>
      <c r="I36" s="1129"/>
      <c r="J36" s="1129"/>
      <c r="K36" s="1130"/>
    </row>
    <row r="37" spans="2:11" ht="36" customHeight="1">
      <c r="B37" s="1118"/>
      <c r="C37" s="1133"/>
      <c r="D37" s="1119"/>
      <c r="E37" s="1162"/>
      <c r="F37" s="1121"/>
      <c r="G37" s="1125"/>
      <c r="H37" s="1126"/>
      <c r="I37" s="1126"/>
      <c r="J37" s="1126"/>
      <c r="K37" s="1127"/>
    </row>
    <row r="38" spans="2:11" ht="21" customHeight="1">
      <c r="B38" s="1118"/>
      <c r="C38" s="1133"/>
      <c r="D38" s="1119"/>
      <c r="E38" s="1160" t="s">
        <v>214</v>
      </c>
      <c r="F38" s="821"/>
      <c r="G38" s="645">
        <v>3</v>
      </c>
      <c r="H38" s="646"/>
      <c r="I38" s="646"/>
      <c r="J38" s="646"/>
      <c r="K38" s="71" t="s">
        <v>323</v>
      </c>
    </row>
    <row r="39" spans="2:11" ht="21" customHeight="1">
      <c r="B39" s="1118"/>
      <c r="C39" s="1133"/>
      <c r="D39" s="1119"/>
      <c r="E39" s="1161"/>
      <c r="F39" s="1119"/>
      <c r="G39" s="1128" t="s">
        <v>335</v>
      </c>
      <c r="H39" s="1129"/>
      <c r="I39" s="1129"/>
      <c r="J39" s="1129"/>
      <c r="K39" s="1130"/>
    </row>
    <row r="40" spans="2:11" ht="36" customHeight="1" thickBot="1">
      <c r="B40" s="1134"/>
      <c r="C40" s="1135"/>
      <c r="D40" s="1136"/>
      <c r="E40" s="1163"/>
      <c r="F40" s="1136"/>
      <c r="G40" s="1157" t="s">
        <v>497</v>
      </c>
      <c r="H40" s="1158"/>
      <c r="I40" s="1158"/>
      <c r="J40" s="1158"/>
      <c r="K40" s="1159"/>
    </row>
    <row r="41" spans="2:11" ht="20.25" customHeight="1"/>
    <row r="42" spans="2:11">
      <c r="H42" s="22"/>
      <c r="I42" s="22"/>
      <c r="J42" s="22"/>
      <c r="K42" s="22"/>
    </row>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sheetData>
  <mergeCells count="75">
    <mergeCell ref="D19:G19"/>
    <mergeCell ref="H19:J19"/>
    <mergeCell ref="H17:J17"/>
    <mergeCell ref="G40:K40"/>
    <mergeCell ref="E35:F37"/>
    <mergeCell ref="G39:K39"/>
    <mergeCell ref="G35:J35"/>
    <mergeCell ref="E38:F40"/>
    <mergeCell ref="D20:G20"/>
    <mergeCell ref="E25:F25"/>
    <mergeCell ref="B22:G22"/>
    <mergeCell ref="H22:J22"/>
    <mergeCell ref="E34:F34"/>
    <mergeCell ref="B29:E29"/>
    <mergeCell ref="I26:J26"/>
    <mergeCell ref="G32:J32"/>
    <mergeCell ref="E26:F26"/>
    <mergeCell ref="G30:J30"/>
    <mergeCell ref="H24:K24"/>
    <mergeCell ref="G31:J31"/>
    <mergeCell ref="H3:J3"/>
    <mergeCell ref="B24:G24"/>
    <mergeCell ref="B7:C14"/>
    <mergeCell ref="D7:G7"/>
    <mergeCell ref="D12:G12"/>
    <mergeCell ref="E31:F31"/>
    <mergeCell ref="B26:C26"/>
    <mergeCell ref="D4:G4"/>
    <mergeCell ref="D6:G6"/>
    <mergeCell ref="B15:C20"/>
    <mergeCell ref="D13:G13"/>
    <mergeCell ref="H5:J5"/>
    <mergeCell ref="H4:J4"/>
    <mergeCell ref="D17:G17"/>
    <mergeCell ref="D16:G16"/>
    <mergeCell ref="H18:J18"/>
    <mergeCell ref="D15:G15"/>
    <mergeCell ref="H14:J14"/>
    <mergeCell ref="H7:J7"/>
    <mergeCell ref="H8:J8"/>
    <mergeCell ref="H9:J9"/>
    <mergeCell ref="H10:J10"/>
    <mergeCell ref="H11:J11"/>
    <mergeCell ref="G38:J38"/>
    <mergeCell ref="G37:K37"/>
    <mergeCell ref="D10:G10"/>
    <mergeCell ref="E30:F30"/>
    <mergeCell ref="G36:K36"/>
    <mergeCell ref="B35:D40"/>
    <mergeCell ref="B25:C25"/>
    <mergeCell ref="D18:G18"/>
    <mergeCell ref="H20:J20"/>
    <mergeCell ref="B21:G21"/>
    <mergeCell ref="I25:J25"/>
    <mergeCell ref="B27:C27"/>
    <mergeCell ref="J27:K27"/>
    <mergeCell ref="B30:D34"/>
    <mergeCell ref="G33:J33"/>
    <mergeCell ref="G34:J34"/>
    <mergeCell ref="E33:F33"/>
    <mergeCell ref="E32:F32"/>
    <mergeCell ref="B1:I1"/>
    <mergeCell ref="D3:G3"/>
    <mergeCell ref="D14:G14"/>
    <mergeCell ref="B3:C6"/>
    <mergeCell ref="H15:J15"/>
    <mergeCell ref="H16:J16"/>
    <mergeCell ref="H13:J13"/>
    <mergeCell ref="H6:J6"/>
    <mergeCell ref="D8:G8"/>
    <mergeCell ref="B2:D2"/>
    <mergeCell ref="H12:J12"/>
    <mergeCell ref="D9:G9"/>
    <mergeCell ref="D5:G5"/>
    <mergeCell ref="D11:G11"/>
  </mergeCells>
  <phoneticPr fontId="2"/>
  <printOptions horizontalCentered="1"/>
  <pageMargins left="0.6692913385826772" right="0.6692913385826772" top="0.59055118110236227" bottom="0.59055118110236227" header="0.51181102362204722" footer="0.39370078740157483"/>
  <pageSetup paperSize="9" scale="69"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O56"/>
  <sheetViews>
    <sheetView view="pageBreakPreview" zoomScale="90" zoomScaleNormal="70" zoomScaleSheetLayoutView="90" workbookViewId="0"/>
  </sheetViews>
  <sheetFormatPr defaultRowHeight="22.5" customHeight="1"/>
  <cols>
    <col min="1" max="1" width="2.625" style="155" customWidth="1"/>
    <col min="2" max="2" width="6.625" style="155" customWidth="1"/>
    <col min="3" max="3" width="18" style="155" customWidth="1"/>
    <col min="4" max="4" width="2.625" style="155" customWidth="1"/>
    <col min="5" max="5" width="7.875" style="155" customWidth="1"/>
    <col min="6" max="6" width="3.625" style="161" customWidth="1"/>
    <col min="7" max="7" width="13.25" style="155" customWidth="1"/>
    <col min="8" max="8" width="8.5" style="161" customWidth="1"/>
    <col min="9" max="9" width="6.25" style="155" customWidth="1"/>
    <col min="10" max="10" width="10.125" style="155" customWidth="1"/>
    <col min="11" max="11" width="13" style="155" customWidth="1"/>
    <col min="12" max="12" width="3.375" style="155" customWidth="1"/>
    <col min="13" max="14" width="13" style="155" customWidth="1"/>
    <col min="15" max="15" width="13.375" style="155" customWidth="1"/>
    <col min="16" max="16384" width="9" style="155"/>
  </cols>
  <sheetData>
    <row r="1" spans="1:15" ht="21" customHeight="1">
      <c r="A1" s="257" t="s">
        <v>327</v>
      </c>
      <c r="B1" s="1230" t="s">
        <v>215</v>
      </c>
      <c r="C1" s="1230"/>
      <c r="D1" s="1230"/>
      <c r="E1" s="1231"/>
      <c r="F1" s="153"/>
      <c r="G1" s="154"/>
      <c r="H1" s="153"/>
      <c r="I1" s="154"/>
      <c r="J1" s="154"/>
      <c r="K1" s="154"/>
      <c r="L1" s="154"/>
      <c r="M1" s="154"/>
      <c r="N1" s="154"/>
      <c r="O1" s="154"/>
    </row>
    <row r="2" spans="1:15" ht="21" customHeight="1" thickBot="1">
      <c r="A2" s="156"/>
      <c r="B2" s="1232" t="s">
        <v>328</v>
      </c>
      <c r="C2" s="1233"/>
      <c r="D2" s="1233"/>
      <c r="E2" s="1233"/>
      <c r="F2" s="1233"/>
      <c r="G2" s="1233"/>
      <c r="H2" s="1233"/>
      <c r="I2" s="1233"/>
      <c r="J2" s="1233"/>
      <c r="K2" s="1233"/>
      <c r="L2" s="154"/>
      <c r="M2" s="154"/>
      <c r="N2" s="154"/>
      <c r="O2" s="154"/>
    </row>
    <row r="3" spans="1:15" ht="21" customHeight="1">
      <c r="A3" s="154"/>
      <c r="B3" s="527" t="s">
        <v>742</v>
      </c>
      <c r="C3" s="706"/>
      <c r="D3" s="706"/>
      <c r="E3" s="528"/>
      <c r="F3" s="1223" t="s">
        <v>851</v>
      </c>
      <c r="G3" s="1224"/>
      <c r="H3" s="1224"/>
      <c r="I3" s="1224"/>
      <c r="J3" s="1224"/>
      <c r="K3" s="1225"/>
      <c r="L3" s="154"/>
      <c r="M3" s="154"/>
      <c r="N3" s="154"/>
      <c r="O3" s="154"/>
    </row>
    <row r="4" spans="1:15" ht="21" customHeight="1">
      <c r="A4" s="154"/>
      <c r="B4" s="465" t="s">
        <v>568</v>
      </c>
      <c r="C4" s="490"/>
      <c r="D4" s="490"/>
      <c r="E4" s="466"/>
      <c r="F4" s="1228" t="s">
        <v>883</v>
      </c>
      <c r="G4" s="1229"/>
      <c r="H4" s="1229"/>
      <c r="I4" s="362" t="s">
        <v>361</v>
      </c>
      <c r="J4" s="468" t="s">
        <v>884</v>
      </c>
      <c r="K4" s="469"/>
      <c r="L4" s="154"/>
      <c r="M4" s="154"/>
      <c r="N4" s="154"/>
      <c r="O4" s="154"/>
    </row>
    <row r="5" spans="1:15" ht="21" customHeight="1">
      <c r="A5" s="154"/>
      <c r="B5" s="519" t="s">
        <v>216</v>
      </c>
      <c r="C5" s="520"/>
      <c r="D5" s="489" t="s">
        <v>57</v>
      </c>
      <c r="E5" s="466"/>
      <c r="F5" s="1210" t="s">
        <v>425</v>
      </c>
      <c r="G5" s="1226"/>
      <c r="H5" s="1226"/>
      <c r="I5" s="1226"/>
      <c r="J5" s="1226"/>
      <c r="K5" s="1227"/>
      <c r="L5" s="154"/>
      <c r="M5" s="154"/>
      <c r="N5" s="154"/>
      <c r="O5" s="154"/>
    </row>
    <row r="6" spans="1:15" ht="21" customHeight="1">
      <c r="A6" s="154"/>
      <c r="B6" s="541"/>
      <c r="C6" s="542"/>
      <c r="D6" s="489" t="s">
        <v>58</v>
      </c>
      <c r="E6" s="466"/>
      <c r="F6" s="1210" t="s">
        <v>426</v>
      </c>
      <c r="G6" s="1226"/>
      <c r="H6" s="1226"/>
      <c r="I6" s="1226"/>
      <c r="J6" s="1226"/>
      <c r="K6" s="1227"/>
      <c r="L6" s="154"/>
      <c r="M6" s="154"/>
      <c r="N6" s="154"/>
      <c r="O6" s="154"/>
    </row>
    <row r="7" spans="1:15" ht="21" customHeight="1">
      <c r="A7" s="154"/>
      <c r="B7" s="529"/>
      <c r="C7" s="530"/>
      <c r="D7" s="489" t="s">
        <v>59</v>
      </c>
      <c r="E7" s="466"/>
      <c r="F7" s="1210" t="s">
        <v>427</v>
      </c>
      <c r="G7" s="1226"/>
      <c r="H7" s="1226"/>
      <c r="I7" s="1226"/>
      <c r="J7" s="1226"/>
      <c r="K7" s="1227"/>
      <c r="L7" s="154"/>
      <c r="M7" s="154"/>
      <c r="N7" s="154"/>
      <c r="O7" s="154"/>
    </row>
    <row r="8" spans="1:15" ht="21" customHeight="1" thickBot="1">
      <c r="A8" s="154"/>
      <c r="B8" s="463" t="s">
        <v>217</v>
      </c>
      <c r="C8" s="724"/>
      <c r="D8" s="724"/>
      <c r="E8" s="464"/>
      <c r="F8" s="1169" t="s">
        <v>428</v>
      </c>
      <c r="G8" s="1170"/>
      <c r="H8" s="1170"/>
      <c r="I8" s="1170"/>
      <c r="J8" s="1170"/>
      <c r="K8" s="1171"/>
      <c r="L8" s="154"/>
      <c r="M8" s="154"/>
      <c r="N8" s="154"/>
      <c r="O8" s="154"/>
    </row>
    <row r="9" spans="1:15" ht="21" customHeight="1">
      <c r="A9" s="154"/>
      <c r="B9" s="1172" t="s">
        <v>701</v>
      </c>
      <c r="C9" s="1173"/>
      <c r="D9" s="1173"/>
      <c r="E9" s="1174"/>
      <c r="F9" s="1091" t="s">
        <v>892</v>
      </c>
      <c r="G9" s="1175"/>
      <c r="H9" s="1175"/>
      <c r="I9" s="1175"/>
      <c r="J9" s="1175"/>
      <c r="K9" s="1176"/>
      <c r="L9" s="154"/>
      <c r="M9" s="154"/>
      <c r="N9" s="154"/>
      <c r="O9" s="154"/>
    </row>
    <row r="10" spans="1:15" ht="21" customHeight="1">
      <c r="A10" s="154"/>
      <c r="B10" s="1177" t="s">
        <v>568</v>
      </c>
      <c r="C10" s="561"/>
      <c r="D10" s="561"/>
      <c r="E10" s="1178"/>
      <c r="F10" s="1221" t="s">
        <v>886</v>
      </c>
      <c r="G10" s="1222"/>
      <c r="H10" s="1222"/>
      <c r="I10" s="251" t="s">
        <v>887</v>
      </c>
      <c r="J10" s="1213" t="s">
        <v>888</v>
      </c>
      <c r="K10" s="1214"/>
      <c r="L10" s="154"/>
      <c r="M10" s="154"/>
      <c r="N10" s="154"/>
      <c r="O10" s="154"/>
    </row>
    <row r="11" spans="1:15" ht="21" customHeight="1">
      <c r="A11" s="154"/>
      <c r="B11" s="1215" t="s">
        <v>216</v>
      </c>
      <c r="C11" s="1216"/>
      <c r="D11" s="560" t="s">
        <v>57</v>
      </c>
      <c r="E11" s="1178"/>
      <c r="F11" s="1197" t="s">
        <v>890</v>
      </c>
      <c r="G11" s="1198"/>
      <c r="H11" s="1198"/>
      <c r="I11" s="1198"/>
      <c r="J11" s="1198"/>
      <c r="K11" s="1199"/>
      <c r="L11" s="154"/>
      <c r="M11" s="154"/>
      <c r="N11" s="154"/>
      <c r="O11" s="154"/>
    </row>
    <row r="12" spans="1:15" ht="21" customHeight="1" thickBot="1">
      <c r="A12" s="154"/>
      <c r="B12" s="1217" t="s">
        <v>217</v>
      </c>
      <c r="C12" s="1072"/>
      <c r="D12" s="1072"/>
      <c r="E12" s="1218"/>
      <c r="F12" s="1193" t="s">
        <v>891</v>
      </c>
      <c r="G12" s="1072"/>
      <c r="H12" s="1072"/>
      <c r="I12" s="1072"/>
      <c r="J12" s="1072"/>
      <c r="K12" s="1073"/>
      <c r="L12" s="154"/>
      <c r="M12" s="154"/>
      <c r="N12" s="154"/>
      <c r="O12" s="154"/>
    </row>
    <row r="13" spans="1:15" ht="36" customHeight="1">
      <c r="A13" s="154"/>
      <c r="B13" s="732" t="s">
        <v>727</v>
      </c>
      <c r="C13" s="1195"/>
      <c r="D13" s="1195"/>
      <c r="E13" s="1196"/>
      <c r="F13" s="1091" t="s">
        <v>452</v>
      </c>
      <c r="G13" s="1090"/>
      <c r="H13" s="1090"/>
      <c r="I13" s="1090"/>
      <c r="J13" s="1090"/>
      <c r="K13" s="1092"/>
      <c r="L13" s="154"/>
      <c r="M13" s="154"/>
      <c r="N13" s="154"/>
      <c r="O13" s="154"/>
    </row>
    <row r="14" spans="1:15" ht="21" customHeight="1">
      <c r="A14" s="154"/>
      <c r="B14" s="1177" t="s">
        <v>568</v>
      </c>
      <c r="C14" s="561"/>
      <c r="D14" s="561"/>
      <c r="E14" s="1178"/>
      <c r="F14" s="1219" t="s">
        <v>702</v>
      </c>
      <c r="G14" s="1220"/>
      <c r="H14" s="1220"/>
      <c r="I14" s="251" t="s">
        <v>703</v>
      </c>
      <c r="J14" s="1213" t="s">
        <v>705</v>
      </c>
      <c r="K14" s="1214"/>
      <c r="L14" s="154"/>
      <c r="M14" s="154"/>
      <c r="N14" s="154"/>
      <c r="O14" s="154"/>
    </row>
    <row r="15" spans="1:15" ht="21" customHeight="1">
      <c r="A15" s="154"/>
      <c r="B15" s="1215" t="s">
        <v>216</v>
      </c>
      <c r="C15" s="1216"/>
      <c r="D15" s="560" t="s">
        <v>57</v>
      </c>
      <c r="E15" s="1178"/>
      <c r="F15" s="1197" t="s">
        <v>704</v>
      </c>
      <c r="G15" s="1198"/>
      <c r="H15" s="1198"/>
      <c r="I15" s="1198"/>
      <c r="J15" s="1198"/>
      <c r="K15" s="1199"/>
      <c r="L15" s="154"/>
      <c r="M15" s="154"/>
      <c r="N15" s="154"/>
      <c r="O15" s="154"/>
    </row>
    <row r="16" spans="1:15" ht="21" customHeight="1" thickBot="1">
      <c r="A16" s="154"/>
      <c r="B16" s="1217" t="s">
        <v>217</v>
      </c>
      <c r="C16" s="1072"/>
      <c r="D16" s="1072"/>
      <c r="E16" s="1218"/>
      <c r="F16" s="1193" t="s">
        <v>428</v>
      </c>
      <c r="G16" s="1072"/>
      <c r="H16" s="1072"/>
      <c r="I16" s="1072"/>
      <c r="J16" s="1072"/>
      <c r="K16" s="1073"/>
      <c r="L16" s="154"/>
      <c r="M16" s="154"/>
      <c r="N16" s="154"/>
      <c r="O16" s="154"/>
    </row>
    <row r="17" spans="1:15" ht="21" customHeight="1">
      <c r="A17" s="154"/>
      <c r="B17" s="527" t="s">
        <v>275</v>
      </c>
      <c r="C17" s="706"/>
      <c r="D17" s="706"/>
      <c r="E17" s="528"/>
      <c r="F17" s="1223" t="s">
        <v>895</v>
      </c>
      <c r="G17" s="1224"/>
      <c r="H17" s="1224"/>
      <c r="I17" s="1224"/>
      <c r="J17" s="1224"/>
      <c r="K17" s="1225"/>
      <c r="L17" s="154"/>
      <c r="M17" s="154"/>
      <c r="N17" s="154"/>
      <c r="O17" s="154"/>
    </row>
    <row r="18" spans="1:15" ht="21" customHeight="1">
      <c r="A18" s="154"/>
      <c r="B18" s="465" t="s">
        <v>568</v>
      </c>
      <c r="C18" s="490"/>
      <c r="D18" s="490"/>
      <c r="E18" s="466"/>
      <c r="F18" s="1228" t="s">
        <v>893</v>
      </c>
      <c r="G18" s="1229"/>
      <c r="H18" s="1229"/>
      <c r="I18" s="362" t="s">
        <v>361</v>
      </c>
      <c r="J18" s="468" t="s">
        <v>894</v>
      </c>
      <c r="K18" s="469"/>
      <c r="L18" s="154"/>
      <c r="M18" s="154"/>
      <c r="N18" s="154"/>
      <c r="O18" s="154"/>
    </row>
    <row r="19" spans="1:15" ht="21" customHeight="1">
      <c r="A19" s="154"/>
      <c r="B19" s="519" t="s">
        <v>216</v>
      </c>
      <c r="C19" s="520"/>
      <c r="D19" s="489" t="s">
        <v>57</v>
      </c>
      <c r="E19" s="466"/>
      <c r="F19" s="1210" t="s">
        <v>889</v>
      </c>
      <c r="G19" s="1211"/>
      <c r="H19" s="1211"/>
      <c r="I19" s="1211"/>
      <c r="J19" s="1211"/>
      <c r="K19" s="1212"/>
      <c r="L19" s="154"/>
      <c r="M19" s="154"/>
      <c r="N19" s="154"/>
      <c r="O19" s="154"/>
    </row>
    <row r="20" spans="1:15" ht="21" customHeight="1" thickBot="1">
      <c r="A20" s="154"/>
      <c r="B20" s="463" t="s">
        <v>217</v>
      </c>
      <c r="C20" s="724"/>
      <c r="D20" s="724"/>
      <c r="E20" s="464"/>
      <c r="F20" s="1169" t="s">
        <v>891</v>
      </c>
      <c r="G20" s="1170"/>
      <c r="H20" s="1170"/>
      <c r="I20" s="1170"/>
      <c r="J20" s="1170"/>
      <c r="K20" s="1171"/>
      <c r="L20" s="154"/>
      <c r="M20" s="154"/>
      <c r="N20" s="154"/>
      <c r="O20" s="154"/>
    </row>
    <row r="21" spans="1:15" ht="36" customHeight="1">
      <c r="A21" s="154"/>
      <c r="B21" s="1200" t="s">
        <v>1040</v>
      </c>
      <c r="C21" s="706"/>
      <c r="D21" s="706"/>
      <c r="E21" s="528"/>
      <c r="F21" s="1031" t="s">
        <v>896</v>
      </c>
      <c r="G21" s="1238"/>
      <c r="H21" s="1238"/>
      <c r="I21" s="1238"/>
      <c r="J21" s="1238"/>
      <c r="K21" s="1239"/>
      <c r="L21" s="154"/>
      <c r="M21" s="154"/>
      <c r="N21" s="154"/>
      <c r="O21" s="154"/>
    </row>
    <row r="22" spans="1:15" ht="36" customHeight="1">
      <c r="A22" s="154"/>
      <c r="B22" s="465" t="s">
        <v>568</v>
      </c>
      <c r="C22" s="490"/>
      <c r="D22" s="490"/>
      <c r="E22" s="466"/>
      <c r="F22" s="1240" t="s">
        <v>897</v>
      </c>
      <c r="G22" s="1229"/>
      <c r="H22" s="1229"/>
      <c r="I22" s="362" t="s">
        <v>361</v>
      </c>
      <c r="J22" s="1194" t="s">
        <v>898</v>
      </c>
      <c r="K22" s="469"/>
      <c r="L22" s="154"/>
      <c r="M22" s="154"/>
      <c r="N22" s="154"/>
      <c r="O22" s="154"/>
    </row>
    <row r="23" spans="1:15" ht="21" customHeight="1">
      <c r="A23" s="154"/>
      <c r="B23" s="519" t="s">
        <v>216</v>
      </c>
      <c r="C23" s="520"/>
      <c r="D23" s="489" t="s">
        <v>57</v>
      </c>
      <c r="E23" s="466"/>
      <c r="F23" s="1235" t="s">
        <v>889</v>
      </c>
      <c r="G23" s="1236"/>
      <c r="H23" s="1236"/>
      <c r="I23" s="1236"/>
      <c r="J23" s="1236"/>
      <c r="K23" s="1237"/>
      <c r="L23" s="154"/>
      <c r="M23" s="154"/>
      <c r="N23" s="154"/>
      <c r="O23" s="154"/>
    </row>
    <row r="24" spans="1:15" ht="21" customHeight="1" thickBot="1">
      <c r="A24" s="154"/>
      <c r="B24" s="463" t="s">
        <v>217</v>
      </c>
      <c r="C24" s="724"/>
      <c r="D24" s="724"/>
      <c r="E24" s="464"/>
      <c r="F24" s="1234" t="s">
        <v>891</v>
      </c>
      <c r="G24" s="704"/>
      <c r="H24" s="704"/>
      <c r="I24" s="704"/>
      <c r="J24" s="704"/>
      <c r="K24" s="705"/>
      <c r="L24" s="154"/>
      <c r="M24" s="154"/>
      <c r="N24" s="154"/>
      <c r="O24" s="154"/>
    </row>
    <row r="25" spans="1:15" ht="21" customHeight="1">
      <c r="A25" s="154"/>
      <c r="B25" s="527" t="s">
        <v>276</v>
      </c>
      <c r="C25" s="706"/>
      <c r="D25" s="706"/>
      <c r="E25" s="528"/>
      <c r="F25" s="1223" t="s">
        <v>899</v>
      </c>
      <c r="G25" s="1224"/>
      <c r="H25" s="1224"/>
      <c r="I25" s="1224"/>
      <c r="J25" s="1224"/>
      <c r="K25" s="1225"/>
      <c r="L25" s="154"/>
      <c r="M25" s="154"/>
      <c r="N25" s="154"/>
      <c r="O25" s="154"/>
    </row>
    <row r="26" spans="1:15" ht="21" customHeight="1">
      <c r="A26" s="154"/>
      <c r="B26" s="465" t="s">
        <v>568</v>
      </c>
      <c r="C26" s="490"/>
      <c r="D26" s="490"/>
      <c r="E26" s="466"/>
      <c r="F26" s="1247" t="s">
        <v>885</v>
      </c>
      <c r="G26" s="1248"/>
      <c r="H26" s="1248"/>
      <c r="I26" s="381" t="s">
        <v>361</v>
      </c>
      <c r="J26" s="1245" t="s">
        <v>900</v>
      </c>
      <c r="K26" s="1246"/>
      <c r="L26" s="154"/>
      <c r="M26" s="154"/>
      <c r="N26" s="154"/>
      <c r="O26" s="154"/>
    </row>
    <row r="27" spans="1:15" ht="21" customHeight="1">
      <c r="A27" s="154"/>
      <c r="B27" s="519" t="s">
        <v>216</v>
      </c>
      <c r="C27" s="520"/>
      <c r="D27" s="489" t="s">
        <v>57</v>
      </c>
      <c r="E27" s="466"/>
      <c r="F27" s="1210" t="s">
        <v>889</v>
      </c>
      <c r="G27" s="1211"/>
      <c r="H27" s="1211"/>
      <c r="I27" s="1211"/>
      <c r="J27" s="1211"/>
      <c r="K27" s="1212"/>
      <c r="L27" s="154"/>
      <c r="M27" s="154"/>
      <c r="N27" s="154"/>
      <c r="O27" s="154"/>
    </row>
    <row r="28" spans="1:15" ht="21" customHeight="1" thickBot="1">
      <c r="A28" s="154"/>
      <c r="B28" s="463" t="s">
        <v>217</v>
      </c>
      <c r="C28" s="724"/>
      <c r="D28" s="724"/>
      <c r="E28" s="464"/>
      <c r="F28" s="1169" t="s">
        <v>891</v>
      </c>
      <c r="G28" s="1261"/>
      <c r="H28" s="1261"/>
      <c r="I28" s="1261"/>
      <c r="J28" s="1261"/>
      <c r="K28" s="1262"/>
      <c r="L28" s="154"/>
      <c r="M28" s="154"/>
      <c r="N28" s="154"/>
      <c r="O28" s="154"/>
    </row>
    <row r="29" spans="1:15" ht="21" customHeight="1">
      <c r="A29" s="154"/>
      <c r="B29" s="262"/>
      <c r="C29" s="262"/>
      <c r="D29" s="262"/>
      <c r="E29" s="262"/>
      <c r="F29" s="157"/>
      <c r="G29" s="262"/>
      <c r="H29" s="262"/>
      <c r="I29" s="262"/>
      <c r="J29" s="262"/>
      <c r="K29" s="262"/>
      <c r="L29" s="154"/>
      <c r="M29" s="154"/>
      <c r="N29" s="154"/>
      <c r="O29" s="154"/>
    </row>
    <row r="30" spans="1:15" ht="21" customHeight="1">
      <c r="A30" s="154"/>
      <c r="B30" s="262"/>
      <c r="C30" s="262"/>
      <c r="D30" s="262"/>
      <c r="E30" s="262"/>
      <c r="F30" s="157"/>
      <c r="G30" s="262"/>
      <c r="H30" s="262"/>
      <c r="I30" s="262"/>
      <c r="J30" s="262"/>
      <c r="K30" s="262"/>
      <c r="L30" s="154"/>
      <c r="M30" s="154"/>
      <c r="N30" s="154"/>
      <c r="O30" s="154"/>
    </row>
    <row r="31" spans="1:15" ht="21" customHeight="1">
      <c r="A31" s="154"/>
      <c r="B31" s="262"/>
      <c r="C31" s="262"/>
      <c r="D31" s="262"/>
      <c r="E31" s="262"/>
      <c r="F31" s="157"/>
      <c r="G31" s="262"/>
      <c r="H31" s="262"/>
      <c r="I31" s="262"/>
      <c r="J31" s="262"/>
      <c r="K31" s="262"/>
      <c r="L31" s="154"/>
      <c r="M31" s="154"/>
      <c r="N31" s="154"/>
      <c r="O31" s="154"/>
    </row>
    <row r="32" spans="1:15" ht="21" customHeight="1">
      <c r="A32" s="154"/>
      <c r="B32" s="262"/>
      <c r="C32" s="262"/>
      <c r="D32" s="262"/>
      <c r="E32" s="262"/>
      <c r="F32" s="157"/>
      <c r="G32" s="262"/>
      <c r="H32" s="262"/>
      <c r="I32" s="262"/>
      <c r="J32" s="262"/>
      <c r="K32" s="262"/>
      <c r="L32" s="154"/>
      <c r="M32" s="154"/>
      <c r="N32" s="154"/>
      <c r="O32" s="154"/>
    </row>
    <row r="33" spans="1:15" ht="21" customHeight="1" thickBot="1">
      <c r="A33" s="154"/>
      <c r="B33" s="1029" t="s">
        <v>218</v>
      </c>
      <c r="C33" s="1249"/>
      <c r="D33" s="1249"/>
      <c r="E33" s="1249"/>
      <c r="F33" s="1249"/>
      <c r="G33" s="1249"/>
      <c r="H33" s="1249"/>
      <c r="I33" s="1249"/>
      <c r="J33" s="1249"/>
      <c r="K33" s="154"/>
      <c r="L33" s="154"/>
      <c r="M33" s="154"/>
      <c r="N33" s="154"/>
      <c r="O33" s="154"/>
    </row>
    <row r="34" spans="1:15" ht="21" customHeight="1">
      <c r="A34" s="154"/>
      <c r="B34" s="527" t="s">
        <v>66</v>
      </c>
      <c r="C34" s="706"/>
      <c r="D34" s="706"/>
      <c r="E34" s="528"/>
      <c r="F34" s="975" t="s">
        <v>745</v>
      </c>
      <c r="G34" s="759"/>
      <c r="H34" s="1253" t="s">
        <v>748</v>
      </c>
      <c r="I34" s="1253"/>
      <c r="J34" s="1253"/>
      <c r="K34" s="1254"/>
      <c r="L34" s="154"/>
      <c r="M34" s="154"/>
      <c r="N34" s="154"/>
      <c r="O34" s="154"/>
    </row>
    <row r="35" spans="1:15" ht="21" customHeight="1">
      <c r="A35" s="154"/>
      <c r="B35" s="541"/>
      <c r="C35" s="686"/>
      <c r="D35" s="686"/>
      <c r="E35" s="542"/>
      <c r="F35" s="1259" t="s">
        <v>746</v>
      </c>
      <c r="G35" s="1021"/>
      <c r="H35" s="1186" t="s">
        <v>749</v>
      </c>
      <c r="I35" s="1186"/>
      <c r="J35" s="1186"/>
      <c r="K35" s="1187"/>
      <c r="L35" s="154"/>
      <c r="M35" s="154"/>
      <c r="N35" s="154"/>
      <c r="O35" s="154"/>
    </row>
    <row r="36" spans="1:15" ht="21" customHeight="1">
      <c r="A36" s="154"/>
      <c r="B36" s="529"/>
      <c r="C36" s="707"/>
      <c r="D36" s="707"/>
      <c r="E36" s="530"/>
      <c r="F36" s="1259" t="s">
        <v>48</v>
      </c>
      <c r="G36" s="1260"/>
      <c r="H36" s="1186"/>
      <c r="I36" s="1186"/>
      <c r="J36" s="1186"/>
      <c r="K36" s="1187"/>
      <c r="L36" s="154"/>
      <c r="M36" s="154"/>
      <c r="N36" s="154"/>
      <c r="O36" s="154"/>
    </row>
    <row r="37" spans="1:15" ht="21" customHeight="1">
      <c r="A37" s="154"/>
      <c r="B37" s="473" t="s">
        <v>605</v>
      </c>
      <c r="C37" s="514"/>
      <c r="D37" s="514"/>
      <c r="E37" s="474"/>
      <c r="F37" s="495" t="s">
        <v>747</v>
      </c>
      <c r="G37" s="484"/>
      <c r="H37" s="484"/>
      <c r="I37" s="484"/>
      <c r="J37" s="484"/>
      <c r="K37" s="485"/>
      <c r="L37" s="154"/>
      <c r="M37" s="154"/>
      <c r="N37" s="154"/>
      <c r="O37" s="154"/>
    </row>
    <row r="38" spans="1:15" ht="21" customHeight="1" thickBot="1">
      <c r="A38" s="154"/>
      <c r="B38" s="1250" t="s">
        <v>219</v>
      </c>
      <c r="C38" s="1251"/>
      <c r="D38" s="1251"/>
      <c r="E38" s="1252"/>
      <c r="F38" s="1101" t="s">
        <v>339</v>
      </c>
      <c r="G38" s="1102"/>
      <c r="H38" s="1273"/>
      <c r="I38" s="1273"/>
      <c r="J38" s="1273"/>
      <c r="K38" s="1274"/>
      <c r="L38" s="154"/>
      <c r="M38" s="154"/>
      <c r="N38" s="154"/>
      <c r="O38" s="154"/>
    </row>
    <row r="39" spans="1:15" ht="21" customHeight="1">
      <c r="A39" s="154"/>
      <c r="B39" s="154"/>
      <c r="C39" s="154"/>
      <c r="D39" s="154"/>
      <c r="E39" s="154"/>
      <c r="F39" s="153"/>
      <c r="G39" s="154"/>
      <c r="H39" s="153"/>
      <c r="I39" s="154"/>
      <c r="J39" s="154"/>
      <c r="K39" s="154"/>
      <c r="L39" s="154"/>
      <c r="M39" s="154"/>
      <c r="N39" s="154"/>
      <c r="O39" s="154"/>
    </row>
    <row r="40" spans="1:15" ht="21" customHeight="1" thickBot="1">
      <c r="A40" s="154"/>
      <c r="B40" s="1255" t="s">
        <v>220</v>
      </c>
      <c r="C40" s="1255"/>
      <c r="D40" s="1255"/>
      <c r="E40" s="1255"/>
      <c r="F40" s="1255"/>
      <c r="G40" s="1256"/>
      <c r="H40" s="1256"/>
      <c r="I40" s="158"/>
      <c r="J40" s="159"/>
      <c r="K40" s="159"/>
      <c r="L40" s="154"/>
      <c r="M40" s="154"/>
      <c r="N40" s="154"/>
      <c r="O40" s="154"/>
    </row>
    <row r="41" spans="1:15" ht="21" customHeight="1">
      <c r="A41" s="154"/>
      <c r="B41" s="1200" t="s">
        <v>546</v>
      </c>
      <c r="C41" s="1201"/>
      <c r="D41" s="1202" t="s">
        <v>339</v>
      </c>
      <c r="E41" s="1203"/>
      <c r="F41" s="1206" t="s">
        <v>290</v>
      </c>
      <c r="G41" s="1207"/>
      <c r="H41" s="1208"/>
      <c r="I41" s="1208"/>
      <c r="J41" s="1208"/>
      <c r="K41" s="1209"/>
      <c r="L41" s="154"/>
      <c r="M41" s="154"/>
      <c r="N41" s="154"/>
      <c r="O41" s="154"/>
    </row>
    <row r="42" spans="1:15" ht="21" customHeight="1">
      <c r="A42" s="154"/>
      <c r="B42" s="508"/>
      <c r="C42" s="509"/>
      <c r="D42" s="1181"/>
      <c r="E42" s="1182"/>
      <c r="F42" s="958"/>
      <c r="G42" s="346" t="s">
        <v>288</v>
      </c>
      <c r="H42" s="382" t="s">
        <v>776</v>
      </c>
      <c r="I42" s="496" t="s">
        <v>911</v>
      </c>
      <c r="J42" s="496"/>
      <c r="K42" s="497"/>
      <c r="L42" s="154"/>
      <c r="M42" s="154"/>
      <c r="N42" s="154"/>
      <c r="O42" s="154"/>
    </row>
    <row r="43" spans="1:15" ht="21" customHeight="1">
      <c r="A43" s="154"/>
      <c r="B43" s="508"/>
      <c r="C43" s="509"/>
      <c r="D43" s="1181"/>
      <c r="E43" s="1182"/>
      <c r="F43" s="958"/>
      <c r="G43" s="1188" t="s">
        <v>289</v>
      </c>
      <c r="H43" s="1049" t="s">
        <v>339</v>
      </c>
      <c r="I43" s="1049"/>
      <c r="J43" s="1049"/>
      <c r="K43" s="1277"/>
      <c r="L43" s="154"/>
      <c r="M43" s="154"/>
      <c r="N43" s="154"/>
      <c r="O43" s="154"/>
    </row>
    <row r="44" spans="1:15" ht="21" customHeight="1">
      <c r="A44" s="154"/>
      <c r="B44" s="506"/>
      <c r="C44" s="507"/>
      <c r="D44" s="1204"/>
      <c r="E44" s="1205"/>
      <c r="F44" s="1190"/>
      <c r="G44" s="1189"/>
      <c r="H44" s="1020" t="s">
        <v>291</v>
      </c>
      <c r="I44" s="1021"/>
      <c r="J44" s="1275" t="s">
        <v>429</v>
      </c>
      <c r="K44" s="1276"/>
      <c r="L44" s="154"/>
      <c r="M44" s="154"/>
      <c r="N44" s="154"/>
      <c r="O44" s="154"/>
    </row>
    <row r="45" spans="1:15" ht="21" customHeight="1">
      <c r="A45" s="154"/>
      <c r="B45" s="504" t="s">
        <v>221</v>
      </c>
      <c r="C45" s="770"/>
      <c r="D45" s="1179" t="s">
        <v>339</v>
      </c>
      <c r="E45" s="1180"/>
      <c r="F45" s="958" t="s">
        <v>290</v>
      </c>
      <c r="G45" s="953"/>
      <c r="H45" s="953"/>
      <c r="I45" s="953"/>
      <c r="J45" s="953"/>
      <c r="K45" s="1278"/>
      <c r="L45" s="154"/>
      <c r="M45" s="154"/>
      <c r="N45" s="154"/>
      <c r="O45" s="154"/>
    </row>
    <row r="46" spans="1:15" ht="21" customHeight="1">
      <c r="A46" s="154"/>
      <c r="B46" s="508"/>
      <c r="C46" s="942"/>
      <c r="D46" s="1181"/>
      <c r="E46" s="1182"/>
      <c r="F46" s="1272"/>
      <c r="G46" s="254" t="s">
        <v>222</v>
      </c>
      <c r="H46" s="382" t="s">
        <v>776</v>
      </c>
      <c r="I46" s="383" t="s">
        <v>912</v>
      </c>
      <c r="J46" s="383"/>
      <c r="K46" s="384"/>
      <c r="L46" s="154"/>
      <c r="M46" s="154"/>
      <c r="N46" s="154"/>
      <c r="O46" s="154"/>
    </row>
    <row r="47" spans="1:15" ht="36" customHeight="1">
      <c r="A47" s="154"/>
      <c r="B47" s="508"/>
      <c r="C47" s="942"/>
      <c r="D47" s="1181"/>
      <c r="E47" s="1182"/>
      <c r="F47" s="1272"/>
      <c r="G47" s="254" t="s">
        <v>224</v>
      </c>
      <c r="H47" s="1185" t="s">
        <v>430</v>
      </c>
      <c r="I47" s="1186"/>
      <c r="J47" s="1186"/>
      <c r="K47" s="1187"/>
      <c r="L47" s="154"/>
      <c r="M47" s="154"/>
      <c r="N47" s="154"/>
      <c r="O47" s="154"/>
    </row>
    <row r="48" spans="1:15" ht="21" customHeight="1">
      <c r="A48" s="154"/>
      <c r="B48" s="508"/>
      <c r="C48" s="942"/>
      <c r="D48" s="1181"/>
      <c r="E48" s="1182"/>
      <c r="F48" s="1272"/>
      <c r="G48" s="1243" t="s">
        <v>223</v>
      </c>
      <c r="H48" s="1099" t="s">
        <v>339</v>
      </c>
      <c r="I48" s="1049"/>
      <c r="J48" s="1275"/>
      <c r="K48" s="1276"/>
      <c r="L48" s="154"/>
      <c r="M48" s="154"/>
      <c r="N48" s="154"/>
      <c r="O48" s="154"/>
    </row>
    <row r="49" spans="1:15" ht="21" customHeight="1" thickBot="1">
      <c r="A49" s="154"/>
      <c r="B49" s="728"/>
      <c r="C49" s="729"/>
      <c r="D49" s="1183"/>
      <c r="E49" s="1184"/>
      <c r="F49" s="1244"/>
      <c r="G49" s="1244"/>
      <c r="H49" s="1083" t="s">
        <v>291</v>
      </c>
      <c r="I49" s="1257"/>
      <c r="J49" s="1191" t="s">
        <v>431</v>
      </c>
      <c r="K49" s="1192"/>
      <c r="L49" s="154"/>
      <c r="M49" s="154"/>
      <c r="N49" s="154"/>
      <c r="O49" s="154"/>
    </row>
    <row r="50" spans="1:15" ht="21" customHeight="1">
      <c r="A50" s="154"/>
      <c r="B50" s="160"/>
      <c r="C50" s="160"/>
      <c r="D50" s="262"/>
      <c r="E50" s="262"/>
      <c r="F50" s="157"/>
      <c r="G50" s="157"/>
      <c r="H50" s="157"/>
      <c r="I50" s="157"/>
      <c r="J50" s="157"/>
      <c r="K50" s="157"/>
      <c r="L50" s="154"/>
      <c r="M50" s="154"/>
      <c r="N50" s="154"/>
      <c r="O50" s="154"/>
    </row>
    <row r="51" spans="1:15" ht="21" customHeight="1" thickBot="1">
      <c r="A51" s="257" t="s">
        <v>226</v>
      </c>
      <c r="B51" s="1258" t="s">
        <v>227</v>
      </c>
      <c r="C51" s="1258"/>
      <c r="D51" s="684"/>
      <c r="E51" s="684"/>
      <c r="F51" s="684"/>
      <c r="G51" s="684"/>
      <c r="H51" s="684"/>
      <c r="I51" s="154"/>
      <c r="J51" s="154"/>
      <c r="K51" s="154"/>
      <c r="L51" s="154"/>
      <c r="M51" s="154"/>
      <c r="N51" s="154"/>
      <c r="O51" s="154"/>
    </row>
    <row r="52" spans="1:15" ht="21" customHeight="1">
      <c r="A52" s="153"/>
      <c r="B52" s="1241" t="s">
        <v>228</v>
      </c>
      <c r="C52" s="1242"/>
      <c r="D52" s="947" t="s">
        <v>511</v>
      </c>
      <c r="E52" s="948"/>
      <c r="F52" s="948"/>
      <c r="G52" s="948"/>
      <c r="H52" s="948"/>
      <c r="I52" s="948"/>
      <c r="J52" s="948"/>
      <c r="K52" s="1269"/>
      <c r="L52" s="154"/>
      <c r="M52" s="154"/>
      <c r="N52" s="154"/>
      <c r="O52" s="154"/>
    </row>
    <row r="53" spans="1:15" ht="21" customHeight="1">
      <c r="A53" s="153"/>
      <c r="B53" s="959" t="s">
        <v>229</v>
      </c>
      <c r="C53" s="961"/>
      <c r="D53" s="1099" t="s">
        <v>511</v>
      </c>
      <c r="E53" s="1049"/>
      <c r="F53" s="1049"/>
      <c r="G53" s="1049"/>
      <c r="H53" s="1049"/>
      <c r="I53" s="1049"/>
      <c r="J53" s="1049"/>
      <c r="K53" s="1277"/>
      <c r="L53" s="154"/>
      <c r="M53" s="154"/>
      <c r="N53" s="154"/>
      <c r="O53" s="154"/>
    </row>
    <row r="54" spans="1:15" ht="21" customHeight="1">
      <c r="A54" s="153"/>
      <c r="B54" s="1271" t="s">
        <v>230</v>
      </c>
      <c r="C54" s="1272"/>
      <c r="D54" s="1266" t="s">
        <v>511</v>
      </c>
      <c r="E54" s="1267"/>
      <c r="F54" s="1267"/>
      <c r="G54" s="1267"/>
      <c r="H54" s="1267"/>
      <c r="I54" s="1267"/>
      <c r="J54" s="1267"/>
      <c r="K54" s="1268"/>
      <c r="L54" s="154"/>
      <c r="M54" s="154"/>
      <c r="N54" s="154"/>
      <c r="O54" s="154"/>
    </row>
    <row r="55" spans="1:15" ht="21" customHeight="1">
      <c r="A55" s="153"/>
      <c r="B55" s="959" t="s">
        <v>231</v>
      </c>
      <c r="C55" s="961"/>
      <c r="D55" s="1266" t="s">
        <v>511</v>
      </c>
      <c r="E55" s="1267"/>
      <c r="F55" s="1267"/>
      <c r="G55" s="1267"/>
      <c r="H55" s="1267"/>
      <c r="I55" s="1267"/>
      <c r="J55" s="1267"/>
      <c r="K55" s="1268"/>
      <c r="L55" s="154"/>
      <c r="M55" s="154"/>
      <c r="N55" s="154"/>
      <c r="O55" s="154"/>
    </row>
    <row r="56" spans="1:15" ht="21" customHeight="1" thickBot="1">
      <c r="A56" s="153"/>
      <c r="B56" s="1270" t="s">
        <v>232</v>
      </c>
      <c r="C56" s="1244"/>
      <c r="D56" s="1263" t="s">
        <v>511</v>
      </c>
      <c r="E56" s="1264"/>
      <c r="F56" s="1264"/>
      <c r="G56" s="1264"/>
      <c r="H56" s="1264"/>
      <c r="I56" s="1264"/>
      <c r="J56" s="1264"/>
      <c r="K56" s="1265"/>
      <c r="L56" s="154"/>
      <c r="M56" s="154"/>
      <c r="N56" s="154"/>
      <c r="O56" s="154"/>
    </row>
  </sheetData>
  <mergeCells count="111">
    <mergeCell ref="F35:G35"/>
    <mergeCell ref="B28:E28"/>
    <mergeCell ref="D27:E27"/>
    <mergeCell ref="F27:K27"/>
    <mergeCell ref="B27:C27"/>
    <mergeCell ref="H35:K35"/>
    <mergeCell ref="B34:E36"/>
    <mergeCell ref="D56:K56"/>
    <mergeCell ref="D54:K54"/>
    <mergeCell ref="D52:K52"/>
    <mergeCell ref="B56:C56"/>
    <mergeCell ref="B54:C54"/>
    <mergeCell ref="B45:C49"/>
    <mergeCell ref="F38:G38"/>
    <mergeCell ref="H38:K38"/>
    <mergeCell ref="J44:K44"/>
    <mergeCell ref="D53:K53"/>
    <mergeCell ref="H43:K43"/>
    <mergeCell ref="H48:I48"/>
    <mergeCell ref="J48:K48"/>
    <mergeCell ref="F45:K45"/>
    <mergeCell ref="F46:F49"/>
    <mergeCell ref="D55:K55"/>
    <mergeCell ref="B55:C55"/>
    <mergeCell ref="B52:C52"/>
    <mergeCell ref="B53:C53"/>
    <mergeCell ref="G48:G49"/>
    <mergeCell ref="F34:G34"/>
    <mergeCell ref="F17:K17"/>
    <mergeCell ref="B17:E17"/>
    <mergeCell ref="B18:E18"/>
    <mergeCell ref="J26:K26"/>
    <mergeCell ref="F26:H26"/>
    <mergeCell ref="B25:E25"/>
    <mergeCell ref="F25:K25"/>
    <mergeCell ref="B26:E26"/>
    <mergeCell ref="B33:J33"/>
    <mergeCell ref="B38:E38"/>
    <mergeCell ref="H34:K34"/>
    <mergeCell ref="B40:H40"/>
    <mergeCell ref="H49:I49"/>
    <mergeCell ref="B51:H51"/>
    <mergeCell ref="B37:E37"/>
    <mergeCell ref="F37:K37"/>
    <mergeCell ref="H36:K36"/>
    <mergeCell ref="F36:G36"/>
    <mergeCell ref="F28:K28"/>
    <mergeCell ref="B24:E24"/>
    <mergeCell ref="F24:K24"/>
    <mergeCell ref="D19:E19"/>
    <mergeCell ref="B19:C19"/>
    <mergeCell ref="B20:E20"/>
    <mergeCell ref="B22:E22"/>
    <mergeCell ref="F20:K20"/>
    <mergeCell ref="B21:E21"/>
    <mergeCell ref="F18:H18"/>
    <mergeCell ref="J18:K18"/>
    <mergeCell ref="B23:C23"/>
    <mergeCell ref="D23:E23"/>
    <mergeCell ref="F23:K23"/>
    <mergeCell ref="F21:K21"/>
    <mergeCell ref="F22:H22"/>
    <mergeCell ref="F3:K3"/>
    <mergeCell ref="F5:K5"/>
    <mergeCell ref="F4:H4"/>
    <mergeCell ref="J4:K4"/>
    <mergeCell ref="B1:E1"/>
    <mergeCell ref="B3:E3"/>
    <mergeCell ref="B4:E4"/>
    <mergeCell ref="B2:K2"/>
    <mergeCell ref="D5:E5"/>
    <mergeCell ref="B5:C7"/>
    <mergeCell ref="F6:K6"/>
    <mergeCell ref="F7:K7"/>
    <mergeCell ref="J10:K10"/>
    <mergeCell ref="B11:C11"/>
    <mergeCell ref="B14:E14"/>
    <mergeCell ref="B16:E16"/>
    <mergeCell ref="B15:C15"/>
    <mergeCell ref="F14:H14"/>
    <mergeCell ref="D11:E11"/>
    <mergeCell ref="B12:E12"/>
    <mergeCell ref="F10:H10"/>
    <mergeCell ref="F11:K11"/>
    <mergeCell ref="F13:K13"/>
    <mergeCell ref="F16:K16"/>
    <mergeCell ref="J14:K14"/>
    <mergeCell ref="F8:K8"/>
    <mergeCell ref="D6:E6"/>
    <mergeCell ref="D7:E7"/>
    <mergeCell ref="B8:E8"/>
    <mergeCell ref="B9:E9"/>
    <mergeCell ref="F9:K9"/>
    <mergeCell ref="B10:E10"/>
    <mergeCell ref="D45:E49"/>
    <mergeCell ref="H47:K47"/>
    <mergeCell ref="G43:G44"/>
    <mergeCell ref="F42:F44"/>
    <mergeCell ref="J49:K49"/>
    <mergeCell ref="F12:K12"/>
    <mergeCell ref="J22:K22"/>
    <mergeCell ref="B13:E13"/>
    <mergeCell ref="D15:E15"/>
    <mergeCell ref="F15:K15"/>
    <mergeCell ref="H44:I44"/>
    <mergeCell ref="B41:C44"/>
    <mergeCell ref="I42:K42"/>
    <mergeCell ref="D41:E44"/>
    <mergeCell ref="F41:G41"/>
    <mergeCell ref="H41:K41"/>
    <mergeCell ref="F19:K19"/>
  </mergeCells>
  <phoneticPr fontId="2"/>
  <dataValidations count="3">
    <dataValidation type="list" allowBlank="1" showInputMessage="1" showErrorMessage="1" sqref="H48 D41 H43 D45 F38" xr:uid="{00000000-0002-0000-0700-000000000000}">
      <formula1>"あり,なし"</formula1>
    </dataValidation>
    <dataValidation type="list" allowBlank="1" showInputMessage="1" showErrorMessage="1" sqref="H42 H46" xr:uid="{00000000-0002-0000-0700-000002000000}">
      <formula1>"昭和,平成,令和"</formula1>
    </dataValidation>
    <dataValidation type="list" allowBlank="1" showInputMessage="1" showErrorMessage="1" sqref="D52:K56" xr:uid="{A4F67E33-D3F3-418F-BEF5-6DF1E4190B42}">
      <formula1>"入居希望者に公開,入居希望者に公開・入居希望者に交付,公開していない"</formula1>
    </dataValidation>
  </dataValidations>
  <printOptions horizontalCentered="1"/>
  <pageMargins left="0.6692913385826772" right="0.6692913385826772" top="0.59055118110236227" bottom="0.59055118110236227" header="0.51181102362204722" footer="0.39370078740157483"/>
  <pageSetup paperSize="9" scale="66" fitToHeight="0"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2060"/>
    <pageSetUpPr fitToPage="1"/>
  </sheetPr>
  <dimension ref="A1:R98"/>
  <sheetViews>
    <sheetView view="pageBreakPreview" zoomScale="90" zoomScaleNormal="85" zoomScaleSheetLayoutView="90" workbookViewId="0"/>
  </sheetViews>
  <sheetFormatPr defaultRowHeight="22.5" customHeight="1"/>
  <cols>
    <col min="1" max="1" width="3.25" style="270" customWidth="1"/>
    <col min="2" max="2" width="2.625" style="270" customWidth="1"/>
    <col min="3" max="3" width="9" style="270"/>
    <col min="4" max="4" width="17.125" style="270" customWidth="1"/>
    <col min="5" max="5" width="7" style="270" customWidth="1"/>
    <col min="6" max="6" width="2.625" style="162" customWidth="1"/>
    <col min="7" max="7" width="14" style="270" customWidth="1"/>
    <col min="8" max="8" width="6.875" style="162" customWidth="1"/>
    <col min="9" max="9" width="12.5" style="270" customWidth="1"/>
    <col min="10" max="10" width="12.25" style="270" customWidth="1"/>
    <col min="11" max="11" width="12.125" style="270" customWidth="1"/>
    <col min="12" max="12" width="3.375" style="270" customWidth="1"/>
    <col min="13" max="15" width="13" style="270" customWidth="1"/>
    <col min="16" max="16384" width="9" style="270"/>
  </cols>
  <sheetData>
    <row r="1" spans="1:12" ht="21" customHeight="1" thickBot="1">
      <c r="A1" s="264">
        <v>10</v>
      </c>
      <c r="B1" s="683" t="s">
        <v>48</v>
      </c>
      <c r="C1" s="683"/>
      <c r="D1" s="683"/>
      <c r="E1" s="264"/>
    </row>
    <row r="2" spans="1:12" ht="21" customHeight="1">
      <c r="B2" s="527" t="s">
        <v>294</v>
      </c>
      <c r="C2" s="706"/>
      <c r="D2" s="528"/>
      <c r="E2" s="1296" t="s">
        <v>339</v>
      </c>
      <c r="F2" s="1206" t="s">
        <v>290</v>
      </c>
      <c r="G2" s="1298"/>
      <c r="H2" s="1298"/>
      <c r="I2" s="1298"/>
      <c r="J2" s="1298"/>
      <c r="K2" s="1299"/>
    </row>
    <row r="3" spans="1:12" ht="21" customHeight="1">
      <c r="B3" s="541"/>
      <c r="C3" s="686"/>
      <c r="D3" s="542"/>
      <c r="E3" s="1297"/>
      <c r="F3" s="1294"/>
      <c r="G3" s="163" t="s">
        <v>293</v>
      </c>
      <c r="H3" s="164" t="s">
        <v>336</v>
      </c>
      <c r="I3" s="165">
        <v>2</v>
      </c>
      <c r="J3" s="166" t="s">
        <v>337</v>
      </c>
      <c r="K3" s="167"/>
      <c r="L3" s="168"/>
    </row>
    <row r="4" spans="1:12" ht="21" customHeight="1">
      <c r="B4" s="541"/>
      <c r="C4" s="686"/>
      <c r="D4" s="542"/>
      <c r="E4" s="1297"/>
      <c r="F4" s="1295"/>
      <c r="G4" s="169" t="s">
        <v>292</v>
      </c>
      <c r="H4" s="495" t="s">
        <v>449</v>
      </c>
      <c r="I4" s="484"/>
      <c r="J4" s="484"/>
      <c r="K4" s="485"/>
    </row>
    <row r="5" spans="1:12" ht="36" customHeight="1">
      <c r="B5" s="541"/>
      <c r="C5" s="686"/>
      <c r="D5" s="542"/>
      <c r="E5" s="1297"/>
      <c r="F5" s="957" t="s">
        <v>277</v>
      </c>
      <c r="G5" s="981"/>
      <c r="H5" s="1287"/>
      <c r="I5" s="1287"/>
      <c r="J5" s="1287"/>
      <c r="K5" s="1288"/>
    </row>
    <row r="6" spans="1:12" ht="19.899999999999999" customHeight="1">
      <c r="B6" s="504" t="s">
        <v>913</v>
      </c>
      <c r="C6" s="770"/>
      <c r="D6" s="505"/>
      <c r="E6" s="356"/>
      <c r="F6" s="1259" t="s">
        <v>914</v>
      </c>
      <c r="G6" s="1313"/>
      <c r="H6" s="1313"/>
      <c r="I6" s="1313"/>
      <c r="J6" s="1313"/>
      <c r="K6" s="1314"/>
    </row>
    <row r="7" spans="1:12" ht="19.899999999999999" customHeight="1">
      <c r="B7" s="508"/>
      <c r="C7" s="771"/>
      <c r="D7" s="509"/>
      <c r="E7" s="356"/>
      <c r="F7" s="1259" t="s">
        <v>915</v>
      </c>
      <c r="G7" s="1313"/>
      <c r="H7" s="1313"/>
      <c r="I7" s="1313"/>
      <c r="J7" s="1313"/>
      <c r="K7" s="1314"/>
    </row>
    <row r="8" spans="1:12" ht="19.899999999999999" customHeight="1">
      <c r="B8" s="508"/>
      <c r="C8" s="771"/>
      <c r="D8" s="509"/>
      <c r="E8" s="356"/>
      <c r="F8" s="1259" t="s">
        <v>916</v>
      </c>
      <c r="G8" s="1313"/>
      <c r="H8" s="1313"/>
      <c r="I8" s="1313"/>
      <c r="J8" s="1313"/>
      <c r="K8" s="1314"/>
    </row>
    <row r="9" spans="1:12" ht="19.899999999999999" customHeight="1">
      <c r="B9" s="506"/>
      <c r="C9" s="1053"/>
      <c r="D9" s="507"/>
      <c r="E9" s="356"/>
      <c r="F9" s="1259" t="s">
        <v>917</v>
      </c>
      <c r="G9" s="1313"/>
      <c r="H9" s="1313"/>
      <c r="I9" s="1313"/>
      <c r="J9" s="1313"/>
      <c r="K9" s="1314"/>
    </row>
    <row r="10" spans="1:12" ht="19.899999999999999" customHeight="1">
      <c r="B10" s="504" t="s">
        <v>918</v>
      </c>
      <c r="C10" s="770"/>
      <c r="D10" s="505"/>
      <c r="E10" s="356"/>
      <c r="F10" s="1259" t="s">
        <v>919</v>
      </c>
      <c r="G10" s="1313"/>
      <c r="H10" s="1313"/>
      <c r="I10" s="1313"/>
      <c r="J10" s="1313"/>
      <c r="K10" s="1314"/>
    </row>
    <row r="11" spans="1:12" ht="19.899999999999999" customHeight="1">
      <c r="B11" s="508"/>
      <c r="C11" s="771"/>
      <c r="D11" s="509"/>
      <c r="E11" s="356"/>
      <c r="F11" s="1259" t="s">
        <v>915</v>
      </c>
      <c r="G11" s="1313"/>
      <c r="H11" s="1313"/>
      <c r="I11" s="1313"/>
      <c r="J11" s="1313"/>
      <c r="K11" s="1314"/>
    </row>
    <row r="12" spans="1:12" ht="19.899999999999999" customHeight="1">
      <c r="B12" s="508"/>
      <c r="C12" s="771"/>
      <c r="D12" s="509"/>
      <c r="E12" s="356"/>
      <c r="F12" s="957" t="s">
        <v>920</v>
      </c>
      <c r="G12" s="980"/>
      <c r="H12" s="980"/>
      <c r="I12" s="980"/>
      <c r="J12" s="980"/>
      <c r="K12" s="1315"/>
    </row>
    <row r="13" spans="1:12" ht="19.899999999999999" customHeight="1">
      <c r="B13" s="508"/>
      <c r="C13" s="771"/>
      <c r="D13" s="509"/>
      <c r="E13" s="1316"/>
      <c r="F13" s="957" t="s">
        <v>921</v>
      </c>
      <c r="G13" s="980"/>
      <c r="H13" s="980"/>
      <c r="I13" s="980"/>
      <c r="J13" s="980"/>
      <c r="K13" s="1315"/>
      <c r="L13" s="385"/>
    </row>
    <row r="14" spans="1:12" ht="19.899999999999999" customHeight="1">
      <c r="B14" s="508"/>
      <c r="C14" s="771"/>
      <c r="D14" s="509"/>
      <c r="E14" s="1317"/>
      <c r="F14" s="1318"/>
      <c r="G14" s="985"/>
      <c r="H14" s="985"/>
      <c r="I14" s="985"/>
      <c r="J14" s="985"/>
      <c r="K14" s="1319"/>
    </row>
    <row r="15" spans="1:12" ht="19.899999999999999" customHeight="1">
      <c r="B15" s="508"/>
      <c r="C15" s="771"/>
      <c r="D15" s="509"/>
      <c r="E15" s="1317"/>
      <c r="F15" s="1320"/>
      <c r="G15" s="1321" t="s">
        <v>922</v>
      </c>
      <c r="H15" s="1322"/>
      <c r="I15" s="1322"/>
      <c r="J15" s="1323"/>
      <c r="K15" s="1327"/>
    </row>
    <row r="16" spans="1:12" ht="19.899999999999999" customHeight="1">
      <c r="B16" s="508"/>
      <c r="C16" s="771"/>
      <c r="D16" s="509"/>
      <c r="E16" s="1317"/>
      <c r="F16" s="1320"/>
      <c r="G16" s="1324"/>
      <c r="H16" s="1325"/>
      <c r="I16" s="1325"/>
      <c r="J16" s="1326"/>
      <c r="K16" s="1327"/>
    </row>
    <row r="17" spans="2:11" ht="19.899999999999999" customHeight="1">
      <c r="B17" s="504" t="s">
        <v>923</v>
      </c>
      <c r="C17" s="770"/>
      <c r="D17" s="505"/>
      <c r="E17" s="356"/>
      <c r="F17" s="1259" t="s">
        <v>924</v>
      </c>
      <c r="G17" s="1313"/>
      <c r="H17" s="1313"/>
      <c r="I17" s="1313"/>
      <c r="J17" s="1313"/>
      <c r="K17" s="1314"/>
    </row>
    <row r="18" spans="2:11" ht="19.899999999999999" customHeight="1">
      <c r="B18" s="508"/>
      <c r="C18" s="771"/>
      <c r="D18" s="509"/>
      <c r="E18" s="356"/>
      <c r="F18" s="1259" t="s">
        <v>925</v>
      </c>
      <c r="G18" s="1313"/>
      <c r="H18" s="1313"/>
      <c r="I18" s="1313"/>
      <c r="J18" s="1313"/>
      <c r="K18" s="1314"/>
    </row>
    <row r="19" spans="2:11" ht="19.899999999999999" customHeight="1">
      <c r="B19" s="508"/>
      <c r="C19" s="771"/>
      <c r="D19" s="509"/>
      <c r="E19" s="356"/>
      <c r="F19" s="1259" t="s">
        <v>926</v>
      </c>
      <c r="G19" s="1313"/>
      <c r="H19" s="1313"/>
      <c r="I19" s="1313"/>
      <c r="J19" s="1313"/>
      <c r="K19" s="1314"/>
    </row>
    <row r="20" spans="2:11" ht="19.899999999999999" customHeight="1">
      <c r="B20" s="508"/>
      <c r="C20" s="771"/>
      <c r="D20" s="509"/>
      <c r="E20" s="356"/>
      <c r="F20" s="1259" t="s">
        <v>920</v>
      </c>
      <c r="G20" s="1313"/>
      <c r="H20" s="1313"/>
      <c r="I20" s="1313"/>
      <c r="J20" s="1313"/>
      <c r="K20" s="1314"/>
    </row>
    <row r="21" spans="2:11" ht="19.899999999999999" customHeight="1">
      <c r="B21" s="508"/>
      <c r="C21" s="771"/>
      <c r="D21" s="509"/>
      <c r="E21" s="356"/>
      <c r="F21" s="1259" t="s">
        <v>927</v>
      </c>
      <c r="G21" s="1313"/>
      <c r="H21" s="1313"/>
      <c r="I21" s="1313"/>
      <c r="J21" s="1313"/>
      <c r="K21" s="1314"/>
    </row>
    <row r="22" spans="2:11" ht="19.899999999999999" customHeight="1">
      <c r="B22" s="506"/>
      <c r="C22" s="1053"/>
      <c r="D22" s="507"/>
      <c r="E22" s="356"/>
      <c r="F22" s="1259" t="s">
        <v>928</v>
      </c>
      <c r="G22" s="1313"/>
      <c r="H22" s="1313"/>
      <c r="I22" s="1313"/>
      <c r="J22" s="1313"/>
      <c r="K22" s="1314"/>
    </row>
    <row r="23" spans="2:11" ht="36" customHeight="1">
      <c r="B23" s="519" t="s">
        <v>241</v>
      </c>
      <c r="C23" s="685"/>
      <c r="D23" s="520"/>
      <c r="E23" s="170" t="s">
        <v>383</v>
      </c>
      <c r="F23" s="957" t="s">
        <v>295</v>
      </c>
      <c r="G23" s="981"/>
      <c r="H23" s="1287"/>
      <c r="I23" s="1287"/>
      <c r="J23" s="1287"/>
      <c r="K23" s="1288"/>
    </row>
    <row r="24" spans="2:11" ht="159.94999999999999" customHeight="1">
      <c r="B24" s="519" t="s">
        <v>626</v>
      </c>
      <c r="C24" s="685"/>
      <c r="D24" s="520"/>
      <c r="E24" s="648" t="s">
        <v>1057</v>
      </c>
      <c r="F24" s="717"/>
      <c r="G24" s="717"/>
      <c r="H24" s="717"/>
      <c r="I24" s="717"/>
      <c r="J24" s="717"/>
      <c r="K24" s="718"/>
    </row>
    <row r="25" spans="2:11" ht="135" customHeight="1">
      <c r="B25" s="519" t="s">
        <v>525</v>
      </c>
      <c r="C25" s="685"/>
      <c r="D25" s="520"/>
      <c r="E25" s="648" t="s">
        <v>753</v>
      </c>
      <c r="F25" s="717"/>
      <c r="G25" s="717"/>
      <c r="H25" s="717"/>
      <c r="I25" s="717"/>
      <c r="J25" s="717"/>
      <c r="K25" s="718"/>
    </row>
    <row r="26" spans="2:11" ht="18" customHeight="1">
      <c r="B26" s="504" t="s">
        <v>621</v>
      </c>
      <c r="C26" s="770"/>
      <c r="D26" s="505"/>
      <c r="E26" s="1300" t="s">
        <v>432</v>
      </c>
      <c r="F26" s="957" t="s">
        <v>360</v>
      </c>
      <c r="G26" s="951"/>
      <c r="H26" s="1287"/>
      <c r="I26" s="1287"/>
      <c r="J26" s="1287"/>
      <c r="K26" s="1288"/>
    </row>
    <row r="27" spans="2:11" ht="18" customHeight="1">
      <c r="B27" s="506"/>
      <c r="C27" s="1053"/>
      <c r="D27" s="507"/>
      <c r="E27" s="1301"/>
      <c r="F27" s="1190"/>
      <c r="G27" s="1019"/>
      <c r="H27" s="1289"/>
      <c r="I27" s="1289"/>
      <c r="J27" s="1289"/>
      <c r="K27" s="1290"/>
    </row>
    <row r="28" spans="2:11" ht="45" customHeight="1">
      <c r="B28" s="504" t="s">
        <v>902</v>
      </c>
      <c r="C28" s="770"/>
      <c r="D28" s="505"/>
      <c r="E28" s="764" t="s">
        <v>383</v>
      </c>
      <c r="F28" s="765"/>
      <c r="G28" s="765"/>
      <c r="H28" s="765"/>
      <c r="I28" s="765"/>
      <c r="J28" s="765"/>
      <c r="K28" s="1293"/>
    </row>
    <row r="29" spans="2:11" ht="36" customHeight="1">
      <c r="B29" s="386"/>
      <c r="C29" s="1291" t="s">
        <v>225</v>
      </c>
      <c r="D29" s="505"/>
      <c r="E29" s="760"/>
      <c r="F29" s="761"/>
      <c r="G29" s="761"/>
      <c r="H29" s="761"/>
      <c r="I29" s="761"/>
      <c r="J29" s="761"/>
      <c r="K29" s="762"/>
    </row>
    <row r="30" spans="2:11" ht="21" customHeight="1">
      <c r="B30" s="386"/>
      <c r="C30" s="1291" t="s">
        <v>901</v>
      </c>
      <c r="D30" s="505"/>
      <c r="E30" s="1099"/>
      <c r="F30" s="1049"/>
      <c r="G30" s="1049"/>
      <c r="H30" s="1049"/>
      <c r="I30" s="1049"/>
      <c r="J30" s="1049"/>
      <c r="K30" s="1277"/>
    </row>
    <row r="31" spans="2:11" ht="45" customHeight="1">
      <c r="B31" s="386"/>
      <c r="C31" s="1302"/>
      <c r="D31" s="509"/>
      <c r="E31" s="1291" t="s">
        <v>515</v>
      </c>
      <c r="F31" s="505"/>
      <c r="G31" s="1306"/>
      <c r="H31" s="1307"/>
      <c r="I31" s="1307"/>
      <c r="J31" s="1307"/>
      <c r="K31" s="1308"/>
    </row>
    <row r="32" spans="2:11" ht="45" customHeight="1">
      <c r="B32" s="386"/>
      <c r="C32" s="1292"/>
      <c r="D32" s="507"/>
      <c r="E32" s="1292"/>
      <c r="F32" s="507"/>
      <c r="G32" s="1309"/>
      <c r="H32" s="1310"/>
      <c r="I32" s="1310"/>
      <c r="J32" s="1310"/>
      <c r="K32" s="1311"/>
    </row>
    <row r="33" spans="2:18" ht="36" customHeight="1">
      <c r="B33" s="171"/>
      <c r="C33" s="1291" t="s">
        <v>471</v>
      </c>
      <c r="D33" s="505"/>
      <c r="E33" s="760"/>
      <c r="F33" s="761"/>
      <c r="G33" s="761"/>
      <c r="H33" s="761"/>
      <c r="I33" s="761"/>
      <c r="J33" s="761"/>
      <c r="K33" s="762"/>
      <c r="P33" s="172"/>
      <c r="Q33" s="173"/>
      <c r="R33" s="173"/>
    </row>
    <row r="34" spans="2:18" ht="21" customHeight="1">
      <c r="B34" s="504" t="s">
        <v>513</v>
      </c>
      <c r="C34" s="770"/>
      <c r="D34" s="505"/>
      <c r="E34" s="764" t="s">
        <v>383</v>
      </c>
      <c r="F34" s="765"/>
      <c r="G34" s="378"/>
      <c r="H34" s="378"/>
      <c r="I34" s="378"/>
      <c r="J34" s="378"/>
      <c r="K34" s="379"/>
    </row>
    <row r="35" spans="2:18" ht="21" customHeight="1">
      <c r="B35" s="174"/>
      <c r="C35" s="1291" t="s">
        <v>514</v>
      </c>
      <c r="D35" s="505"/>
      <c r="E35" s="1303"/>
      <c r="F35" s="1304"/>
      <c r="G35" s="1304"/>
      <c r="H35" s="1304"/>
      <c r="I35" s="1304"/>
      <c r="J35" s="1304"/>
      <c r="K35" s="1305"/>
    </row>
    <row r="36" spans="2:18" ht="21" customHeight="1">
      <c r="B36" s="171"/>
      <c r="C36" s="1291" t="s">
        <v>515</v>
      </c>
      <c r="D36" s="505"/>
      <c r="E36" s="1303"/>
      <c r="F36" s="1304"/>
      <c r="G36" s="1304"/>
      <c r="H36" s="1304"/>
      <c r="I36" s="1304"/>
      <c r="J36" s="1304"/>
      <c r="K36" s="1305"/>
    </row>
    <row r="37" spans="2:18" ht="36" customHeight="1" thickBot="1">
      <c r="B37" s="175"/>
      <c r="C37" s="1312" t="s">
        <v>471</v>
      </c>
      <c r="D37" s="555"/>
      <c r="E37" s="1286"/>
      <c r="F37" s="722"/>
      <c r="G37" s="722"/>
      <c r="H37" s="722"/>
      <c r="I37" s="722"/>
      <c r="J37" s="722"/>
      <c r="K37" s="723"/>
      <c r="P37" s="172"/>
      <c r="Q37" s="173"/>
      <c r="R37" s="173"/>
    </row>
    <row r="38" spans="2:18" ht="21" customHeight="1">
      <c r="B38" s="262"/>
      <c r="C38" s="262"/>
      <c r="D38" s="262"/>
      <c r="E38" s="262"/>
      <c r="F38" s="262"/>
      <c r="G38" s="262"/>
      <c r="H38" s="262"/>
      <c r="I38" s="262"/>
      <c r="J38" s="262"/>
      <c r="K38" s="262"/>
    </row>
    <row r="39" spans="2:18" ht="21" customHeight="1">
      <c r="B39" s="262"/>
      <c r="C39" s="262"/>
      <c r="D39" s="262"/>
      <c r="E39" s="262"/>
      <c r="F39" s="262"/>
      <c r="G39" s="262"/>
      <c r="H39" s="262"/>
      <c r="I39" s="262"/>
      <c r="J39" s="262"/>
      <c r="K39" s="262"/>
    </row>
    <row r="40" spans="2:18" ht="21" customHeight="1">
      <c r="B40" s="253"/>
      <c r="C40" s="1280" t="s">
        <v>904</v>
      </c>
      <c r="D40" s="1280"/>
      <c r="E40" s="1280"/>
      <c r="F40" s="1280"/>
      <c r="G40" s="1280"/>
      <c r="H40" s="1280"/>
      <c r="I40" s="1280"/>
      <c r="J40" s="1280"/>
      <c r="K40" s="1280"/>
    </row>
    <row r="41" spans="2:18" ht="21" customHeight="1">
      <c r="B41" s="253"/>
      <c r="C41" s="1280" t="s">
        <v>799</v>
      </c>
      <c r="D41" s="1280"/>
      <c r="E41" s="1280"/>
      <c r="F41" s="1280"/>
      <c r="G41" s="1280"/>
      <c r="H41" s="1280"/>
      <c r="I41" s="1280"/>
      <c r="J41" s="1280"/>
      <c r="K41" s="1280"/>
    </row>
    <row r="42" spans="2:18" ht="21" customHeight="1">
      <c r="B42" s="253"/>
      <c r="C42" s="1285" t="s">
        <v>801</v>
      </c>
      <c r="D42" s="1280"/>
      <c r="E42" s="1280"/>
      <c r="F42" s="1280"/>
      <c r="G42" s="1280"/>
      <c r="H42" s="1280"/>
      <c r="I42" s="1280"/>
      <c r="J42" s="1280"/>
      <c r="K42" s="1280"/>
    </row>
    <row r="43" spans="2:18" ht="21" customHeight="1">
      <c r="B43" s="253"/>
      <c r="C43" s="1280" t="s">
        <v>800</v>
      </c>
      <c r="D43" s="1280"/>
      <c r="E43" s="1280"/>
      <c r="F43" s="1280"/>
      <c r="G43" s="1280"/>
      <c r="H43" s="1280"/>
      <c r="I43" s="1280"/>
      <c r="J43" s="1280"/>
      <c r="K43" s="1280"/>
    </row>
    <row r="44" spans="2:18" ht="21" customHeight="1">
      <c r="B44" s="253"/>
      <c r="C44" s="261"/>
      <c r="D44" s="261"/>
      <c r="E44" s="261"/>
      <c r="F44" s="178"/>
      <c r="G44" s="179"/>
      <c r="H44" s="178"/>
      <c r="I44" s="179"/>
      <c r="J44" s="179"/>
      <c r="K44" s="179"/>
    </row>
    <row r="45" spans="2:18" ht="36" customHeight="1">
      <c r="B45" s="1283" t="s">
        <v>751</v>
      </c>
      <c r="C45" s="1282"/>
      <c r="D45" s="1282"/>
      <c r="E45" s="1282"/>
      <c r="F45" s="1282"/>
      <c r="G45" s="1282"/>
      <c r="H45" s="1282"/>
      <c r="I45" s="1282"/>
      <c r="J45" s="1282"/>
      <c r="K45" s="1282"/>
    </row>
    <row r="46" spans="2:18" ht="21" customHeight="1">
      <c r="B46" s="263"/>
      <c r="C46" s="263"/>
      <c r="D46" s="263"/>
      <c r="E46" s="263"/>
      <c r="F46" s="263"/>
      <c r="G46" s="263"/>
      <c r="H46" s="263"/>
      <c r="I46" s="263"/>
      <c r="J46" s="263"/>
      <c r="K46" s="263"/>
    </row>
    <row r="47" spans="2:18" ht="21" customHeight="1">
      <c r="B47" s="1282" t="s">
        <v>547</v>
      </c>
      <c r="C47" s="1282"/>
      <c r="D47" s="263"/>
      <c r="E47" s="263"/>
      <c r="F47" s="263"/>
      <c r="G47" s="263"/>
      <c r="H47" s="263"/>
      <c r="I47" s="263"/>
      <c r="J47" s="263"/>
      <c r="K47" s="263"/>
    </row>
    <row r="48" spans="2:18" ht="21" customHeight="1">
      <c r="B48" s="1281" t="s">
        <v>548</v>
      </c>
      <c r="C48" s="1281"/>
      <c r="D48" s="477"/>
      <c r="E48" s="477"/>
      <c r="F48" s="477"/>
      <c r="G48" s="477"/>
      <c r="H48" s="178"/>
      <c r="I48" s="179"/>
      <c r="J48" s="179"/>
      <c r="K48" s="179"/>
    </row>
    <row r="49" spans="2:11" ht="21" customHeight="1">
      <c r="B49" s="1284" t="s">
        <v>549</v>
      </c>
      <c r="C49" s="1284"/>
      <c r="D49" s="484"/>
      <c r="E49" s="484"/>
      <c r="F49" s="484"/>
      <c r="G49" s="484"/>
      <c r="H49" s="178"/>
      <c r="I49" s="261" t="s">
        <v>61</v>
      </c>
      <c r="J49" s="179"/>
      <c r="K49" s="179"/>
    </row>
    <row r="50" spans="2:11" ht="21" customHeight="1">
      <c r="B50" s="262"/>
      <c r="C50" s="262"/>
      <c r="D50" s="262"/>
      <c r="E50" s="262"/>
      <c r="F50" s="262"/>
      <c r="G50" s="262"/>
      <c r="H50" s="178"/>
      <c r="I50" s="261"/>
      <c r="J50" s="179"/>
      <c r="K50" s="179"/>
    </row>
    <row r="51" spans="2:11" ht="21" customHeight="1">
      <c r="B51" s="647" t="s">
        <v>553</v>
      </c>
      <c r="C51" s="647"/>
      <c r="D51" s="647"/>
      <c r="E51" s="262"/>
      <c r="F51" s="262"/>
      <c r="G51" s="262"/>
      <c r="H51" s="178"/>
      <c r="I51" s="261"/>
      <c r="J51" s="179"/>
      <c r="K51" s="179"/>
    </row>
    <row r="52" spans="2:11" ht="21" customHeight="1">
      <c r="B52" s="1281" t="s">
        <v>548</v>
      </c>
      <c r="C52" s="1281"/>
      <c r="D52" s="477"/>
      <c r="E52" s="477"/>
      <c r="F52" s="477"/>
      <c r="G52" s="477"/>
      <c r="H52" s="178"/>
      <c r="I52" s="179"/>
      <c r="J52" s="179"/>
      <c r="K52" s="179"/>
    </row>
    <row r="53" spans="2:11" ht="21" customHeight="1">
      <c r="B53" s="1281" t="s">
        <v>549</v>
      </c>
      <c r="C53" s="1281"/>
      <c r="D53" s="477"/>
      <c r="E53" s="477"/>
      <c r="F53" s="477"/>
      <c r="G53" s="477"/>
      <c r="H53" s="178"/>
      <c r="I53" s="261" t="s">
        <v>61</v>
      </c>
      <c r="J53" s="179"/>
      <c r="K53" s="179"/>
    </row>
    <row r="54" spans="2:11" ht="21" customHeight="1">
      <c r="B54" s="255"/>
      <c r="C54" s="255"/>
      <c r="D54" s="180"/>
      <c r="E54" s="180"/>
      <c r="F54" s="261"/>
      <c r="G54" s="261"/>
      <c r="H54" s="178"/>
      <c r="I54" s="179"/>
      <c r="J54" s="179"/>
      <c r="K54" s="179"/>
    </row>
    <row r="55" spans="2:11" s="154" customFormat="1" ht="21" customHeight="1">
      <c r="B55" s="255"/>
      <c r="C55" s="255"/>
      <c r="D55" s="180"/>
      <c r="E55" s="180"/>
      <c r="F55" s="261"/>
      <c r="G55" s="261"/>
      <c r="H55" s="178"/>
      <c r="I55" s="179"/>
      <c r="J55" s="179"/>
      <c r="K55" s="179"/>
    </row>
    <row r="56" spans="2:11" s="154" customFormat="1" ht="21" customHeight="1">
      <c r="B56" s="253"/>
      <c r="C56" s="180"/>
      <c r="D56" s="180"/>
      <c r="E56" s="180"/>
      <c r="F56" s="261"/>
      <c r="G56" s="261"/>
      <c r="H56" s="178"/>
      <c r="I56" s="179"/>
      <c r="J56" s="179"/>
      <c r="K56" s="179"/>
    </row>
    <row r="57" spans="2:11" ht="21" customHeight="1">
      <c r="B57" s="253"/>
      <c r="C57" s="261"/>
      <c r="D57" s="261" t="s">
        <v>706</v>
      </c>
      <c r="E57" s="181"/>
      <c r="F57" s="181"/>
      <c r="G57" s="181"/>
      <c r="H57" s="181"/>
      <c r="I57" s="181"/>
      <c r="J57" s="181"/>
      <c r="K57" s="181"/>
    </row>
    <row r="58" spans="2:11" ht="21" customHeight="1">
      <c r="B58" s="253"/>
      <c r="C58" s="263"/>
      <c r="D58" s="263"/>
      <c r="E58" s="263"/>
      <c r="F58" s="263"/>
      <c r="G58" s="263"/>
      <c r="H58" s="263"/>
      <c r="I58" s="263"/>
      <c r="J58" s="263"/>
      <c r="K58" s="263"/>
    </row>
    <row r="59" spans="2:11" ht="21" customHeight="1">
      <c r="B59" s="253"/>
      <c r="C59" s="261"/>
      <c r="D59" s="261"/>
      <c r="E59" s="261"/>
      <c r="F59" s="178"/>
      <c r="G59" s="182" t="s">
        <v>351</v>
      </c>
      <c r="H59" s="183" t="s">
        <v>754</v>
      </c>
      <c r="I59" s="184" t="s">
        <v>559</v>
      </c>
      <c r="J59" s="184" t="s">
        <v>560</v>
      </c>
      <c r="K59" s="184" t="s">
        <v>561</v>
      </c>
    </row>
    <row r="60" spans="2:11" ht="21" customHeight="1">
      <c r="B60" s="253"/>
      <c r="C60" s="261"/>
      <c r="D60" s="261"/>
      <c r="E60" s="261"/>
      <c r="F60" s="178"/>
      <c r="G60" s="185" t="s">
        <v>329</v>
      </c>
      <c r="H60" s="477"/>
      <c r="I60" s="477"/>
      <c r="J60" s="477"/>
      <c r="K60" s="477"/>
    </row>
    <row r="61" spans="2:11" ht="21" customHeight="1">
      <c r="B61" s="176"/>
      <c r="C61" s="260"/>
      <c r="D61" s="260"/>
      <c r="E61" s="260"/>
      <c r="F61" s="177"/>
      <c r="G61" s="186"/>
      <c r="H61" s="187"/>
      <c r="I61" s="188"/>
      <c r="J61" s="189"/>
      <c r="K61" s="189"/>
    </row>
    <row r="62" spans="2:11" ht="21" customHeight="1">
      <c r="B62" s="176"/>
      <c r="C62" s="260"/>
      <c r="D62" s="1279"/>
      <c r="E62" s="1279"/>
      <c r="F62" s="1279"/>
      <c r="G62" s="1279"/>
      <c r="H62" s="1279"/>
      <c r="I62" s="1279"/>
      <c r="J62" s="1279"/>
      <c r="K62" s="1279"/>
    </row>
    <row r="84" spans="1:15" ht="22.5" customHeight="1">
      <c r="A84" s="190"/>
      <c r="B84" s="190"/>
      <c r="C84" s="190"/>
      <c r="D84" s="190"/>
      <c r="E84" s="190"/>
      <c r="F84" s="191"/>
      <c r="G84" s="190"/>
      <c r="H84" s="191"/>
      <c r="I84" s="190"/>
      <c r="J84" s="190"/>
      <c r="K84" s="190"/>
      <c r="L84" s="190"/>
      <c r="M84" s="190"/>
      <c r="N84" s="190"/>
      <c r="O84" s="190"/>
    </row>
    <row r="85" spans="1:15" ht="22.5" customHeight="1">
      <c r="A85" s="190"/>
      <c r="B85" s="190"/>
      <c r="C85" s="190"/>
      <c r="D85" s="190"/>
      <c r="E85" s="190"/>
      <c r="F85" s="191"/>
      <c r="G85" s="190"/>
      <c r="H85" s="191"/>
      <c r="I85" s="190"/>
      <c r="J85" s="190"/>
      <c r="K85" s="190"/>
      <c r="L85" s="190"/>
      <c r="M85" s="190"/>
      <c r="N85" s="190"/>
      <c r="O85" s="190"/>
    </row>
    <row r="86" spans="1:15" ht="22.5" customHeight="1">
      <c r="A86" s="190"/>
      <c r="B86" s="190"/>
      <c r="C86" s="190"/>
      <c r="D86" s="190"/>
      <c r="E86" s="190"/>
      <c r="F86" s="191"/>
      <c r="G86" s="190"/>
      <c r="H86" s="191"/>
      <c r="I86" s="190"/>
      <c r="J86" s="190"/>
      <c r="K86" s="190"/>
      <c r="L86" s="190"/>
      <c r="M86" s="190"/>
      <c r="N86" s="190"/>
      <c r="O86" s="190"/>
    </row>
    <row r="87" spans="1:15" ht="22.5" customHeight="1">
      <c r="A87" s="190"/>
      <c r="B87" s="190"/>
      <c r="C87" s="190"/>
      <c r="D87" s="190"/>
      <c r="E87" s="190"/>
      <c r="F87" s="191"/>
      <c r="G87" s="190"/>
      <c r="H87" s="191"/>
      <c r="I87" s="190"/>
      <c r="J87" s="190"/>
      <c r="K87" s="190"/>
      <c r="L87" s="190"/>
      <c r="M87" s="190"/>
      <c r="N87" s="190"/>
      <c r="O87" s="190"/>
    </row>
    <row r="88" spans="1:15" ht="22.5" customHeight="1">
      <c r="A88" s="190"/>
      <c r="B88" s="190"/>
      <c r="C88" s="190"/>
      <c r="D88" s="190"/>
      <c r="E88" s="190"/>
      <c r="F88" s="191"/>
      <c r="G88" s="190"/>
      <c r="H88" s="191"/>
      <c r="I88" s="190"/>
      <c r="J88" s="190"/>
      <c r="K88" s="190"/>
      <c r="L88" s="190"/>
      <c r="M88" s="190"/>
      <c r="N88" s="190"/>
      <c r="O88" s="190"/>
    </row>
    <row r="89" spans="1:15" ht="22.5" customHeight="1">
      <c r="A89" s="190"/>
      <c r="B89" s="190"/>
      <c r="C89" s="190"/>
      <c r="D89" s="190"/>
      <c r="E89" s="190"/>
      <c r="F89" s="191"/>
      <c r="G89" s="190"/>
      <c r="H89" s="191"/>
      <c r="I89" s="190"/>
      <c r="J89" s="190"/>
      <c r="K89" s="190"/>
      <c r="L89" s="190"/>
      <c r="M89" s="190"/>
      <c r="N89" s="190"/>
      <c r="O89" s="190"/>
    </row>
    <row r="90" spans="1:15" ht="22.5" customHeight="1">
      <c r="A90" s="190"/>
      <c r="B90" s="190"/>
      <c r="C90" s="190"/>
      <c r="D90" s="190"/>
      <c r="E90" s="190"/>
      <c r="F90" s="191"/>
      <c r="G90" s="190"/>
      <c r="H90" s="191"/>
      <c r="I90" s="190"/>
      <c r="J90" s="190"/>
      <c r="K90" s="190"/>
      <c r="L90" s="190"/>
      <c r="M90" s="190"/>
      <c r="N90" s="190"/>
      <c r="O90" s="190"/>
    </row>
    <row r="91" spans="1:15" ht="22.5" customHeight="1">
      <c r="A91" s="190"/>
      <c r="B91" s="190"/>
      <c r="C91" s="190"/>
      <c r="D91" s="190"/>
      <c r="E91" s="190"/>
      <c r="F91" s="191"/>
      <c r="G91" s="190"/>
      <c r="H91" s="191"/>
      <c r="I91" s="190"/>
      <c r="J91" s="190"/>
      <c r="K91" s="190"/>
      <c r="L91" s="190"/>
      <c r="M91" s="190"/>
      <c r="N91" s="190"/>
      <c r="O91" s="190"/>
    </row>
    <row r="92" spans="1:15" ht="22.5" customHeight="1">
      <c r="A92" s="190"/>
      <c r="B92" s="190"/>
      <c r="C92" s="190"/>
      <c r="D92" s="190"/>
      <c r="E92" s="190"/>
      <c r="F92" s="191"/>
      <c r="G92" s="190"/>
      <c r="H92" s="191"/>
      <c r="I92" s="190"/>
      <c r="J92" s="190"/>
      <c r="K92" s="190"/>
      <c r="L92" s="190"/>
      <c r="M92" s="190"/>
      <c r="N92" s="190"/>
      <c r="O92" s="190"/>
    </row>
    <row r="93" spans="1:15" ht="22.5" customHeight="1">
      <c r="A93" s="190"/>
      <c r="B93" s="190"/>
      <c r="C93" s="190"/>
      <c r="D93" s="190"/>
      <c r="E93" s="190"/>
      <c r="F93" s="191"/>
      <c r="G93" s="190"/>
      <c r="H93" s="191"/>
      <c r="I93" s="190"/>
      <c r="J93" s="190"/>
      <c r="K93" s="190"/>
      <c r="L93" s="190"/>
      <c r="M93" s="190"/>
      <c r="N93" s="190"/>
      <c r="O93" s="190"/>
    </row>
    <row r="94" spans="1:15" ht="22.5" customHeight="1">
      <c r="A94" s="190"/>
      <c r="B94" s="190"/>
      <c r="C94" s="190"/>
      <c r="D94" s="190"/>
      <c r="E94" s="190"/>
      <c r="F94" s="191"/>
      <c r="G94" s="190"/>
      <c r="H94" s="191"/>
      <c r="I94" s="190"/>
      <c r="J94" s="190"/>
      <c r="K94" s="190"/>
      <c r="L94" s="190"/>
      <c r="M94" s="190"/>
      <c r="N94" s="190"/>
      <c r="O94" s="190"/>
    </row>
    <row r="95" spans="1:15" ht="22.5" customHeight="1">
      <c r="A95" s="190"/>
      <c r="B95" s="190"/>
      <c r="C95" s="190"/>
      <c r="D95" s="190"/>
      <c r="E95" s="190"/>
      <c r="F95" s="191"/>
      <c r="G95" s="190"/>
      <c r="H95" s="191"/>
      <c r="I95" s="190"/>
      <c r="J95" s="190"/>
      <c r="K95" s="190"/>
      <c r="L95" s="190"/>
      <c r="M95" s="190"/>
      <c r="N95" s="190"/>
      <c r="O95" s="190"/>
    </row>
    <row r="96" spans="1:15" ht="22.5" customHeight="1">
      <c r="A96" s="190"/>
      <c r="B96" s="190"/>
      <c r="C96" s="190"/>
      <c r="D96" s="190"/>
      <c r="E96" s="190"/>
      <c r="F96" s="191"/>
      <c r="G96" s="190"/>
      <c r="H96" s="191"/>
      <c r="I96" s="190"/>
      <c r="J96" s="190"/>
      <c r="K96" s="190"/>
      <c r="L96" s="190"/>
      <c r="M96" s="190"/>
      <c r="N96" s="190"/>
      <c r="O96" s="190"/>
    </row>
    <row r="97" spans="1:15" ht="22.5" customHeight="1">
      <c r="A97" s="190"/>
      <c r="B97" s="190"/>
      <c r="C97" s="190"/>
      <c r="D97" s="190"/>
      <c r="E97" s="190"/>
      <c r="F97" s="191"/>
      <c r="G97" s="190"/>
      <c r="H97" s="191"/>
      <c r="I97" s="190"/>
      <c r="J97" s="190"/>
      <c r="K97" s="190"/>
      <c r="L97" s="190"/>
      <c r="M97" s="190"/>
      <c r="N97" s="190"/>
      <c r="O97" s="190"/>
    </row>
    <row r="98" spans="1:15" ht="22.5" customHeight="1">
      <c r="A98" s="190"/>
      <c r="B98" s="190"/>
      <c r="C98" s="190"/>
      <c r="D98" s="190"/>
      <c r="E98" s="190"/>
      <c r="F98" s="191"/>
      <c r="G98" s="190"/>
      <c r="H98" s="191"/>
      <c r="I98" s="190"/>
      <c r="J98" s="190"/>
      <c r="K98" s="190"/>
      <c r="L98" s="190"/>
      <c r="M98" s="190"/>
      <c r="N98" s="190"/>
      <c r="O98" s="190"/>
    </row>
  </sheetData>
  <mergeCells count="75">
    <mergeCell ref="B17:D22"/>
    <mergeCell ref="F17:K17"/>
    <mergeCell ref="F18:K18"/>
    <mergeCell ref="F19:K19"/>
    <mergeCell ref="F20:K20"/>
    <mergeCell ref="F21:K21"/>
    <mergeCell ref="F22:K22"/>
    <mergeCell ref="B10:D16"/>
    <mergeCell ref="F10:K10"/>
    <mergeCell ref="F11:K11"/>
    <mergeCell ref="F12:K12"/>
    <mergeCell ref="E13:E16"/>
    <mergeCell ref="F13:K14"/>
    <mergeCell ref="F15:F16"/>
    <mergeCell ref="G15:J16"/>
    <mergeCell ref="K15:K16"/>
    <mergeCell ref="B6:D9"/>
    <mergeCell ref="F6:K6"/>
    <mergeCell ref="F7:K7"/>
    <mergeCell ref="F8:K8"/>
    <mergeCell ref="F9:K9"/>
    <mergeCell ref="C40:K40"/>
    <mergeCell ref="C35:D35"/>
    <mergeCell ref="C30:D32"/>
    <mergeCell ref="E36:K36"/>
    <mergeCell ref="E33:K33"/>
    <mergeCell ref="E34:F34"/>
    <mergeCell ref="E35:K35"/>
    <mergeCell ref="G31:K32"/>
    <mergeCell ref="B34:D34"/>
    <mergeCell ref="E30:K30"/>
    <mergeCell ref="C37:D37"/>
    <mergeCell ref="B1:D1"/>
    <mergeCell ref="F3:F4"/>
    <mergeCell ref="F5:G5"/>
    <mergeCell ref="H5:K5"/>
    <mergeCell ref="B26:D27"/>
    <mergeCell ref="E2:E5"/>
    <mergeCell ref="F2:K2"/>
    <mergeCell ref="H4:K4"/>
    <mergeCell ref="B2:D5"/>
    <mergeCell ref="E26:E27"/>
    <mergeCell ref="H23:K23"/>
    <mergeCell ref="F26:G27"/>
    <mergeCell ref="F23:G23"/>
    <mergeCell ref="B25:D25"/>
    <mergeCell ref="E24:K24"/>
    <mergeCell ref="E25:K25"/>
    <mergeCell ref="B28:D28"/>
    <mergeCell ref="B23:D23"/>
    <mergeCell ref="E37:K37"/>
    <mergeCell ref="B24:D24"/>
    <mergeCell ref="H26:K27"/>
    <mergeCell ref="C33:D33"/>
    <mergeCell ref="C36:D36"/>
    <mergeCell ref="E31:F32"/>
    <mergeCell ref="E28:K28"/>
    <mergeCell ref="E29:K29"/>
    <mergeCell ref="C29:D29"/>
    <mergeCell ref="D62:K62"/>
    <mergeCell ref="C41:K41"/>
    <mergeCell ref="H60:K60"/>
    <mergeCell ref="B52:C52"/>
    <mergeCell ref="B53:C53"/>
    <mergeCell ref="D53:G53"/>
    <mergeCell ref="B51:D51"/>
    <mergeCell ref="B47:C47"/>
    <mergeCell ref="D52:G52"/>
    <mergeCell ref="B45:K45"/>
    <mergeCell ref="B49:C49"/>
    <mergeCell ref="B48:C48"/>
    <mergeCell ref="D48:G48"/>
    <mergeCell ref="D49:G49"/>
    <mergeCell ref="C42:K42"/>
    <mergeCell ref="C43:K43"/>
  </mergeCells>
  <phoneticPr fontId="2"/>
  <dataValidations count="4">
    <dataValidation type="list" allowBlank="1" showInputMessage="1" showErrorMessage="1" sqref="E34 E2:E13 E17:E23 JA6:JA13 SW6:SW13 ACS6:ACS13 AMO6:AMO13 AWK6:AWK13 BGG6:BGG13 BQC6:BQC13 BZY6:BZY13 CJU6:CJU13 CTQ6:CTQ13 DDM6:DDM13 DNI6:DNI13 DXE6:DXE13 EHA6:EHA13 EQW6:EQW13 FAS6:FAS13 FKO6:FKO13 FUK6:FUK13 GEG6:GEG13 GOC6:GOC13 GXY6:GXY13 HHU6:HHU13 HRQ6:HRQ13 IBM6:IBM13 ILI6:ILI13 IVE6:IVE13 JFA6:JFA13 JOW6:JOW13 JYS6:JYS13 KIO6:KIO13 KSK6:KSK13 LCG6:LCG13 LMC6:LMC13 LVY6:LVY13 MFU6:MFU13 MPQ6:MPQ13 MZM6:MZM13 NJI6:NJI13 NTE6:NTE13 ODA6:ODA13 OMW6:OMW13 OWS6:OWS13 PGO6:PGO13 PQK6:PQK13 QAG6:QAG13 QKC6:QKC13 QTY6:QTY13 RDU6:RDU13 RNQ6:RNQ13 RXM6:RXM13 SHI6:SHI13 SRE6:SRE13 TBA6:TBA13 TKW6:TKW13 TUS6:TUS13 UEO6:UEO13 UOK6:UOK13 UYG6:UYG13 VIC6:VIC13 VRY6:VRY13 WBU6:WBU13 WLQ6:WLQ13 WVM6:WVM13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JA17:JA22 SW17:SW22 ACS17:ACS22 AMO17:AMO22 AWK17:AWK22 BGG17:BGG22 BQC17:BQC22 BZY17:BZY22 CJU17:CJU22 CTQ17:CTQ22 DDM17:DDM22 DNI17:DNI22 DXE17:DXE22 EHA17:EHA22 EQW17:EQW22 FAS17:FAS22 FKO17:FKO22 FUK17:FUK22 GEG17:GEG22 GOC17:GOC22 GXY17:GXY22 HHU17:HHU22 HRQ17:HRQ22 IBM17:IBM22 ILI17:ILI22 IVE17:IVE22 JFA17:JFA22 JOW17:JOW22 JYS17:JYS22 KIO17:KIO22 KSK17:KSK22 LCG17:LCG22 LMC17:LMC22 LVY17:LVY22 MFU17:MFU22 MPQ17:MPQ22 MZM17:MZM22 NJI17:NJI22 NTE17:NTE22 ODA17:ODA22 OMW17:OMW22 OWS17:OWS22 PGO17:PGO22 PQK17:PQK22 QAG17:QAG22 QKC17:QKC22 QTY17:QTY22 RDU17:RDU22 RNQ17:RNQ22 RXM17:RXM22 SHI17:SHI22 SRE17:SRE22 TBA17:TBA22 TKW17:TKW22 TUS17:TUS22 UEO17:UEO22 UOK17:UOK22 UYG17:UYG22 VIC17:VIC22 VRY17:VRY22 WBU17:WBU22 WLQ17:WLQ22 WVM17:WVM22" xr:uid="{00000000-0002-0000-0800-000000000000}">
      <formula1>"あり,なし"</formula1>
    </dataValidation>
    <dataValidation type="list" allowBlank="1" showInputMessage="1" showErrorMessage="1" sqref="E26:E27" xr:uid="{00000000-0002-0000-0800-000001000000}">
      <formula1>"適合,不適合"</formula1>
    </dataValidation>
    <dataValidation type="list" allowBlank="1" showInputMessage="1" showErrorMessage="1" sqref="E30" xr:uid="{00000000-0002-0000-0800-000002000000}">
      <formula1>"適合している,適合していない,該当しない"</formula1>
    </dataValidation>
    <dataValidation type="list" allowBlank="1" showInputMessage="1" showErrorMessage="1" sqref="E28:K28" xr:uid="{00000000-0002-0000-0800-000003000000}">
      <formula1>"あり,なし,八尾市有料老人ホーム設置運営指導指針適用外"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63" fitToHeight="0" orientation="portrait" cellComments="asDisplayed" r:id="rId1"/>
  <headerFooter alignWithMargins="0"/>
  <rowBreaks count="1" manualBreakCount="1">
    <brk id="39" max="1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pageSetUpPr fitToPage="1"/>
  </sheetPr>
  <dimension ref="A1:K49"/>
  <sheetViews>
    <sheetView view="pageBreakPreview" zoomScale="90" zoomScaleNormal="85" zoomScaleSheetLayoutView="90" workbookViewId="0">
      <selection sqref="A1:E1"/>
    </sheetView>
  </sheetViews>
  <sheetFormatPr defaultRowHeight="13.5"/>
  <cols>
    <col min="1" max="1" width="1.375" style="26" customWidth="1"/>
    <col min="2" max="2" width="43.5" style="26" customWidth="1"/>
    <col min="3" max="3" width="5.75" style="26" customWidth="1"/>
    <col min="4" max="4" width="18.25" style="26" customWidth="1"/>
    <col min="5" max="5" width="29.875" style="26" customWidth="1"/>
    <col min="6" max="6" width="3.375" style="26" customWidth="1"/>
    <col min="7" max="9" width="13" style="26" customWidth="1"/>
    <col min="10" max="16384" width="9" style="26"/>
  </cols>
  <sheetData>
    <row r="1" spans="1:5" ht="21" customHeight="1" thickBot="1">
      <c r="A1" s="1330" t="s">
        <v>903</v>
      </c>
      <c r="B1" s="1331"/>
      <c r="C1" s="1331"/>
      <c r="D1" s="1331"/>
      <c r="E1" s="1331"/>
    </row>
    <row r="2" spans="1:5" ht="21" customHeight="1" thickBot="1">
      <c r="A2" s="1328" t="s">
        <v>302</v>
      </c>
      <c r="B2" s="1329"/>
      <c r="C2" s="1329"/>
      <c r="D2" s="143" t="s">
        <v>38</v>
      </c>
      <c r="E2" s="144" t="s">
        <v>296</v>
      </c>
    </row>
    <row r="3" spans="1:5" ht="21" customHeight="1">
      <c r="A3" s="1116" t="s">
        <v>0</v>
      </c>
      <c r="B3" s="819"/>
      <c r="C3" s="819"/>
      <c r="D3" s="819"/>
      <c r="E3" s="1332"/>
    </row>
    <row r="4" spans="1:5" ht="17.100000000000001" customHeight="1">
      <c r="A4" s="1333"/>
      <c r="B4" s="20" t="s">
        <v>1</v>
      </c>
      <c r="C4" s="60" t="s">
        <v>383</v>
      </c>
      <c r="D4" s="145"/>
      <c r="E4" s="14"/>
    </row>
    <row r="5" spans="1:5" ht="17.100000000000001" customHeight="1">
      <c r="A5" s="1333"/>
      <c r="B5" s="20" t="s">
        <v>2</v>
      </c>
      <c r="C5" s="60" t="s">
        <v>383</v>
      </c>
      <c r="D5" s="13"/>
      <c r="E5" s="14"/>
    </row>
    <row r="6" spans="1:5" ht="17.100000000000001" customHeight="1">
      <c r="A6" s="1333"/>
      <c r="B6" s="20" t="s">
        <v>3</v>
      </c>
      <c r="C6" s="60" t="s">
        <v>383</v>
      </c>
      <c r="D6" s="13"/>
      <c r="E6" s="14"/>
    </row>
    <row r="7" spans="1:5" ht="17.100000000000001" customHeight="1">
      <c r="A7" s="1333"/>
      <c r="B7" s="20" t="s">
        <v>4</v>
      </c>
      <c r="C7" s="60" t="s">
        <v>383</v>
      </c>
      <c r="D7" s="13"/>
      <c r="E7" s="14"/>
    </row>
    <row r="8" spans="1:5" ht="17.100000000000001" customHeight="1">
      <c r="A8" s="1333"/>
      <c r="B8" s="20" t="s">
        <v>5</v>
      </c>
      <c r="C8" s="60" t="s">
        <v>383</v>
      </c>
      <c r="D8" s="13"/>
      <c r="E8" s="14"/>
    </row>
    <row r="9" spans="1:5" ht="17.100000000000001" customHeight="1">
      <c r="A9" s="1333"/>
      <c r="B9" s="20" t="s">
        <v>6</v>
      </c>
      <c r="C9" s="60" t="s">
        <v>383</v>
      </c>
      <c r="D9" s="13"/>
      <c r="E9" s="14"/>
    </row>
    <row r="10" spans="1:5" ht="17.100000000000001" customHeight="1">
      <c r="A10" s="1333"/>
      <c r="B10" s="20" t="s">
        <v>7</v>
      </c>
      <c r="C10" s="60" t="s">
        <v>383</v>
      </c>
      <c r="D10" s="13"/>
      <c r="E10" s="14"/>
    </row>
    <row r="11" spans="1:5" ht="17.100000000000001" customHeight="1">
      <c r="A11" s="1333"/>
      <c r="B11" s="20" t="s">
        <v>8</v>
      </c>
      <c r="C11" s="60" t="s">
        <v>383</v>
      </c>
      <c r="D11" s="13"/>
      <c r="E11" s="14"/>
    </row>
    <row r="12" spans="1:5" ht="17.100000000000001" customHeight="1">
      <c r="A12" s="1333"/>
      <c r="B12" s="20" t="s">
        <v>9</v>
      </c>
      <c r="C12" s="60" t="s">
        <v>383</v>
      </c>
      <c r="D12" s="13"/>
      <c r="E12" s="14"/>
    </row>
    <row r="13" spans="1:5" ht="17.100000000000001" customHeight="1">
      <c r="A13" s="1333"/>
      <c r="B13" s="20" t="s">
        <v>10</v>
      </c>
      <c r="C13" s="60" t="s">
        <v>383</v>
      </c>
      <c r="D13" s="13"/>
      <c r="E13" s="14"/>
    </row>
    <row r="14" spans="1:5" ht="17.100000000000001" customHeight="1">
      <c r="A14" s="1333"/>
      <c r="B14" s="20" t="s">
        <v>11</v>
      </c>
      <c r="C14" s="60" t="s">
        <v>383</v>
      </c>
      <c r="D14" s="13"/>
      <c r="E14" s="14"/>
    </row>
    <row r="15" spans="1:5" ht="17.100000000000001" customHeight="1" thickBot="1">
      <c r="A15" s="1334"/>
      <c r="B15" s="12" t="s">
        <v>12</v>
      </c>
      <c r="C15" s="60" t="s">
        <v>383</v>
      </c>
      <c r="D15" s="95"/>
      <c r="E15" s="96"/>
    </row>
    <row r="16" spans="1:5" ht="21" customHeight="1">
      <c r="A16" s="1116" t="s">
        <v>13</v>
      </c>
      <c r="B16" s="819"/>
      <c r="C16" s="819"/>
      <c r="D16" s="819"/>
      <c r="E16" s="1332"/>
    </row>
    <row r="17" spans="1:11" ht="17.100000000000001" customHeight="1">
      <c r="A17" s="1335"/>
      <c r="B17" s="20" t="s">
        <v>242</v>
      </c>
      <c r="C17" s="60" t="s">
        <v>383</v>
      </c>
      <c r="D17" s="13"/>
      <c r="E17" s="14"/>
    </row>
    <row r="18" spans="1:11" ht="17.100000000000001" customHeight="1">
      <c r="A18" s="1335"/>
      <c r="B18" s="20" t="s">
        <v>14</v>
      </c>
      <c r="C18" s="60" t="s">
        <v>383</v>
      </c>
      <c r="D18" s="13"/>
      <c r="E18" s="14"/>
    </row>
    <row r="19" spans="1:11" ht="17.100000000000001" customHeight="1">
      <c r="A19" s="1335"/>
      <c r="B19" s="20" t="s">
        <v>632</v>
      </c>
      <c r="C19" s="60" t="s">
        <v>383</v>
      </c>
      <c r="D19" s="13"/>
      <c r="E19" s="14"/>
      <c r="F19" s="24"/>
    </row>
    <row r="20" spans="1:11" ht="17.100000000000001" customHeight="1">
      <c r="A20" s="1335"/>
      <c r="B20" s="20" t="s">
        <v>15</v>
      </c>
      <c r="C20" s="60" t="s">
        <v>383</v>
      </c>
      <c r="D20" s="13"/>
      <c r="E20" s="14"/>
      <c r="F20" s="24"/>
    </row>
    <row r="21" spans="1:11" ht="17.100000000000001" customHeight="1">
      <c r="A21" s="1335"/>
      <c r="B21" s="20" t="s">
        <v>64</v>
      </c>
      <c r="C21" s="60" t="s">
        <v>383</v>
      </c>
      <c r="D21" s="13"/>
      <c r="E21" s="14"/>
    </row>
    <row r="22" spans="1:11" ht="17.100000000000001" customHeight="1">
      <c r="A22" s="1335"/>
      <c r="B22" s="20" t="s">
        <v>16</v>
      </c>
      <c r="C22" s="60" t="s">
        <v>383</v>
      </c>
      <c r="D22" s="13"/>
      <c r="E22" s="14"/>
    </row>
    <row r="23" spans="1:11" ht="17.100000000000001" customHeight="1">
      <c r="A23" s="1335"/>
      <c r="B23" s="20" t="s">
        <v>17</v>
      </c>
      <c r="C23" s="60" t="s">
        <v>383</v>
      </c>
      <c r="D23" s="13"/>
      <c r="E23" s="14"/>
      <c r="F23" s="24"/>
    </row>
    <row r="24" spans="1:11" ht="17.100000000000001" customHeight="1">
      <c r="A24" s="1335"/>
      <c r="B24" s="21" t="s">
        <v>69</v>
      </c>
      <c r="C24" s="60" t="s">
        <v>383</v>
      </c>
      <c r="D24" s="13"/>
      <c r="E24" s="14"/>
      <c r="F24" s="146"/>
      <c r="G24" s="1"/>
      <c r="H24" s="1"/>
      <c r="I24" s="1"/>
    </row>
    <row r="25" spans="1:11" ht="17.100000000000001" customHeight="1" thickBot="1">
      <c r="A25" s="1336"/>
      <c r="B25" s="147" t="s">
        <v>243</v>
      </c>
      <c r="C25" s="148" t="s">
        <v>383</v>
      </c>
      <c r="D25" s="95"/>
      <c r="E25" s="96"/>
      <c r="F25" s="1"/>
      <c r="G25" s="1"/>
      <c r="H25" s="1"/>
      <c r="I25" s="1"/>
      <c r="J25" s="1"/>
      <c r="K25" s="1"/>
    </row>
    <row r="26" spans="1:11" ht="21" customHeight="1" thickBot="1">
      <c r="A26" s="1141" t="s">
        <v>67</v>
      </c>
      <c r="B26" s="1143"/>
      <c r="C26" s="149" t="s">
        <v>383</v>
      </c>
      <c r="D26" s="150"/>
      <c r="E26" s="151"/>
    </row>
    <row r="27" spans="1:11" ht="21" customHeight="1">
      <c r="A27" s="1116" t="s">
        <v>18</v>
      </c>
      <c r="B27" s="819"/>
      <c r="C27" s="819"/>
      <c r="D27" s="819"/>
      <c r="E27" s="1332"/>
    </row>
    <row r="28" spans="1:11" ht="17.100000000000001" customHeight="1">
      <c r="A28" s="1333"/>
      <c r="B28" s="20" t="s">
        <v>19</v>
      </c>
      <c r="C28" s="60" t="s">
        <v>383</v>
      </c>
      <c r="D28" s="13"/>
      <c r="E28" s="14"/>
    </row>
    <row r="29" spans="1:11" ht="17.100000000000001" customHeight="1">
      <c r="A29" s="1333"/>
      <c r="B29" s="20" t="s">
        <v>20</v>
      </c>
      <c r="C29" s="60" t="s">
        <v>383</v>
      </c>
      <c r="D29" s="13"/>
      <c r="E29" s="14"/>
    </row>
    <row r="30" spans="1:11" ht="17.100000000000001" customHeight="1">
      <c r="A30" s="1333"/>
      <c r="B30" s="20" t="s">
        <v>21</v>
      </c>
      <c r="C30" s="60" t="s">
        <v>383</v>
      </c>
      <c r="D30" s="13"/>
      <c r="E30" s="14"/>
    </row>
    <row r="31" spans="1:11" ht="17.100000000000001" customHeight="1">
      <c r="A31" s="1333"/>
      <c r="B31" s="20" t="s">
        <v>22</v>
      </c>
      <c r="C31" s="60" t="s">
        <v>383</v>
      </c>
      <c r="D31" s="13"/>
      <c r="E31" s="14"/>
    </row>
    <row r="32" spans="1:11" ht="17.100000000000001" customHeight="1">
      <c r="A32" s="1333"/>
      <c r="B32" s="20" t="s">
        <v>23</v>
      </c>
      <c r="C32" s="60" t="s">
        <v>383</v>
      </c>
      <c r="D32" s="13"/>
      <c r="E32" s="14"/>
    </row>
    <row r="33" spans="1:11" ht="17.100000000000001" customHeight="1">
      <c r="A33" s="1333"/>
      <c r="B33" s="20" t="s">
        <v>24</v>
      </c>
      <c r="C33" s="60" t="s">
        <v>383</v>
      </c>
      <c r="D33" s="13"/>
      <c r="E33" s="14"/>
    </row>
    <row r="34" spans="1:11" ht="17.100000000000001" customHeight="1">
      <c r="A34" s="1333"/>
      <c r="B34" s="20" t="s">
        <v>25</v>
      </c>
      <c r="C34" s="60" t="s">
        <v>383</v>
      </c>
      <c r="D34" s="13"/>
      <c r="E34" s="14"/>
    </row>
    <row r="35" spans="1:11" ht="17.100000000000001" customHeight="1">
      <c r="A35" s="1333"/>
      <c r="B35" s="20" t="s">
        <v>26</v>
      </c>
      <c r="C35" s="60" t="s">
        <v>383</v>
      </c>
      <c r="D35" s="13"/>
      <c r="E35" s="14"/>
    </row>
    <row r="36" spans="1:11" ht="17.100000000000001" customHeight="1">
      <c r="A36" s="1333"/>
      <c r="B36" s="20" t="s">
        <v>27</v>
      </c>
      <c r="C36" s="60" t="s">
        <v>383</v>
      </c>
      <c r="D36" s="13"/>
      <c r="E36" s="14"/>
      <c r="G36" s="142"/>
      <c r="H36" s="142"/>
      <c r="I36" s="142"/>
    </row>
    <row r="37" spans="1:11" ht="17.100000000000001" customHeight="1">
      <c r="A37" s="1333"/>
      <c r="B37" s="20" t="s">
        <v>551</v>
      </c>
      <c r="C37" s="60" t="s">
        <v>383</v>
      </c>
      <c r="D37" s="13"/>
      <c r="E37" s="14"/>
    </row>
    <row r="38" spans="1:11" ht="17.100000000000001" customHeight="1">
      <c r="A38" s="1333"/>
      <c r="B38" s="20" t="s">
        <v>28</v>
      </c>
      <c r="C38" s="60" t="s">
        <v>383</v>
      </c>
      <c r="D38" s="13"/>
      <c r="E38" s="14"/>
    </row>
    <row r="39" spans="1:11" ht="17.100000000000001" customHeight="1" thickBot="1">
      <c r="A39" s="1334"/>
      <c r="B39" s="12" t="s">
        <v>29</v>
      </c>
      <c r="C39" s="148" t="s">
        <v>383</v>
      </c>
      <c r="D39" s="13"/>
      <c r="E39" s="14"/>
    </row>
    <row r="40" spans="1:11" ht="21" customHeight="1">
      <c r="A40" s="1116" t="s">
        <v>30</v>
      </c>
      <c r="B40" s="819"/>
      <c r="C40" s="819"/>
      <c r="D40" s="819"/>
      <c r="E40" s="1332"/>
    </row>
    <row r="41" spans="1:11" ht="17.100000000000001" customHeight="1">
      <c r="A41" s="1333"/>
      <c r="B41" s="20" t="s">
        <v>31</v>
      </c>
      <c r="C41" s="60" t="s">
        <v>383</v>
      </c>
      <c r="D41" s="13"/>
      <c r="E41" s="14"/>
    </row>
    <row r="42" spans="1:11" ht="17.100000000000001" customHeight="1">
      <c r="A42" s="1333"/>
      <c r="B42" s="20" t="s">
        <v>32</v>
      </c>
      <c r="C42" s="60" t="s">
        <v>383</v>
      </c>
      <c r="D42" s="13"/>
      <c r="E42" s="14"/>
      <c r="H42" s="23"/>
      <c r="I42" s="23"/>
      <c r="J42" s="23"/>
      <c r="K42" s="23"/>
    </row>
    <row r="43" spans="1:11" ht="17.100000000000001" customHeight="1" thickBot="1">
      <c r="A43" s="1334"/>
      <c r="B43" s="79" t="s">
        <v>33</v>
      </c>
      <c r="C43" s="148" t="s">
        <v>383</v>
      </c>
      <c r="D43" s="13"/>
      <c r="E43" s="14"/>
    </row>
    <row r="44" spans="1:11" ht="21" customHeight="1" thickBot="1">
      <c r="A44" s="1141" t="s">
        <v>68</v>
      </c>
      <c r="B44" s="1143"/>
      <c r="C44" s="149" t="s">
        <v>383</v>
      </c>
      <c r="D44" s="152"/>
      <c r="E44" s="151"/>
    </row>
    <row r="45" spans="1:11" ht="21" customHeight="1">
      <c r="A45" s="1116" t="s">
        <v>34</v>
      </c>
      <c r="B45" s="819"/>
      <c r="C45" s="819"/>
      <c r="D45" s="819"/>
      <c r="E45" s="1332"/>
    </row>
    <row r="46" spans="1:11" ht="17.100000000000001" customHeight="1">
      <c r="A46" s="1333"/>
      <c r="B46" s="193" t="s">
        <v>35</v>
      </c>
      <c r="C46" s="60" t="s">
        <v>383</v>
      </c>
      <c r="D46" s="13"/>
      <c r="E46" s="14"/>
    </row>
    <row r="47" spans="1:11" ht="17.100000000000001" customHeight="1">
      <c r="A47" s="1333"/>
      <c r="B47" s="193" t="s">
        <v>36</v>
      </c>
      <c r="C47" s="60" t="s">
        <v>383</v>
      </c>
      <c r="D47" s="13"/>
      <c r="E47" s="14"/>
    </row>
    <row r="48" spans="1:11" ht="17.100000000000001" customHeight="1">
      <c r="A48" s="1333"/>
      <c r="B48" s="192" t="s">
        <v>37</v>
      </c>
      <c r="C48" s="148" t="s">
        <v>383</v>
      </c>
      <c r="D48" s="194"/>
      <c r="E48" s="195"/>
    </row>
    <row r="49" spans="1:5" ht="14.25" thickBot="1">
      <c r="A49" s="1334"/>
      <c r="B49" s="223" t="s">
        <v>786</v>
      </c>
      <c r="C49" s="197" t="s">
        <v>383</v>
      </c>
      <c r="D49" s="95"/>
      <c r="E49" s="96"/>
    </row>
  </sheetData>
  <mergeCells count="14">
    <mergeCell ref="A46:A49"/>
    <mergeCell ref="A27:E27"/>
    <mergeCell ref="A40:E40"/>
    <mergeCell ref="A44:B44"/>
    <mergeCell ref="A45:E45"/>
    <mergeCell ref="A28:A39"/>
    <mergeCell ref="A41:A43"/>
    <mergeCell ref="A26:B26"/>
    <mergeCell ref="A2:C2"/>
    <mergeCell ref="A1:E1"/>
    <mergeCell ref="A3:E3"/>
    <mergeCell ref="A16:E16"/>
    <mergeCell ref="A4:A15"/>
    <mergeCell ref="A17:A25"/>
  </mergeCells>
  <phoneticPr fontId="2"/>
  <dataValidations count="1">
    <dataValidation type="list" allowBlank="1" showInputMessage="1" showErrorMessage="1" sqref="C4:C15 C28:C39 C17:C26 C41:C44 C46:C49"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63" fitToHeight="0"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FF"/>
    <pageSetUpPr fitToPage="1"/>
  </sheetPr>
  <dimension ref="B1:J66"/>
  <sheetViews>
    <sheetView view="pageBreakPreview" zoomScale="90" zoomScaleNormal="85" zoomScaleSheetLayoutView="90" workbookViewId="0"/>
  </sheetViews>
  <sheetFormatPr defaultRowHeight="13.5"/>
  <cols>
    <col min="1" max="1" width="2.625" style="270" customWidth="1"/>
    <col min="2" max="2" width="5" style="270" customWidth="1"/>
    <col min="3" max="3" width="47.75" style="270" customWidth="1"/>
    <col min="4" max="5" width="6.625" style="270" customWidth="1"/>
    <col min="6" max="6" width="35.75" style="270" customWidth="1"/>
    <col min="7" max="8" width="31.625" style="270" customWidth="1"/>
    <col min="9" max="9" width="3.375" style="270" customWidth="1"/>
    <col min="10" max="12" width="13" style="270" customWidth="1"/>
    <col min="13" max="16384" width="9" style="270"/>
  </cols>
  <sheetData>
    <row r="1" spans="2:8" s="176" customFormat="1" ht="21" customHeight="1" thickBot="1">
      <c r="B1" s="1343" t="s">
        <v>682</v>
      </c>
      <c r="C1" s="1343"/>
      <c r="D1" s="1343"/>
      <c r="E1" s="1343"/>
      <c r="F1" s="1343"/>
      <c r="G1" s="1343"/>
      <c r="H1" s="1343"/>
    </row>
    <row r="2" spans="2:8" ht="21" customHeight="1">
      <c r="B2" s="1344"/>
      <c r="C2" s="1345"/>
      <c r="D2" s="1348" t="s">
        <v>633</v>
      </c>
      <c r="E2" s="706"/>
      <c r="F2" s="528"/>
      <c r="G2" s="1349" t="s">
        <v>684</v>
      </c>
      <c r="H2" s="1350"/>
    </row>
    <row r="3" spans="2:8" ht="21" customHeight="1" thickBot="1">
      <c r="B3" s="1346"/>
      <c r="C3" s="1347"/>
      <c r="D3" s="387"/>
      <c r="E3" s="388"/>
      <c r="F3" s="389" t="s">
        <v>1041</v>
      </c>
      <c r="G3" s="1351"/>
      <c r="H3" s="1352"/>
    </row>
    <row r="4" spans="2:8" ht="21" customHeight="1">
      <c r="B4" s="1353" t="s">
        <v>634</v>
      </c>
      <c r="C4" s="390" t="s">
        <v>635</v>
      </c>
      <c r="D4" s="1355" t="s">
        <v>339</v>
      </c>
      <c r="E4" s="1356"/>
      <c r="F4" s="391" t="s">
        <v>636</v>
      </c>
      <c r="G4" s="1357"/>
      <c r="H4" s="1338"/>
    </row>
    <row r="5" spans="2:8" ht="21" customHeight="1">
      <c r="B5" s="1353"/>
      <c r="C5" s="392" t="s">
        <v>637</v>
      </c>
      <c r="D5" s="1339" t="s">
        <v>339</v>
      </c>
      <c r="E5" s="1340"/>
      <c r="F5" s="393" t="s">
        <v>638</v>
      </c>
      <c r="G5" s="1341"/>
      <c r="H5" s="1342"/>
    </row>
    <row r="6" spans="2:8" ht="21" customHeight="1">
      <c r="B6" s="1353"/>
      <c r="C6" s="392" t="s">
        <v>639</v>
      </c>
      <c r="D6" s="1339" t="s">
        <v>339</v>
      </c>
      <c r="E6" s="1340"/>
      <c r="F6" s="393" t="s">
        <v>433</v>
      </c>
      <c r="G6" s="1341" t="s">
        <v>435</v>
      </c>
      <c r="H6" s="1342"/>
    </row>
    <row r="7" spans="2:8" ht="21" customHeight="1">
      <c r="B7" s="1353"/>
      <c r="C7" s="392" t="s">
        <v>640</v>
      </c>
      <c r="D7" s="1339" t="s">
        <v>339</v>
      </c>
      <c r="E7" s="1340"/>
      <c r="F7" s="393" t="s">
        <v>641</v>
      </c>
      <c r="G7" s="1362" t="s">
        <v>642</v>
      </c>
      <c r="H7" s="1342"/>
    </row>
    <row r="8" spans="2:8" ht="21" customHeight="1">
      <c r="B8" s="1353"/>
      <c r="C8" s="392" t="s">
        <v>643</v>
      </c>
      <c r="D8" s="1339" t="s">
        <v>339</v>
      </c>
      <c r="E8" s="1340"/>
      <c r="F8" s="393" t="s">
        <v>641</v>
      </c>
      <c r="G8" s="1362" t="s">
        <v>642</v>
      </c>
      <c r="H8" s="1342"/>
    </row>
    <row r="9" spans="2:8" ht="21" customHeight="1">
      <c r="B9" s="1353"/>
      <c r="C9" s="392" t="s">
        <v>644</v>
      </c>
      <c r="D9" s="1339" t="s">
        <v>339</v>
      </c>
      <c r="E9" s="1340"/>
      <c r="F9" s="393" t="s">
        <v>636</v>
      </c>
      <c r="G9" s="1341"/>
      <c r="H9" s="1342"/>
    </row>
    <row r="10" spans="2:8" ht="21" customHeight="1">
      <c r="B10" s="1353"/>
      <c r="C10" s="392" t="s">
        <v>645</v>
      </c>
      <c r="D10" s="1339" t="s">
        <v>383</v>
      </c>
      <c r="E10" s="1340"/>
      <c r="F10" s="393"/>
      <c r="G10" s="1341"/>
      <c r="H10" s="1342"/>
    </row>
    <row r="11" spans="2:8" ht="21" customHeight="1" thickBot="1">
      <c r="B11" s="1354"/>
      <c r="C11" s="394" t="s">
        <v>646</v>
      </c>
      <c r="D11" s="1358" t="s">
        <v>339</v>
      </c>
      <c r="E11" s="1359"/>
      <c r="F11" s="395" t="s">
        <v>647</v>
      </c>
      <c r="G11" s="1363" t="s">
        <v>648</v>
      </c>
      <c r="H11" s="1364"/>
    </row>
    <row r="12" spans="2:8" ht="21" customHeight="1">
      <c r="B12" s="1353" t="s">
        <v>649</v>
      </c>
      <c r="C12" s="390" t="s">
        <v>650</v>
      </c>
      <c r="D12" s="1355" t="s">
        <v>339</v>
      </c>
      <c r="E12" s="1356"/>
      <c r="F12" s="391" t="s">
        <v>651</v>
      </c>
      <c r="G12" s="1337" t="s">
        <v>652</v>
      </c>
      <c r="H12" s="1338"/>
    </row>
    <row r="13" spans="2:8" ht="21" customHeight="1">
      <c r="B13" s="1353"/>
      <c r="C13" s="392" t="s">
        <v>653</v>
      </c>
      <c r="D13" s="1339" t="s">
        <v>339</v>
      </c>
      <c r="E13" s="1340"/>
      <c r="F13" s="393" t="s">
        <v>651</v>
      </c>
      <c r="G13" s="1341" t="s">
        <v>654</v>
      </c>
      <c r="H13" s="1342"/>
    </row>
    <row r="14" spans="2:8" ht="21" customHeight="1">
      <c r="B14" s="1353"/>
      <c r="C14" s="392" t="s">
        <v>655</v>
      </c>
      <c r="D14" s="1339" t="s">
        <v>339</v>
      </c>
      <c r="E14" s="1340"/>
      <c r="F14" s="393" t="s">
        <v>651</v>
      </c>
      <c r="G14" s="1341" t="s">
        <v>656</v>
      </c>
      <c r="H14" s="1342"/>
    </row>
    <row r="15" spans="2:8" ht="21" customHeight="1">
      <c r="B15" s="1353"/>
      <c r="C15" s="392" t="s">
        <v>657</v>
      </c>
      <c r="D15" s="1339" t="s">
        <v>383</v>
      </c>
      <c r="E15" s="1340"/>
      <c r="F15" s="393"/>
      <c r="G15" s="1341"/>
      <c r="H15" s="1342"/>
    </row>
    <row r="16" spans="2:8" ht="21" customHeight="1">
      <c r="B16" s="1353"/>
      <c r="C16" s="392" t="s">
        <v>658</v>
      </c>
      <c r="D16" s="1339" t="s">
        <v>383</v>
      </c>
      <c r="E16" s="1340"/>
      <c r="F16" s="393"/>
      <c r="G16" s="1341"/>
      <c r="H16" s="1342"/>
    </row>
    <row r="17" spans="2:10" ht="21" customHeight="1">
      <c r="B17" s="1353"/>
      <c r="C17" s="392" t="s">
        <v>659</v>
      </c>
      <c r="D17" s="1339" t="s">
        <v>339</v>
      </c>
      <c r="E17" s="1340"/>
      <c r="F17" s="393" t="s">
        <v>437</v>
      </c>
      <c r="G17" s="1341"/>
      <c r="H17" s="1342"/>
    </row>
    <row r="18" spans="2:10" ht="21" customHeight="1">
      <c r="B18" s="1353"/>
      <c r="C18" s="392" t="s">
        <v>660</v>
      </c>
      <c r="D18" s="1339" t="s">
        <v>339</v>
      </c>
      <c r="E18" s="1340"/>
      <c r="F18" s="393" t="s">
        <v>438</v>
      </c>
      <c r="G18" s="1341" t="s">
        <v>436</v>
      </c>
      <c r="H18" s="1342"/>
    </row>
    <row r="19" spans="2:10" ht="21" customHeight="1">
      <c r="B19" s="1353"/>
      <c r="C19" s="392" t="s">
        <v>661</v>
      </c>
      <c r="D19" s="1339" t="s">
        <v>339</v>
      </c>
      <c r="E19" s="1340"/>
      <c r="F19" s="393" t="s">
        <v>439</v>
      </c>
      <c r="G19" s="1341" t="s">
        <v>662</v>
      </c>
      <c r="H19" s="1342"/>
    </row>
    <row r="20" spans="2:10" ht="21" customHeight="1">
      <c r="B20" s="1353"/>
      <c r="C20" s="392" t="s">
        <v>663</v>
      </c>
      <c r="D20" s="1339" t="s">
        <v>339</v>
      </c>
      <c r="E20" s="1340"/>
      <c r="F20" s="393" t="s">
        <v>439</v>
      </c>
      <c r="G20" s="1341" t="s">
        <v>662</v>
      </c>
      <c r="H20" s="1342"/>
    </row>
    <row r="21" spans="2:10" ht="21" customHeight="1" thickBot="1">
      <c r="B21" s="1354"/>
      <c r="C21" s="394" t="s">
        <v>664</v>
      </c>
      <c r="D21" s="1358" t="s">
        <v>339</v>
      </c>
      <c r="E21" s="1359"/>
      <c r="F21" s="395"/>
      <c r="G21" s="1360" t="s">
        <v>665</v>
      </c>
      <c r="H21" s="1361"/>
    </row>
    <row r="22" spans="2:10" ht="24.95" customHeight="1">
      <c r="B22" s="1353" t="s">
        <v>666</v>
      </c>
      <c r="C22" s="390" t="s">
        <v>667</v>
      </c>
      <c r="D22" s="1355" t="s">
        <v>339</v>
      </c>
      <c r="E22" s="1356"/>
      <c r="F22" s="391"/>
      <c r="G22" s="1357" t="s">
        <v>668</v>
      </c>
      <c r="H22" s="1338"/>
    </row>
    <row r="23" spans="2:10" ht="24.95" customHeight="1">
      <c r="B23" s="1353"/>
      <c r="C23" s="392" t="s">
        <v>669</v>
      </c>
      <c r="D23" s="1339" t="s">
        <v>383</v>
      </c>
      <c r="E23" s="1340"/>
      <c r="F23" s="393"/>
      <c r="G23" s="1341"/>
      <c r="H23" s="1342"/>
    </row>
    <row r="24" spans="2:10" ht="24.95" customHeight="1">
      <c r="B24" s="1353"/>
      <c r="C24" s="392" t="s">
        <v>670</v>
      </c>
      <c r="D24" s="1339" t="s">
        <v>339</v>
      </c>
      <c r="E24" s="1340"/>
      <c r="F24" s="393" t="s">
        <v>636</v>
      </c>
      <c r="G24" s="1341"/>
      <c r="H24" s="1342"/>
    </row>
    <row r="25" spans="2:10" ht="24.95" customHeight="1">
      <c r="B25" s="1353"/>
      <c r="C25" s="392" t="s">
        <v>671</v>
      </c>
      <c r="D25" s="1339" t="s">
        <v>383</v>
      </c>
      <c r="E25" s="1340"/>
      <c r="F25" s="393"/>
      <c r="G25" s="1341"/>
      <c r="H25" s="1342"/>
    </row>
    <row r="26" spans="2:10" ht="24.95" customHeight="1" thickBot="1">
      <c r="B26" s="1354"/>
      <c r="C26" s="394" t="s">
        <v>672</v>
      </c>
      <c r="D26" s="1358" t="s">
        <v>383</v>
      </c>
      <c r="E26" s="1359"/>
      <c r="F26" s="395"/>
      <c r="G26" s="1360" t="s">
        <v>673</v>
      </c>
      <c r="H26" s="1361"/>
    </row>
    <row r="27" spans="2:10" ht="30" customHeight="1">
      <c r="B27" s="1353" t="s">
        <v>674</v>
      </c>
      <c r="C27" s="390" t="s">
        <v>675</v>
      </c>
      <c r="D27" s="1355" t="s">
        <v>383</v>
      </c>
      <c r="E27" s="1356"/>
      <c r="F27" s="391"/>
      <c r="G27" s="1357"/>
      <c r="H27" s="1338"/>
    </row>
    <row r="28" spans="2:10" ht="30" customHeight="1">
      <c r="B28" s="1353"/>
      <c r="C28" s="392" t="s">
        <v>676</v>
      </c>
      <c r="D28" s="1339" t="s">
        <v>339</v>
      </c>
      <c r="E28" s="1340"/>
      <c r="F28" s="393" t="s">
        <v>434</v>
      </c>
      <c r="G28" s="1341" t="s">
        <v>677</v>
      </c>
      <c r="H28" s="1342"/>
    </row>
    <row r="29" spans="2:10" ht="30" customHeight="1">
      <c r="B29" s="1353"/>
      <c r="C29" s="392" t="s">
        <v>678</v>
      </c>
      <c r="D29" s="1339" t="s">
        <v>383</v>
      </c>
      <c r="E29" s="1340"/>
      <c r="F29" s="393"/>
      <c r="G29" s="1341"/>
      <c r="H29" s="1342"/>
    </row>
    <row r="30" spans="2:10" ht="30" customHeight="1" thickBot="1">
      <c r="B30" s="1354"/>
      <c r="C30" s="394" t="s">
        <v>679</v>
      </c>
      <c r="D30" s="1358" t="s">
        <v>339</v>
      </c>
      <c r="E30" s="1359"/>
      <c r="F30" s="396" t="s">
        <v>680</v>
      </c>
      <c r="G30" s="1360" t="s">
        <v>677</v>
      </c>
      <c r="H30" s="1364"/>
    </row>
    <row r="31" spans="2:10" ht="40.5" customHeight="1">
      <c r="B31" s="1365" t="s">
        <v>1042</v>
      </c>
      <c r="C31" s="1366"/>
      <c r="D31" s="1366"/>
      <c r="E31" s="1366"/>
      <c r="F31" s="1366"/>
      <c r="G31" s="1366"/>
      <c r="H31" s="1366"/>
      <c r="I31" s="397"/>
      <c r="J31" s="397"/>
    </row>
    <row r="32" spans="2:10" ht="13.5" customHeight="1">
      <c r="B32" s="1367"/>
      <c r="C32" s="1367"/>
      <c r="D32" s="1367"/>
      <c r="E32" s="1367"/>
      <c r="F32" s="1367"/>
      <c r="G32" s="1367"/>
      <c r="H32" s="1367"/>
    </row>
    <row r="34" spans="6:8">
      <c r="F34" s="176"/>
      <c r="G34" s="176"/>
      <c r="H34" s="176"/>
    </row>
    <row r="54" spans="3:10" ht="14.25" thickBot="1"/>
    <row r="55" spans="3:10">
      <c r="C55" s="398"/>
      <c r="D55" s="399"/>
      <c r="E55" s="399"/>
      <c r="F55" s="399"/>
      <c r="G55" s="399"/>
      <c r="H55" s="399"/>
      <c r="I55" s="399"/>
      <c r="J55" s="400"/>
    </row>
    <row r="56" spans="3:10">
      <c r="C56" s="401"/>
      <c r="D56" s="190"/>
      <c r="E56" s="190"/>
      <c r="F56" s="190"/>
      <c r="G56" s="190"/>
      <c r="H56" s="190"/>
      <c r="I56" s="190"/>
      <c r="J56" s="402"/>
    </row>
    <row r="57" spans="3:10">
      <c r="C57" s="401"/>
      <c r="D57" s="190"/>
      <c r="E57" s="190"/>
      <c r="F57" s="190"/>
      <c r="G57" s="190"/>
      <c r="H57" s="190"/>
      <c r="I57" s="190"/>
      <c r="J57" s="402"/>
    </row>
    <row r="58" spans="3:10">
      <c r="C58" s="401"/>
      <c r="D58" s="190"/>
      <c r="E58" s="190"/>
      <c r="F58" s="190"/>
      <c r="G58" s="190"/>
      <c r="H58" s="190"/>
      <c r="I58" s="190"/>
      <c r="J58" s="402"/>
    </row>
    <row r="59" spans="3:10">
      <c r="C59" s="401"/>
      <c r="D59" s="190"/>
      <c r="E59" s="190"/>
      <c r="F59" s="190"/>
      <c r="G59" s="190"/>
      <c r="H59" s="190"/>
      <c r="I59" s="190"/>
      <c r="J59" s="402"/>
    </row>
    <row r="60" spans="3:10">
      <c r="C60" s="401"/>
      <c r="D60" s="190"/>
      <c r="E60" s="190"/>
      <c r="F60" s="190"/>
      <c r="G60" s="190"/>
      <c r="H60" s="190"/>
      <c r="I60" s="190"/>
      <c r="J60" s="402"/>
    </row>
    <row r="61" spans="3:10">
      <c r="C61" s="401"/>
      <c r="D61" s="190"/>
      <c r="E61" s="190"/>
      <c r="F61" s="190"/>
      <c r="G61" s="190"/>
      <c r="H61" s="190"/>
      <c r="I61" s="190"/>
      <c r="J61" s="402"/>
    </row>
    <row r="62" spans="3:10">
      <c r="C62" s="401"/>
      <c r="D62" s="190"/>
      <c r="E62" s="190"/>
      <c r="F62" s="190"/>
      <c r="G62" s="190"/>
      <c r="H62" s="190"/>
      <c r="I62" s="190"/>
      <c r="J62" s="402"/>
    </row>
    <row r="63" spans="3:10">
      <c r="C63" s="401"/>
      <c r="D63" s="190"/>
      <c r="E63" s="190"/>
      <c r="F63" s="190"/>
      <c r="G63" s="190"/>
      <c r="H63" s="190"/>
      <c r="I63" s="190"/>
      <c r="J63" s="402"/>
    </row>
    <row r="64" spans="3:10">
      <c r="C64" s="401"/>
      <c r="D64" s="190"/>
      <c r="E64" s="190"/>
      <c r="F64" s="190"/>
      <c r="G64" s="190"/>
      <c r="H64" s="190"/>
      <c r="I64" s="190"/>
      <c r="J64" s="402"/>
    </row>
    <row r="65" spans="3:10">
      <c r="C65" s="401"/>
      <c r="D65" s="190"/>
      <c r="E65" s="190"/>
      <c r="F65" s="190"/>
      <c r="G65" s="190"/>
      <c r="H65" s="190"/>
      <c r="I65" s="190"/>
      <c r="J65" s="402"/>
    </row>
    <row r="66" spans="3:10" ht="14.25" thickBot="1">
      <c r="C66" s="403"/>
      <c r="D66" s="404"/>
      <c r="E66" s="404"/>
      <c r="F66" s="404"/>
      <c r="G66" s="404"/>
      <c r="H66" s="404"/>
      <c r="I66" s="404"/>
      <c r="J66" s="405"/>
    </row>
  </sheetData>
  <mergeCells count="64">
    <mergeCell ref="B31:H31"/>
    <mergeCell ref="B32:H32"/>
    <mergeCell ref="G25:H25"/>
    <mergeCell ref="D26:E26"/>
    <mergeCell ref="G26:H26"/>
    <mergeCell ref="B27:B30"/>
    <mergeCell ref="D27:E27"/>
    <mergeCell ref="G27:H27"/>
    <mergeCell ref="D28:E28"/>
    <mergeCell ref="G28:H28"/>
    <mergeCell ref="D29:E29"/>
    <mergeCell ref="G29:H29"/>
    <mergeCell ref="D30:E30"/>
    <mergeCell ref="G30:H30"/>
    <mergeCell ref="B22:B26"/>
    <mergeCell ref="D22:E22"/>
    <mergeCell ref="G22:H22"/>
    <mergeCell ref="D23:E23"/>
    <mergeCell ref="G23:H23"/>
    <mergeCell ref="D24:E24"/>
    <mergeCell ref="G24:H24"/>
    <mergeCell ref="D25:E25"/>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D13:E13"/>
    <mergeCell ref="G13:H13"/>
    <mergeCell ref="D14:E14"/>
    <mergeCell ref="G15:H15"/>
    <mergeCell ref="D20:E20"/>
    <mergeCell ref="G20:H20"/>
    <mergeCell ref="D16:E16"/>
    <mergeCell ref="G16:H16"/>
    <mergeCell ref="D18:E18"/>
    <mergeCell ref="G18:H18"/>
    <mergeCell ref="G14:H14"/>
    <mergeCell ref="D15:E15"/>
    <mergeCell ref="G12:H12"/>
    <mergeCell ref="D9:E9"/>
    <mergeCell ref="G9:H9"/>
    <mergeCell ref="B1:H1"/>
    <mergeCell ref="B2:C3"/>
    <mergeCell ref="D2:F2"/>
    <mergeCell ref="G2:H3"/>
    <mergeCell ref="B4:B11"/>
    <mergeCell ref="D4:E4"/>
    <mergeCell ref="G4:H4"/>
    <mergeCell ref="D5:E5"/>
    <mergeCell ref="G5:H5"/>
    <mergeCell ref="D6:E6"/>
    <mergeCell ref="G6:H6"/>
    <mergeCell ref="D7:E7"/>
    <mergeCell ref="B12:B21"/>
  </mergeCells>
  <phoneticPr fontId="2"/>
  <dataValidations count="1">
    <dataValidation type="list" allowBlank="1" showInputMessage="1" showErrorMessage="1" sqref="D4:E30"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68" fitToHeight="0" orientation="landscape"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5BE3-444C-489F-9DDF-CD8880855A17}">
  <sheetPr>
    <tabColor rgb="FFFF6600"/>
    <pageSetUpPr fitToPage="1"/>
  </sheetPr>
  <dimension ref="A1:Y108"/>
  <sheetViews>
    <sheetView showGridLines="0" view="pageBreakPreview" zoomScaleNormal="85" zoomScaleSheetLayoutView="100" workbookViewId="0"/>
  </sheetViews>
  <sheetFormatPr defaultRowHeight="13.5"/>
  <cols>
    <col min="1" max="1" width="2.75" style="162" customWidth="1"/>
    <col min="2" max="4" width="6.125" style="162" customWidth="1"/>
    <col min="5" max="5" width="9.125" style="162" customWidth="1"/>
    <col min="6" max="6" width="11.125" style="162" customWidth="1"/>
    <col min="7" max="11" width="9.5" style="162" customWidth="1"/>
    <col min="12" max="12" width="7.625" style="162" customWidth="1"/>
    <col min="13" max="13" width="8.625" style="162" customWidth="1"/>
    <col min="14" max="14" width="3.375" style="153" customWidth="1"/>
    <col min="15" max="17" width="13" style="270" customWidth="1"/>
    <col min="18" max="18" width="17.625" style="270" customWidth="1"/>
    <col min="19" max="23" width="8.875" style="270" customWidth="1"/>
    <col min="24" max="24" width="9" style="270"/>
    <col min="25" max="25" width="13.5" style="270" customWidth="1"/>
    <col min="26" max="256" width="9" style="270"/>
    <col min="257" max="257" width="2.75" style="270" customWidth="1"/>
    <col min="258" max="260" width="6.125" style="270" customWidth="1"/>
    <col min="261" max="261" width="9.125" style="270" customWidth="1"/>
    <col min="262" max="262" width="11.125" style="270" customWidth="1"/>
    <col min="263" max="267" width="9.5" style="270" customWidth="1"/>
    <col min="268" max="268" width="7.625" style="270" customWidth="1"/>
    <col min="269" max="269" width="8.625" style="270" customWidth="1"/>
    <col min="270" max="270" width="3.375" style="270" customWidth="1"/>
    <col min="271" max="273" width="13" style="270" customWidth="1"/>
    <col min="274" max="274" width="17.625" style="270" customWidth="1"/>
    <col min="275" max="279" width="8.875" style="270" customWidth="1"/>
    <col min="280" max="280" width="9" style="270"/>
    <col min="281" max="281" width="13.5" style="270" customWidth="1"/>
    <col min="282" max="512" width="9" style="270"/>
    <col min="513" max="513" width="2.75" style="270" customWidth="1"/>
    <col min="514" max="516" width="6.125" style="270" customWidth="1"/>
    <col min="517" max="517" width="9.125" style="270" customWidth="1"/>
    <col min="518" max="518" width="11.125" style="270" customWidth="1"/>
    <col min="519" max="523" width="9.5" style="270" customWidth="1"/>
    <col min="524" max="524" width="7.625" style="270" customWidth="1"/>
    <col min="525" max="525" width="8.625" style="270" customWidth="1"/>
    <col min="526" max="526" width="3.375" style="270" customWidth="1"/>
    <col min="527" max="529" width="13" style="270" customWidth="1"/>
    <col min="530" max="530" width="17.625" style="270" customWidth="1"/>
    <col min="531" max="535" width="8.875" style="270" customWidth="1"/>
    <col min="536" max="536" width="9" style="270"/>
    <col min="537" max="537" width="13.5" style="270" customWidth="1"/>
    <col min="538" max="768" width="9" style="270"/>
    <col min="769" max="769" width="2.75" style="270" customWidth="1"/>
    <col min="770" max="772" width="6.125" style="270" customWidth="1"/>
    <col min="773" max="773" width="9.125" style="270" customWidth="1"/>
    <col min="774" max="774" width="11.125" style="270" customWidth="1"/>
    <col min="775" max="779" width="9.5" style="270" customWidth="1"/>
    <col min="780" max="780" width="7.625" style="270" customWidth="1"/>
    <col min="781" max="781" width="8.625" style="270" customWidth="1"/>
    <col min="782" max="782" width="3.375" style="270" customWidth="1"/>
    <col min="783" max="785" width="13" style="270" customWidth="1"/>
    <col min="786" max="786" width="17.625" style="270" customWidth="1"/>
    <col min="787" max="791" width="8.875" style="270" customWidth="1"/>
    <col min="792" max="792" width="9" style="270"/>
    <col min="793" max="793" width="13.5" style="270" customWidth="1"/>
    <col min="794" max="1024" width="9" style="270"/>
    <col min="1025" max="1025" width="2.75" style="270" customWidth="1"/>
    <col min="1026" max="1028" width="6.125" style="270" customWidth="1"/>
    <col min="1029" max="1029" width="9.125" style="270" customWidth="1"/>
    <col min="1030" max="1030" width="11.125" style="270" customWidth="1"/>
    <col min="1031" max="1035" width="9.5" style="270" customWidth="1"/>
    <col min="1036" max="1036" width="7.625" style="270" customWidth="1"/>
    <col min="1037" max="1037" width="8.625" style="270" customWidth="1"/>
    <col min="1038" max="1038" width="3.375" style="270" customWidth="1"/>
    <col min="1039" max="1041" width="13" style="270" customWidth="1"/>
    <col min="1042" max="1042" width="17.625" style="270" customWidth="1"/>
    <col min="1043" max="1047" width="8.875" style="270" customWidth="1"/>
    <col min="1048" max="1048" width="9" style="270"/>
    <col min="1049" max="1049" width="13.5" style="270" customWidth="1"/>
    <col min="1050" max="1280" width="9" style="270"/>
    <col min="1281" max="1281" width="2.75" style="270" customWidth="1"/>
    <col min="1282" max="1284" width="6.125" style="270" customWidth="1"/>
    <col min="1285" max="1285" width="9.125" style="270" customWidth="1"/>
    <col min="1286" max="1286" width="11.125" style="270" customWidth="1"/>
    <col min="1287" max="1291" width="9.5" style="270" customWidth="1"/>
    <col min="1292" max="1292" width="7.625" style="270" customWidth="1"/>
    <col min="1293" max="1293" width="8.625" style="270" customWidth="1"/>
    <col min="1294" max="1294" width="3.375" style="270" customWidth="1"/>
    <col min="1295" max="1297" width="13" style="270" customWidth="1"/>
    <col min="1298" max="1298" width="17.625" style="270" customWidth="1"/>
    <col min="1299" max="1303" width="8.875" style="270" customWidth="1"/>
    <col min="1304" max="1304" width="9" style="270"/>
    <col min="1305" max="1305" width="13.5" style="270" customWidth="1"/>
    <col min="1306" max="1536" width="9" style="270"/>
    <col min="1537" max="1537" width="2.75" style="270" customWidth="1"/>
    <col min="1538" max="1540" width="6.125" style="270" customWidth="1"/>
    <col min="1541" max="1541" width="9.125" style="270" customWidth="1"/>
    <col min="1542" max="1542" width="11.125" style="270" customWidth="1"/>
    <col min="1543" max="1547" width="9.5" style="270" customWidth="1"/>
    <col min="1548" max="1548" width="7.625" style="270" customWidth="1"/>
    <col min="1549" max="1549" width="8.625" style="270" customWidth="1"/>
    <col min="1550" max="1550" width="3.375" style="270" customWidth="1"/>
    <col min="1551" max="1553" width="13" style="270" customWidth="1"/>
    <col min="1554" max="1554" width="17.625" style="270" customWidth="1"/>
    <col min="1555" max="1559" width="8.875" style="270" customWidth="1"/>
    <col min="1560" max="1560" width="9" style="270"/>
    <col min="1561" max="1561" width="13.5" style="270" customWidth="1"/>
    <col min="1562" max="1792" width="9" style="270"/>
    <col min="1793" max="1793" width="2.75" style="270" customWidth="1"/>
    <col min="1794" max="1796" width="6.125" style="270" customWidth="1"/>
    <col min="1797" max="1797" width="9.125" style="270" customWidth="1"/>
    <col min="1798" max="1798" width="11.125" style="270" customWidth="1"/>
    <col min="1799" max="1803" width="9.5" style="270" customWidth="1"/>
    <col min="1804" max="1804" width="7.625" style="270" customWidth="1"/>
    <col min="1805" max="1805" width="8.625" style="270" customWidth="1"/>
    <col min="1806" max="1806" width="3.375" style="270" customWidth="1"/>
    <col min="1807" max="1809" width="13" style="270" customWidth="1"/>
    <col min="1810" max="1810" width="17.625" style="270" customWidth="1"/>
    <col min="1811" max="1815" width="8.875" style="270" customWidth="1"/>
    <col min="1816" max="1816" width="9" style="270"/>
    <col min="1817" max="1817" width="13.5" style="270" customWidth="1"/>
    <col min="1818" max="2048" width="9" style="270"/>
    <col min="2049" max="2049" width="2.75" style="270" customWidth="1"/>
    <col min="2050" max="2052" width="6.125" style="270" customWidth="1"/>
    <col min="2053" max="2053" width="9.125" style="270" customWidth="1"/>
    <col min="2054" max="2054" width="11.125" style="270" customWidth="1"/>
    <col min="2055" max="2059" width="9.5" style="270" customWidth="1"/>
    <col min="2060" max="2060" width="7.625" style="270" customWidth="1"/>
    <col min="2061" max="2061" width="8.625" style="270" customWidth="1"/>
    <col min="2062" max="2062" width="3.375" style="270" customWidth="1"/>
    <col min="2063" max="2065" width="13" style="270" customWidth="1"/>
    <col min="2066" max="2066" width="17.625" style="270" customWidth="1"/>
    <col min="2067" max="2071" width="8.875" style="270" customWidth="1"/>
    <col min="2072" max="2072" width="9" style="270"/>
    <col min="2073" max="2073" width="13.5" style="270" customWidth="1"/>
    <col min="2074" max="2304" width="9" style="270"/>
    <col min="2305" max="2305" width="2.75" style="270" customWidth="1"/>
    <col min="2306" max="2308" width="6.125" style="270" customWidth="1"/>
    <col min="2309" max="2309" width="9.125" style="270" customWidth="1"/>
    <col min="2310" max="2310" width="11.125" style="270" customWidth="1"/>
    <col min="2311" max="2315" width="9.5" style="270" customWidth="1"/>
    <col min="2316" max="2316" width="7.625" style="270" customWidth="1"/>
    <col min="2317" max="2317" width="8.625" style="270" customWidth="1"/>
    <col min="2318" max="2318" width="3.375" style="270" customWidth="1"/>
    <col min="2319" max="2321" width="13" style="270" customWidth="1"/>
    <col min="2322" max="2322" width="17.625" style="270" customWidth="1"/>
    <col min="2323" max="2327" width="8.875" style="270" customWidth="1"/>
    <col min="2328" max="2328" width="9" style="270"/>
    <col min="2329" max="2329" width="13.5" style="270" customWidth="1"/>
    <col min="2330" max="2560" width="9" style="270"/>
    <col min="2561" max="2561" width="2.75" style="270" customWidth="1"/>
    <col min="2562" max="2564" width="6.125" style="270" customWidth="1"/>
    <col min="2565" max="2565" width="9.125" style="270" customWidth="1"/>
    <col min="2566" max="2566" width="11.125" style="270" customWidth="1"/>
    <col min="2567" max="2571" width="9.5" style="270" customWidth="1"/>
    <col min="2572" max="2572" width="7.625" style="270" customWidth="1"/>
    <col min="2573" max="2573" width="8.625" style="270" customWidth="1"/>
    <col min="2574" max="2574" width="3.375" style="270" customWidth="1"/>
    <col min="2575" max="2577" width="13" style="270" customWidth="1"/>
    <col min="2578" max="2578" width="17.625" style="270" customWidth="1"/>
    <col min="2579" max="2583" width="8.875" style="270" customWidth="1"/>
    <col min="2584" max="2584" width="9" style="270"/>
    <col min="2585" max="2585" width="13.5" style="270" customWidth="1"/>
    <col min="2586" max="2816" width="9" style="270"/>
    <col min="2817" max="2817" width="2.75" style="270" customWidth="1"/>
    <col min="2818" max="2820" width="6.125" style="270" customWidth="1"/>
    <col min="2821" max="2821" width="9.125" style="270" customWidth="1"/>
    <col min="2822" max="2822" width="11.125" style="270" customWidth="1"/>
    <col min="2823" max="2827" width="9.5" style="270" customWidth="1"/>
    <col min="2828" max="2828" width="7.625" style="270" customWidth="1"/>
    <col min="2829" max="2829" width="8.625" style="270" customWidth="1"/>
    <col min="2830" max="2830" width="3.375" style="270" customWidth="1"/>
    <col min="2831" max="2833" width="13" style="270" customWidth="1"/>
    <col min="2834" max="2834" width="17.625" style="270" customWidth="1"/>
    <col min="2835" max="2839" width="8.875" style="270" customWidth="1"/>
    <col min="2840" max="2840" width="9" style="270"/>
    <col min="2841" max="2841" width="13.5" style="270" customWidth="1"/>
    <col min="2842" max="3072" width="9" style="270"/>
    <col min="3073" max="3073" width="2.75" style="270" customWidth="1"/>
    <col min="3074" max="3076" width="6.125" style="270" customWidth="1"/>
    <col min="3077" max="3077" width="9.125" style="270" customWidth="1"/>
    <col min="3078" max="3078" width="11.125" style="270" customWidth="1"/>
    <col min="3079" max="3083" width="9.5" style="270" customWidth="1"/>
    <col min="3084" max="3084" width="7.625" style="270" customWidth="1"/>
    <col min="3085" max="3085" width="8.625" style="270" customWidth="1"/>
    <col min="3086" max="3086" width="3.375" style="270" customWidth="1"/>
    <col min="3087" max="3089" width="13" style="270" customWidth="1"/>
    <col min="3090" max="3090" width="17.625" style="270" customWidth="1"/>
    <col min="3091" max="3095" width="8.875" style="270" customWidth="1"/>
    <col min="3096" max="3096" width="9" style="270"/>
    <col min="3097" max="3097" width="13.5" style="270" customWidth="1"/>
    <col min="3098" max="3328" width="9" style="270"/>
    <col min="3329" max="3329" width="2.75" style="270" customWidth="1"/>
    <col min="3330" max="3332" width="6.125" style="270" customWidth="1"/>
    <col min="3333" max="3333" width="9.125" style="270" customWidth="1"/>
    <col min="3334" max="3334" width="11.125" style="270" customWidth="1"/>
    <col min="3335" max="3339" width="9.5" style="270" customWidth="1"/>
    <col min="3340" max="3340" width="7.625" style="270" customWidth="1"/>
    <col min="3341" max="3341" width="8.625" style="270" customWidth="1"/>
    <col min="3342" max="3342" width="3.375" style="270" customWidth="1"/>
    <col min="3343" max="3345" width="13" style="270" customWidth="1"/>
    <col min="3346" max="3346" width="17.625" style="270" customWidth="1"/>
    <col min="3347" max="3351" width="8.875" style="270" customWidth="1"/>
    <col min="3352" max="3352" width="9" style="270"/>
    <col min="3353" max="3353" width="13.5" style="270" customWidth="1"/>
    <col min="3354" max="3584" width="9" style="270"/>
    <col min="3585" max="3585" width="2.75" style="270" customWidth="1"/>
    <col min="3586" max="3588" width="6.125" style="270" customWidth="1"/>
    <col min="3589" max="3589" width="9.125" style="270" customWidth="1"/>
    <col min="3590" max="3590" width="11.125" style="270" customWidth="1"/>
    <col min="3591" max="3595" width="9.5" style="270" customWidth="1"/>
    <col min="3596" max="3596" width="7.625" style="270" customWidth="1"/>
    <col min="3597" max="3597" width="8.625" style="270" customWidth="1"/>
    <col min="3598" max="3598" width="3.375" style="270" customWidth="1"/>
    <col min="3599" max="3601" width="13" style="270" customWidth="1"/>
    <col min="3602" max="3602" width="17.625" style="270" customWidth="1"/>
    <col min="3603" max="3607" width="8.875" style="270" customWidth="1"/>
    <col min="3608" max="3608" width="9" style="270"/>
    <col min="3609" max="3609" width="13.5" style="270" customWidth="1"/>
    <col min="3610" max="3840" width="9" style="270"/>
    <col min="3841" max="3841" width="2.75" style="270" customWidth="1"/>
    <col min="3842" max="3844" width="6.125" style="270" customWidth="1"/>
    <col min="3845" max="3845" width="9.125" style="270" customWidth="1"/>
    <col min="3846" max="3846" width="11.125" style="270" customWidth="1"/>
    <col min="3847" max="3851" width="9.5" style="270" customWidth="1"/>
    <col min="3852" max="3852" width="7.625" style="270" customWidth="1"/>
    <col min="3853" max="3853" width="8.625" style="270" customWidth="1"/>
    <col min="3854" max="3854" width="3.375" style="270" customWidth="1"/>
    <col min="3855" max="3857" width="13" style="270" customWidth="1"/>
    <col min="3858" max="3858" width="17.625" style="270" customWidth="1"/>
    <col min="3859" max="3863" width="8.875" style="270" customWidth="1"/>
    <col min="3864" max="3864" width="9" style="270"/>
    <col min="3865" max="3865" width="13.5" style="270" customWidth="1"/>
    <col min="3866" max="4096" width="9" style="270"/>
    <col min="4097" max="4097" width="2.75" style="270" customWidth="1"/>
    <col min="4098" max="4100" width="6.125" style="270" customWidth="1"/>
    <col min="4101" max="4101" width="9.125" style="270" customWidth="1"/>
    <col min="4102" max="4102" width="11.125" style="270" customWidth="1"/>
    <col min="4103" max="4107" width="9.5" style="270" customWidth="1"/>
    <col min="4108" max="4108" width="7.625" style="270" customWidth="1"/>
    <col min="4109" max="4109" width="8.625" style="270" customWidth="1"/>
    <col min="4110" max="4110" width="3.375" style="270" customWidth="1"/>
    <col min="4111" max="4113" width="13" style="270" customWidth="1"/>
    <col min="4114" max="4114" width="17.625" style="270" customWidth="1"/>
    <col min="4115" max="4119" width="8.875" style="270" customWidth="1"/>
    <col min="4120" max="4120" width="9" style="270"/>
    <col min="4121" max="4121" width="13.5" style="270" customWidth="1"/>
    <col min="4122" max="4352" width="9" style="270"/>
    <col min="4353" max="4353" width="2.75" style="270" customWidth="1"/>
    <col min="4354" max="4356" width="6.125" style="270" customWidth="1"/>
    <col min="4357" max="4357" width="9.125" style="270" customWidth="1"/>
    <col min="4358" max="4358" width="11.125" style="270" customWidth="1"/>
    <col min="4359" max="4363" width="9.5" style="270" customWidth="1"/>
    <col min="4364" max="4364" width="7.625" style="270" customWidth="1"/>
    <col min="4365" max="4365" width="8.625" style="270" customWidth="1"/>
    <col min="4366" max="4366" width="3.375" style="270" customWidth="1"/>
    <col min="4367" max="4369" width="13" style="270" customWidth="1"/>
    <col min="4370" max="4370" width="17.625" style="270" customWidth="1"/>
    <col min="4371" max="4375" width="8.875" style="270" customWidth="1"/>
    <col min="4376" max="4376" width="9" style="270"/>
    <col min="4377" max="4377" width="13.5" style="270" customWidth="1"/>
    <col min="4378" max="4608" width="9" style="270"/>
    <col min="4609" max="4609" width="2.75" style="270" customWidth="1"/>
    <col min="4610" max="4612" width="6.125" style="270" customWidth="1"/>
    <col min="4613" max="4613" width="9.125" style="270" customWidth="1"/>
    <col min="4614" max="4614" width="11.125" style="270" customWidth="1"/>
    <col min="4615" max="4619" width="9.5" style="270" customWidth="1"/>
    <col min="4620" max="4620" width="7.625" style="270" customWidth="1"/>
    <col min="4621" max="4621" width="8.625" style="270" customWidth="1"/>
    <col min="4622" max="4622" width="3.375" style="270" customWidth="1"/>
    <col min="4623" max="4625" width="13" style="270" customWidth="1"/>
    <col min="4626" max="4626" width="17.625" style="270" customWidth="1"/>
    <col min="4627" max="4631" width="8.875" style="270" customWidth="1"/>
    <col min="4632" max="4632" width="9" style="270"/>
    <col min="4633" max="4633" width="13.5" style="270" customWidth="1"/>
    <col min="4634" max="4864" width="9" style="270"/>
    <col min="4865" max="4865" width="2.75" style="270" customWidth="1"/>
    <col min="4866" max="4868" width="6.125" style="270" customWidth="1"/>
    <col min="4869" max="4869" width="9.125" style="270" customWidth="1"/>
    <col min="4870" max="4870" width="11.125" style="270" customWidth="1"/>
    <col min="4871" max="4875" width="9.5" style="270" customWidth="1"/>
    <col min="4876" max="4876" width="7.625" style="270" customWidth="1"/>
    <col min="4877" max="4877" width="8.625" style="270" customWidth="1"/>
    <col min="4878" max="4878" width="3.375" style="270" customWidth="1"/>
    <col min="4879" max="4881" width="13" style="270" customWidth="1"/>
    <col min="4882" max="4882" width="17.625" style="270" customWidth="1"/>
    <col min="4883" max="4887" width="8.875" style="270" customWidth="1"/>
    <col min="4888" max="4888" width="9" style="270"/>
    <col min="4889" max="4889" width="13.5" style="270" customWidth="1"/>
    <col min="4890" max="5120" width="9" style="270"/>
    <col min="5121" max="5121" width="2.75" style="270" customWidth="1"/>
    <col min="5122" max="5124" width="6.125" style="270" customWidth="1"/>
    <col min="5125" max="5125" width="9.125" style="270" customWidth="1"/>
    <col min="5126" max="5126" width="11.125" style="270" customWidth="1"/>
    <col min="5127" max="5131" width="9.5" style="270" customWidth="1"/>
    <col min="5132" max="5132" width="7.625" style="270" customWidth="1"/>
    <col min="5133" max="5133" width="8.625" style="270" customWidth="1"/>
    <col min="5134" max="5134" width="3.375" style="270" customWidth="1"/>
    <col min="5135" max="5137" width="13" style="270" customWidth="1"/>
    <col min="5138" max="5138" width="17.625" style="270" customWidth="1"/>
    <col min="5139" max="5143" width="8.875" style="270" customWidth="1"/>
    <col min="5144" max="5144" width="9" style="270"/>
    <col min="5145" max="5145" width="13.5" style="270" customWidth="1"/>
    <col min="5146" max="5376" width="9" style="270"/>
    <col min="5377" max="5377" width="2.75" style="270" customWidth="1"/>
    <col min="5378" max="5380" width="6.125" style="270" customWidth="1"/>
    <col min="5381" max="5381" width="9.125" style="270" customWidth="1"/>
    <col min="5382" max="5382" width="11.125" style="270" customWidth="1"/>
    <col min="5383" max="5387" width="9.5" style="270" customWidth="1"/>
    <col min="5388" max="5388" width="7.625" style="270" customWidth="1"/>
    <col min="5389" max="5389" width="8.625" style="270" customWidth="1"/>
    <col min="5390" max="5390" width="3.375" style="270" customWidth="1"/>
    <col min="5391" max="5393" width="13" style="270" customWidth="1"/>
    <col min="5394" max="5394" width="17.625" style="270" customWidth="1"/>
    <col min="5395" max="5399" width="8.875" style="270" customWidth="1"/>
    <col min="5400" max="5400" width="9" style="270"/>
    <col min="5401" max="5401" width="13.5" style="270" customWidth="1"/>
    <col min="5402" max="5632" width="9" style="270"/>
    <col min="5633" max="5633" width="2.75" style="270" customWidth="1"/>
    <col min="5634" max="5636" width="6.125" style="270" customWidth="1"/>
    <col min="5637" max="5637" width="9.125" style="270" customWidth="1"/>
    <col min="5638" max="5638" width="11.125" style="270" customWidth="1"/>
    <col min="5639" max="5643" width="9.5" style="270" customWidth="1"/>
    <col min="5644" max="5644" width="7.625" style="270" customWidth="1"/>
    <col min="5645" max="5645" width="8.625" style="270" customWidth="1"/>
    <col min="5646" max="5646" width="3.375" style="270" customWidth="1"/>
    <col min="5647" max="5649" width="13" style="270" customWidth="1"/>
    <col min="5650" max="5650" width="17.625" style="270" customWidth="1"/>
    <col min="5651" max="5655" width="8.875" style="270" customWidth="1"/>
    <col min="5656" max="5656" width="9" style="270"/>
    <col min="5657" max="5657" width="13.5" style="270" customWidth="1"/>
    <col min="5658" max="5888" width="9" style="270"/>
    <col min="5889" max="5889" width="2.75" style="270" customWidth="1"/>
    <col min="5890" max="5892" width="6.125" style="270" customWidth="1"/>
    <col min="5893" max="5893" width="9.125" style="270" customWidth="1"/>
    <col min="5894" max="5894" width="11.125" style="270" customWidth="1"/>
    <col min="5895" max="5899" width="9.5" style="270" customWidth="1"/>
    <col min="5900" max="5900" width="7.625" style="270" customWidth="1"/>
    <col min="5901" max="5901" width="8.625" style="270" customWidth="1"/>
    <col min="5902" max="5902" width="3.375" style="270" customWidth="1"/>
    <col min="5903" max="5905" width="13" style="270" customWidth="1"/>
    <col min="5906" max="5906" width="17.625" style="270" customWidth="1"/>
    <col min="5907" max="5911" width="8.875" style="270" customWidth="1"/>
    <col min="5912" max="5912" width="9" style="270"/>
    <col min="5913" max="5913" width="13.5" style="270" customWidth="1"/>
    <col min="5914" max="6144" width="9" style="270"/>
    <col min="6145" max="6145" width="2.75" style="270" customWidth="1"/>
    <col min="6146" max="6148" width="6.125" style="270" customWidth="1"/>
    <col min="6149" max="6149" width="9.125" style="270" customWidth="1"/>
    <col min="6150" max="6150" width="11.125" style="270" customWidth="1"/>
    <col min="6151" max="6155" width="9.5" style="270" customWidth="1"/>
    <col min="6156" max="6156" width="7.625" style="270" customWidth="1"/>
    <col min="6157" max="6157" width="8.625" style="270" customWidth="1"/>
    <col min="6158" max="6158" width="3.375" style="270" customWidth="1"/>
    <col min="6159" max="6161" width="13" style="270" customWidth="1"/>
    <col min="6162" max="6162" width="17.625" style="270" customWidth="1"/>
    <col min="6163" max="6167" width="8.875" style="270" customWidth="1"/>
    <col min="6168" max="6168" width="9" style="270"/>
    <col min="6169" max="6169" width="13.5" style="270" customWidth="1"/>
    <col min="6170" max="6400" width="9" style="270"/>
    <col min="6401" max="6401" width="2.75" style="270" customWidth="1"/>
    <col min="6402" max="6404" width="6.125" style="270" customWidth="1"/>
    <col min="6405" max="6405" width="9.125" style="270" customWidth="1"/>
    <col min="6406" max="6406" width="11.125" style="270" customWidth="1"/>
    <col min="6407" max="6411" width="9.5" style="270" customWidth="1"/>
    <col min="6412" max="6412" width="7.625" style="270" customWidth="1"/>
    <col min="6413" max="6413" width="8.625" style="270" customWidth="1"/>
    <col min="6414" max="6414" width="3.375" style="270" customWidth="1"/>
    <col min="6415" max="6417" width="13" style="270" customWidth="1"/>
    <col min="6418" max="6418" width="17.625" style="270" customWidth="1"/>
    <col min="6419" max="6423" width="8.875" style="270" customWidth="1"/>
    <col min="6424" max="6424" width="9" style="270"/>
    <col min="6425" max="6425" width="13.5" style="270" customWidth="1"/>
    <col min="6426" max="6656" width="9" style="270"/>
    <col min="6657" max="6657" width="2.75" style="270" customWidth="1"/>
    <col min="6658" max="6660" width="6.125" style="270" customWidth="1"/>
    <col min="6661" max="6661" width="9.125" style="270" customWidth="1"/>
    <col min="6662" max="6662" width="11.125" style="270" customWidth="1"/>
    <col min="6663" max="6667" width="9.5" style="270" customWidth="1"/>
    <col min="6668" max="6668" width="7.625" style="270" customWidth="1"/>
    <col min="6669" max="6669" width="8.625" style="270" customWidth="1"/>
    <col min="6670" max="6670" width="3.375" style="270" customWidth="1"/>
    <col min="6671" max="6673" width="13" style="270" customWidth="1"/>
    <col min="6674" max="6674" width="17.625" style="270" customWidth="1"/>
    <col min="6675" max="6679" width="8.875" style="270" customWidth="1"/>
    <col min="6680" max="6680" width="9" style="270"/>
    <col min="6681" max="6681" width="13.5" style="270" customWidth="1"/>
    <col min="6682" max="6912" width="9" style="270"/>
    <col min="6913" max="6913" width="2.75" style="270" customWidth="1"/>
    <col min="6914" max="6916" width="6.125" style="270" customWidth="1"/>
    <col min="6917" max="6917" width="9.125" style="270" customWidth="1"/>
    <col min="6918" max="6918" width="11.125" style="270" customWidth="1"/>
    <col min="6919" max="6923" width="9.5" style="270" customWidth="1"/>
    <col min="6924" max="6924" width="7.625" style="270" customWidth="1"/>
    <col min="6925" max="6925" width="8.625" style="270" customWidth="1"/>
    <col min="6926" max="6926" width="3.375" style="270" customWidth="1"/>
    <col min="6927" max="6929" width="13" style="270" customWidth="1"/>
    <col min="6930" max="6930" width="17.625" style="270" customWidth="1"/>
    <col min="6931" max="6935" width="8.875" style="270" customWidth="1"/>
    <col min="6936" max="6936" width="9" style="270"/>
    <col min="6937" max="6937" width="13.5" style="270" customWidth="1"/>
    <col min="6938" max="7168" width="9" style="270"/>
    <col min="7169" max="7169" width="2.75" style="270" customWidth="1"/>
    <col min="7170" max="7172" width="6.125" style="270" customWidth="1"/>
    <col min="7173" max="7173" width="9.125" style="270" customWidth="1"/>
    <col min="7174" max="7174" width="11.125" style="270" customWidth="1"/>
    <col min="7175" max="7179" width="9.5" style="270" customWidth="1"/>
    <col min="7180" max="7180" width="7.625" style="270" customWidth="1"/>
    <col min="7181" max="7181" width="8.625" style="270" customWidth="1"/>
    <col min="7182" max="7182" width="3.375" style="270" customWidth="1"/>
    <col min="7183" max="7185" width="13" style="270" customWidth="1"/>
    <col min="7186" max="7186" width="17.625" style="270" customWidth="1"/>
    <col min="7187" max="7191" width="8.875" style="270" customWidth="1"/>
    <col min="7192" max="7192" width="9" style="270"/>
    <col min="7193" max="7193" width="13.5" style="270" customWidth="1"/>
    <col min="7194" max="7424" width="9" style="270"/>
    <col min="7425" max="7425" width="2.75" style="270" customWidth="1"/>
    <col min="7426" max="7428" width="6.125" style="270" customWidth="1"/>
    <col min="7429" max="7429" width="9.125" style="270" customWidth="1"/>
    <col min="7430" max="7430" width="11.125" style="270" customWidth="1"/>
    <col min="7431" max="7435" width="9.5" style="270" customWidth="1"/>
    <col min="7436" max="7436" width="7.625" style="270" customWidth="1"/>
    <col min="7437" max="7437" width="8.625" style="270" customWidth="1"/>
    <col min="7438" max="7438" width="3.375" style="270" customWidth="1"/>
    <col min="7439" max="7441" width="13" style="270" customWidth="1"/>
    <col min="7442" max="7442" width="17.625" style="270" customWidth="1"/>
    <col min="7443" max="7447" width="8.875" style="270" customWidth="1"/>
    <col min="7448" max="7448" width="9" style="270"/>
    <col min="7449" max="7449" width="13.5" style="270" customWidth="1"/>
    <col min="7450" max="7680" width="9" style="270"/>
    <col min="7681" max="7681" width="2.75" style="270" customWidth="1"/>
    <col min="7682" max="7684" width="6.125" style="270" customWidth="1"/>
    <col min="7685" max="7685" width="9.125" style="270" customWidth="1"/>
    <col min="7686" max="7686" width="11.125" style="270" customWidth="1"/>
    <col min="7687" max="7691" width="9.5" style="270" customWidth="1"/>
    <col min="7692" max="7692" width="7.625" style="270" customWidth="1"/>
    <col min="7693" max="7693" width="8.625" style="270" customWidth="1"/>
    <col min="7694" max="7694" width="3.375" style="270" customWidth="1"/>
    <col min="7695" max="7697" width="13" style="270" customWidth="1"/>
    <col min="7698" max="7698" width="17.625" style="270" customWidth="1"/>
    <col min="7699" max="7703" width="8.875" style="270" customWidth="1"/>
    <col min="7704" max="7704" width="9" style="270"/>
    <col min="7705" max="7705" width="13.5" style="270" customWidth="1"/>
    <col min="7706" max="7936" width="9" style="270"/>
    <col min="7937" max="7937" width="2.75" style="270" customWidth="1"/>
    <col min="7938" max="7940" width="6.125" style="270" customWidth="1"/>
    <col min="7941" max="7941" width="9.125" style="270" customWidth="1"/>
    <col min="7942" max="7942" width="11.125" style="270" customWidth="1"/>
    <col min="7943" max="7947" width="9.5" style="270" customWidth="1"/>
    <col min="7948" max="7948" width="7.625" style="270" customWidth="1"/>
    <col min="7949" max="7949" width="8.625" style="270" customWidth="1"/>
    <col min="7950" max="7950" width="3.375" style="270" customWidth="1"/>
    <col min="7951" max="7953" width="13" style="270" customWidth="1"/>
    <col min="7954" max="7954" width="17.625" style="270" customWidth="1"/>
    <col min="7955" max="7959" width="8.875" style="270" customWidth="1"/>
    <col min="7960" max="7960" width="9" style="270"/>
    <col min="7961" max="7961" width="13.5" style="270" customWidth="1"/>
    <col min="7962" max="8192" width="9" style="270"/>
    <col min="8193" max="8193" width="2.75" style="270" customWidth="1"/>
    <col min="8194" max="8196" width="6.125" style="270" customWidth="1"/>
    <col min="8197" max="8197" width="9.125" style="270" customWidth="1"/>
    <col min="8198" max="8198" width="11.125" style="270" customWidth="1"/>
    <col min="8199" max="8203" width="9.5" style="270" customWidth="1"/>
    <col min="8204" max="8204" width="7.625" style="270" customWidth="1"/>
    <col min="8205" max="8205" width="8.625" style="270" customWidth="1"/>
    <col min="8206" max="8206" width="3.375" style="270" customWidth="1"/>
    <col min="8207" max="8209" width="13" style="270" customWidth="1"/>
    <col min="8210" max="8210" width="17.625" style="270" customWidth="1"/>
    <col min="8211" max="8215" width="8.875" style="270" customWidth="1"/>
    <col min="8216" max="8216" width="9" style="270"/>
    <col min="8217" max="8217" width="13.5" style="270" customWidth="1"/>
    <col min="8218" max="8448" width="9" style="270"/>
    <col min="8449" max="8449" width="2.75" style="270" customWidth="1"/>
    <col min="8450" max="8452" width="6.125" style="270" customWidth="1"/>
    <col min="8453" max="8453" width="9.125" style="270" customWidth="1"/>
    <col min="8454" max="8454" width="11.125" style="270" customWidth="1"/>
    <col min="8455" max="8459" width="9.5" style="270" customWidth="1"/>
    <col min="8460" max="8460" width="7.625" style="270" customWidth="1"/>
    <col min="8461" max="8461" width="8.625" style="270" customWidth="1"/>
    <col min="8462" max="8462" width="3.375" style="270" customWidth="1"/>
    <col min="8463" max="8465" width="13" style="270" customWidth="1"/>
    <col min="8466" max="8466" width="17.625" style="270" customWidth="1"/>
    <col min="8467" max="8471" width="8.875" style="270" customWidth="1"/>
    <col min="8472" max="8472" width="9" style="270"/>
    <col min="8473" max="8473" width="13.5" style="270" customWidth="1"/>
    <col min="8474" max="8704" width="9" style="270"/>
    <col min="8705" max="8705" width="2.75" style="270" customWidth="1"/>
    <col min="8706" max="8708" width="6.125" style="270" customWidth="1"/>
    <col min="8709" max="8709" width="9.125" style="270" customWidth="1"/>
    <col min="8710" max="8710" width="11.125" style="270" customWidth="1"/>
    <col min="8711" max="8715" width="9.5" style="270" customWidth="1"/>
    <col min="8716" max="8716" width="7.625" style="270" customWidth="1"/>
    <col min="8717" max="8717" width="8.625" style="270" customWidth="1"/>
    <col min="8718" max="8718" width="3.375" style="270" customWidth="1"/>
    <col min="8719" max="8721" width="13" style="270" customWidth="1"/>
    <col min="8722" max="8722" width="17.625" style="270" customWidth="1"/>
    <col min="8723" max="8727" width="8.875" style="270" customWidth="1"/>
    <col min="8728" max="8728" width="9" style="270"/>
    <col min="8729" max="8729" width="13.5" style="270" customWidth="1"/>
    <col min="8730" max="8960" width="9" style="270"/>
    <col min="8961" max="8961" width="2.75" style="270" customWidth="1"/>
    <col min="8962" max="8964" width="6.125" style="270" customWidth="1"/>
    <col min="8965" max="8965" width="9.125" style="270" customWidth="1"/>
    <col min="8966" max="8966" width="11.125" style="270" customWidth="1"/>
    <col min="8967" max="8971" width="9.5" style="270" customWidth="1"/>
    <col min="8972" max="8972" width="7.625" style="270" customWidth="1"/>
    <col min="8973" max="8973" width="8.625" style="270" customWidth="1"/>
    <col min="8974" max="8974" width="3.375" style="270" customWidth="1"/>
    <col min="8975" max="8977" width="13" style="270" customWidth="1"/>
    <col min="8978" max="8978" width="17.625" style="270" customWidth="1"/>
    <col min="8979" max="8983" width="8.875" style="270" customWidth="1"/>
    <col min="8984" max="8984" width="9" style="270"/>
    <col min="8985" max="8985" width="13.5" style="270" customWidth="1"/>
    <col min="8986" max="9216" width="9" style="270"/>
    <col min="9217" max="9217" width="2.75" style="270" customWidth="1"/>
    <col min="9218" max="9220" width="6.125" style="270" customWidth="1"/>
    <col min="9221" max="9221" width="9.125" style="270" customWidth="1"/>
    <col min="9222" max="9222" width="11.125" style="270" customWidth="1"/>
    <col min="9223" max="9227" width="9.5" style="270" customWidth="1"/>
    <col min="9228" max="9228" width="7.625" style="270" customWidth="1"/>
    <col min="9229" max="9229" width="8.625" style="270" customWidth="1"/>
    <col min="9230" max="9230" width="3.375" style="270" customWidth="1"/>
    <col min="9231" max="9233" width="13" style="270" customWidth="1"/>
    <col min="9234" max="9234" width="17.625" style="270" customWidth="1"/>
    <col min="9235" max="9239" width="8.875" style="270" customWidth="1"/>
    <col min="9240" max="9240" width="9" style="270"/>
    <col min="9241" max="9241" width="13.5" style="270" customWidth="1"/>
    <col min="9242" max="9472" width="9" style="270"/>
    <col min="9473" max="9473" width="2.75" style="270" customWidth="1"/>
    <col min="9474" max="9476" width="6.125" style="270" customWidth="1"/>
    <col min="9477" max="9477" width="9.125" style="270" customWidth="1"/>
    <col min="9478" max="9478" width="11.125" style="270" customWidth="1"/>
    <col min="9479" max="9483" width="9.5" style="270" customWidth="1"/>
    <col min="9484" max="9484" width="7.625" style="270" customWidth="1"/>
    <col min="9485" max="9485" width="8.625" style="270" customWidth="1"/>
    <col min="9486" max="9486" width="3.375" style="270" customWidth="1"/>
    <col min="9487" max="9489" width="13" style="270" customWidth="1"/>
    <col min="9490" max="9490" width="17.625" style="270" customWidth="1"/>
    <col min="9491" max="9495" width="8.875" style="270" customWidth="1"/>
    <col min="9496" max="9496" width="9" style="270"/>
    <col min="9497" max="9497" width="13.5" style="270" customWidth="1"/>
    <col min="9498" max="9728" width="9" style="270"/>
    <col min="9729" max="9729" width="2.75" style="270" customWidth="1"/>
    <col min="9730" max="9732" width="6.125" style="270" customWidth="1"/>
    <col min="9733" max="9733" width="9.125" style="270" customWidth="1"/>
    <col min="9734" max="9734" width="11.125" style="270" customWidth="1"/>
    <col min="9735" max="9739" width="9.5" style="270" customWidth="1"/>
    <col min="9740" max="9740" width="7.625" style="270" customWidth="1"/>
    <col min="9741" max="9741" width="8.625" style="270" customWidth="1"/>
    <col min="9742" max="9742" width="3.375" style="270" customWidth="1"/>
    <col min="9743" max="9745" width="13" style="270" customWidth="1"/>
    <col min="9746" max="9746" width="17.625" style="270" customWidth="1"/>
    <col min="9747" max="9751" width="8.875" style="270" customWidth="1"/>
    <col min="9752" max="9752" width="9" style="270"/>
    <col min="9753" max="9753" width="13.5" style="270" customWidth="1"/>
    <col min="9754" max="9984" width="9" style="270"/>
    <col min="9985" max="9985" width="2.75" style="270" customWidth="1"/>
    <col min="9986" max="9988" width="6.125" style="270" customWidth="1"/>
    <col min="9989" max="9989" width="9.125" style="270" customWidth="1"/>
    <col min="9990" max="9990" width="11.125" style="270" customWidth="1"/>
    <col min="9991" max="9995" width="9.5" style="270" customWidth="1"/>
    <col min="9996" max="9996" width="7.625" style="270" customWidth="1"/>
    <col min="9997" max="9997" width="8.625" style="270" customWidth="1"/>
    <col min="9998" max="9998" width="3.375" style="270" customWidth="1"/>
    <col min="9999" max="10001" width="13" style="270" customWidth="1"/>
    <col min="10002" max="10002" width="17.625" style="270" customWidth="1"/>
    <col min="10003" max="10007" width="8.875" style="270" customWidth="1"/>
    <col min="10008" max="10008" width="9" style="270"/>
    <col min="10009" max="10009" width="13.5" style="270" customWidth="1"/>
    <col min="10010" max="10240" width="9" style="270"/>
    <col min="10241" max="10241" width="2.75" style="270" customWidth="1"/>
    <col min="10242" max="10244" width="6.125" style="270" customWidth="1"/>
    <col min="10245" max="10245" width="9.125" style="270" customWidth="1"/>
    <col min="10246" max="10246" width="11.125" style="270" customWidth="1"/>
    <col min="10247" max="10251" width="9.5" style="270" customWidth="1"/>
    <col min="10252" max="10252" width="7.625" style="270" customWidth="1"/>
    <col min="10253" max="10253" width="8.625" style="270" customWidth="1"/>
    <col min="10254" max="10254" width="3.375" style="270" customWidth="1"/>
    <col min="10255" max="10257" width="13" style="270" customWidth="1"/>
    <col min="10258" max="10258" width="17.625" style="270" customWidth="1"/>
    <col min="10259" max="10263" width="8.875" style="270" customWidth="1"/>
    <col min="10264" max="10264" width="9" style="270"/>
    <col min="10265" max="10265" width="13.5" style="270" customWidth="1"/>
    <col min="10266" max="10496" width="9" style="270"/>
    <col min="10497" max="10497" width="2.75" style="270" customWidth="1"/>
    <col min="10498" max="10500" width="6.125" style="270" customWidth="1"/>
    <col min="10501" max="10501" width="9.125" style="270" customWidth="1"/>
    <col min="10502" max="10502" width="11.125" style="270" customWidth="1"/>
    <col min="10503" max="10507" width="9.5" style="270" customWidth="1"/>
    <col min="10508" max="10508" width="7.625" style="270" customWidth="1"/>
    <col min="10509" max="10509" width="8.625" style="270" customWidth="1"/>
    <col min="10510" max="10510" width="3.375" style="270" customWidth="1"/>
    <col min="10511" max="10513" width="13" style="270" customWidth="1"/>
    <col min="10514" max="10514" width="17.625" style="270" customWidth="1"/>
    <col min="10515" max="10519" width="8.875" style="270" customWidth="1"/>
    <col min="10520" max="10520" width="9" style="270"/>
    <col min="10521" max="10521" width="13.5" style="270" customWidth="1"/>
    <col min="10522" max="10752" width="9" style="270"/>
    <col min="10753" max="10753" width="2.75" style="270" customWidth="1"/>
    <col min="10754" max="10756" width="6.125" style="270" customWidth="1"/>
    <col min="10757" max="10757" width="9.125" style="270" customWidth="1"/>
    <col min="10758" max="10758" width="11.125" style="270" customWidth="1"/>
    <col min="10759" max="10763" width="9.5" style="270" customWidth="1"/>
    <col min="10764" max="10764" width="7.625" style="270" customWidth="1"/>
    <col min="10765" max="10765" width="8.625" style="270" customWidth="1"/>
    <col min="10766" max="10766" width="3.375" style="270" customWidth="1"/>
    <col min="10767" max="10769" width="13" style="270" customWidth="1"/>
    <col min="10770" max="10770" width="17.625" style="270" customWidth="1"/>
    <col min="10771" max="10775" width="8.875" style="270" customWidth="1"/>
    <col min="10776" max="10776" width="9" style="270"/>
    <col min="10777" max="10777" width="13.5" style="270" customWidth="1"/>
    <col min="10778" max="11008" width="9" style="270"/>
    <col min="11009" max="11009" width="2.75" style="270" customWidth="1"/>
    <col min="11010" max="11012" width="6.125" style="270" customWidth="1"/>
    <col min="11013" max="11013" width="9.125" style="270" customWidth="1"/>
    <col min="11014" max="11014" width="11.125" style="270" customWidth="1"/>
    <col min="11015" max="11019" width="9.5" style="270" customWidth="1"/>
    <col min="11020" max="11020" width="7.625" style="270" customWidth="1"/>
    <col min="11021" max="11021" width="8.625" style="270" customWidth="1"/>
    <col min="11022" max="11022" width="3.375" style="270" customWidth="1"/>
    <col min="11023" max="11025" width="13" style="270" customWidth="1"/>
    <col min="11026" max="11026" width="17.625" style="270" customWidth="1"/>
    <col min="11027" max="11031" width="8.875" style="270" customWidth="1"/>
    <col min="11032" max="11032" width="9" style="270"/>
    <col min="11033" max="11033" width="13.5" style="270" customWidth="1"/>
    <col min="11034" max="11264" width="9" style="270"/>
    <col min="11265" max="11265" width="2.75" style="270" customWidth="1"/>
    <col min="11266" max="11268" width="6.125" style="270" customWidth="1"/>
    <col min="11269" max="11269" width="9.125" style="270" customWidth="1"/>
    <col min="11270" max="11270" width="11.125" style="270" customWidth="1"/>
    <col min="11271" max="11275" width="9.5" style="270" customWidth="1"/>
    <col min="11276" max="11276" width="7.625" style="270" customWidth="1"/>
    <col min="11277" max="11277" width="8.625" style="270" customWidth="1"/>
    <col min="11278" max="11278" width="3.375" style="270" customWidth="1"/>
    <col min="11279" max="11281" width="13" style="270" customWidth="1"/>
    <col min="11282" max="11282" width="17.625" style="270" customWidth="1"/>
    <col min="11283" max="11287" width="8.875" style="270" customWidth="1"/>
    <col min="11288" max="11288" width="9" style="270"/>
    <col min="11289" max="11289" width="13.5" style="270" customWidth="1"/>
    <col min="11290" max="11520" width="9" style="270"/>
    <col min="11521" max="11521" width="2.75" style="270" customWidth="1"/>
    <col min="11522" max="11524" width="6.125" style="270" customWidth="1"/>
    <col min="11525" max="11525" width="9.125" style="270" customWidth="1"/>
    <col min="11526" max="11526" width="11.125" style="270" customWidth="1"/>
    <col min="11527" max="11531" width="9.5" style="270" customWidth="1"/>
    <col min="11532" max="11532" width="7.625" style="270" customWidth="1"/>
    <col min="11533" max="11533" width="8.625" style="270" customWidth="1"/>
    <col min="11534" max="11534" width="3.375" style="270" customWidth="1"/>
    <col min="11535" max="11537" width="13" style="270" customWidth="1"/>
    <col min="11538" max="11538" width="17.625" style="270" customWidth="1"/>
    <col min="11539" max="11543" width="8.875" style="270" customWidth="1"/>
    <col min="11544" max="11544" width="9" style="270"/>
    <col min="11545" max="11545" width="13.5" style="270" customWidth="1"/>
    <col min="11546" max="11776" width="9" style="270"/>
    <col min="11777" max="11777" width="2.75" style="270" customWidth="1"/>
    <col min="11778" max="11780" width="6.125" style="270" customWidth="1"/>
    <col min="11781" max="11781" width="9.125" style="270" customWidth="1"/>
    <col min="11782" max="11782" width="11.125" style="270" customWidth="1"/>
    <col min="11783" max="11787" width="9.5" style="270" customWidth="1"/>
    <col min="11788" max="11788" width="7.625" style="270" customWidth="1"/>
    <col min="11789" max="11789" width="8.625" style="270" customWidth="1"/>
    <col min="11790" max="11790" width="3.375" style="270" customWidth="1"/>
    <col min="11791" max="11793" width="13" style="270" customWidth="1"/>
    <col min="11794" max="11794" width="17.625" style="270" customWidth="1"/>
    <col min="11795" max="11799" width="8.875" style="270" customWidth="1"/>
    <col min="11800" max="11800" width="9" style="270"/>
    <col min="11801" max="11801" width="13.5" style="270" customWidth="1"/>
    <col min="11802" max="12032" width="9" style="270"/>
    <col min="12033" max="12033" width="2.75" style="270" customWidth="1"/>
    <col min="12034" max="12036" width="6.125" style="270" customWidth="1"/>
    <col min="12037" max="12037" width="9.125" style="270" customWidth="1"/>
    <col min="12038" max="12038" width="11.125" style="270" customWidth="1"/>
    <col min="12039" max="12043" width="9.5" style="270" customWidth="1"/>
    <col min="12044" max="12044" width="7.625" style="270" customWidth="1"/>
    <col min="12045" max="12045" width="8.625" style="270" customWidth="1"/>
    <col min="12046" max="12046" width="3.375" style="270" customWidth="1"/>
    <col min="12047" max="12049" width="13" style="270" customWidth="1"/>
    <col min="12050" max="12050" width="17.625" style="270" customWidth="1"/>
    <col min="12051" max="12055" width="8.875" style="270" customWidth="1"/>
    <col min="12056" max="12056" width="9" style="270"/>
    <col min="12057" max="12057" width="13.5" style="270" customWidth="1"/>
    <col min="12058" max="12288" width="9" style="270"/>
    <col min="12289" max="12289" width="2.75" style="270" customWidth="1"/>
    <col min="12290" max="12292" width="6.125" style="270" customWidth="1"/>
    <col min="12293" max="12293" width="9.125" style="270" customWidth="1"/>
    <col min="12294" max="12294" width="11.125" style="270" customWidth="1"/>
    <col min="12295" max="12299" width="9.5" style="270" customWidth="1"/>
    <col min="12300" max="12300" width="7.625" style="270" customWidth="1"/>
    <col min="12301" max="12301" width="8.625" style="270" customWidth="1"/>
    <col min="12302" max="12302" width="3.375" style="270" customWidth="1"/>
    <col min="12303" max="12305" width="13" style="270" customWidth="1"/>
    <col min="12306" max="12306" width="17.625" style="270" customWidth="1"/>
    <col min="12307" max="12311" width="8.875" style="270" customWidth="1"/>
    <col min="12312" max="12312" width="9" style="270"/>
    <col min="12313" max="12313" width="13.5" style="270" customWidth="1"/>
    <col min="12314" max="12544" width="9" style="270"/>
    <col min="12545" max="12545" width="2.75" style="270" customWidth="1"/>
    <col min="12546" max="12548" width="6.125" style="270" customWidth="1"/>
    <col min="12549" max="12549" width="9.125" style="270" customWidth="1"/>
    <col min="12550" max="12550" width="11.125" style="270" customWidth="1"/>
    <col min="12551" max="12555" width="9.5" style="270" customWidth="1"/>
    <col min="12556" max="12556" width="7.625" style="270" customWidth="1"/>
    <col min="12557" max="12557" width="8.625" style="270" customWidth="1"/>
    <col min="12558" max="12558" width="3.375" style="270" customWidth="1"/>
    <col min="12559" max="12561" width="13" style="270" customWidth="1"/>
    <col min="12562" max="12562" width="17.625" style="270" customWidth="1"/>
    <col min="12563" max="12567" width="8.875" style="270" customWidth="1"/>
    <col min="12568" max="12568" width="9" style="270"/>
    <col min="12569" max="12569" width="13.5" style="270" customWidth="1"/>
    <col min="12570" max="12800" width="9" style="270"/>
    <col min="12801" max="12801" width="2.75" style="270" customWidth="1"/>
    <col min="12802" max="12804" width="6.125" style="270" customWidth="1"/>
    <col min="12805" max="12805" width="9.125" style="270" customWidth="1"/>
    <col min="12806" max="12806" width="11.125" style="270" customWidth="1"/>
    <col min="12807" max="12811" width="9.5" style="270" customWidth="1"/>
    <col min="12812" max="12812" width="7.625" style="270" customWidth="1"/>
    <col min="12813" max="12813" width="8.625" style="270" customWidth="1"/>
    <col min="12814" max="12814" width="3.375" style="270" customWidth="1"/>
    <col min="12815" max="12817" width="13" style="270" customWidth="1"/>
    <col min="12818" max="12818" width="17.625" style="270" customWidth="1"/>
    <col min="12819" max="12823" width="8.875" style="270" customWidth="1"/>
    <col min="12824" max="12824" width="9" style="270"/>
    <col min="12825" max="12825" width="13.5" style="270" customWidth="1"/>
    <col min="12826" max="13056" width="9" style="270"/>
    <col min="13057" max="13057" width="2.75" style="270" customWidth="1"/>
    <col min="13058" max="13060" width="6.125" style="270" customWidth="1"/>
    <col min="13061" max="13061" width="9.125" style="270" customWidth="1"/>
    <col min="13062" max="13062" width="11.125" style="270" customWidth="1"/>
    <col min="13063" max="13067" width="9.5" style="270" customWidth="1"/>
    <col min="13068" max="13068" width="7.625" style="270" customWidth="1"/>
    <col min="13069" max="13069" width="8.625" style="270" customWidth="1"/>
    <col min="13070" max="13070" width="3.375" style="270" customWidth="1"/>
    <col min="13071" max="13073" width="13" style="270" customWidth="1"/>
    <col min="13074" max="13074" width="17.625" style="270" customWidth="1"/>
    <col min="13075" max="13079" width="8.875" style="270" customWidth="1"/>
    <col min="13080" max="13080" width="9" style="270"/>
    <col min="13081" max="13081" width="13.5" style="270" customWidth="1"/>
    <col min="13082" max="13312" width="9" style="270"/>
    <col min="13313" max="13313" width="2.75" style="270" customWidth="1"/>
    <col min="13314" max="13316" width="6.125" style="270" customWidth="1"/>
    <col min="13317" max="13317" width="9.125" style="270" customWidth="1"/>
    <col min="13318" max="13318" width="11.125" style="270" customWidth="1"/>
    <col min="13319" max="13323" width="9.5" style="270" customWidth="1"/>
    <col min="13324" max="13324" width="7.625" style="270" customWidth="1"/>
    <col min="13325" max="13325" width="8.625" style="270" customWidth="1"/>
    <col min="13326" max="13326" width="3.375" style="270" customWidth="1"/>
    <col min="13327" max="13329" width="13" style="270" customWidth="1"/>
    <col min="13330" max="13330" width="17.625" style="270" customWidth="1"/>
    <col min="13331" max="13335" width="8.875" style="270" customWidth="1"/>
    <col min="13336" max="13336" width="9" style="270"/>
    <col min="13337" max="13337" width="13.5" style="270" customWidth="1"/>
    <col min="13338" max="13568" width="9" style="270"/>
    <col min="13569" max="13569" width="2.75" style="270" customWidth="1"/>
    <col min="13570" max="13572" width="6.125" style="270" customWidth="1"/>
    <col min="13573" max="13573" width="9.125" style="270" customWidth="1"/>
    <col min="13574" max="13574" width="11.125" style="270" customWidth="1"/>
    <col min="13575" max="13579" width="9.5" style="270" customWidth="1"/>
    <col min="13580" max="13580" width="7.625" style="270" customWidth="1"/>
    <col min="13581" max="13581" width="8.625" style="270" customWidth="1"/>
    <col min="13582" max="13582" width="3.375" style="270" customWidth="1"/>
    <col min="13583" max="13585" width="13" style="270" customWidth="1"/>
    <col min="13586" max="13586" width="17.625" style="270" customWidth="1"/>
    <col min="13587" max="13591" width="8.875" style="270" customWidth="1"/>
    <col min="13592" max="13592" width="9" style="270"/>
    <col min="13593" max="13593" width="13.5" style="270" customWidth="1"/>
    <col min="13594" max="13824" width="9" style="270"/>
    <col min="13825" max="13825" width="2.75" style="270" customWidth="1"/>
    <col min="13826" max="13828" width="6.125" style="270" customWidth="1"/>
    <col min="13829" max="13829" width="9.125" style="270" customWidth="1"/>
    <col min="13830" max="13830" width="11.125" style="270" customWidth="1"/>
    <col min="13831" max="13835" width="9.5" style="270" customWidth="1"/>
    <col min="13836" max="13836" width="7.625" style="270" customWidth="1"/>
    <col min="13837" max="13837" width="8.625" style="270" customWidth="1"/>
    <col min="13838" max="13838" width="3.375" style="270" customWidth="1"/>
    <col min="13839" max="13841" width="13" style="270" customWidth="1"/>
    <col min="13842" max="13842" width="17.625" style="270" customWidth="1"/>
    <col min="13843" max="13847" width="8.875" style="270" customWidth="1"/>
    <col min="13848" max="13848" width="9" style="270"/>
    <col min="13849" max="13849" width="13.5" style="270" customWidth="1"/>
    <col min="13850" max="14080" width="9" style="270"/>
    <col min="14081" max="14081" width="2.75" style="270" customWidth="1"/>
    <col min="14082" max="14084" width="6.125" style="270" customWidth="1"/>
    <col min="14085" max="14085" width="9.125" style="270" customWidth="1"/>
    <col min="14086" max="14086" width="11.125" style="270" customWidth="1"/>
    <col min="14087" max="14091" width="9.5" style="270" customWidth="1"/>
    <col min="14092" max="14092" width="7.625" style="270" customWidth="1"/>
    <col min="14093" max="14093" width="8.625" style="270" customWidth="1"/>
    <col min="14094" max="14094" width="3.375" style="270" customWidth="1"/>
    <col min="14095" max="14097" width="13" style="270" customWidth="1"/>
    <col min="14098" max="14098" width="17.625" style="270" customWidth="1"/>
    <col min="14099" max="14103" width="8.875" style="270" customWidth="1"/>
    <col min="14104" max="14104" width="9" style="270"/>
    <col min="14105" max="14105" width="13.5" style="270" customWidth="1"/>
    <col min="14106" max="14336" width="9" style="270"/>
    <col min="14337" max="14337" width="2.75" style="270" customWidth="1"/>
    <col min="14338" max="14340" width="6.125" style="270" customWidth="1"/>
    <col min="14341" max="14341" width="9.125" style="270" customWidth="1"/>
    <col min="14342" max="14342" width="11.125" style="270" customWidth="1"/>
    <col min="14343" max="14347" width="9.5" style="270" customWidth="1"/>
    <col min="14348" max="14348" width="7.625" style="270" customWidth="1"/>
    <col min="14349" max="14349" width="8.625" style="270" customWidth="1"/>
    <col min="14350" max="14350" width="3.375" style="270" customWidth="1"/>
    <col min="14351" max="14353" width="13" style="270" customWidth="1"/>
    <col min="14354" max="14354" width="17.625" style="270" customWidth="1"/>
    <col min="14355" max="14359" width="8.875" style="270" customWidth="1"/>
    <col min="14360" max="14360" width="9" style="270"/>
    <col min="14361" max="14361" width="13.5" style="270" customWidth="1"/>
    <col min="14362" max="14592" width="9" style="270"/>
    <col min="14593" max="14593" width="2.75" style="270" customWidth="1"/>
    <col min="14594" max="14596" width="6.125" style="270" customWidth="1"/>
    <col min="14597" max="14597" width="9.125" style="270" customWidth="1"/>
    <col min="14598" max="14598" width="11.125" style="270" customWidth="1"/>
    <col min="14599" max="14603" width="9.5" style="270" customWidth="1"/>
    <col min="14604" max="14604" width="7.625" style="270" customWidth="1"/>
    <col min="14605" max="14605" width="8.625" style="270" customWidth="1"/>
    <col min="14606" max="14606" width="3.375" style="270" customWidth="1"/>
    <col min="14607" max="14609" width="13" style="270" customWidth="1"/>
    <col min="14610" max="14610" width="17.625" style="270" customWidth="1"/>
    <col min="14611" max="14615" width="8.875" style="270" customWidth="1"/>
    <col min="14616" max="14616" width="9" style="270"/>
    <col min="14617" max="14617" width="13.5" style="270" customWidth="1"/>
    <col min="14618" max="14848" width="9" style="270"/>
    <col min="14849" max="14849" width="2.75" style="270" customWidth="1"/>
    <col min="14850" max="14852" width="6.125" style="270" customWidth="1"/>
    <col min="14853" max="14853" width="9.125" style="270" customWidth="1"/>
    <col min="14854" max="14854" width="11.125" style="270" customWidth="1"/>
    <col min="14855" max="14859" width="9.5" style="270" customWidth="1"/>
    <col min="14860" max="14860" width="7.625" style="270" customWidth="1"/>
    <col min="14861" max="14861" width="8.625" style="270" customWidth="1"/>
    <col min="14862" max="14862" width="3.375" style="270" customWidth="1"/>
    <col min="14863" max="14865" width="13" style="270" customWidth="1"/>
    <col min="14866" max="14866" width="17.625" style="270" customWidth="1"/>
    <col min="14867" max="14871" width="8.875" style="270" customWidth="1"/>
    <col min="14872" max="14872" width="9" style="270"/>
    <col min="14873" max="14873" width="13.5" style="270" customWidth="1"/>
    <col min="14874" max="15104" width="9" style="270"/>
    <col min="15105" max="15105" width="2.75" style="270" customWidth="1"/>
    <col min="15106" max="15108" width="6.125" style="270" customWidth="1"/>
    <col min="15109" max="15109" width="9.125" style="270" customWidth="1"/>
    <col min="15110" max="15110" width="11.125" style="270" customWidth="1"/>
    <col min="15111" max="15115" width="9.5" style="270" customWidth="1"/>
    <col min="15116" max="15116" width="7.625" style="270" customWidth="1"/>
    <col min="15117" max="15117" width="8.625" style="270" customWidth="1"/>
    <col min="15118" max="15118" width="3.375" style="270" customWidth="1"/>
    <col min="15119" max="15121" width="13" style="270" customWidth="1"/>
    <col min="15122" max="15122" width="17.625" style="270" customWidth="1"/>
    <col min="15123" max="15127" width="8.875" style="270" customWidth="1"/>
    <col min="15128" max="15128" width="9" style="270"/>
    <col min="15129" max="15129" width="13.5" style="270" customWidth="1"/>
    <col min="15130" max="15360" width="9" style="270"/>
    <col min="15361" max="15361" width="2.75" style="270" customWidth="1"/>
    <col min="15362" max="15364" width="6.125" style="270" customWidth="1"/>
    <col min="15365" max="15365" width="9.125" style="270" customWidth="1"/>
    <col min="15366" max="15366" width="11.125" style="270" customWidth="1"/>
    <col min="15367" max="15371" width="9.5" style="270" customWidth="1"/>
    <col min="15372" max="15372" width="7.625" style="270" customWidth="1"/>
    <col min="15373" max="15373" width="8.625" style="270" customWidth="1"/>
    <col min="15374" max="15374" width="3.375" style="270" customWidth="1"/>
    <col min="15375" max="15377" width="13" style="270" customWidth="1"/>
    <col min="15378" max="15378" width="17.625" style="270" customWidth="1"/>
    <col min="15379" max="15383" width="8.875" style="270" customWidth="1"/>
    <col min="15384" max="15384" width="9" style="270"/>
    <col min="15385" max="15385" width="13.5" style="270" customWidth="1"/>
    <col min="15386" max="15616" width="9" style="270"/>
    <col min="15617" max="15617" width="2.75" style="270" customWidth="1"/>
    <col min="15618" max="15620" width="6.125" style="270" customWidth="1"/>
    <col min="15621" max="15621" width="9.125" style="270" customWidth="1"/>
    <col min="15622" max="15622" width="11.125" style="270" customWidth="1"/>
    <col min="15623" max="15627" width="9.5" style="270" customWidth="1"/>
    <col min="15628" max="15628" width="7.625" style="270" customWidth="1"/>
    <col min="15629" max="15629" width="8.625" style="270" customWidth="1"/>
    <col min="15630" max="15630" width="3.375" style="270" customWidth="1"/>
    <col min="15631" max="15633" width="13" style="270" customWidth="1"/>
    <col min="15634" max="15634" width="17.625" style="270" customWidth="1"/>
    <col min="15635" max="15639" width="8.875" style="270" customWidth="1"/>
    <col min="15640" max="15640" width="9" style="270"/>
    <col min="15641" max="15641" width="13.5" style="270" customWidth="1"/>
    <col min="15642" max="15872" width="9" style="270"/>
    <col min="15873" max="15873" width="2.75" style="270" customWidth="1"/>
    <col min="15874" max="15876" width="6.125" style="270" customWidth="1"/>
    <col min="15877" max="15877" width="9.125" style="270" customWidth="1"/>
    <col min="15878" max="15878" width="11.125" style="270" customWidth="1"/>
    <col min="15879" max="15883" width="9.5" style="270" customWidth="1"/>
    <col min="15884" max="15884" width="7.625" style="270" customWidth="1"/>
    <col min="15885" max="15885" width="8.625" style="270" customWidth="1"/>
    <col min="15886" max="15886" width="3.375" style="270" customWidth="1"/>
    <col min="15887" max="15889" width="13" style="270" customWidth="1"/>
    <col min="15890" max="15890" width="17.625" style="270" customWidth="1"/>
    <col min="15891" max="15895" width="8.875" style="270" customWidth="1"/>
    <col min="15896" max="15896" width="9" style="270"/>
    <col min="15897" max="15897" width="13.5" style="270" customWidth="1"/>
    <col min="15898" max="16128" width="9" style="270"/>
    <col min="16129" max="16129" width="2.75" style="270" customWidth="1"/>
    <col min="16130" max="16132" width="6.125" style="270" customWidth="1"/>
    <col min="16133" max="16133" width="9.125" style="270" customWidth="1"/>
    <col min="16134" max="16134" width="11.125" style="270" customWidth="1"/>
    <col min="16135" max="16139" width="9.5" style="270" customWidth="1"/>
    <col min="16140" max="16140" width="7.625" style="270" customWidth="1"/>
    <col min="16141" max="16141" width="8.625" style="270" customWidth="1"/>
    <col min="16142" max="16142" width="3.375" style="270" customWidth="1"/>
    <col min="16143" max="16145" width="13" style="270" customWidth="1"/>
    <col min="16146" max="16146" width="17.625" style="270" customWidth="1"/>
    <col min="16147" max="16151" width="8.875" style="270" customWidth="1"/>
    <col min="16152" max="16152" width="9" style="270"/>
    <col min="16153" max="16153" width="13.5" style="270" customWidth="1"/>
    <col min="16154" max="16384" width="9" style="270"/>
  </cols>
  <sheetData>
    <row r="1" spans="1:22" s="406" customFormat="1" ht="24.95" customHeight="1">
      <c r="A1" s="162"/>
      <c r="B1" s="1368" t="s">
        <v>743</v>
      </c>
      <c r="C1" s="1369"/>
      <c r="D1" s="1369"/>
      <c r="E1" s="1369"/>
      <c r="F1" s="1369"/>
      <c r="G1" s="1369"/>
      <c r="H1" s="1369"/>
      <c r="I1" s="1369"/>
      <c r="J1" s="1369"/>
      <c r="K1" s="1369"/>
      <c r="L1" s="1369"/>
      <c r="M1" s="1369"/>
      <c r="N1" s="289"/>
      <c r="O1" s="270"/>
      <c r="P1" s="270"/>
      <c r="Q1" s="270"/>
      <c r="R1" s="270"/>
      <c r="S1" s="270"/>
      <c r="T1" s="270"/>
      <c r="U1" s="270"/>
      <c r="V1" s="270"/>
    </row>
    <row r="2" spans="1:22" s="406" customFormat="1" ht="24.95" customHeight="1" thickBot="1">
      <c r="A2" s="162"/>
      <c r="B2" s="1369"/>
      <c r="C2" s="1369"/>
      <c r="D2" s="1369"/>
      <c r="E2" s="1369"/>
      <c r="F2" s="1369"/>
      <c r="G2" s="1369"/>
      <c r="H2" s="1369"/>
      <c r="I2" s="1369"/>
      <c r="J2" s="1369"/>
      <c r="K2" s="1369"/>
      <c r="L2" s="1369"/>
      <c r="M2" s="1369"/>
      <c r="N2" s="289"/>
      <c r="O2" s="270"/>
      <c r="P2" s="270"/>
      <c r="Q2" s="270"/>
      <c r="R2" s="270"/>
      <c r="S2" s="270"/>
      <c r="T2" s="270"/>
      <c r="U2" s="270"/>
      <c r="V2" s="270"/>
    </row>
    <row r="3" spans="1:22" s="406" customFormat="1" ht="24.95" customHeight="1" thickBot="1">
      <c r="A3" s="162"/>
      <c r="B3" s="407" t="s">
        <v>572</v>
      </c>
      <c r="C3" s="408"/>
      <c r="D3" s="408"/>
      <c r="E3" s="408"/>
      <c r="F3" s="409" t="s">
        <v>802</v>
      </c>
      <c r="G3" s="410" t="s">
        <v>581</v>
      </c>
      <c r="H3" s="411">
        <f>IF(ISERROR(VLOOKUP(G3,O2:P10,2,FALSE)),"",VLOOKUP(G3,O2:P10,2,FALSE))</f>
        <v>10.45</v>
      </c>
      <c r="I3" s="412"/>
      <c r="J3" s="408"/>
      <c r="K3" s="407"/>
      <c r="L3" s="407"/>
      <c r="M3" s="407"/>
      <c r="N3" s="289"/>
      <c r="O3" s="413" t="s">
        <v>571</v>
      </c>
      <c r="P3" s="414">
        <v>10.9</v>
      </c>
      <c r="Q3" s="241"/>
      <c r="R3" s="241"/>
      <c r="S3" s="413"/>
      <c r="T3" s="414"/>
      <c r="U3" s="270"/>
      <c r="V3" s="270"/>
    </row>
    <row r="4" spans="1:22" s="406" customFormat="1" ht="24.95" customHeight="1">
      <c r="A4" s="162"/>
      <c r="B4" s="1370" t="s">
        <v>775</v>
      </c>
      <c r="C4" s="1371"/>
      <c r="D4" s="1371"/>
      <c r="E4" s="1371"/>
      <c r="F4" s="1371"/>
      <c r="G4" s="1371"/>
      <c r="H4" s="1371"/>
      <c r="I4" s="1371"/>
      <c r="J4" s="1371"/>
      <c r="K4" s="1371"/>
      <c r="L4" s="1371"/>
      <c r="M4" s="1371"/>
      <c r="N4" s="162"/>
      <c r="O4" s="413" t="s">
        <v>573</v>
      </c>
      <c r="P4" s="414">
        <v>10.72</v>
      </c>
      <c r="Q4" s="241"/>
      <c r="R4" s="241"/>
      <c r="S4" s="413"/>
      <c r="T4" s="414"/>
      <c r="U4" s="270"/>
      <c r="V4" s="270"/>
    </row>
    <row r="5" spans="1:22" s="406" customFormat="1" ht="24.95" customHeight="1" thickBot="1">
      <c r="A5" s="162"/>
      <c r="B5" s="1372"/>
      <c r="C5" s="1372"/>
      <c r="D5" s="1372"/>
      <c r="E5" s="1372"/>
      <c r="F5" s="1372"/>
      <c r="G5" s="1372"/>
      <c r="H5" s="1372"/>
      <c r="I5" s="1372"/>
      <c r="J5" s="1372"/>
      <c r="K5" s="1372"/>
      <c r="L5" s="1372"/>
      <c r="M5" s="1372"/>
      <c r="N5" s="162"/>
      <c r="O5" s="413" t="s">
        <v>574</v>
      </c>
      <c r="P5" s="414">
        <v>10.68</v>
      </c>
      <c r="Q5" s="241"/>
      <c r="R5" s="241"/>
      <c r="S5" s="413"/>
      <c r="T5" s="414"/>
      <c r="U5" s="270"/>
      <c r="V5" s="270"/>
    </row>
    <row r="6" spans="1:22" s="406" customFormat="1" ht="24.95" customHeight="1">
      <c r="A6" s="162"/>
      <c r="B6" s="1373" t="s">
        <v>575</v>
      </c>
      <c r="C6" s="1374"/>
      <c r="D6" s="1374"/>
      <c r="E6" s="1374"/>
      <c r="F6" s="1374"/>
      <c r="G6" s="1374"/>
      <c r="H6" s="1375" t="s">
        <v>390</v>
      </c>
      <c r="I6" s="1375"/>
      <c r="J6" s="1376" t="s">
        <v>576</v>
      </c>
      <c r="K6" s="1376"/>
      <c r="L6" s="1377" t="s">
        <v>493</v>
      </c>
      <c r="M6" s="1378"/>
      <c r="N6" s="162"/>
      <c r="O6" s="413" t="s">
        <v>577</v>
      </c>
      <c r="P6" s="414">
        <v>10.54</v>
      </c>
      <c r="Q6" s="241"/>
      <c r="R6" s="241"/>
      <c r="S6" s="413"/>
      <c r="T6" s="414"/>
      <c r="U6" s="270"/>
      <c r="V6" s="270"/>
    </row>
    <row r="7" spans="1:22" s="406" customFormat="1" ht="24.95" customHeight="1">
      <c r="A7" s="162"/>
      <c r="B7" s="1379" t="s">
        <v>172</v>
      </c>
      <c r="C7" s="1380"/>
      <c r="D7" s="1380"/>
      <c r="E7" s="1380"/>
      <c r="F7" s="1380"/>
      <c r="G7" s="415" t="s">
        <v>578</v>
      </c>
      <c r="H7" s="415" t="s">
        <v>579</v>
      </c>
      <c r="I7" s="416" t="s">
        <v>580</v>
      </c>
      <c r="J7" s="417" t="s">
        <v>579</v>
      </c>
      <c r="K7" s="418" t="s">
        <v>580</v>
      </c>
      <c r="L7" s="1381"/>
      <c r="M7" s="1382"/>
      <c r="N7" s="162"/>
      <c r="O7" s="413" t="s">
        <v>581</v>
      </c>
      <c r="P7" s="414">
        <v>10.45</v>
      </c>
      <c r="Q7" s="241"/>
      <c r="R7" s="241"/>
      <c r="S7" s="413"/>
      <c r="T7" s="414"/>
      <c r="U7" s="270"/>
      <c r="V7" s="270"/>
    </row>
    <row r="8" spans="1:22" s="406" customFormat="1" ht="24.95" customHeight="1">
      <c r="A8" s="162"/>
      <c r="B8" s="1379" t="s">
        <v>196</v>
      </c>
      <c r="C8" s="1380"/>
      <c r="D8" s="1380"/>
      <c r="E8" s="1380"/>
      <c r="F8" s="1380"/>
      <c r="G8" s="419">
        <v>183</v>
      </c>
      <c r="H8" s="236">
        <f>IF(ISERROR(ROUNDDOWN($G8*$H$3,0)),"",ROUNDDOWN($G8*$H$3,0))</f>
        <v>1912</v>
      </c>
      <c r="I8" s="420">
        <f>IF(ISERROR(H8-ROUNDDOWN(H8/10*9,0)),"",H8-ROUNDDOWN(H8/10*9,0))</f>
        <v>192</v>
      </c>
      <c r="J8" s="421">
        <f>IF(ISERROR(ROUNDDOWN($G8*$H$3*J$6,0)),"",ROUNDDOWN($G8*$H$3*J$6,0))</f>
        <v>57370</v>
      </c>
      <c r="K8" s="421">
        <f>IF(ISERROR(J8-ROUNDDOWN(J8/10*9,0)),"",J8-ROUNDDOWN(J8/10*9,0))</f>
        <v>5737</v>
      </c>
      <c r="L8" s="1381"/>
      <c r="M8" s="1382"/>
      <c r="N8" s="162"/>
      <c r="O8" s="413" t="s">
        <v>582</v>
      </c>
      <c r="P8" s="414">
        <v>10.27</v>
      </c>
      <c r="Q8" s="241"/>
      <c r="R8" s="241"/>
      <c r="S8" s="413"/>
      <c r="T8" s="414"/>
      <c r="U8" s="270"/>
      <c r="V8" s="270"/>
    </row>
    <row r="9" spans="1:22" s="406" customFormat="1" ht="24.95" customHeight="1">
      <c r="A9" s="162"/>
      <c r="B9" s="1379" t="s">
        <v>197</v>
      </c>
      <c r="C9" s="1380"/>
      <c r="D9" s="1380"/>
      <c r="E9" s="1380"/>
      <c r="F9" s="1380"/>
      <c r="G9" s="419">
        <v>313</v>
      </c>
      <c r="H9" s="236">
        <f t="shared" ref="H9:H14" si="0">IF(ISERROR(ROUNDDOWN($G9*$H$3,0)),"",ROUNDDOWN($G9*$H$3,0))</f>
        <v>3270</v>
      </c>
      <c r="I9" s="420">
        <f t="shared" ref="I9:I14" si="1">IF(ISERROR(H9-ROUNDDOWN(H9/10*9,0)),"",H9-ROUNDDOWN(H9/10*9,0))</f>
        <v>327</v>
      </c>
      <c r="J9" s="421">
        <f t="shared" ref="J9:J14" si="2">IF(ISERROR(ROUNDDOWN($G9*$H$3*J$6,0)),"",ROUNDDOWN($G9*$H$3*J$6,0))</f>
        <v>98125</v>
      </c>
      <c r="K9" s="421">
        <f t="shared" ref="K9:K14" si="3">IF(ISERROR(J9-ROUNDDOWN(J9/10*9,0)),"",J9-ROUNDDOWN(J9/10*9,0))</f>
        <v>9813</v>
      </c>
      <c r="L9" s="1381"/>
      <c r="M9" s="1382"/>
      <c r="N9" s="162"/>
      <c r="O9" s="413" t="s">
        <v>583</v>
      </c>
      <c r="P9" s="414">
        <v>10.14</v>
      </c>
      <c r="Q9" s="241"/>
      <c r="R9" s="241"/>
      <c r="S9" s="413"/>
      <c r="T9" s="414"/>
      <c r="U9" s="270"/>
      <c r="V9" s="270"/>
    </row>
    <row r="10" spans="1:22" s="406" customFormat="1" ht="24.95" customHeight="1">
      <c r="A10" s="162"/>
      <c r="B10" s="1379" t="s">
        <v>198</v>
      </c>
      <c r="C10" s="1380"/>
      <c r="D10" s="1380"/>
      <c r="E10" s="1380"/>
      <c r="F10" s="1380"/>
      <c r="G10" s="422">
        <v>542</v>
      </c>
      <c r="H10" s="236">
        <f t="shared" si="0"/>
        <v>5663</v>
      </c>
      <c r="I10" s="420">
        <f t="shared" si="1"/>
        <v>567</v>
      </c>
      <c r="J10" s="421">
        <f t="shared" si="2"/>
        <v>169917</v>
      </c>
      <c r="K10" s="421">
        <f t="shared" si="3"/>
        <v>16992</v>
      </c>
      <c r="L10" s="1381"/>
      <c r="M10" s="1382"/>
      <c r="N10" s="162"/>
      <c r="O10" s="413" t="s">
        <v>48</v>
      </c>
      <c r="P10" s="414">
        <v>10</v>
      </c>
      <c r="Q10" s="241"/>
      <c r="R10" s="241"/>
      <c r="S10" s="413"/>
      <c r="T10" s="414"/>
      <c r="U10" s="270"/>
      <c r="V10" s="270"/>
    </row>
    <row r="11" spans="1:22" s="406" customFormat="1" ht="24.95" customHeight="1">
      <c r="A11" s="162"/>
      <c r="B11" s="1379" t="s">
        <v>199</v>
      </c>
      <c r="C11" s="1380"/>
      <c r="D11" s="1380"/>
      <c r="E11" s="1380"/>
      <c r="F11" s="1380"/>
      <c r="G11" s="422">
        <v>609</v>
      </c>
      <c r="H11" s="236">
        <f t="shared" si="0"/>
        <v>6364</v>
      </c>
      <c r="I11" s="420">
        <f t="shared" si="1"/>
        <v>637</v>
      </c>
      <c r="J11" s="421">
        <f t="shared" si="2"/>
        <v>190921</v>
      </c>
      <c r="K11" s="421">
        <f t="shared" si="3"/>
        <v>19093</v>
      </c>
      <c r="L11" s="1381"/>
      <c r="M11" s="1382"/>
      <c r="N11" s="162"/>
      <c r="O11" s="413"/>
      <c r="P11" s="414"/>
      <c r="Q11" s="241"/>
      <c r="R11" s="241"/>
      <c r="S11" s="413"/>
      <c r="T11" s="414"/>
      <c r="U11" s="270"/>
      <c r="V11" s="270"/>
    </row>
    <row r="12" spans="1:22" s="406" customFormat="1" ht="24.95" customHeight="1">
      <c r="A12" s="162"/>
      <c r="B12" s="1379" t="s">
        <v>200</v>
      </c>
      <c r="C12" s="1380"/>
      <c r="D12" s="1380"/>
      <c r="E12" s="1380"/>
      <c r="F12" s="1380"/>
      <c r="G12" s="422">
        <v>679</v>
      </c>
      <c r="H12" s="236">
        <f t="shared" si="0"/>
        <v>7095</v>
      </c>
      <c r="I12" s="420">
        <f t="shared" si="1"/>
        <v>710</v>
      </c>
      <c r="J12" s="421">
        <f t="shared" si="2"/>
        <v>212866</v>
      </c>
      <c r="K12" s="421">
        <f t="shared" si="3"/>
        <v>21287</v>
      </c>
      <c r="L12" s="1381"/>
      <c r="M12" s="1382"/>
      <c r="N12" s="162"/>
      <c r="O12" s="413"/>
      <c r="P12" s="414"/>
      <c r="Q12" s="241"/>
      <c r="R12" s="241"/>
      <c r="S12" s="413"/>
      <c r="T12" s="414"/>
      <c r="U12" s="270"/>
      <c r="V12" s="270"/>
    </row>
    <row r="13" spans="1:22" s="425" customFormat="1" ht="24.95" customHeight="1">
      <c r="A13" s="423"/>
      <c r="B13" s="1379" t="s">
        <v>201</v>
      </c>
      <c r="C13" s="1380"/>
      <c r="D13" s="1380"/>
      <c r="E13" s="1380"/>
      <c r="F13" s="1380"/>
      <c r="G13" s="422">
        <v>744</v>
      </c>
      <c r="H13" s="236">
        <f t="shared" si="0"/>
        <v>7774</v>
      </c>
      <c r="I13" s="420">
        <f t="shared" si="1"/>
        <v>778</v>
      </c>
      <c r="J13" s="421">
        <f t="shared" si="2"/>
        <v>233244</v>
      </c>
      <c r="K13" s="421">
        <f t="shared" si="3"/>
        <v>23325</v>
      </c>
      <c r="L13" s="1381"/>
      <c r="M13" s="1382"/>
      <c r="N13" s="162"/>
      <c r="O13" s="413"/>
      <c r="P13" s="414"/>
      <c r="Q13" s="241"/>
      <c r="R13" s="241"/>
      <c r="S13" s="413"/>
      <c r="T13" s="414"/>
      <c r="U13" s="424"/>
      <c r="V13" s="424"/>
    </row>
    <row r="14" spans="1:22" s="406" customFormat="1" ht="24.95" customHeight="1" thickBot="1">
      <c r="A14" s="162"/>
      <c r="B14" s="1389" t="s">
        <v>202</v>
      </c>
      <c r="C14" s="1390"/>
      <c r="D14" s="1390"/>
      <c r="E14" s="1390"/>
      <c r="F14" s="1390"/>
      <c r="G14" s="426">
        <v>813</v>
      </c>
      <c r="H14" s="236">
        <f t="shared" si="0"/>
        <v>8495</v>
      </c>
      <c r="I14" s="420">
        <f t="shared" si="1"/>
        <v>850</v>
      </c>
      <c r="J14" s="421">
        <f t="shared" si="2"/>
        <v>254875</v>
      </c>
      <c r="K14" s="421">
        <f t="shared" si="3"/>
        <v>25488</v>
      </c>
      <c r="L14" s="1381"/>
      <c r="M14" s="1382"/>
      <c r="N14" s="423"/>
      <c r="O14" s="241"/>
      <c r="P14" s="241"/>
      <c r="Q14" s="241"/>
      <c r="R14" s="241"/>
      <c r="S14" s="241"/>
      <c r="T14" s="241"/>
      <c r="U14" s="270"/>
      <c r="V14" s="270"/>
    </row>
    <row r="15" spans="1:22" s="406" customFormat="1" ht="24.95" customHeight="1">
      <c r="A15" s="162"/>
      <c r="B15" s="1373"/>
      <c r="C15" s="1374"/>
      <c r="D15" s="1374"/>
      <c r="E15" s="1374"/>
      <c r="F15" s="427"/>
      <c r="G15" s="428"/>
      <c r="H15" s="1375" t="s">
        <v>390</v>
      </c>
      <c r="I15" s="1375"/>
      <c r="J15" s="1376" t="s">
        <v>576</v>
      </c>
      <c r="K15" s="1376"/>
      <c r="L15" s="532"/>
      <c r="M15" s="1092"/>
      <c r="N15" s="162"/>
      <c r="O15" s="241"/>
      <c r="P15" s="241"/>
      <c r="Q15" s="241"/>
      <c r="R15" s="241"/>
      <c r="S15" s="241"/>
      <c r="T15" s="241"/>
      <c r="U15" s="270"/>
      <c r="V15" s="270"/>
    </row>
    <row r="16" spans="1:22" ht="24.95" customHeight="1">
      <c r="B16" s="1383" t="s">
        <v>585</v>
      </c>
      <c r="C16" s="1384"/>
      <c r="D16" s="1384"/>
      <c r="E16" s="1385"/>
      <c r="F16" s="429" t="s">
        <v>691</v>
      </c>
      <c r="G16" s="415" t="s">
        <v>692</v>
      </c>
      <c r="H16" s="416" t="s">
        <v>579</v>
      </c>
      <c r="I16" s="416" t="s">
        <v>580</v>
      </c>
      <c r="J16" s="416" t="s">
        <v>579</v>
      </c>
      <c r="K16" s="418" t="s">
        <v>580</v>
      </c>
      <c r="L16" s="1047" t="s">
        <v>693</v>
      </c>
      <c r="M16" s="1386"/>
      <c r="N16" s="162"/>
      <c r="O16" s="241"/>
      <c r="P16" s="241"/>
      <c r="Q16" s="241"/>
      <c r="R16" s="241"/>
      <c r="S16" s="241"/>
      <c r="T16" s="241"/>
    </row>
    <row r="17" spans="1:25" s="406" customFormat="1" ht="24.95" customHeight="1">
      <c r="A17" s="162"/>
      <c r="B17" s="1383" t="s">
        <v>929</v>
      </c>
      <c r="C17" s="1384"/>
      <c r="D17" s="1384"/>
      <c r="E17" s="1385"/>
      <c r="F17" s="265" t="s">
        <v>339</v>
      </c>
      <c r="G17" s="236">
        <f>IF(F17="あり",P17,"")</f>
        <v>12</v>
      </c>
      <c r="H17" s="236">
        <f>IF($G17="","",ROUNDDOWN(G17*$H$3,0))</f>
        <v>125</v>
      </c>
      <c r="I17" s="236">
        <f>IF(G17="","",H17-ROUNDDOWN(H17/10*9,0))</f>
        <v>13</v>
      </c>
      <c r="J17" s="236">
        <f>IF(G17="","",ROUNDDOWN($G17*$H$3*J$15,0))</f>
        <v>3762</v>
      </c>
      <c r="K17" s="236">
        <f>IF(G17="","",J17-ROUNDDOWN(J17/10*9,0))</f>
        <v>377</v>
      </c>
      <c r="L17" s="1387"/>
      <c r="M17" s="1388"/>
      <c r="N17" s="162"/>
      <c r="O17" s="413" t="s">
        <v>930</v>
      </c>
      <c r="P17" s="241">
        <v>12</v>
      </c>
      <c r="Q17" s="241"/>
      <c r="R17" s="241"/>
      <c r="S17" s="413"/>
      <c r="T17" s="241"/>
      <c r="U17" s="270"/>
      <c r="V17" s="270"/>
    </row>
    <row r="18" spans="1:25" s="406" customFormat="1" ht="24.95" customHeight="1">
      <c r="A18" s="162"/>
      <c r="B18" s="1383" t="s">
        <v>931</v>
      </c>
      <c r="C18" s="1384"/>
      <c r="D18" s="1384"/>
      <c r="E18" s="1385"/>
      <c r="F18" s="265" t="s">
        <v>339</v>
      </c>
      <c r="G18" s="236">
        <f>IF(F18="あり",P18,"")</f>
        <v>20</v>
      </c>
      <c r="H18" s="430" t="str">
        <f>IF($G18="","","-")</f>
        <v>-</v>
      </c>
      <c r="I18" s="430" t="str">
        <f>IF($G18="","","-")</f>
        <v>-</v>
      </c>
      <c r="J18" s="236">
        <f>IF(G18="","",ROUNDDOWN($G18*$H$3,0))</f>
        <v>209</v>
      </c>
      <c r="K18" s="236">
        <f>IF(G18="","",J18-ROUNDDOWN(J18/10*9,0))</f>
        <v>21</v>
      </c>
      <c r="L18" s="1387" t="s">
        <v>773</v>
      </c>
      <c r="M18" s="1388"/>
      <c r="N18" s="162"/>
      <c r="O18" s="413" t="s">
        <v>932</v>
      </c>
      <c r="P18" s="241">
        <v>20</v>
      </c>
      <c r="Q18" s="241"/>
      <c r="R18" s="241"/>
      <c r="S18" s="413"/>
      <c r="T18" s="241"/>
      <c r="U18" s="270"/>
      <c r="V18" s="270"/>
    </row>
    <row r="19" spans="1:25" s="406" customFormat="1" ht="24.95" customHeight="1">
      <c r="A19" s="162"/>
      <c r="B19" s="1383" t="s">
        <v>104</v>
      </c>
      <c r="C19" s="1384"/>
      <c r="D19" s="1384"/>
      <c r="E19" s="1385"/>
      <c r="F19" s="431" t="s">
        <v>483</v>
      </c>
      <c r="G19" s="236">
        <f>IF(F19="（Ⅰ）",P19,IF(F19="（Ⅱ）",Q19,""))</f>
        <v>18</v>
      </c>
      <c r="H19" s="236">
        <f>IF($G19="","",ROUNDDOWN(G19*$H$3,0))</f>
        <v>188</v>
      </c>
      <c r="I19" s="236">
        <f t="shared" ref="I19:I24" si="4">IF(G19="","",H19-ROUNDDOWN(H19/10*9,0))</f>
        <v>19</v>
      </c>
      <c r="J19" s="236">
        <f>IF(G19="","",ROUNDDOWN($G19*$H$3*J$15,0))</f>
        <v>5643</v>
      </c>
      <c r="K19" s="236">
        <f>IF(G19="","",J19-ROUNDDOWN(J19/10*9,0))</f>
        <v>565</v>
      </c>
      <c r="L19" s="1387"/>
      <c r="M19" s="1388"/>
      <c r="N19" s="162"/>
      <c r="O19" s="413" t="s">
        <v>584</v>
      </c>
      <c r="P19" s="241">
        <v>18</v>
      </c>
      <c r="Q19" s="241">
        <v>9</v>
      </c>
      <c r="R19" s="241"/>
      <c r="S19" s="413"/>
      <c r="T19" s="241"/>
      <c r="U19" s="270"/>
      <c r="V19" s="270"/>
    </row>
    <row r="20" spans="1:25" s="406" customFormat="1" ht="24.95" customHeight="1">
      <c r="A20" s="162"/>
      <c r="B20" s="1177" t="s">
        <v>1049</v>
      </c>
      <c r="C20" s="561"/>
      <c r="D20" s="561"/>
      <c r="E20" s="1178"/>
      <c r="F20" s="431" t="s">
        <v>483</v>
      </c>
      <c r="G20" s="236">
        <f>IF(F20="（Ⅰ）",P20,IF(F20="（Ⅱ）",Q20,""))</f>
        <v>100</v>
      </c>
      <c r="H20" s="430" t="str">
        <f>IF($G20="","","-")</f>
        <v>-</v>
      </c>
      <c r="I20" s="430" t="str">
        <f>IF($G20="","","-")</f>
        <v>-</v>
      </c>
      <c r="J20" s="236">
        <f>IF(G20="","",ROUNDDOWN($G20*$H$3,0))</f>
        <v>1045</v>
      </c>
      <c r="K20" s="236">
        <f>IF(G20="","",J20-ROUNDDOWN(J20/10*9,0))</f>
        <v>105</v>
      </c>
      <c r="L20" s="1387" t="s">
        <v>773</v>
      </c>
      <c r="M20" s="1388"/>
      <c r="N20" s="162"/>
      <c r="O20" s="413" t="s">
        <v>53</v>
      </c>
      <c r="P20" s="241">
        <v>100</v>
      </c>
      <c r="Q20" s="241">
        <v>40</v>
      </c>
      <c r="R20" s="241"/>
      <c r="S20" s="413"/>
      <c r="T20" s="241"/>
      <c r="U20" s="270"/>
      <c r="V20" s="270"/>
    </row>
    <row r="21" spans="1:25" ht="24.95" customHeight="1">
      <c r="B21" s="1399" t="s">
        <v>106</v>
      </c>
      <c r="C21" s="1400"/>
      <c r="D21" s="1400"/>
      <c r="E21" s="1401"/>
      <c r="F21" s="1380" t="s">
        <v>483</v>
      </c>
      <c r="G21" s="236">
        <f>IF(F21="（Ⅰ）",P21,IF(F21="（Ⅱ）",Q21,""))</f>
        <v>72</v>
      </c>
      <c r="H21" s="236">
        <f t="shared" ref="H21:H26" si="5">IF($G21="","",ROUNDDOWN(G21*$H$3,0))</f>
        <v>752</v>
      </c>
      <c r="I21" s="236">
        <f t="shared" si="4"/>
        <v>76</v>
      </c>
      <c r="J21" s="430" t="str">
        <f t="shared" ref="J21:K24" si="6">IF($G21="","","-")</f>
        <v>-</v>
      </c>
      <c r="K21" s="430" t="str">
        <f t="shared" si="6"/>
        <v>-</v>
      </c>
      <c r="L21" s="1408" t="s">
        <v>812</v>
      </c>
      <c r="M21" s="1409"/>
      <c r="N21" s="162"/>
      <c r="O21" s="413" t="s">
        <v>806</v>
      </c>
      <c r="P21" s="432">
        <v>72</v>
      </c>
      <c r="Q21" s="241">
        <v>572</v>
      </c>
      <c r="R21" s="241">
        <v>6</v>
      </c>
      <c r="S21" s="413"/>
      <c r="T21" s="241"/>
    </row>
    <row r="22" spans="1:25" ht="24.95" customHeight="1">
      <c r="B22" s="1402"/>
      <c r="C22" s="1403"/>
      <c r="D22" s="1403"/>
      <c r="E22" s="1404"/>
      <c r="F22" s="1380"/>
      <c r="G22" s="236">
        <f>IF(F21="（Ⅰ）",P22,IF(F21="（Ⅱ）",Q22,""))</f>
        <v>144</v>
      </c>
      <c r="H22" s="421">
        <f t="shared" si="5"/>
        <v>1504</v>
      </c>
      <c r="I22" s="421">
        <f t="shared" si="4"/>
        <v>151</v>
      </c>
      <c r="J22" s="430" t="str">
        <f t="shared" si="6"/>
        <v>-</v>
      </c>
      <c r="K22" s="430" t="str">
        <f t="shared" si="6"/>
        <v>-</v>
      </c>
      <c r="L22" s="1408" t="s">
        <v>586</v>
      </c>
      <c r="M22" s="1409"/>
      <c r="N22" s="162"/>
      <c r="O22" s="413" t="s">
        <v>807</v>
      </c>
      <c r="P22" s="432">
        <v>144</v>
      </c>
      <c r="Q22" s="241">
        <v>644</v>
      </c>
      <c r="R22" s="241"/>
      <c r="S22" s="413"/>
      <c r="T22" s="241"/>
    </row>
    <row r="23" spans="1:25" s="406" customFormat="1" ht="24.95" customHeight="1">
      <c r="A23" s="162"/>
      <c r="B23" s="1402"/>
      <c r="C23" s="1403"/>
      <c r="D23" s="1403"/>
      <c r="E23" s="1404"/>
      <c r="F23" s="1380"/>
      <c r="G23" s="236">
        <f>IF(F21="（Ⅰ）",P23,IF(F21="（Ⅱ）",Q23,""))</f>
        <v>680</v>
      </c>
      <c r="H23" s="421">
        <f t="shared" si="5"/>
        <v>7106</v>
      </c>
      <c r="I23" s="421">
        <f t="shared" si="4"/>
        <v>711</v>
      </c>
      <c r="J23" s="430" t="str">
        <f t="shared" si="6"/>
        <v>-</v>
      </c>
      <c r="K23" s="430" t="str">
        <f t="shared" si="6"/>
        <v>-</v>
      </c>
      <c r="L23" s="1410" t="s">
        <v>588</v>
      </c>
      <c r="M23" s="1411"/>
      <c r="N23" s="162"/>
      <c r="O23" s="413" t="s">
        <v>808</v>
      </c>
      <c r="P23" s="432">
        <v>680</v>
      </c>
      <c r="Q23" s="241">
        <v>1180</v>
      </c>
      <c r="R23" s="241"/>
      <c r="S23" s="413"/>
      <c r="T23" s="241"/>
      <c r="U23" s="270"/>
      <c r="V23" s="270"/>
    </row>
    <row r="24" spans="1:25" s="406" customFormat="1" ht="24.95" customHeight="1">
      <c r="A24" s="162"/>
      <c r="B24" s="1405"/>
      <c r="C24" s="1406"/>
      <c r="D24" s="1406"/>
      <c r="E24" s="1407"/>
      <c r="F24" s="1380"/>
      <c r="G24" s="236">
        <f>IF(F21="（Ⅰ）",P24,IF(F21="（Ⅱ）",Q24,""))</f>
        <v>1280</v>
      </c>
      <c r="H24" s="421">
        <f t="shared" si="5"/>
        <v>13376</v>
      </c>
      <c r="I24" s="421">
        <f t="shared" si="4"/>
        <v>1338</v>
      </c>
      <c r="J24" s="430" t="str">
        <f t="shared" si="6"/>
        <v>-</v>
      </c>
      <c r="K24" s="430" t="str">
        <f t="shared" si="6"/>
        <v>-</v>
      </c>
      <c r="L24" s="1046" t="s">
        <v>590</v>
      </c>
      <c r="M24" s="1412"/>
      <c r="N24" s="162"/>
      <c r="O24" s="413" t="s">
        <v>809</v>
      </c>
      <c r="P24" s="433">
        <v>1280</v>
      </c>
      <c r="Q24" s="241">
        <v>1780</v>
      </c>
      <c r="R24" s="241"/>
      <c r="S24" s="413"/>
      <c r="T24" s="241"/>
      <c r="U24" s="270"/>
      <c r="V24" s="270"/>
    </row>
    <row r="25" spans="1:25" ht="24.95" customHeight="1">
      <c r="B25" s="1391" t="s">
        <v>107</v>
      </c>
      <c r="C25" s="1392"/>
      <c r="D25" s="1392"/>
      <c r="E25" s="1392"/>
      <c r="F25" s="265" t="s">
        <v>483</v>
      </c>
      <c r="G25" s="236">
        <f>IF(F25="（Ⅰ）",P25,IF(F25="（Ⅱ）",Q25,""))</f>
        <v>3</v>
      </c>
      <c r="H25" s="236">
        <f t="shared" si="5"/>
        <v>31</v>
      </c>
      <c r="I25" s="236">
        <f>IF(G25="","",H25-ROUNDDOWN(H25/10*9,0))</f>
        <v>4</v>
      </c>
      <c r="J25" s="236">
        <f>IF(G25="","",ROUNDDOWN($G25*$H$3*J$15,0))</f>
        <v>940</v>
      </c>
      <c r="K25" s="236">
        <f>IF(G25="","",J25-ROUNDDOWN(J25/10*9,0))</f>
        <v>94</v>
      </c>
      <c r="L25" s="1047"/>
      <c r="M25" s="1386"/>
      <c r="N25" s="162"/>
      <c r="O25" s="413" t="s">
        <v>587</v>
      </c>
      <c r="P25" s="241">
        <v>3</v>
      </c>
      <c r="Q25" s="241">
        <v>4</v>
      </c>
      <c r="R25" s="241"/>
      <c r="S25" s="413"/>
      <c r="T25" s="241"/>
    </row>
    <row r="26" spans="1:25" ht="24.95" customHeight="1">
      <c r="B26" s="1393" t="s">
        <v>108</v>
      </c>
      <c r="C26" s="663"/>
      <c r="D26" s="663"/>
      <c r="E26" s="663"/>
      <c r="F26" s="250" t="s">
        <v>483</v>
      </c>
      <c r="G26" s="236">
        <f>IF(F26="（Ⅰ）",P26,IF(F26="（Ⅱ）",Q26,IF(F26="（Ⅲ）",R26,"")))</f>
        <v>22</v>
      </c>
      <c r="H26" s="236">
        <f t="shared" si="5"/>
        <v>229</v>
      </c>
      <c r="I26" s="236">
        <f>IF(G26="","",H26-ROUNDDOWN(H26/10*9,0))</f>
        <v>23</v>
      </c>
      <c r="J26" s="236">
        <f>IF(G26="","",ROUNDDOWN($G26*$H$3*J$15,0))</f>
        <v>6897</v>
      </c>
      <c r="K26" s="236">
        <f>IF(G26="","",J26-ROUNDDOWN(J26/10*9,0))</f>
        <v>690</v>
      </c>
      <c r="L26" s="1047"/>
      <c r="M26" s="1386"/>
      <c r="N26" s="162"/>
      <c r="O26" s="413" t="s">
        <v>589</v>
      </c>
      <c r="P26" s="241">
        <v>22</v>
      </c>
      <c r="Q26" s="241">
        <v>18</v>
      </c>
      <c r="R26" s="241">
        <v>6</v>
      </c>
      <c r="S26" s="413"/>
      <c r="T26" s="241"/>
    </row>
    <row r="27" spans="1:25" ht="24.95" customHeight="1">
      <c r="B27" s="434" t="s">
        <v>592</v>
      </c>
      <c r="C27" s="435"/>
      <c r="D27" s="435"/>
      <c r="E27" s="435"/>
      <c r="F27" s="436" t="s">
        <v>933</v>
      </c>
      <c r="G27" s="1394" t="str">
        <f>IF(F27="なし","-",IF(F27="（Ⅰ）",U27,IF(F27="（Ⅱ）",U28,IF(F27="（Ⅲ）",U29,IF(F27="（Ⅳ）",U30,IF(F27="(Ⅴ)(１)～(14)",U31,))))))</f>
        <v>（（介護予防）特定施設入居者生活介護＋加算単位数（特定処遇改善加算を除く））×11.3%～4.6%</v>
      </c>
      <c r="H27" s="1395"/>
      <c r="I27" s="1395"/>
      <c r="J27" s="1395"/>
      <c r="K27" s="1396"/>
      <c r="L27" s="1397"/>
      <c r="M27" s="1398"/>
      <c r="N27" s="162"/>
      <c r="T27" s="413" t="s">
        <v>591</v>
      </c>
      <c r="U27" s="241" t="s">
        <v>934</v>
      </c>
      <c r="V27" s="241"/>
      <c r="W27" s="241"/>
      <c r="X27" s="241"/>
      <c r="Y27" s="241"/>
    </row>
    <row r="28" spans="1:25" ht="24.95" customHeight="1">
      <c r="B28" s="1383" t="s">
        <v>755</v>
      </c>
      <c r="C28" s="1384"/>
      <c r="D28" s="1384"/>
      <c r="E28" s="1385"/>
      <c r="F28" s="431" t="s">
        <v>483</v>
      </c>
      <c r="G28" s="236">
        <f>IF(F28="（Ⅰ）",P28,IF(F28="（Ⅱ）",Q28,""))</f>
        <v>36</v>
      </c>
      <c r="H28" s="236">
        <f>IF($G28="","",ROUNDDOWN(G28*$H$3,0))</f>
        <v>376</v>
      </c>
      <c r="I28" s="236">
        <f>IF(G28="","",H28-ROUNDDOWN(H28/10*9,0))</f>
        <v>38</v>
      </c>
      <c r="J28" s="236">
        <f>IF(G28="","",ROUNDDOWN($G28*$H$3*J$15,0))</f>
        <v>11286</v>
      </c>
      <c r="K28" s="236">
        <f t="shared" ref="K28:K33" si="7">IF(G28="","",J28-ROUNDDOWN(J28/10*9,0))</f>
        <v>1129</v>
      </c>
      <c r="L28" s="1047"/>
      <c r="M28" s="1388"/>
      <c r="N28" s="162"/>
      <c r="O28" s="413" t="s">
        <v>767</v>
      </c>
      <c r="P28" s="241">
        <v>36</v>
      </c>
      <c r="Q28" s="241">
        <v>22</v>
      </c>
      <c r="R28" s="241"/>
      <c r="S28" s="241"/>
      <c r="T28" s="241"/>
      <c r="U28" s="241" t="s">
        <v>935</v>
      </c>
      <c r="V28" s="241"/>
      <c r="W28" s="241"/>
      <c r="X28" s="241"/>
      <c r="Y28" s="241"/>
    </row>
    <row r="29" spans="1:25" ht="24.95" customHeight="1">
      <c r="B29" s="1383" t="s">
        <v>760</v>
      </c>
      <c r="C29" s="1422"/>
      <c r="D29" s="1422"/>
      <c r="E29" s="1423"/>
      <c r="F29" s="265" t="s">
        <v>383</v>
      </c>
      <c r="G29" s="1424" t="str">
        <f>IF(F29="あり",P29,"")</f>
        <v/>
      </c>
      <c r="H29" s="1425"/>
      <c r="I29" s="1425"/>
      <c r="J29" s="1425"/>
      <c r="K29" s="1426"/>
      <c r="L29" s="437"/>
      <c r="M29" s="438"/>
      <c r="N29" s="162"/>
      <c r="O29" s="413" t="s">
        <v>768</v>
      </c>
      <c r="P29" s="241" t="s">
        <v>769</v>
      </c>
      <c r="Q29" s="241"/>
      <c r="R29" s="241"/>
      <c r="S29" s="241"/>
      <c r="T29" s="241"/>
      <c r="U29" s="241" t="s">
        <v>936</v>
      </c>
      <c r="V29" s="241"/>
      <c r="W29" s="241"/>
      <c r="X29" s="241"/>
      <c r="Y29" s="241"/>
    </row>
    <row r="30" spans="1:25" ht="24.95" customHeight="1">
      <c r="B30" s="439" t="s">
        <v>757</v>
      </c>
      <c r="C30" s="440"/>
      <c r="D30" s="440"/>
      <c r="E30" s="440"/>
      <c r="F30" s="441" t="s">
        <v>937</v>
      </c>
      <c r="G30" s="236">
        <f>IF(F30="個別機能訓練なし",P30,IF(F30="個別機能訓練あり",Q30,""))</f>
        <v>100</v>
      </c>
      <c r="H30" s="430" t="str">
        <f>IF($G30="","","-")</f>
        <v>-</v>
      </c>
      <c r="I30" s="430" t="str">
        <f>IF($G30="","","-")</f>
        <v>-</v>
      </c>
      <c r="J30" s="236">
        <f>IF(G30="","",ROUNDDOWN($G30*$H$3,0))</f>
        <v>1045</v>
      </c>
      <c r="K30" s="236">
        <f t="shared" si="7"/>
        <v>105</v>
      </c>
      <c r="L30" s="1397" t="s">
        <v>773</v>
      </c>
      <c r="M30" s="1398"/>
      <c r="N30" s="162"/>
      <c r="O30" s="413" t="s">
        <v>770</v>
      </c>
      <c r="P30" s="241">
        <v>100</v>
      </c>
      <c r="Q30" s="241">
        <v>200</v>
      </c>
      <c r="R30" s="241"/>
      <c r="S30" s="241"/>
      <c r="T30" s="241"/>
      <c r="U30" s="241" t="s">
        <v>938</v>
      </c>
      <c r="V30" s="241"/>
      <c r="W30" s="241"/>
      <c r="X30" s="241"/>
      <c r="Y30" s="241"/>
    </row>
    <row r="31" spans="1:25" ht="24.95" customHeight="1">
      <c r="B31" s="1427" t="s">
        <v>761</v>
      </c>
      <c r="C31" s="1428"/>
      <c r="D31" s="1428"/>
      <c r="E31" s="1429"/>
      <c r="F31" s="265" t="s">
        <v>339</v>
      </c>
      <c r="G31" s="236">
        <f>IF(F31="あり",P31,"")</f>
        <v>120</v>
      </c>
      <c r="H31" s="236">
        <f>IF($G31="","",ROUNDDOWN(G31*$H$3,0))</f>
        <v>1254</v>
      </c>
      <c r="I31" s="236">
        <f>IF(G31="","",H31-ROUNDDOWN(H31/10*9,0))</f>
        <v>126</v>
      </c>
      <c r="J31" s="236">
        <f>IF(G31="","",ROUNDDOWN($G31*$H$3*J$15,0))</f>
        <v>37620</v>
      </c>
      <c r="K31" s="236">
        <f t="shared" si="7"/>
        <v>3762</v>
      </c>
      <c r="L31" s="1047"/>
      <c r="M31" s="1388"/>
      <c r="N31" s="162"/>
      <c r="O31" s="413" t="s">
        <v>939</v>
      </c>
      <c r="P31" s="241">
        <v>120</v>
      </c>
      <c r="Q31" s="241"/>
      <c r="R31" s="241"/>
      <c r="S31" s="241"/>
      <c r="T31" s="241"/>
      <c r="U31" s="241" t="s">
        <v>940</v>
      </c>
      <c r="V31" s="241"/>
      <c r="W31" s="241"/>
      <c r="X31" s="241"/>
      <c r="Y31" s="241"/>
    </row>
    <row r="32" spans="1:25" ht="24.95" customHeight="1">
      <c r="B32" s="1413" t="s">
        <v>794</v>
      </c>
      <c r="C32" s="1414"/>
      <c r="D32" s="1414"/>
      <c r="E32" s="1415"/>
      <c r="F32" s="265" t="s">
        <v>339</v>
      </c>
      <c r="G32" s="236">
        <f>IF(F32="あり",P32,"")</f>
        <v>20</v>
      </c>
      <c r="H32" s="430" t="str">
        <f>IF($G32="","","-")</f>
        <v>-</v>
      </c>
      <c r="I32" s="430" t="str">
        <f>IF($G32="","","-")</f>
        <v>-</v>
      </c>
      <c r="J32" s="421">
        <f>IF(G32="","",ROUNDDOWN($G32*$H$3,0))</f>
        <v>209</v>
      </c>
      <c r="K32" s="421">
        <f t="shared" si="7"/>
        <v>21</v>
      </c>
      <c r="L32" s="1416" t="s">
        <v>941</v>
      </c>
      <c r="M32" s="1417"/>
      <c r="N32" s="162"/>
      <c r="O32" s="413" t="s">
        <v>771</v>
      </c>
      <c r="P32" s="241">
        <v>20</v>
      </c>
      <c r="Q32" s="241"/>
      <c r="R32" s="241"/>
      <c r="S32" s="241"/>
      <c r="T32" s="241"/>
      <c r="U32" s="241"/>
    </row>
    <row r="33" spans="2:21" ht="24.95" customHeight="1">
      <c r="B33" s="434" t="s">
        <v>759</v>
      </c>
      <c r="C33" s="435"/>
      <c r="D33" s="435"/>
      <c r="E33" s="435"/>
      <c r="F33" s="431" t="s">
        <v>339</v>
      </c>
      <c r="G33" s="442">
        <f>IF(F33="あり",P33,"")</f>
        <v>30</v>
      </c>
      <c r="H33" s="442">
        <f>IF($G33="","",ROUNDDOWN(G33*$H$3,0))</f>
        <v>313</v>
      </c>
      <c r="I33" s="442">
        <f>IF(G33="","",H33-ROUNDDOWN(H33/10*9,0))</f>
        <v>32</v>
      </c>
      <c r="J33" s="442">
        <f>IF(G33="","",ROUNDDOWN($G33*$H$3*J$15,0))</f>
        <v>9405</v>
      </c>
      <c r="K33" s="442">
        <f t="shared" si="7"/>
        <v>941</v>
      </c>
      <c r="L33" s="1397" t="s">
        <v>774</v>
      </c>
      <c r="M33" s="1418"/>
      <c r="N33" s="162"/>
      <c r="O33" s="413" t="s">
        <v>772</v>
      </c>
      <c r="P33" s="241">
        <v>30</v>
      </c>
      <c r="Q33" s="241"/>
      <c r="R33" s="241"/>
      <c r="T33" s="241"/>
      <c r="U33" s="241"/>
    </row>
    <row r="34" spans="2:21" ht="24.95" customHeight="1">
      <c r="B34" s="1383" t="s">
        <v>942</v>
      </c>
      <c r="C34" s="1384"/>
      <c r="D34" s="1384"/>
      <c r="E34" s="1385"/>
      <c r="F34" s="431" t="s">
        <v>339</v>
      </c>
      <c r="G34" s="236">
        <f>IF(F34="あり",P34,"")</f>
        <v>250</v>
      </c>
      <c r="H34" s="236">
        <f>IF($G34="","",ROUNDDOWN(G34*$H$3,0))</f>
        <v>2612</v>
      </c>
      <c r="I34" s="236">
        <f>IF(G34="","",H34-ROUNDDOWN(H34/10*9,0))</f>
        <v>262</v>
      </c>
      <c r="J34" s="430" t="str">
        <f>IF($G34="","","-")</f>
        <v>-</v>
      </c>
      <c r="K34" s="430" t="str">
        <f>IF($G34="","","-")</f>
        <v>-</v>
      </c>
      <c r="L34" s="443" t="s">
        <v>941</v>
      </c>
      <c r="M34" s="444"/>
      <c r="N34" s="162"/>
      <c r="O34" s="413" t="s">
        <v>943</v>
      </c>
      <c r="P34" s="241">
        <v>250</v>
      </c>
      <c r="Q34" s="241"/>
      <c r="R34" s="241"/>
      <c r="T34" s="241"/>
      <c r="U34" s="241"/>
    </row>
    <row r="35" spans="2:21" ht="24.95" customHeight="1">
      <c r="B35" s="1419" t="s">
        <v>795</v>
      </c>
      <c r="C35" s="1420"/>
      <c r="D35" s="1420"/>
      <c r="E35" s="1421"/>
      <c r="F35" s="431" t="s">
        <v>483</v>
      </c>
      <c r="G35" s="236">
        <f>IF(F35="（Ⅰ）",P35,IF(F35="（Ⅱ）",Q35,""))</f>
        <v>30</v>
      </c>
      <c r="H35" s="430" t="str">
        <f>IF($G35="","","-")</f>
        <v>-</v>
      </c>
      <c r="I35" s="430" t="str">
        <f>IF($G35="","","-")</f>
        <v>-</v>
      </c>
      <c r="J35" s="421">
        <f>IF(G35="","",ROUNDDOWN($G35*$H$3,0))</f>
        <v>313</v>
      </c>
      <c r="K35" s="421">
        <f>IF(G35="","",J35-ROUNDDOWN(J35/10*9,0))</f>
        <v>32</v>
      </c>
      <c r="L35" s="1387" t="s">
        <v>773</v>
      </c>
      <c r="M35" s="1388"/>
      <c r="N35" s="162"/>
      <c r="O35" s="413" t="s">
        <v>805</v>
      </c>
      <c r="P35" s="241">
        <v>30</v>
      </c>
      <c r="Q35" s="241">
        <v>60</v>
      </c>
      <c r="R35" s="241"/>
      <c r="T35" s="241"/>
      <c r="U35" s="241"/>
    </row>
    <row r="36" spans="2:21" ht="24.75" customHeight="1">
      <c r="B36" s="1399" t="s">
        <v>796</v>
      </c>
      <c r="C36" s="1400"/>
      <c r="D36" s="1400"/>
      <c r="E36" s="1401"/>
      <c r="F36" s="431" t="s">
        <v>339</v>
      </c>
      <c r="G36" s="442">
        <f>IF(F36="あり",P36,"")</f>
        <v>40</v>
      </c>
      <c r="H36" s="442">
        <f>IF($G36="","",ROUNDDOWN(G36*$H$3,0))</f>
        <v>418</v>
      </c>
      <c r="I36" s="442">
        <f>IF(G36="","",H36-ROUNDDOWN(H36/10*9,0))</f>
        <v>42</v>
      </c>
      <c r="J36" s="442">
        <f>IF(G36="","",ROUNDDOWN($G36*$H$3*J$15,0))</f>
        <v>12540</v>
      </c>
      <c r="K36" s="442">
        <f>IF(G36="","",J36-ROUNDDOWN(J36/10*9,0))</f>
        <v>1254</v>
      </c>
      <c r="L36" s="1387" t="s">
        <v>773</v>
      </c>
      <c r="M36" s="1388"/>
      <c r="N36" s="162"/>
      <c r="O36" s="413" t="s">
        <v>804</v>
      </c>
      <c r="P36" s="241">
        <v>40</v>
      </c>
      <c r="Q36" s="241"/>
      <c r="R36" s="241"/>
      <c r="T36" s="241"/>
      <c r="U36" s="241"/>
    </row>
    <row r="37" spans="2:21" ht="24.75" customHeight="1">
      <c r="B37" s="1436" t="s">
        <v>944</v>
      </c>
      <c r="C37" s="1437"/>
      <c r="D37" s="1437"/>
      <c r="E37" s="1438"/>
      <c r="F37" s="265" t="s">
        <v>339</v>
      </c>
      <c r="G37" s="236">
        <f>IF(F37="あり",P37,"")</f>
        <v>10</v>
      </c>
      <c r="H37" s="430" t="str">
        <f>IF($G37="","","-")</f>
        <v>-</v>
      </c>
      <c r="I37" s="430" t="str">
        <f>IF($G37="","","-")</f>
        <v>-</v>
      </c>
      <c r="J37" s="236">
        <f>IF(G37="","",ROUNDDOWN($G37*$H$3,0))</f>
        <v>104</v>
      </c>
      <c r="K37" s="236">
        <f>IF(G37="","",J37-ROUNDDOWN(J37/10*9,0))</f>
        <v>11</v>
      </c>
      <c r="L37" s="1439" t="s">
        <v>810</v>
      </c>
      <c r="M37" s="1440"/>
      <c r="N37" s="162"/>
      <c r="O37" s="413" t="s">
        <v>945</v>
      </c>
      <c r="P37" s="241">
        <v>10</v>
      </c>
      <c r="Q37" s="241"/>
      <c r="R37" s="241"/>
      <c r="U37" s="241"/>
    </row>
    <row r="38" spans="2:21" ht="24.75" customHeight="1">
      <c r="B38" s="1436" t="s">
        <v>946</v>
      </c>
      <c r="C38" s="1437"/>
      <c r="D38" s="1437"/>
      <c r="E38" s="1438"/>
      <c r="F38" s="265" t="s">
        <v>339</v>
      </c>
      <c r="G38" s="236">
        <f>IF(F38="あり",P38,"")</f>
        <v>5</v>
      </c>
      <c r="H38" s="430" t="str">
        <f>IF($G38="","","-")</f>
        <v>-</v>
      </c>
      <c r="I38" s="430" t="str">
        <f>IF($G38="","","-")</f>
        <v>-</v>
      </c>
      <c r="J38" s="236">
        <f>IF(G38="","",ROUNDDOWN($G38*$H$3,0))</f>
        <v>52</v>
      </c>
      <c r="K38" s="236">
        <f>IF(G38="","",J38-ROUNDDOWN(J38/10*9,0))</f>
        <v>6</v>
      </c>
      <c r="L38" s="1439" t="s">
        <v>810</v>
      </c>
      <c r="M38" s="1440"/>
      <c r="N38" s="162"/>
      <c r="O38" s="413" t="s">
        <v>947</v>
      </c>
      <c r="P38" s="241">
        <v>5</v>
      </c>
      <c r="Q38" s="241"/>
      <c r="R38" s="241"/>
      <c r="U38" s="241"/>
    </row>
    <row r="39" spans="2:21" ht="24.6" customHeight="1">
      <c r="B39" s="676" t="s">
        <v>948</v>
      </c>
      <c r="C39" s="677"/>
      <c r="D39" s="677"/>
      <c r="E39" s="678"/>
      <c r="F39" s="431" t="s">
        <v>339</v>
      </c>
      <c r="G39" s="442">
        <f>IF(F39="あり",P39,"")</f>
        <v>240</v>
      </c>
      <c r="H39" s="236">
        <f>IF($G39="","",ROUNDDOWN(G39*$H$3,0))</f>
        <v>2508</v>
      </c>
      <c r="I39" s="236">
        <f>IF(G39="","",H39-ROUNDDOWN(H39/10*9,0))</f>
        <v>251</v>
      </c>
      <c r="J39" s="430" t="str">
        <f>IF($G39="","","-")</f>
        <v>-</v>
      </c>
      <c r="K39" s="430" t="str">
        <f>IF($G39="","","-")</f>
        <v>-</v>
      </c>
      <c r="L39" s="1430" t="s">
        <v>949</v>
      </c>
      <c r="M39" s="1431"/>
      <c r="N39" s="162"/>
      <c r="O39" s="413" t="s">
        <v>950</v>
      </c>
      <c r="P39" s="241">
        <v>240</v>
      </c>
      <c r="Q39" s="241"/>
      <c r="R39" s="241"/>
      <c r="U39" s="241"/>
    </row>
    <row r="40" spans="2:21" ht="24.6" customHeight="1" thickBot="1">
      <c r="B40" s="748" t="s">
        <v>951</v>
      </c>
      <c r="C40" s="749"/>
      <c r="D40" s="749"/>
      <c r="E40" s="750"/>
      <c r="F40" s="445" t="s">
        <v>483</v>
      </c>
      <c r="G40" s="446">
        <f>IF(F40="（Ⅰ）",P40,IF(F40="（Ⅱ）",Q40,""))</f>
        <v>100</v>
      </c>
      <c r="H40" s="237" t="str">
        <f>IF($G40="","","-")</f>
        <v>-</v>
      </c>
      <c r="I40" s="237" t="str">
        <f>IF($G40="","","-")</f>
        <v>-</v>
      </c>
      <c r="J40" s="446">
        <f>IF(G40="","",ROUNDDOWN($G40*$H$3,0))</f>
        <v>1045</v>
      </c>
      <c r="K40" s="446">
        <f>IF(G40="","",J40-ROUNDDOWN(J40/10*9,0))</f>
        <v>105</v>
      </c>
      <c r="L40" s="1432" t="s">
        <v>773</v>
      </c>
      <c r="M40" s="1433"/>
      <c r="N40" s="162"/>
      <c r="O40" s="413" t="s">
        <v>952</v>
      </c>
      <c r="P40" s="241">
        <v>100</v>
      </c>
      <c r="Q40" s="241">
        <v>10</v>
      </c>
      <c r="R40" s="241"/>
      <c r="U40" s="241"/>
    </row>
    <row r="41" spans="2:21" ht="24.6" customHeight="1">
      <c r="O41" s="413"/>
      <c r="P41" s="241"/>
      <c r="Q41" s="241"/>
    </row>
    <row r="42" spans="2:21">
      <c r="B42" s="1434" t="s">
        <v>603</v>
      </c>
      <c r="C42" s="1434"/>
      <c r="D42" s="1434"/>
      <c r="E42" s="1434"/>
      <c r="F42" s="1434"/>
      <c r="G42" s="1434"/>
      <c r="H42" s="1434"/>
      <c r="I42" s="1434"/>
      <c r="J42" s="1434"/>
      <c r="K42" s="1434"/>
      <c r="L42" s="1434"/>
      <c r="M42" s="1434"/>
      <c r="N42" s="240"/>
      <c r="O42" s="447"/>
      <c r="P42" s="432"/>
      <c r="Q42" s="432"/>
      <c r="R42" s="241"/>
    </row>
    <row r="43" spans="2:21" ht="159" customHeight="1">
      <c r="B43" s="239"/>
      <c r="C43" s="1435" t="s">
        <v>762</v>
      </c>
      <c r="D43" s="1435"/>
      <c r="E43" s="1435"/>
      <c r="F43" s="1435"/>
      <c r="G43" s="1435"/>
      <c r="H43" s="1435"/>
      <c r="I43" s="1435"/>
      <c r="J43" s="1435"/>
      <c r="K43" s="1435"/>
      <c r="L43" s="1435"/>
      <c r="M43" s="1435"/>
      <c r="N43" s="1435"/>
    </row>
    <row r="44" spans="2:21" ht="21" customHeight="1">
      <c r="B44" s="1434" t="s">
        <v>593</v>
      </c>
      <c r="C44" s="1434"/>
      <c r="D44" s="1434"/>
      <c r="E44" s="1434"/>
      <c r="F44" s="238"/>
      <c r="G44" s="239"/>
      <c r="H44" s="239"/>
      <c r="I44" s="239"/>
      <c r="J44" s="239"/>
      <c r="K44" s="239"/>
      <c r="L44" s="239"/>
      <c r="M44" s="239"/>
      <c r="N44" s="240"/>
      <c r="P44" s="241" t="s">
        <v>953</v>
      </c>
    </row>
    <row r="45" spans="2:21" ht="21" customHeight="1">
      <c r="B45" s="239" t="s">
        <v>818</v>
      </c>
      <c r="C45" s="239"/>
      <c r="D45" s="239"/>
      <c r="E45" s="239"/>
      <c r="F45" s="239"/>
      <c r="G45" s="239"/>
      <c r="H45" s="239"/>
      <c r="I45" s="239"/>
      <c r="J45" s="239"/>
      <c r="K45" s="239"/>
      <c r="L45" s="239"/>
      <c r="M45" s="239"/>
      <c r="N45" s="240"/>
      <c r="O45" s="241"/>
      <c r="P45" s="241"/>
    </row>
    <row r="46" spans="2:21" ht="75" customHeight="1">
      <c r="B46" s="239"/>
      <c r="C46" s="1435" t="s">
        <v>763</v>
      </c>
      <c r="D46" s="1435"/>
      <c r="E46" s="1435"/>
      <c r="F46" s="1435"/>
      <c r="G46" s="1435"/>
      <c r="H46" s="1435"/>
      <c r="I46" s="1435"/>
      <c r="J46" s="1435"/>
      <c r="K46" s="1435"/>
      <c r="L46" s="1435"/>
      <c r="M46" s="1435"/>
      <c r="N46" s="1435"/>
      <c r="O46" s="241"/>
      <c r="P46" s="241"/>
    </row>
    <row r="47" spans="2:21" ht="21" customHeight="1">
      <c r="B47" s="239" t="s">
        <v>819</v>
      </c>
      <c r="C47" s="239"/>
      <c r="D47" s="239"/>
      <c r="E47" s="239"/>
      <c r="F47" s="239"/>
      <c r="G47" s="239"/>
      <c r="H47" s="239"/>
      <c r="I47" s="239"/>
      <c r="J47" s="239"/>
      <c r="K47" s="239"/>
      <c r="L47" s="239"/>
      <c r="M47" s="239"/>
      <c r="N47" s="240"/>
      <c r="O47" s="241"/>
      <c r="P47" s="241"/>
    </row>
    <row r="48" spans="2:21" ht="41.25" customHeight="1">
      <c r="B48" s="239"/>
      <c r="C48" s="1435" t="s">
        <v>820</v>
      </c>
      <c r="D48" s="1435"/>
      <c r="E48" s="1435"/>
      <c r="F48" s="1435"/>
      <c r="G48" s="1435"/>
      <c r="H48" s="1435"/>
      <c r="I48" s="1435"/>
      <c r="J48" s="1435"/>
      <c r="K48" s="1435"/>
      <c r="L48" s="1435"/>
      <c r="M48" s="1435"/>
      <c r="N48" s="1435"/>
      <c r="O48" s="241"/>
      <c r="P48" s="241"/>
    </row>
    <row r="49" spans="2:16" ht="21" customHeight="1">
      <c r="B49" s="239" t="s">
        <v>954</v>
      </c>
      <c r="C49" s="266"/>
      <c r="D49" s="266"/>
      <c r="E49" s="266"/>
      <c r="F49" s="266"/>
      <c r="G49" s="266"/>
      <c r="H49" s="266"/>
      <c r="I49" s="266"/>
      <c r="J49" s="266"/>
      <c r="K49" s="266"/>
      <c r="L49" s="266"/>
      <c r="M49" s="266"/>
      <c r="N49" s="240"/>
      <c r="O49" s="241"/>
      <c r="P49" s="241"/>
    </row>
    <row r="50" spans="2:16" ht="73.5" customHeight="1">
      <c r="B50" s="239"/>
      <c r="C50" s="1435" t="s">
        <v>955</v>
      </c>
      <c r="D50" s="1435"/>
      <c r="E50" s="1435"/>
      <c r="F50" s="1435"/>
      <c r="G50" s="1435"/>
      <c r="H50" s="1435"/>
      <c r="I50" s="1435"/>
      <c r="J50" s="1435"/>
      <c r="K50" s="1435"/>
      <c r="L50" s="1435"/>
      <c r="M50" s="1435"/>
      <c r="N50" s="1435"/>
      <c r="O50" s="241"/>
      <c r="P50" s="241"/>
    </row>
    <row r="51" spans="2:16" ht="23.25" customHeight="1">
      <c r="B51" s="239" t="s">
        <v>956</v>
      </c>
      <c r="C51" s="266"/>
      <c r="D51" s="266"/>
      <c r="E51" s="266"/>
      <c r="F51" s="266"/>
      <c r="G51" s="266"/>
      <c r="H51" s="266"/>
      <c r="I51" s="266"/>
      <c r="J51" s="266"/>
      <c r="K51" s="266"/>
      <c r="L51" s="266"/>
      <c r="M51" s="266"/>
      <c r="N51" s="266"/>
      <c r="O51" s="241"/>
      <c r="P51" s="241"/>
    </row>
    <row r="52" spans="2:16" ht="86.25" customHeight="1">
      <c r="B52" s="239"/>
      <c r="C52" s="1435" t="s">
        <v>957</v>
      </c>
      <c r="D52" s="1435"/>
      <c r="E52" s="1435"/>
      <c r="F52" s="1435"/>
      <c r="G52" s="1435"/>
      <c r="H52" s="1435"/>
      <c r="I52" s="1435"/>
      <c r="J52" s="1435"/>
      <c r="K52" s="1435"/>
      <c r="L52" s="1435"/>
      <c r="M52" s="1435"/>
      <c r="N52" s="1435"/>
      <c r="O52" s="241"/>
      <c r="P52" s="241"/>
    </row>
    <row r="53" spans="2:16" ht="21" customHeight="1">
      <c r="B53" s="239" t="s">
        <v>958</v>
      </c>
      <c r="C53" s="266"/>
      <c r="D53" s="266"/>
      <c r="E53" s="266"/>
      <c r="F53" s="266"/>
      <c r="G53" s="266"/>
      <c r="H53" s="266"/>
      <c r="I53" s="266"/>
      <c r="J53" s="266"/>
      <c r="K53" s="266"/>
      <c r="L53" s="266"/>
      <c r="M53" s="266"/>
      <c r="N53" s="240"/>
      <c r="O53" s="241"/>
      <c r="P53" s="241"/>
    </row>
    <row r="54" spans="2:16" ht="62.25" customHeight="1">
      <c r="B54" s="239"/>
      <c r="C54" s="1435" t="s">
        <v>959</v>
      </c>
      <c r="D54" s="1435"/>
      <c r="E54" s="1435"/>
      <c r="F54" s="1435"/>
      <c r="G54" s="1435"/>
      <c r="H54" s="1435"/>
      <c r="I54" s="1435"/>
      <c r="J54" s="1435"/>
      <c r="K54" s="1435"/>
      <c r="L54" s="1435"/>
      <c r="M54" s="1435"/>
      <c r="N54" s="1435"/>
      <c r="O54" s="241"/>
      <c r="P54" s="241"/>
    </row>
    <row r="55" spans="2:16" ht="21" customHeight="1">
      <c r="B55" s="239" t="s">
        <v>826</v>
      </c>
      <c r="C55" s="266"/>
      <c r="D55" s="266"/>
      <c r="E55" s="266"/>
      <c r="F55" s="266"/>
      <c r="G55" s="266"/>
      <c r="H55" s="266"/>
      <c r="I55" s="266"/>
      <c r="J55" s="266"/>
      <c r="K55" s="266"/>
      <c r="L55" s="266"/>
      <c r="M55" s="266"/>
      <c r="N55" s="240"/>
      <c r="O55" s="241"/>
      <c r="P55" s="241"/>
    </row>
    <row r="56" spans="2:16" ht="86.25" customHeight="1">
      <c r="B56" s="239"/>
      <c r="C56" s="1435" t="s">
        <v>827</v>
      </c>
      <c r="D56" s="1435"/>
      <c r="E56" s="1435"/>
      <c r="F56" s="1435"/>
      <c r="G56" s="1435"/>
      <c r="H56" s="1435"/>
      <c r="I56" s="1435"/>
      <c r="J56" s="1435"/>
      <c r="K56" s="1435"/>
      <c r="L56" s="1435"/>
      <c r="M56" s="1435"/>
      <c r="N56" s="1435"/>
      <c r="O56" s="241"/>
      <c r="P56" s="241"/>
    </row>
    <row r="57" spans="2:16" ht="18.75" customHeight="1">
      <c r="B57" s="239" t="s">
        <v>828</v>
      </c>
      <c r="C57" s="266"/>
      <c r="D57" s="266"/>
      <c r="E57" s="266"/>
      <c r="F57" s="266"/>
      <c r="G57" s="266"/>
      <c r="H57" s="266"/>
      <c r="I57" s="266"/>
      <c r="J57" s="266"/>
      <c r="K57" s="266"/>
      <c r="L57" s="266"/>
      <c r="M57" s="266"/>
      <c r="N57" s="266"/>
      <c r="O57" s="241"/>
      <c r="P57" s="241"/>
    </row>
    <row r="58" spans="2:16" ht="36" customHeight="1">
      <c r="B58" s="239"/>
      <c r="C58" s="1435" t="s">
        <v>829</v>
      </c>
      <c r="D58" s="1435"/>
      <c r="E58" s="1435"/>
      <c r="F58" s="1435"/>
      <c r="G58" s="1435"/>
      <c r="H58" s="1435"/>
      <c r="I58" s="1435"/>
      <c r="J58" s="1435"/>
      <c r="K58" s="1435"/>
      <c r="L58" s="1435"/>
      <c r="M58" s="1435"/>
      <c r="N58" s="1435"/>
      <c r="O58" s="241"/>
      <c r="P58" s="241"/>
    </row>
    <row r="59" spans="2:16" ht="21" customHeight="1">
      <c r="B59" s="239" t="s">
        <v>830</v>
      </c>
      <c r="C59" s="266"/>
      <c r="D59" s="266"/>
      <c r="E59" s="266"/>
      <c r="F59" s="266"/>
      <c r="G59" s="266"/>
      <c r="H59" s="266"/>
      <c r="I59" s="266"/>
      <c r="J59" s="266"/>
      <c r="K59" s="266"/>
      <c r="L59" s="266"/>
      <c r="M59" s="266"/>
      <c r="N59" s="240"/>
      <c r="O59" s="241"/>
      <c r="P59" s="241"/>
    </row>
    <row r="60" spans="2:16" ht="84.6" customHeight="1">
      <c r="B60" s="239"/>
      <c r="C60" s="1435" t="s">
        <v>766</v>
      </c>
      <c r="D60" s="1435"/>
      <c r="E60" s="1435"/>
      <c r="F60" s="1435"/>
      <c r="G60" s="1435"/>
      <c r="H60" s="1435"/>
      <c r="I60" s="1435"/>
      <c r="J60" s="1435"/>
      <c r="K60" s="1435"/>
      <c r="L60" s="1435"/>
      <c r="M60" s="1435"/>
      <c r="N60" s="1435"/>
      <c r="O60" s="241"/>
      <c r="P60" s="241"/>
    </row>
    <row r="61" spans="2:16" ht="21" customHeight="1">
      <c r="B61" s="239" t="s">
        <v>831</v>
      </c>
      <c r="C61" s="266"/>
      <c r="D61" s="266"/>
      <c r="E61" s="266"/>
      <c r="F61" s="266"/>
      <c r="G61" s="266"/>
      <c r="H61" s="266"/>
      <c r="I61" s="266"/>
      <c r="J61" s="266"/>
      <c r="K61" s="266"/>
      <c r="L61" s="266"/>
      <c r="M61" s="266"/>
      <c r="N61" s="240"/>
      <c r="O61" s="241"/>
      <c r="P61" s="241"/>
    </row>
    <row r="62" spans="2:16" ht="56.45" customHeight="1">
      <c r="B62" s="239"/>
      <c r="C62" s="1435" t="s">
        <v>681</v>
      </c>
      <c r="D62" s="1435"/>
      <c r="E62" s="1435"/>
      <c r="F62" s="1435"/>
      <c r="G62" s="1435"/>
      <c r="H62" s="1435"/>
      <c r="I62" s="1435"/>
      <c r="J62" s="1435"/>
      <c r="K62" s="1435"/>
      <c r="L62" s="1435"/>
      <c r="M62" s="1435"/>
      <c r="N62" s="1435"/>
      <c r="O62" s="241"/>
      <c r="P62" s="241"/>
    </row>
    <row r="63" spans="2:16" ht="21" customHeight="1">
      <c r="B63" s="239" t="s">
        <v>832</v>
      </c>
      <c r="C63" s="448"/>
      <c r="D63" s="448"/>
      <c r="E63" s="448"/>
      <c r="F63" s="448"/>
      <c r="G63" s="448"/>
      <c r="H63" s="448"/>
      <c r="I63" s="448"/>
      <c r="J63" s="448"/>
      <c r="K63" s="448"/>
      <c r="L63" s="448"/>
      <c r="M63" s="448"/>
      <c r="N63" s="448"/>
      <c r="O63" s="241"/>
      <c r="P63" s="241"/>
    </row>
    <row r="64" spans="2:16" ht="52.15" customHeight="1">
      <c r="B64" s="239"/>
      <c r="C64" s="1435" t="s">
        <v>833</v>
      </c>
      <c r="D64" s="1435"/>
      <c r="E64" s="1435"/>
      <c r="F64" s="1435"/>
      <c r="G64" s="1435"/>
      <c r="H64" s="1435"/>
      <c r="I64" s="1435"/>
      <c r="J64" s="1435"/>
      <c r="K64" s="1435"/>
      <c r="L64" s="1435"/>
      <c r="M64" s="1435"/>
      <c r="N64" s="240"/>
      <c r="O64" s="241"/>
      <c r="P64" s="241"/>
    </row>
    <row r="65" spans="2:16" ht="21" customHeight="1">
      <c r="B65" s="239" t="s">
        <v>594</v>
      </c>
      <c r="C65" s="266"/>
      <c r="D65" s="266"/>
      <c r="E65" s="266"/>
      <c r="F65" s="266"/>
      <c r="G65" s="266"/>
      <c r="H65" s="266"/>
      <c r="I65" s="266"/>
      <c r="J65" s="266"/>
      <c r="K65" s="266"/>
      <c r="L65" s="266"/>
      <c r="M65" s="266"/>
      <c r="N65" s="240"/>
      <c r="O65" s="241"/>
      <c r="P65" s="241"/>
    </row>
    <row r="66" spans="2:16" ht="16.149999999999999" customHeight="1">
      <c r="B66" s="239"/>
      <c r="C66" s="1435" t="s">
        <v>834</v>
      </c>
      <c r="D66" s="1435"/>
      <c r="E66" s="1435"/>
      <c r="F66" s="1435"/>
      <c r="G66" s="1435"/>
      <c r="H66" s="1435"/>
      <c r="I66" s="1435"/>
      <c r="J66" s="1435"/>
      <c r="K66" s="1435"/>
      <c r="L66" s="1435"/>
      <c r="M66" s="1435"/>
      <c r="N66" s="240"/>
      <c r="O66" s="241"/>
      <c r="P66" s="241"/>
    </row>
    <row r="67" spans="2:16" ht="18.75" customHeight="1">
      <c r="B67" s="239" t="s">
        <v>595</v>
      </c>
      <c r="C67" s="266"/>
      <c r="D67" s="266"/>
      <c r="E67" s="266"/>
      <c r="F67" s="266"/>
      <c r="G67" s="266"/>
      <c r="H67" s="266"/>
      <c r="I67" s="266"/>
      <c r="J67" s="266"/>
      <c r="K67" s="266"/>
      <c r="L67" s="266"/>
      <c r="M67" s="266"/>
      <c r="N67" s="240"/>
    </row>
    <row r="68" spans="2:16" ht="72" customHeight="1">
      <c r="B68" s="239"/>
      <c r="C68" s="1435" t="s">
        <v>835</v>
      </c>
      <c r="D68" s="1435"/>
      <c r="E68" s="1435"/>
      <c r="F68" s="1435"/>
      <c r="G68" s="1435"/>
      <c r="H68" s="1435"/>
      <c r="I68" s="1435"/>
      <c r="J68" s="1435"/>
      <c r="K68" s="1435"/>
      <c r="L68" s="1435"/>
      <c r="M68" s="1435"/>
      <c r="N68" s="240"/>
    </row>
    <row r="69" spans="2:16" ht="21" customHeight="1">
      <c r="B69" s="239" t="s">
        <v>960</v>
      </c>
      <c r="C69" s="266"/>
      <c r="D69" s="266"/>
      <c r="E69" s="266"/>
      <c r="F69" s="266"/>
      <c r="G69" s="266"/>
      <c r="H69" s="266"/>
      <c r="I69" s="266"/>
      <c r="J69" s="266"/>
      <c r="K69" s="266"/>
      <c r="L69" s="266"/>
      <c r="M69" s="266"/>
      <c r="N69" s="240"/>
    </row>
    <row r="70" spans="2:16" ht="36" customHeight="1">
      <c r="B70" s="239"/>
      <c r="C70" s="1435" t="s">
        <v>1043</v>
      </c>
      <c r="D70" s="1435"/>
      <c r="E70" s="1435"/>
      <c r="F70" s="1435"/>
      <c r="G70" s="1435"/>
      <c r="H70" s="1435"/>
      <c r="I70" s="1435"/>
      <c r="J70" s="1435"/>
      <c r="K70" s="1435"/>
      <c r="L70" s="1435"/>
      <c r="M70" s="1435"/>
      <c r="N70" s="1435"/>
    </row>
    <row r="71" spans="2:16" ht="21" customHeight="1">
      <c r="B71" s="239" t="s">
        <v>813</v>
      </c>
      <c r="C71" s="267"/>
      <c r="D71" s="267"/>
      <c r="E71" s="267"/>
      <c r="F71" s="238"/>
      <c r="G71" s="239"/>
      <c r="H71" s="239"/>
      <c r="I71" s="239"/>
      <c r="J71" s="239"/>
      <c r="K71" s="239"/>
      <c r="L71" s="239"/>
      <c r="M71" s="239"/>
      <c r="N71" s="240"/>
      <c r="O71" s="241"/>
      <c r="P71" s="241"/>
    </row>
    <row r="72" spans="2:16" ht="111.75" customHeight="1">
      <c r="B72" s="267"/>
      <c r="C72" s="1435" t="s">
        <v>836</v>
      </c>
      <c r="D72" s="1435"/>
      <c r="E72" s="1435"/>
      <c r="F72" s="1435"/>
      <c r="G72" s="1435"/>
      <c r="H72" s="1435"/>
      <c r="I72" s="1435"/>
      <c r="J72" s="1435"/>
      <c r="K72" s="1435"/>
      <c r="L72" s="1435"/>
      <c r="M72" s="1435"/>
      <c r="N72" s="1435"/>
      <c r="O72" s="241" t="s">
        <v>961</v>
      </c>
      <c r="P72" s="241" t="s">
        <v>962</v>
      </c>
    </row>
    <row r="73" spans="2:16" ht="18" customHeight="1">
      <c r="B73" s="1441" t="s">
        <v>814</v>
      </c>
      <c r="C73" s="1441"/>
      <c r="D73" s="1441"/>
      <c r="E73" s="1441"/>
      <c r="F73" s="1441"/>
      <c r="G73" s="1441"/>
      <c r="H73" s="1441"/>
      <c r="I73" s="1441"/>
      <c r="J73" s="1441"/>
      <c r="K73" s="1441"/>
      <c r="L73" s="1441"/>
      <c r="M73" s="1441"/>
      <c r="N73" s="1441"/>
      <c r="O73" s="241"/>
      <c r="P73" s="241"/>
    </row>
    <row r="74" spans="2:16" ht="42" customHeight="1">
      <c r="B74" s="268"/>
      <c r="C74" s="1442" t="s">
        <v>815</v>
      </c>
      <c r="D74" s="1442"/>
      <c r="E74" s="1442"/>
      <c r="F74" s="1442"/>
      <c r="G74" s="1442"/>
      <c r="H74" s="1442"/>
      <c r="I74" s="1442"/>
      <c r="J74" s="1442"/>
      <c r="K74" s="1442"/>
      <c r="L74" s="1442"/>
      <c r="M74" s="1442"/>
      <c r="N74" s="1442"/>
      <c r="O74" s="241"/>
      <c r="P74" s="241"/>
    </row>
    <row r="75" spans="2:16" ht="20.25" customHeight="1">
      <c r="B75" s="239" t="s">
        <v>816</v>
      </c>
      <c r="C75" s="239"/>
      <c r="D75" s="239"/>
      <c r="E75" s="239"/>
      <c r="F75" s="239"/>
      <c r="G75" s="239"/>
      <c r="H75" s="239"/>
      <c r="I75" s="239"/>
      <c r="J75" s="239"/>
      <c r="K75" s="239"/>
      <c r="L75" s="239"/>
      <c r="M75" s="239"/>
      <c r="N75" s="240"/>
      <c r="O75" s="241"/>
      <c r="P75" s="241"/>
    </row>
    <row r="76" spans="2:16" ht="72.75" customHeight="1">
      <c r="B76" s="239"/>
      <c r="C76" s="1435" t="s">
        <v>1044</v>
      </c>
      <c r="D76" s="1435"/>
      <c r="E76" s="1435"/>
      <c r="F76" s="1435"/>
      <c r="G76" s="1435"/>
      <c r="H76" s="1435"/>
      <c r="I76" s="1435"/>
      <c r="J76" s="1435"/>
      <c r="K76" s="1435"/>
      <c r="L76" s="1435"/>
      <c r="M76" s="1435"/>
      <c r="N76" s="1435"/>
      <c r="O76" s="241"/>
      <c r="P76" s="241"/>
    </row>
    <row r="77" spans="2:16" ht="21" customHeight="1">
      <c r="B77" s="239" t="s">
        <v>817</v>
      </c>
      <c r="C77" s="239"/>
      <c r="D77" s="239"/>
      <c r="E77" s="239"/>
      <c r="F77" s="239"/>
      <c r="G77" s="239"/>
      <c r="H77" s="239"/>
      <c r="I77" s="239"/>
      <c r="J77" s="239"/>
      <c r="K77" s="239"/>
      <c r="L77" s="239"/>
      <c r="M77" s="239"/>
      <c r="N77" s="240"/>
      <c r="O77" s="241"/>
      <c r="P77" s="241"/>
    </row>
    <row r="78" spans="2:16" ht="41.25" customHeight="1">
      <c r="B78" s="239"/>
      <c r="C78" s="1435" t="s">
        <v>1045</v>
      </c>
      <c r="D78" s="1435"/>
      <c r="E78" s="1435"/>
      <c r="F78" s="1435"/>
      <c r="G78" s="1435"/>
      <c r="H78" s="1435"/>
      <c r="I78" s="1435"/>
      <c r="J78" s="1435"/>
      <c r="K78" s="1435"/>
      <c r="L78" s="1435"/>
      <c r="M78" s="1435"/>
      <c r="N78" s="1435"/>
      <c r="O78" s="241"/>
      <c r="P78" s="241"/>
    </row>
    <row r="79" spans="2:16" ht="21" customHeight="1">
      <c r="B79" s="239" t="s">
        <v>963</v>
      </c>
      <c r="C79" s="266"/>
      <c r="D79" s="266"/>
      <c r="E79" s="266"/>
      <c r="F79" s="266"/>
      <c r="G79" s="266"/>
      <c r="H79" s="266"/>
      <c r="I79" s="266"/>
      <c r="J79" s="266"/>
      <c r="K79" s="266"/>
      <c r="L79" s="266"/>
      <c r="M79" s="266"/>
      <c r="N79" s="240"/>
      <c r="O79" s="241"/>
      <c r="P79" s="241"/>
    </row>
    <row r="80" spans="2:16" ht="40.5" customHeight="1">
      <c r="B80" s="239"/>
      <c r="C80" s="1435" t="s">
        <v>764</v>
      </c>
      <c r="D80" s="1435"/>
      <c r="E80" s="1435"/>
      <c r="F80" s="1435"/>
      <c r="G80" s="1435"/>
      <c r="H80" s="1435"/>
      <c r="I80" s="1435"/>
      <c r="J80" s="1435"/>
      <c r="K80" s="1435"/>
      <c r="L80" s="1435"/>
      <c r="M80" s="1435"/>
      <c r="N80" s="1435"/>
      <c r="O80" s="241"/>
      <c r="P80" s="241"/>
    </row>
    <row r="81" spans="2:16" ht="21" customHeight="1">
      <c r="B81" s="239" t="s">
        <v>823</v>
      </c>
      <c r="C81" s="266"/>
      <c r="D81" s="266"/>
      <c r="E81" s="266"/>
      <c r="F81" s="266"/>
      <c r="G81" s="266"/>
      <c r="H81" s="266"/>
      <c r="I81" s="266"/>
      <c r="J81" s="266"/>
      <c r="K81" s="266"/>
      <c r="L81" s="266"/>
      <c r="M81" s="266"/>
      <c r="N81" s="240"/>
      <c r="O81" s="241"/>
      <c r="P81" s="241"/>
    </row>
    <row r="82" spans="2:16" ht="58.5" customHeight="1">
      <c r="B82" s="239"/>
      <c r="C82" s="1435" t="s">
        <v>837</v>
      </c>
      <c r="D82" s="1435"/>
      <c r="E82" s="1435"/>
      <c r="F82" s="1435"/>
      <c r="G82" s="1435"/>
      <c r="H82" s="1435"/>
      <c r="I82" s="1435"/>
      <c r="J82" s="1435"/>
      <c r="K82" s="1435"/>
      <c r="L82" s="1435"/>
      <c r="M82" s="1435"/>
      <c r="N82" s="1435"/>
      <c r="O82" s="241"/>
      <c r="P82" s="241"/>
    </row>
    <row r="83" spans="2:16" ht="14.25" customHeight="1">
      <c r="B83" s="239"/>
      <c r="C83" s="266"/>
      <c r="D83" s="266"/>
      <c r="E83" s="266"/>
      <c r="F83" s="266"/>
      <c r="G83" s="266"/>
      <c r="H83" s="266"/>
      <c r="I83" s="266"/>
      <c r="J83" s="266"/>
      <c r="K83" s="266"/>
      <c r="L83" s="266"/>
      <c r="M83" s="266"/>
      <c r="N83" s="266"/>
      <c r="O83" s="241"/>
      <c r="P83" s="241"/>
    </row>
    <row r="84" spans="2:16" ht="21" customHeight="1">
      <c r="B84" s="239" t="s">
        <v>1046</v>
      </c>
      <c r="C84" s="266"/>
      <c r="D84" s="266"/>
      <c r="E84" s="266"/>
      <c r="F84" s="266"/>
      <c r="G84" s="266"/>
      <c r="H84" s="266"/>
      <c r="I84" s="266"/>
      <c r="J84" s="266"/>
      <c r="K84" s="266"/>
      <c r="L84" s="266"/>
      <c r="M84" s="266"/>
      <c r="N84" s="240"/>
      <c r="O84" s="241"/>
      <c r="P84" s="241"/>
    </row>
    <row r="85" spans="2:16" ht="58.5" customHeight="1">
      <c r="B85" s="239"/>
      <c r="C85" s="1435" t="s">
        <v>765</v>
      </c>
      <c r="D85" s="1435"/>
      <c r="E85" s="1435"/>
      <c r="F85" s="1435"/>
      <c r="G85" s="1435"/>
      <c r="H85" s="1435"/>
      <c r="I85" s="1435"/>
      <c r="J85" s="1435"/>
      <c r="K85" s="1435"/>
      <c r="L85" s="1435"/>
      <c r="M85" s="1435"/>
      <c r="N85" s="1435"/>
      <c r="O85" s="241"/>
      <c r="P85" s="241"/>
    </row>
    <row r="86" spans="2:16" ht="16.5" customHeight="1">
      <c r="B86" s="239" t="s">
        <v>964</v>
      </c>
      <c r="C86" s="266"/>
      <c r="D86" s="266"/>
      <c r="E86" s="266"/>
      <c r="F86" s="266"/>
      <c r="G86" s="266"/>
      <c r="H86" s="266"/>
      <c r="I86" s="266"/>
      <c r="J86" s="266"/>
      <c r="K86" s="266"/>
      <c r="L86" s="266"/>
      <c r="M86" s="266"/>
      <c r="N86" s="266"/>
      <c r="O86" s="241"/>
      <c r="P86" s="241"/>
    </row>
    <row r="87" spans="2:16" ht="36" customHeight="1">
      <c r="B87" s="239"/>
      <c r="C87" s="1435" t="s">
        <v>965</v>
      </c>
      <c r="D87" s="1435"/>
      <c r="E87" s="1435"/>
      <c r="F87" s="1435"/>
      <c r="G87" s="1435"/>
      <c r="H87" s="1435"/>
      <c r="I87" s="1435"/>
      <c r="J87" s="1435"/>
      <c r="K87" s="1435"/>
      <c r="L87" s="1435"/>
      <c r="M87" s="1435"/>
      <c r="N87" s="1435"/>
      <c r="O87" s="241"/>
      <c r="P87" s="241"/>
    </row>
    <row r="88" spans="2:16" ht="25.5" customHeight="1">
      <c r="B88" s="239" t="s">
        <v>1047</v>
      </c>
      <c r="C88" s="266"/>
      <c r="D88" s="266"/>
      <c r="E88" s="266"/>
      <c r="F88" s="266"/>
      <c r="G88" s="266"/>
      <c r="H88" s="266"/>
      <c r="I88" s="266"/>
      <c r="J88" s="266"/>
      <c r="K88" s="266"/>
      <c r="L88" s="266"/>
      <c r="M88" s="266"/>
      <c r="N88" s="266"/>
      <c r="O88" s="241"/>
      <c r="P88" s="241"/>
    </row>
    <row r="89" spans="2:16" ht="53.25" customHeight="1">
      <c r="B89" s="239"/>
      <c r="C89" s="1435" t="s">
        <v>821</v>
      </c>
      <c r="D89" s="1435"/>
      <c r="E89" s="1435"/>
      <c r="F89" s="1435"/>
      <c r="G89" s="1435"/>
      <c r="H89" s="1435"/>
      <c r="I89" s="1435"/>
      <c r="J89" s="1435"/>
      <c r="K89" s="1435"/>
      <c r="L89" s="1435"/>
      <c r="M89" s="1435"/>
      <c r="N89" s="1435"/>
      <c r="O89" s="241"/>
      <c r="P89" s="241"/>
    </row>
    <row r="90" spans="2:16" ht="25.5" customHeight="1">
      <c r="B90" s="239" t="s">
        <v>1048</v>
      </c>
      <c r="C90" s="266"/>
      <c r="D90" s="266"/>
      <c r="E90" s="266"/>
      <c r="F90" s="266"/>
      <c r="G90" s="266"/>
      <c r="H90" s="266"/>
      <c r="I90" s="266"/>
      <c r="J90" s="266"/>
      <c r="K90" s="266"/>
      <c r="L90" s="266"/>
      <c r="M90" s="266"/>
      <c r="N90" s="266"/>
      <c r="O90" s="241"/>
      <c r="P90" s="241"/>
    </row>
    <row r="91" spans="2:16" ht="30" customHeight="1">
      <c r="B91" s="239"/>
      <c r="C91" s="1435" t="s">
        <v>822</v>
      </c>
      <c r="D91" s="1435"/>
      <c r="E91" s="1435"/>
      <c r="F91" s="1435"/>
      <c r="G91" s="1435"/>
      <c r="H91" s="1435"/>
      <c r="I91" s="1435"/>
      <c r="J91" s="1435"/>
      <c r="K91" s="1435"/>
      <c r="L91" s="1435"/>
      <c r="M91" s="1435"/>
      <c r="N91" s="1435"/>
      <c r="O91" s="241"/>
      <c r="P91" s="241"/>
    </row>
    <row r="92" spans="2:16" ht="18.75" customHeight="1">
      <c r="B92" s="1442" t="s">
        <v>824</v>
      </c>
      <c r="C92" s="1442"/>
      <c r="D92" s="1442"/>
      <c r="E92" s="1442"/>
      <c r="F92" s="1442"/>
      <c r="G92" s="1442"/>
      <c r="H92" s="1442"/>
      <c r="I92" s="1442"/>
      <c r="J92" s="1442"/>
      <c r="K92" s="1442"/>
      <c r="L92" s="1442"/>
      <c r="M92" s="1442"/>
      <c r="N92" s="1442"/>
      <c r="O92" s="241"/>
      <c r="P92" s="241"/>
    </row>
    <row r="93" spans="2:16" ht="48.75" customHeight="1">
      <c r="B93" s="269"/>
      <c r="C93" s="1435" t="s">
        <v>825</v>
      </c>
      <c r="D93" s="1435"/>
      <c r="E93" s="1435"/>
      <c r="F93" s="1435"/>
      <c r="G93" s="1435"/>
      <c r="H93" s="1435"/>
      <c r="I93" s="1435"/>
      <c r="J93" s="1435"/>
      <c r="K93" s="1435"/>
      <c r="L93" s="1435"/>
      <c r="M93" s="1435"/>
      <c r="N93" s="1435"/>
      <c r="O93" s="241"/>
      <c r="P93" s="241"/>
    </row>
    <row r="94" spans="2:16" ht="18" customHeight="1">
      <c r="B94" s="239" t="s">
        <v>966</v>
      </c>
      <c r="C94" s="266"/>
      <c r="D94" s="266"/>
      <c r="E94" s="266"/>
      <c r="F94" s="266"/>
      <c r="G94" s="266"/>
      <c r="H94" s="266"/>
      <c r="I94" s="266"/>
      <c r="J94" s="266"/>
      <c r="K94" s="266"/>
      <c r="L94" s="266"/>
      <c r="M94" s="266"/>
      <c r="N94" s="266"/>
      <c r="O94" s="241"/>
      <c r="P94" s="241"/>
    </row>
    <row r="95" spans="2:16" ht="81" customHeight="1">
      <c r="B95" s="239"/>
      <c r="C95" s="1435" t="s">
        <v>967</v>
      </c>
      <c r="D95" s="1435"/>
      <c r="E95" s="1435"/>
      <c r="F95" s="1435"/>
      <c r="G95" s="1435"/>
      <c r="H95" s="1435"/>
      <c r="I95" s="1435"/>
      <c r="J95" s="1435"/>
      <c r="K95" s="1435"/>
      <c r="L95" s="1435"/>
      <c r="M95" s="1435"/>
      <c r="N95" s="1435"/>
      <c r="O95" s="241"/>
      <c r="P95" s="241"/>
    </row>
    <row r="96" spans="2:16" ht="23.25" customHeight="1">
      <c r="B96" s="239" t="s">
        <v>968</v>
      </c>
      <c r="C96" s="266"/>
      <c r="D96" s="266"/>
      <c r="E96" s="266"/>
      <c r="F96" s="266"/>
      <c r="G96" s="266"/>
      <c r="H96" s="266"/>
      <c r="I96" s="266"/>
      <c r="J96" s="266"/>
      <c r="K96" s="266"/>
      <c r="L96" s="266"/>
      <c r="M96" s="266"/>
      <c r="N96" s="266"/>
      <c r="O96" s="241"/>
      <c r="P96" s="241"/>
    </row>
    <row r="97" spans="2:16" ht="38.25" customHeight="1">
      <c r="B97" s="239"/>
      <c r="C97" s="1435" t="s">
        <v>969</v>
      </c>
      <c r="D97" s="1435"/>
      <c r="E97" s="1435"/>
      <c r="F97" s="1435"/>
      <c r="G97" s="1435"/>
      <c r="H97" s="1435"/>
      <c r="I97" s="1435"/>
      <c r="J97" s="1435"/>
      <c r="K97" s="1435"/>
      <c r="L97" s="1435"/>
      <c r="M97" s="1435"/>
      <c r="N97" s="1435"/>
      <c r="O97" s="241"/>
      <c r="P97" s="241"/>
    </row>
    <row r="98" spans="2:16" ht="22.5" customHeight="1">
      <c r="B98" s="239" t="s">
        <v>970</v>
      </c>
      <c r="C98" s="266"/>
      <c r="D98" s="266"/>
      <c r="E98" s="266"/>
      <c r="F98" s="266"/>
      <c r="G98" s="266"/>
      <c r="H98" s="266"/>
      <c r="I98" s="266"/>
      <c r="J98" s="266"/>
      <c r="K98" s="266"/>
      <c r="L98" s="266"/>
      <c r="M98" s="266"/>
      <c r="N98" s="266"/>
      <c r="O98" s="241"/>
      <c r="P98" s="241"/>
    </row>
    <row r="99" spans="2:16" ht="44.25" customHeight="1">
      <c r="B99" s="239"/>
      <c r="C99" s="1435" t="s">
        <v>971</v>
      </c>
      <c r="D99" s="1435"/>
      <c r="E99" s="1435"/>
      <c r="F99" s="1435"/>
      <c r="G99" s="1435"/>
      <c r="H99" s="1435"/>
      <c r="I99" s="1435"/>
      <c r="J99" s="1435"/>
      <c r="K99" s="1435"/>
      <c r="L99" s="1435"/>
      <c r="M99" s="1435"/>
      <c r="N99" s="1435"/>
      <c r="O99" s="241"/>
      <c r="P99" s="241"/>
    </row>
    <row r="100" spans="2:16" ht="20.25" customHeight="1">
      <c r="B100" s="239" t="s">
        <v>972</v>
      </c>
      <c r="C100" s="266"/>
      <c r="D100" s="266"/>
      <c r="E100" s="266"/>
      <c r="F100" s="266"/>
      <c r="G100" s="266"/>
      <c r="H100" s="266"/>
      <c r="I100" s="266"/>
      <c r="J100" s="266"/>
      <c r="K100" s="266"/>
      <c r="L100" s="266"/>
      <c r="M100" s="266"/>
      <c r="N100" s="266"/>
      <c r="O100" s="241"/>
      <c r="P100" s="241"/>
    </row>
    <row r="101" spans="2:16" ht="87" customHeight="1">
      <c r="B101" s="239"/>
      <c r="C101" s="1435" t="s">
        <v>973</v>
      </c>
      <c r="D101" s="1435"/>
      <c r="E101" s="1435"/>
      <c r="F101" s="1435"/>
      <c r="G101" s="1435"/>
      <c r="H101" s="1435"/>
      <c r="I101" s="1435"/>
      <c r="J101" s="1435"/>
      <c r="K101" s="1435"/>
      <c r="L101" s="1435"/>
      <c r="M101" s="1435"/>
      <c r="N101" s="1435"/>
      <c r="O101" s="241"/>
      <c r="P101" s="241"/>
    </row>
    <row r="102" spans="2:16" ht="36" customHeight="1">
      <c r="B102" s="239"/>
      <c r="C102" s="1435" t="s">
        <v>974</v>
      </c>
      <c r="D102" s="1435"/>
      <c r="E102" s="1435"/>
      <c r="F102" s="1435"/>
      <c r="G102" s="1435"/>
      <c r="H102" s="1435"/>
      <c r="I102" s="1435"/>
      <c r="J102" s="1435"/>
      <c r="K102" s="1435"/>
      <c r="L102" s="1435"/>
      <c r="M102" s="1435"/>
      <c r="N102" s="1435"/>
      <c r="O102" s="241"/>
      <c r="P102" s="241"/>
    </row>
    <row r="103" spans="2:16" ht="18" customHeight="1">
      <c r="B103" s="239"/>
      <c r="C103" s="1435" t="s">
        <v>975</v>
      </c>
      <c r="D103" s="1435"/>
      <c r="E103" s="1435"/>
      <c r="F103" s="1435"/>
      <c r="G103" s="1435"/>
      <c r="H103" s="1435"/>
      <c r="I103" s="1435"/>
      <c r="J103" s="1435"/>
      <c r="K103" s="1435"/>
      <c r="L103" s="1435"/>
      <c r="M103" s="1435"/>
      <c r="N103" s="1435"/>
      <c r="O103" s="241"/>
      <c r="P103" s="241"/>
    </row>
    <row r="104" spans="2:16" ht="46.5" customHeight="1">
      <c r="B104" s="239"/>
      <c r="C104" s="1435" t="s">
        <v>976</v>
      </c>
      <c r="D104" s="1435"/>
      <c r="E104" s="1435"/>
      <c r="F104" s="1435"/>
      <c r="G104" s="1435"/>
      <c r="H104" s="1435"/>
      <c r="I104" s="1435"/>
      <c r="J104" s="1435"/>
      <c r="K104" s="1435"/>
      <c r="L104" s="1435"/>
      <c r="M104" s="1435"/>
      <c r="N104" s="1435"/>
      <c r="O104" s="241"/>
      <c r="P104" s="241"/>
    </row>
    <row r="105" spans="2:16" ht="19.5" customHeight="1">
      <c r="B105" s="239"/>
      <c r="C105" s="1435" t="s">
        <v>977</v>
      </c>
      <c r="D105" s="1435"/>
      <c r="E105" s="1435"/>
      <c r="F105" s="1435"/>
      <c r="G105" s="1435"/>
      <c r="H105" s="1435"/>
      <c r="I105" s="1435"/>
      <c r="J105" s="1435"/>
      <c r="K105" s="1435"/>
      <c r="L105" s="1435"/>
      <c r="M105" s="1435"/>
      <c r="N105" s="1435"/>
      <c r="O105" s="241"/>
      <c r="P105" s="241"/>
    </row>
    <row r="106" spans="2:16" ht="21" customHeight="1">
      <c r="B106" s="239" t="s">
        <v>978</v>
      </c>
      <c r="C106" s="266"/>
      <c r="D106" s="266"/>
      <c r="E106" s="266"/>
      <c r="F106" s="266"/>
      <c r="G106" s="266"/>
      <c r="H106" s="266"/>
      <c r="I106" s="266"/>
      <c r="J106" s="266"/>
      <c r="K106" s="266"/>
      <c r="L106" s="266"/>
      <c r="M106" s="266"/>
      <c r="N106" s="266"/>
      <c r="O106" s="241"/>
      <c r="P106" s="241"/>
    </row>
    <row r="107" spans="2:16" ht="63" customHeight="1">
      <c r="B107" s="239"/>
      <c r="C107" s="1435" t="s">
        <v>979</v>
      </c>
      <c r="D107" s="1435"/>
      <c r="E107" s="1435"/>
      <c r="F107" s="1435"/>
      <c r="G107" s="1435"/>
      <c r="H107" s="1435"/>
      <c r="I107" s="1435"/>
      <c r="J107" s="1435"/>
      <c r="K107" s="1435"/>
      <c r="L107" s="1435"/>
      <c r="M107" s="1435"/>
      <c r="N107" s="448"/>
      <c r="O107" s="241"/>
      <c r="P107" s="241"/>
    </row>
    <row r="108" spans="2:16">
      <c r="N108" s="162"/>
    </row>
  </sheetData>
  <mergeCells count="109">
    <mergeCell ref="C101:N101"/>
    <mergeCell ref="C102:N102"/>
    <mergeCell ref="C103:N103"/>
    <mergeCell ref="C104:N104"/>
    <mergeCell ref="C105:N105"/>
    <mergeCell ref="C107:M107"/>
    <mergeCell ref="C91:N91"/>
    <mergeCell ref="B92:N92"/>
    <mergeCell ref="C93:N93"/>
    <mergeCell ref="C95:N95"/>
    <mergeCell ref="C97:N97"/>
    <mergeCell ref="C99:N99"/>
    <mergeCell ref="C78:N78"/>
    <mergeCell ref="C80:N80"/>
    <mergeCell ref="C82:N82"/>
    <mergeCell ref="C85:N85"/>
    <mergeCell ref="C87:N87"/>
    <mergeCell ref="C89:N89"/>
    <mergeCell ref="C68:M68"/>
    <mergeCell ref="C70:N70"/>
    <mergeCell ref="C72:N72"/>
    <mergeCell ref="B73:N73"/>
    <mergeCell ref="C74:N74"/>
    <mergeCell ref="C76:N76"/>
    <mergeCell ref="C56:N56"/>
    <mergeCell ref="C58:N58"/>
    <mergeCell ref="C60:N60"/>
    <mergeCell ref="C62:N62"/>
    <mergeCell ref="C64:M64"/>
    <mergeCell ref="C66:M66"/>
    <mergeCell ref="B44:E44"/>
    <mergeCell ref="C46:N46"/>
    <mergeCell ref="C48:N48"/>
    <mergeCell ref="C50:N50"/>
    <mergeCell ref="C52:N52"/>
    <mergeCell ref="C54:N54"/>
    <mergeCell ref="B39:E39"/>
    <mergeCell ref="L39:M39"/>
    <mergeCell ref="B40:E40"/>
    <mergeCell ref="L40:M40"/>
    <mergeCell ref="B42:M42"/>
    <mergeCell ref="C43:N43"/>
    <mergeCell ref="B36:E36"/>
    <mergeCell ref="L36:M36"/>
    <mergeCell ref="B37:E37"/>
    <mergeCell ref="L37:M37"/>
    <mergeCell ref="B38:E38"/>
    <mergeCell ref="L38:M38"/>
    <mergeCell ref="B32:E32"/>
    <mergeCell ref="L32:M32"/>
    <mergeCell ref="L33:M33"/>
    <mergeCell ref="B34:E34"/>
    <mergeCell ref="B35:E35"/>
    <mergeCell ref="L35:M35"/>
    <mergeCell ref="B28:E28"/>
    <mergeCell ref="L28:M28"/>
    <mergeCell ref="B29:E29"/>
    <mergeCell ref="G29:K29"/>
    <mergeCell ref="L30:M30"/>
    <mergeCell ref="B31:E31"/>
    <mergeCell ref="L31:M31"/>
    <mergeCell ref="B25:E25"/>
    <mergeCell ref="L25:M25"/>
    <mergeCell ref="B26:E26"/>
    <mergeCell ref="L26:M26"/>
    <mergeCell ref="G27:K27"/>
    <mergeCell ref="L27:M27"/>
    <mergeCell ref="B19:E19"/>
    <mergeCell ref="L19:M19"/>
    <mergeCell ref="B20:E20"/>
    <mergeCell ref="L20:M20"/>
    <mergeCell ref="B21:E24"/>
    <mergeCell ref="F21:F24"/>
    <mergeCell ref="L21:M21"/>
    <mergeCell ref="L22:M22"/>
    <mergeCell ref="L23:M23"/>
    <mergeCell ref="L24:M24"/>
    <mergeCell ref="B17:E17"/>
    <mergeCell ref="L17:M17"/>
    <mergeCell ref="B18:E18"/>
    <mergeCell ref="L18:M18"/>
    <mergeCell ref="B13:F13"/>
    <mergeCell ref="L13:M13"/>
    <mergeCell ref="B14:F14"/>
    <mergeCell ref="L14:M14"/>
    <mergeCell ref="B15:E15"/>
    <mergeCell ref="H15:I15"/>
    <mergeCell ref="J15:K15"/>
    <mergeCell ref="L15:M15"/>
    <mergeCell ref="B12:F12"/>
    <mergeCell ref="L12:M12"/>
    <mergeCell ref="B7:F7"/>
    <mergeCell ref="L7:M7"/>
    <mergeCell ref="B8:F8"/>
    <mergeCell ref="L8:M8"/>
    <mergeCell ref="B9:F9"/>
    <mergeCell ref="L9:M9"/>
    <mergeCell ref="B16:E16"/>
    <mergeCell ref="L16:M16"/>
    <mergeCell ref="B1:M2"/>
    <mergeCell ref="B4:M5"/>
    <mergeCell ref="B6:G6"/>
    <mergeCell ref="H6:I6"/>
    <mergeCell ref="J6:K6"/>
    <mergeCell ref="L6:M6"/>
    <mergeCell ref="B10:F10"/>
    <mergeCell ref="L10:M10"/>
    <mergeCell ref="B11:F11"/>
    <mergeCell ref="L11:M11"/>
  </mergeCells>
  <phoneticPr fontId="2"/>
  <dataValidations count="7">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4CE2120C-07B3-4FDF-BE07-63B358128EF6}">
      <formula1>"なし,（Ⅰ）,（Ⅱ）,（Ⅲ）,（Ⅳ）,(Ⅴ)(１)～(14),"</formula1>
    </dataValidation>
    <dataValidation type="list" allowBlank="1" showInputMessage="1" showErrorMessage="1"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F0353FFA-7946-451E-B4BE-0A6C5331A66E}">
      <formula1>"なし,（Ⅰ）,（Ⅱ）,　,"</formula1>
    </dataValidation>
    <dataValidation type="list" allowBlank="1" showInputMessage="1" showErrorMessage="1" sqref="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03E2A8DE-2E05-4ACE-A220-EFBF891C94FC}">
      <formula1>"なし,個別機能訓練なし,個別機能訓練あり"</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63946986-FBF9-4D6E-8AB1-EC0B2FE30CC9}">
      <formula1>"なし,（Ⅰ）,（Ⅱ）,（Ⅲ）"</formula1>
    </dataValidation>
    <dataValidation type="list" allowBlank="1" showInputMessage="1" showErrorMessage="1" sqref="F21:F25 JB21:JB25 SX21:SX25 ACT21:ACT25 AMP21:AMP25 AWL21:AWL25 BGH21:BGH25 BQD21:BQD25 BZZ21:BZZ25 CJV21:CJV25 CTR21:CTR25 DDN21:DDN25 DNJ21:DNJ25 DXF21:DXF25 EHB21:EHB25 EQX21:EQX25 FAT21:FAT25 FKP21:FKP25 FUL21:FUL25 GEH21:GEH25 GOD21:GOD25 GXZ21:GXZ25 HHV21:HHV25 HRR21:HRR25 IBN21:IBN25 ILJ21:ILJ25 IVF21:IVF25 JFB21:JFB25 JOX21:JOX25 JYT21:JYT25 KIP21:KIP25 KSL21:KSL25 LCH21:LCH25 LMD21:LMD25 LVZ21:LVZ25 MFV21:MFV25 MPR21:MPR25 MZN21:MZN25 NJJ21:NJJ25 NTF21:NTF25 ODB21:ODB25 OMX21:OMX25 OWT21:OWT25 PGP21:PGP25 PQL21:PQL25 QAH21:QAH25 QKD21:QKD25 QTZ21:QTZ25 RDV21:RDV25 RNR21:RNR25 RXN21:RXN25 SHJ21:SHJ25 SRF21:SRF25 TBB21:TBB25 TKX21:TKX25 TUT21:TUT25 UEP21:UEP25 UOL21:UOL25 UYH21:UYH25 VID21:VID25 VRZ21:VRZ25 WBV21:WBV25 WLR21:WLR25 WVN21:WVN25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WVN983061:WVN983065" xr:uid="{8E604FB7-F2AA-452A-89B5-24850EE3E525}">
      <formula1>"なし,（Ⅰ）,（Ⅱ）"</formula1>
    </dataValidation>
    <dataValidation type="list"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36:F39 JB36:JB39 SX36:SX39 ACT36:ACT39 AMP36:AMP39 AWL36:AWL39 BGH36:BGH39 BQD36:BQD39 BZZ36:BZZ39 CJV36:CJV39 CTR36:CTR39 DDN36:DDN39 DNJ36:DNJ39 DXF36:DXF39 EHB36:EHB39 EQX36:EQX39 FAT36:FAT39 FKP36:FKP39 FUL36:FUL39 GEH36:GEH39 GOD36:GOD39 GXZ36:GXZ39 HHV36:HHV39 HRR36:HRR39 IBN36:IBN39 ILJ36:ILJ39 IVF36:IVF39 JFB36:JFB39 JOX36:JOX39 JYT36:JYT39 KIP36:KIP39 KSL36:KSL39 LCH36:LCH39 LMD36:LMD39 LVZ36:LVZ39 MFV36:MFV39 MPR36:MPR39 MZN36:MZN39 NJJ36:NJJ39 NTF36:NTF39 ODB36:ODB39 OMX36:OMX39 OWT36:OWT39 PGP36:PGP39 PQL36:PQL39 QAH36:QAH39 QKD36:QKD39 QTZ36:QTZ39 RDV36:RDV39 RNR36:RNR39 RXN36:RXN39 SHJ36:SHJ39 SRF36:SRF39 TBB36:TBB39 TKX36:TKX39 TUT36:TUT39 UEP36:UEP39 UOL36:UOL39 UYH36:UYH39 VID36:VID39 VRZ36:VRZ39 WBV36:WBV39 WLR36:WLR39 WVN36:WVN39 F65572:F65575 JB65572:JB65575 SX65572:SX65575 ACT65572:ACT65575 AMP65572:AMP65575 AWL65572:AWL65575 BGH65572:BGH65575 BQD65572:BQD65575 BZZ65572:BZZ65575 CJV65572:CJV65575 CTR65572:CTR65575 DDN65572:DDN65575 DNJ65572:DNJ65575 DXF65572:DXF65575 EHB65572:EHB65575 EQX65572:EQX65575 FAT65572:FAT65575 FKP65572:FKP65575 FUL65572:FUL65575 GEH65572:GEH65575 GOD65572:GOD65575 GXZ65572:GXZ65575 HHV65572:HHV65575 HRR65572:HRR65575 IBN65572:IBN65575 ILJ65572:ILJ65575 IVF65572:IVF65575 JFB65572:JFB65575 JOX65572:JOX65575 JYT65572:JYT65575 KIP65572:KIP65575 KSL65572:KSL65575 LCH65572:LCH65575 LMD65572:LMD65575 LVZ65572:LVZ65575 MFV65572:MFV65575 MPR65572:MPR65575 MZN65572:MZN65575 NJJ65572:NJJ65575 NTF65572:NTF65575 ODB65572:ODB65575 OMX65572:OMX65575 OWT65572:OWT65575 PGP65572:PGP65575 PQL65572:PQL65575 QAH65572:QAH65575 QKD65572:QKD65575 QTZ65572:QTZ65575 RDV65572:RDV65575 RNR65572:RNR65575 RXN65572:RXN65575 SHJ65572:SHJ65575 SRF65572:SRF65575 TBB65572:TBB65575 TKX65572:TKX65575 TUT65572:TUT65575 UEP65572:UEP65575 UOL65572:UOL65575 UYH65572:UYH65575 VID65572:VID65575 VRZ65572:VRZ65575 WBV65572:WBV65575 WLR65572:WLR65575 WVN65572:WVN65575 F131108:F131111 JB131108:JB131111 SX131108:SX131111 ACT131108:ACT131111 AMP131108:AMP131111 AWL131108:AWL131111 BGH131108:BGH131111 BQD131108:BQD131111 BZZ131108:BZZ131111 CJV131108:CJV131111 CTR131108:CTR131111 DDN131108:DDN131111 DNJ131108:DNJ131111 DXF131108:DXF131111 EHB131108:EHB131111 EQX131108:EQX131111 FAT131108:FAT131111 FKP131108:FKP131111 FUL131108:FUL131111 GEH131108:GEH131111 GOD131108:GOD131111 GXZ131108:GXZ131111 HHV131108:HHV131111 HRR131108:HRR131111 IBN131108:IBN131111 ILJ131108:ILJ131111 IVF131108:IVF131111 JFB131108:JFB131111 JOX131108:JOX131111 JYT131108:JYT131111 KIP131108:KIP131111 KSL131108:KSL131111 LCH131108:LCH131111 LMD131108:LMD131111 LVZ131108:LVZ131111 MFV131108:MFV131111 MPR131108:MPR131111 MZN131108:MZN131111 NJJ131108:NJJ131111 NTF131108:NTF131111 ODB131108:ODB131111 OMX131108:OMX131111 OWT131108:OWT131111 PGP131108:PGP131111 PQL131108:PQL131111 QAH131108:QAH131111 QKD131108:QKD131111 QTZ131108:QTZ131111 RDV131108:RDV131111 RNR131108:RNR131111 RXN131108:RXN131111 SHJ131108:SHJ131111 SRF131108:SRF131111 TBB131108:TBB131111 TKX131108:TKX131111 TUT131108:TUT131111 UEP131108:UEP131111 UOL131108:UOL131111 UYH131108:UYH131111 VID131108:VID131111 VRZ131108:VRZ131111 WBV131108:WBV131111 WLR131108:WLR131111 WVN131108:WVN131111 F196644:F196647 JB196644:JB196647 SX196644:SX196647 ACT196644:ACT196647 AMP196644:AMP196647 AWL196644:AWL196647 BGH196644:BGH196647 BQD196644:BQD196647 BZZ196644:BZZ196647 CJV196644:CJV196647 CTR196644:CTR196647 DDN196644:DDN196647 DNJ196644:DNJ196647 DXF196644:DXF196647 EHB196644:EHB196647 EQX196644:EQX196647 FAT196644:FAT196647 FKP196644:FKP196647 FUL196644:FUL196647 GEH196644:GEH196647 GOD196644:GOD196647 GXZ196644:GXZ196647 HHV196644:HHV196647 HRR196644:HRR196647 IBN196644:IBN196647 ILJ196644:ILJ196647 IVF196644:IVF196647 JFB196644:JFB196647 JOX196644:JOX196647 JYT196644:JYT196647 KIP196644:KIP196647 KSL196644:KSL196647 LCH196644:LCH196647 LMD196644:LMD196647 LVZ196644:LVZ196647 MFV196644:MFV196647 MPR196644:MPR196647 MZN196644:MZN196647 NJJ196644:NJJ196647 NTF196644:NTF196647 ODB196644:ODB196647 OMX196644:OMX196647 OWT196644:OWT196647 PGP196644:PGP196647 PQL196644:PQL196647 QAH196644:QAH196647 QKD196644:QKD196647 QTZ196644:QTZ196647 RDV196644:RDV196647 RNR196644:RNR196647 RXN196644:RXN196647 SHJ196644:SHJ196647 SRF196644:SRF196647 TBB196644:TBB196647 TKX196644:TKX196647 TUT196644:TUT196647 UEP196644:UEP196647 UOL196644:UOL196647 UYH196644:UYH196647 VID196644:VID196647 VRZ196644:VRZ196647 WBV196644:WBV196647 WLR196644:WLR196647 WVN196644:WVN196647 F262180:F262183 JB262180:JB262183 SX262180:SX262183 ACT262180:ACT262183 AMP262180:AMP262183 AWL262180:AWL262183 BGH262180:BGH262183 BQD262180:BQD262183 BZZ262180:BZZ262183 CJV262180:CJV262183 CTR262180:CTR262183 DDN262180:DDN262183 DNJ262180:DNJ262183 DXF262180:DXF262183 EHB262180:EHB262183 EQX262180:EQX262183 FAT262180:FAT262183 FKP262180:FKP262183 FUL262180:FUL262183 GEH262180:GEH262183 GOD262180:GOD262183 GXZ262180:GXZ262183 HHV262180:HHV262183 HRR262180:HRR262183 IBN262180:IBN262183 ILJ262180:ILJ262183 IVF262180:IVF262183 JFB262180:JFB262183 JOX262180:JOX262183 JYT262180:JYT262183 KIP262180:KIP262183 KSL262180:KSL262183 LCH262180:LCH262183 LMD262180:LMD262183 LVZ262180:LVZ262183 MFV262180:MFV262183 MPR262180:MPR262183 MZN262180:MZN262183 NJJ262180:NJJ262183 NTF262180:NTF262183 ODB262180:ODB262183 OMX262180:OMX262183 OWT262180:OWT262183 PGP262180:PGP262183 PQL262180:PQL262183 QAH262180:QAH262183 QKD262180:QKD262183 QTZ262180:QTZ262183 RDV262180:RDV262183 RNR262180:RNR262183 RXN262180:RXN262183 SHJ262180:SHJ262183 SRF262180:SRF262183 TBB262180:TBB262183 TKX262180:TKX262183 TUT262180:TUT262183 UEP262180:UEP262183 UOL262180:UOL262183 UYH262180:UYH262183 VID262180:VID262183 VRZ262180:VRZ262183 WBV262180:WBV262183 WLR262180:WLR262183 WVN262180:WVN262183 F327716:F327719 JB327716:JB327719 SX327716:SX327719 ACT327716:ACT327719 AMP327716:AMP327719 AWL327716:AWL327719 BGH327716:BGH327719 BQD327716:BQD327719 BZZ327716:BZZ327719 CJV327716:CJV327719 CTR327716:CTR327719 DDN327716:DDN327719 DNJ327716:DNJ327719 DXF327716:DXF327719 EHB327716:EHB327719 EQX327716:EQX327719 FAT327716:FAT327719 FKP327716:FKP327719 FUL327716:FUL327719 GEH327716:GEH327719 GOD327716:GOD327719 GXZ327716:GXZ327719 HHV327716:HHV327719 HRR327716:HRR327719 IBN327716:IBN327719 ILJ327716:ILJ327719 IVF327716:IVF327719 JFB327716:JFB327719 JOX327716:JOX327719 JYT327716:JYT327719 KIP327716:KIP327719 KSL327716:KSL327719 LCH327716:LCH327719 LMD327716:LMD327719 LVZ327716:LVZ327719 MFV327716:MFV327719 MPR327716:MPR327719 MZN327716:MZN327719 NJJ327716:NJJ327719 NTF327716:NTF327719 ODB327716:ODB327719 OMX327716:OMX327719 OWT327716:OWT327719 PGP327716:PGP327719 PQL327716:PQL327719 QAH327716:QAH327719 QKD327716:QKD327719 QTZ327716:QTZ327719 RDV327716:RDV327719 RNR327716:RNR327719 RXN327716:RXN327719 SHJ327716:SHJ327719 SRF327716:SRF327719 TBB327716:TBB327719 TKX327716:TKX327719 TUT327716:TUT327719 UEP327716:UEP327719 UOL327716:UOL327719 UYH327716:UYH327719 VID327716:VID327719 VRZ327716:VRZ327719 WBV327716:WBV327719 WLR327716:WLR327719 WVN327716:WVN327719 F393252:F393255 JB393252:JB393255 SX393252:SX393255 ACT393252:ACT393255 AMP393252:AMP393255 AWL393252:AWL393255 BGH393252:BGH393255 BQD393252:BQD393255 BZZ393252:BZZ393255 CJV393252:CJV393255 CTR393252:CTR393255 DDN393252:DDN393255 DNJ393252:DNJ393255 DXF393252:DXF393255 EHB393252:EHB393255 EQX393252:EQX393255 FAT393252:FAT393255 FKP393252:FKP393255 FUL393252:FUL393255 GEH393252:GEH393255 GOD393252:GOD393255 GXZ393252:GXZ393255 HHV393252:HHV393255 HRR393252:HRR393255 IBN393252:IBN393255 ILJ393252:ILJ393255 IVF393252:IVF393255 JFB393252:JFB393255 JOX393252:JOX393255 JYT393252:JYT393255 KIP393252:KIP393255 KSL393252:KSL393255 LCH393252:LCH393255 LMD393252:LMD393255 LVZ393252:LVZ393255 MFV393252:MFV393255 MPR393252:MPR393255 MZN393252:MZN393255 NJJ393252:NJJ393255 NTF393252:NTF393255 ODB393252:ODB393255 OMX393252:OMX393255 OWT393252:OWT393255 PGP393252:PGP393255 PQL393252:PQL393255 QAH393252:QAH393255 QKD393252:QKD393255 QTZ393252:QTZ393255 RDV393252:RDV393255 RNR393252:RNR393255 RXN393252:RXN393255 SHJ393252:SHJ393255 SRF393252:SRF393255 TBB393252:TBB393255 TKX393252:TKX393255 TUT393252:TUT393255 UEP393252:UEP393255 UOL393252:UOL393255 UYH393252:UYH393255 VID393252:VID393255 VRZ393252:VRZ393255 WBV393252:WBV393255 WLR393252:WLR393255 WVN393252:WVN393255 F458788:F458791 JB458788:JB458791 SX458788:SX458791 ACT458788:ACT458791 AMP458788:AMP458791 AWL458788:AWL458791 BGH458788:BGH458791 BQD458788:BQD458791 BZZ458788:BZZ458791 CJV458788:CJV458791 CTR458788:CTR458791 DDN458788:DDN458791 DNJ458788:DNJ458791 DXF458788:DXF458791 EHB458788:EHB458791 EQX458788:EQX458791 FAT458788:FAT458791 FKP458788:FKP458791 FUL458788:FUL458791 GEH458788:GEH458791 GOD458788:GOD458791 GXZ458788:GXZ458791 HHV458788:HHV458791 HRR458788:HRR458791 IBN458788:IBN458791 ILJ458788:ILJ458791 IVF458788:IVF458791 JFB458788:JFB458791 JOX458788:JOX458791 JYT458788:JYT458791 KIP458788:KIP458791 KSL458788:KSL458791 LCH458788:LCH458791 LMD458788:LMD458791 LVZ458788:LVZ458791 MFV458788:MFV458791 MPR458788:MPR458791 MZN458788:MZN458791 NJJ458788:NJJ458791 NTF458788:NTF458791 ODB458788:ODB458791 OMX458788:OMX458791 OWT458788:OWT458791 PGP458788:PGP458791 PQL458788:PQL458791 QAH458788:QAH458791 QKD458788:QKD458791 QTZ458788:QTZ458791 RDV458788:RDV458791 RNR458788:RNR458791 RXN458788:RXN458791 SHJ458788:SHJ458791 SRF458788:SRF458791 TBB458788:TBB458791 TKX458788:TKX458791 TUT458788:TUT458791 UEP458788:UEP458791 UOL458788:UOL458791 UYH458788:UYH458791 VID458788:VID458791 VRZ458788:VRZ458791 WBV458788:WBV458791 WLR458788:WLR458791 WVN458788:WVN458791 F524324:F524327 JB524324:JB524327 SX524324:SX524327 ACT524324:ACT524327 AMP524324:AMP524327 AWL524324:AWL524327 BGH524324:BGH524327 BQD524324:BQD524327 BZZ524324:BZZ524327 CJV524324:CJV524327 CTR524324:CTR524327 DDN524324:DDN524327 DNJ524324:DNJ524327 DXF524324:DXF524327 EHB524324:EHB524327 EQX524324:EQX524327 FAT524324:FAT524327 FKP524324:FKP524327 FUL524324:FUL524327 GEH524324:GEH524327 GOD524324:GOD524327 GXZ524324:GXZ524327 HHV524324:HHV524327 HRR524324:HRR524327 IBN524324:IBN524327 ILJ524324:ILJ524327 IVF524324:IVF524327 JFB524324:JFB524327 JOX524324:JOX524327 JYT524324:JYT524327 KIP524324:KIP524327 KSL524324:KSL524327 LCH524324:LCH524327 LMD524324:LMD524327 LVZ524324:LVZ524327 MFV524324:MFV524327 MPR524324:MPR524327 MZN524324:MZN524327 NJJ524324:NJJ524327 NTF524324:NTF524327 ODB524324:ODB524327 OMX524324:OMX524327 OWT524324:OWT524327 PGP524324:PGP524327 PQL524324:PQL524327 QAH524324:QAH524327 QKD524324:QKD524327 QTZ524324:QTZ524327 RDV524324:RDV524327 RNR524324:RNR524327 RXN524324:RXN524327 SHJ524324:SHJ524327 SRF524324:SRF524327 TBB524324:TBB524327 TKX524324:TKX524327 TUT524324:TUT524327 UEP524324:UEP524327 UOL524324:UOL524327 UYH524324:UYH524327 VID524324:VID524327 VRZ524324:VRZ524327 WBV524324:WBV524327 WLR524324:WLR524327 WVN524324:WVN524327 F589860:F589863 JB589860:JB589863 SX589860:SX589863 ACT589860:ACT589863 AMP589860:AMP589863 AWL589860:AWL589863 BGH589860:BGH589863 BQD589860:BQD589863 BZZ589860:BZZ589863 CJV589860:CJV589863 CTR589860:CTR589863 DDN589860:DDN589863 DNJ589860:DNJ589863 DXF589860:DXF589863 EHB589860:EHB589863 EQX589860:EQX589863 FAT589860:FAT589863 FKP589860:FKP589863 FUL589860:FUL589863 GEH589860:GEH589863 GOD589860:GOD589863 GXZ589860:GXZ589863 HHV589860:HHV589863 HRR589860:HRR589863 IBN589860:IBN589863 ILJ589860:ILJ589863 IVF589860:IVF589863 JFB589860:JFB589863 JOX589860:JOX589863 JYT589860:JYT589863 KIP589860:KIP589863 KSL589860:KSL589863 LCH589860:LCH589863 LMD589860:LMD589863 LVZ589860:LVZ589863 MFV589860:MFV589863 MPR589860:MPR589863 MZN589860:MZN589863 NJJ589860:NJJ589863 NTF589860:NTF589863 ODB589860:ODB589863 OMX589860:OMX589863 OWT589860:OWT589863 PGP589860:PGP589863 PQL589860:PQL589863 QAH589860:QAH589863 QKD589860:QKD589863 QTZ589860:QTZ589863 RDV589860:RDV589863 RNR589860:RNR589863 RXN589860:RXN589863 SHJ589860:SHJ589863 SRF589860:SRF589863 TBB589860:TBB589863 TKX589860:TKX589863 TUT589860:TUT589863 UEP589860:UEP589863 UOL589860:UOL589863 UYH589860:UYH589863 VID589860:VID589863 VRZ589860:VRZ589863 WBV589860:WBV589863 WLR589860:WLR589863 WVN589860:WVN589863 F655396:F655399 JB655396:JB655399 SX655396:SX655399 ACT655396:ACT655399 AMP655396:AMP655399 AWL655396:AWL655399 BGH655396:BGH655399 BQD655396:BQD655399 BZZ655396:BZZ655399 CJV655396:CJV655399 CTR655396:CTR655399 DDN655396:DDN655399 DNJ655396:DNJ655399 DXF655396:DXF655399 EHB655396:EHB655399 EQX655396:EQX655399 FAT655396:FAT655399 FKP655396:FKP655399 FUL655396:FUL655399 GEH655396:GEH655399 GOD655396:GOD655399 GXZ655396:GXZ655399 HHV655396:HHV655399 HRR655396:HRR655399 IBN655396:IBN655399 ILJ655396:ILJ655399 IVF655396:IVF655399 JFB655396:JFB655399 JOX655396:JOX655399 JYT655396:JYT655399 KIP655396:KIP655399 KSL655396:KSL655399 LCH655396:LCH655399 LMD655396:LMD655399 LVZ655396:LVZ655399 MFV655396:MFV655399 MPR655396:MPR655399 MZN655396:MZN655399 NJJ655396:NJJ655399 NTF655396:NTF655399 ODB655396:ODB655399 OMX655396:OMX655399 OWT655396:OWT655399 PGP655396:PGP655399 PQL655396:PQL655399 QAH655396:QAH655399 QKD655396:QKD655399 QTZ655396:QTZ655399 RDV655396:RDV655399 RNR655396:RNR655399 RXN655396:RXN655399 SHJ655396:SHJ655399 SRF655396:SRF655399 TBB655396:TBB655399 TKX655396:TKX655399 TUT655396:TUT655399 UEP655396:UEP655399 UOL655396:UOL655399 UYH655396:UYH655399 VID655396:VID655399 VRZ655396:VRZ655399 WBV655396:WBV655399 WLR655396:WLR655399 WVN655396:WVN655399 F720932:F720935 JB720932:JB720935 SX720932:SX720935 ACT720932:ACT720935 AMP720932:AMP720935 AWL720932:AWL720935 BGH720932:BGH720935 BQD720932:BQD720935 BZZ720932:BZZ720935 CJV720932:CJV720935 CTR720932:CTR720935 DDN720932:DDN720935 DNJ720932:DNJ720935 DXF720932:DXF720935 EHB720932:EHB720935 EQX720932:EQX720935 FAT720932:FAT720935 FKP720932:FKP720935 FUL720932:FUL720935 GEH720932:GEH720935 GOD720932:GOD720935 GXZ720932:GXZ720935 HHV720932:HHV720935 HRR720932:HRR720935 IBN720932:IBN720935 ILJ720932:ILJ720935 IVF720932:IVF720935 JFB720932:JFB720935 JOX720932:JOX720935 JYT720932:JYT720935 KIP720932:KIP720935 KSL720932:KSL720935 LCH720932:LCH720935 LMD720932:LMD720935 LVZ720932:LVZ720935 MFV720932:MFV720935 MPR720932:MPR720935 MZN720932:MZN720935 NJJ720932:NJJ720935 NTF720932:NTF720935 ODB720932:ODB720935 OMX720932:OMX720935 OWT720932:OWT720935 PGP720932:PGP720935 PQL720932:PQL720935 QAH720932:QAH720935 QKD720932:QKD720935 QTZ720932:QTZ720935 RDV720932:RDV720935 RNR720932:RNR720935 RXN720932:RXN720935 SHJ720932:SHJ720935 SRF720932:SRF720935 TBB720932:TBB720935 TKX720932:TKX720935 TUT720932:TUT720935 UEP720932:UEP720935 UOL720932:UOL720935 UYH720932:UYH720935 VID720932:VID720935 VRZ720932:VRZ720935 WBV720932:WBV720935 WLR720932:WLR720935 WVN720932:WVN720935 F786468:F786471 JB786468:JB786471 SX786468:SX786471 ACT786468:ACT786471 AMP786468:AMP786471 AWL786468:AWL786471 BGH786468:BGH786471 BQD786468:BQD786471 BZZ786468:BZZ786471 CJV786468:CJV786471 CTR786468:CTR786471 DDN786468:DDN786471 DNJ786468:DNJ786471 DXF786468:DXF786471 EHB786468:EHB786471 EQX786468:EQX786471 FAT786468:FAT786471 FKP786468:FKP786471 FUL786468:FUL786471 GEH786468:GEH786471 GOD786468:GOD786471 GXZ786468:GXZ786471 HHV786468:HHV786471 HRR786468:HRR786471 IBN786468:IBN786471 ILJ786468:ILJ786471 IVF786468:IVF786471 JFB786468:JFB786471 JOX786468:JOX786471 JYT786468:JYT786471 KIP786468:KIP786471 KSL786468:KSL786471 LCH786468:LCH786471 LMD786468:LMD786471 LVZ786468:LVZ786471 MFV786468:MFV786471 MPR786468:MPR786471 MZN786468:MZN786471 NJJ786468:NJJ786471 NTF786468:NTF786471 ODB786468:ODB786471 OMX786468:OMX786471 OWT786468:OWT786471 PGP786468:PGP786471 PQL786468:PQL786471 QAH786468:QAH786471 QKD786468:QKD786471 QTZ786468:QTZ786471 RDV786468:RDV786471 RNR786468:RNR786471 RXN786468:RXN786471 SHJ786468:SHJ786471 SRF786468:SRF786471 TBB786468:TBB786471 TKX786468:TKX786471 TUT786468:TUT786471 UEP786468:UEP786471 UOL786468:UOL786471 UYH786468:UYH786471 VID786468:VID786471 VRZ786468:VRZ786471 WBV786468:WBV786471 WLR786468:WLR786471 WVN786468:WVN786471 F852004:F852007 JB852004:JB852007 SX852004:SX852007 ACT852004:ACT852007 AMP852004:AMP852007 AWL852004:AWL852007 BGH852004:BGH852007 BQD852004:BQD852007 BZZ852004:BZZ852007 CJV852004:CJV852007 CTR852004:CTR852007 DDN852004:DDN852007 DNJ852004:DNJ852007 DXF852004:DXF852007 EHB852004:EHB852007 EQX852004:EQX852007 FAT852004:FAT852007 FKP852004:FKP852007 FUL852004:FUL852007 GEH852004:GEH852007 GOD852004:GOD852007 GXZ852004:GXZ852007 HHV852004:HHV852007 HRR852004:HRR852007 IBN852004:IBN852007 ILJ852004:ILJ852007 IVF852004:IVF852007 JFB852004:JFB852007 JOX852004:JOX852007 JYT852004:JYT852007 KIP852004:KIP852007 KSL852004:KSL852007 LCH852004:LCH852007 LMD852004:LMD852007 LVZ852004:LVZ852007 MFV852004:MFV852007 MPR852004:MPR852007 MZN852004:MZN852007 NJJ852004:NJJ852007 NTF852004:NTF852007 ODB852004:ODB852007 OMX852004:OMX852007 OWT852004:OWT852007 PGP852004:PGP852007 PQL852004:PQL852007 QAH852004:QAH852007 QKD852004:QKD852007 QTZ852004:QTZ852007 RDV852004:RDV852007 RNR852004:RNR852007 RXN852004:RXN852007 SHJ852004:SHJ852007 SRF852004:SRF852007 TBB852004:TBB852007 TKX852004:TKX852007 TUT852004:TUT852007 UEP852004:UEP852007 UOL852004:UOL852007 UYH852004:UYH852007 VID852004:VID852007 VRZ852004:VRZ852007 WBV852004:WBV852007 WLR852004:WLR852007 WVN852004:WVN852007 F917540:F917543 JB917540:JB917543 SX917540:SX917543 ACT917540:ACT917543 AMP917540:AMP917543 AWL917540:AWL917543 BGH917540:BGH917543 BQD917540:BQD917543 BZZ917540:BZZ917543 CJV917540:CJV917543 CTR917540:CTR917543 DDN917540:DDN917543 DNJ917540:DNJ917543 DXF917540:DXF917543 EHB917540:EHB917543 EQX917540:EQX917543 FAT917540:FAT917543 FKP917540:FKP917543 FUL917540:FUL917543 GEH917540:GEH917543 GOD917540:GOD917543 GXZ917540:GXZ917543 HHV917540:HHV917543 HRR917540:HRR917543 IBN917540:IBN917543 ILJ917540:ILJ917543 IVF917540:IVF917543 JFB917540:JFB917543 JOX917540:JOX917543 JYT917540:JYT917543 KIP917540:KIP917543 KSL917540:KSL917543 LCH917540:LCH917543 LMD917540:LMD917543 LVZ917540:LVZ917543 MFV917540:MFV917543 MPR917540:MPR917543 MZN917540:MZN917543 NJJ917540:NJJ917543 NTF917540:NTF917543 ODB917540:ODB917543 OMX917540:OMX917543 OWT917540:OWT917543 PGP917540:PGP917543 PQL917540:PQL917543 QAH917540:QAH917543 QKD917540:QKD917543 QTZ917540:QTZ917543 RDV917540:RDV917543 RNR917540:RNR917543 RXN917540:RXN917543 SHJ917540:SHJ917543 SRF917540:SRF917543 TBB917540:TBB917543 TKX917540:TKX917543 TUT917540:TUT917543 UEP917540:UEP917543 UOL917540:UOL917543 UYH917540:UYH917543 VID917540:VID917543 VRZ917540:VRZ917543 WBV917540:WBV917543 WLR917540:WLR917543 WVN917540:WVN917543 F983076:F983079 JB983076:JB983079 SX983076:SX983079 ACT983076:ACT983079 AMP983076:AMP983079 AWL983076:AWL983079 BGH983076:BGH983079 BQD983076:BQD983079 BZZ983076:BZZ983079 CJV983076:CJV983079 CTR983076:CTR983079 DDN983076:DDN983079 DNJ983076:DNJ983079 DXF983076:DXF983079 EHB983076:EHB983079 EQX983076:EQX983079 FAT983076:FAT983079 FKP983076:FKP983079 FUL983076:FUL983079 GEH983076:GEH983079 GOD983076:GOD983079 GXZ983076:GXZ983079 HHV983076:HHV983079 HRR983076:HRR983079 IBN983076:IBN983079 ILJ983076:ILJ983079 IVF983076:IVF983079 JFB983076:JFB983079 JOX983076:JOX983079 JYT983076:JYT983079 KIP983076:KIP983079 KSL983076:KSL983079 LCH983076:LCH983079 LMD983076:LMD983079 LVZ983076:LVZ983079 MFV983076:MFV983079 MPR983076:MPR983079 MZN983076:MZN983079 NJJ983076:NJJ983079 NTF983076:NTF983079 ODB983076:ODB983079 OMX983076:OMX983079 OWT983076:OWT983079 PGP983076:PGP983079 PQL983076:PQL983079 QAH983076:QAH983079 QKD983076:QKD983079 QTZ983076:QTZ983079 RDV983076:RDV983079 RNR983076:RNR983079 RXN983076:RXN983079 SHJ983076:SHJ983079 SRF983076:SRF983079 TBB983076:TBB983079 TKX983076:TKX983079 TUT983076:TUT983079 UEP983076:UEP983079 UOL983076:UOL983079 UYH983076:UYH983079 VID983076:VID983079 VRZ983076:VRZ983079 WBV983076:WBV983079 WLR983076:WLR983079 WVN983076:WVN983079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WVN983071:WVN983074" xr:uid="{AF258CE5-C879-4128-AEDB-2D06C5C8A1D0}">
      <formula1>"あり,なし"</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xr:uid="{7E37A7C5-9DC2-4F8D-83A1-29AABAED1D3E}">
      <formula1>$O$3:$O$10</formula1>
    </dataValidation>
  </dataValidations>
  <printOptions horizontalCentered="1"/>
  <pageMargins left="0.6692913385826772" right="0.6692913385826772" top="0.59055118110236227" bottom="0.59055118110236227" header="0.51181102362204722" footer="0.39370078740157483"/>
  <pageSetup paperSize="8" fitToHeight="0" orientation="portrait" cellComments="asDisplayed" r:id="rId1"/>
  <headerFooter alignWithMargins="0"/>
  <rowBreaks count="1" manualBreakCount="1">
    <brk id="41"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D63D-1B44-4575-BE8A-1A404AC7982A}">
  <sheetPr>
    <tabColor rgb="FFFF0000"/>
    <pageSetUpPr fitToPage="1"/>
  </sheetPr>
  <dimension ref="A1:Y70"/>
  <sheetViews>
    <sheetView view="pageBreakPreview" zoomScale="90" zoomScaleNormal="100" zoomScaleSheetLayoutView="90" workbookViewId="0">
      <selection sqref="A1:J1"/>
    </sheetView>
  </sheetViews>
  <sheetFormatPr defaultRowHeight="13.5"/>
  <cols>
    <col min="1" max="1" width="10.875" style="270" customWidth="1"/>
    <col min="2" max="2" width="11" style="270" customWidth="1"/>
    <col min="3" max="3" width="12.625" style="270" customWidth="1"/>
    <col min="4" max="5" width="6.625" style="270" customWidth="1"/>
    <col min="6" max="8" width="12.625" style="270" customWidth="1"/>
    <col min="9" max="9" width="12.5" style="270" customWidth="1"/>
    <col min="10" max="10" width="12.625" style="270" customWidth="1"/>
    <col min="11" max="12" width="12.375" style="270" customWidth="1"/>
    <col min="13" max="14" width="13" style="270" customWidth="1"/>
    <col min="15" max="18" width="10.75" style="270" customWidth="1"/>
    <col min="19" max="20" width="9" style="270" customWidth="1"/>
    <col min="21" max="256" width="9" style="270"/>
    <col min="257" max="257" width="10.875" style="270" customWidth="1"/>
    <col min="258" max="258" width="11" style="270" customWidth="1"/>
    <col min="259" max="259" width="12.625" style="270" customWidth="1"/>
    <col min="260" max="261" width="6.625" style="270" customWidth="1"/>
    <col min="262" max="264" width="12.625" style="270" customWidth="1"/>
    <col min="265" max="265" width="12.5" style="270" customWidth="1"/>
    <col min="266" max="266" width="12.625" style="270" customWidth="1"/>
    <col min="267" max="268" width="12.375" style="270" customWidth="1"/>
    <col min="269" max="270" width="13" style="270" customWidth="1"/>
    <col min="271" max="274" width="10.75" style="270" customWidth="1"/>
    <col min="275" max="512" width="9" style="270"/>
    <col min="513" max="513" width="10.875" style="270" customWidth="1"/>
    <col min="514" max="514" width="11" style="270" customWidth="1"/>
    <col min="515" max="515" width="12.625" style="270" customWidth="1"/>
    <col min="516" max="517" width="6.625" style="270" customWidth="1"/>
    <col min="518" max="520" width="12.625" style="270" customWidth="1"/>
    <col min="521" max="521" width="12.5" style="270" customWidth="1"/>
    <col min="522" max="522" width="12.625" style="270" customWidth="1"/>
    <col min="523" max="524" width="12.375" style="270" customWidth="1"/>
    <col min="525" max="526" width="13" style="270" customWidth="1"/>
    <col min="527" max="530" width="10.75" style="270" customWidth="1"/>
    <col min="531" max="768" width="9" style="270"/>
    <col min="769" max="769" width="10.875" style="270" customWidth="1"/>
    <col min="770" max="770" width="11" style="270" customWidth="1"/>
    <col min="771" max="771" width="12.625" style="270" customWidth="1"/>
    <col min="772" max="773" width="6.625" style="270" customWidth="1"/>
    <col min="774" max="776" width="12.625" style="270" customWidth="1"/>
    <col min="777" max="777" width="12.5" style="270" customWidth="1"/>
    <col min="778" max="778" width="12.625" style="270" customWidth="1"/>
    <col min="779" max="780" width="12.375" style="270" customWidth="1"/>
    <col min="781" max="782" width="13" style="270" customWidth="1"/>
    <col min="783" max="786" width="10.75" style="270" customWidth="1"/>
    <col min="787" max="1024" width="9" style="270"/>
    <col min="1025" max="1025" width="10.875" style="270" customWidth="1"/>
    <col min="1026" max="1026" width="11" style="270" customWidth="1"/>
    <col min="1027" max="1027" width="12.625" style="270" customWidth="1"/>
    <col min="1028" max="1029" width="6.625" style="270" customWidth="1"/>
    <col min="1030" max="1032" width="12.625" style="270" customWidth="1"/>
    <col min="1033" max="1033" width="12.5" style="270" customWidth="1"/>
    <col min="1034" max="1034" width="12.625" style="270" customWidth="1"/>
    <col min="1035" max="1036" width="12.375" style="270" customWidth="1"/>
    <col min="1037" max="1038" width="13" style="270" customWidth="1"/>
    <col min="1039" max="1042" width="10.75" style="270" customWidth="1"/>
    <col min="1043" max="1280" width="9" style="270"/>
    <col min="1281" max="1281" width="10.875" style="270" customWidth="1"/>
    <col min="1282" max="1282" width="11" style="270" customWidth="1"/>
    <col min="1283" max="1283" width="12.625" style="270" customWidth="1"/>
    <col min="1284" max="1285" width="6.625" style="270" customWidth="1"/>
    <col min="1286" max="1288" width="12.625" style="270" customWidth="1"/>
    <col min="1289" max="1289" width="12.5" style="270" customWidth="1"/>
    <col min="1290" max="1290" width="12.625" style="270" customWidth="1"/>
    <col min="1291" max="1292" width="12.375" style="270" customWidth="1"/>
    <col min="1293" max="1294" width="13" style="270" customWidth="1"/>
    <col min="1295" max="1298" width="10.75" style="270" customWidth="1"/>
    <col min="1299" max="1536" width="9" style="270"/>
    <col min="1537" max="1537" width="10.875" style="270" customWidth="1"/>
    <col min="1538" max="1538" width="11" style="270" customWidth="1"/>
    <col min="1539" max="1539" width="12.625" style="270" customWidth="1"/>
    <col min="1540" max="1541" width="6.625" style="270" customWidth="1"/>
    <col min="1542" max="1544" width="12.625" style="270" customWidth="1"/>
    <col min="1545" max="1545" width="12.5" style="270" customWidth="1"/>
    <col min="1546" max="1546" width="12.625" style="270" customWidth="1"/>
    <col min="1547" max="1548" width="12.375" style="270" customWidth="1"/>
    <col min="1549" max="1550" width="13" style="270" customWidth="1"/>
    <col min="1551" max="1554" width="10.75" style="270" customWidth="1"/>
    <col min="1555" max="1792" width="9" style="270"/>
    <col min="1793" max="1793" width="10.875" style="270" customWidth="1"/>
    <col min="1794" max="1794" width="11" style="270" customWidth="1"/>
    <col min="1795" max="1795" width="12.625" style="270" customWidth="1"/>
    <col min="1796" max="1797" width="6.625" style="270" customWidth="1"/>
    <col min="1798" max="1800" width="12.625" style="270" customWidth="1"/>
    <col min="1801" max="1801" width="12.5" style="270" customWidth="1"/>
    <col min="1802" max="1802" width="12.625" style="270" customWidth="1"/>
    <col min="1803" max="1804" width="12.375" style="270" customWidth="1"/>
    <col min="1805" max="1806" width="13" style="270" customWidth="1"/>
    <col min="1807" max="1810" width="10.75" style="270" customWidth="1"/>
    <col min="1811" max="2048" width="9" style="270"/>
    <col min="2049" max="2049" width="10.875" style="270" customWidth="1"/>
    <col min="2050" max="2050" width="11" style="270" customWidth="1"/>
    <col min="2051" max="2051" width="12.625" style="270" customWidth="1"/>
    <col min="2052" max="2053" width="6.625" style="270" customWidth="1"/>
    <col min="2054" max="2056" width="12.625" style="270" customWidth="1"/>
    <col min="2057" max="2057" width="12.5" style="270" customWidth="1"/>
    <col min="2058" max="2058" width="12.625" style="270" customWidth="1"/>
    <col min="2059" max="2060" width="12.375" style="270" customWidth="1"/>
    <col min="2061" max="2062" width="13" style="270" customWidth="1"/>
    <col min="2063" max="2066" width="10.75" style="270" customWidth="1"/>
    <col min="2067" max="2304" width="9" style="270"/>
    <col min="2305" max="2305" width="10.875" style="270" customWidth="1"/>
    <col min="2306" max="2306" width="11" style="270" customWidth="1"/>
    <col min="2307" max="2307" width="12.625" style="270" customWidth="1"/>
    <col min="2308" max="2309" width="6.625" style="270" customWidth="1"/>
    <col min="2310" max="2312" width="12.625" style="270" customWidth="1"/>
    <col min="2313" max="2313" width="12.5" style="270" customWidth="1"/>
    <col min="2314" max="2314" width="12.625" style="270" customWidth="1"/>
    <col min="2315" max="2316" width="12.375" style="270" customWidth="1"/>
    <col min="2317" max="2318" width="13" style="270" customWidth="1"/>
    <col min="2319" max="2322" width="10.75" style="270" customWidth="1"/>
    <col min="2323" max="2560" width="9" style="270"/>
    <col min="2561" max="2561" width="10.875" style="270" customWidth="1"/>
    <col min="2562" max="2562" width="11" style="270" customWidth="1"/>
    <col min="2563" max="2563" width="12.625" style="270" customWidth="1"/>
    <col min="2564" max="2565" width="6.625" style="270" customWidth="1"/>
    <col min="2566" max="2568" width="12.625" style="270" customWidth="1"/>
    <col min="2569" max="2569" width="12.5" style="270" customWidth="1"/>
    <col min="2570" max="2570" width="12.625" style="270" customWidth="1"/>
    <col min="2571" max="2572" width="12.375" style="270" customWidth="1"/>
    <col min="2573" max="2574" width="13" style="270" customWidth="1"/>
    <col min="2575" max="2578" width="10.75" style="270" customWidth="1"/>
    <col min="2579" max="2816" width="9" style="270"/>
    <col min="2817" max="2817" width="10.875" style="270" customWidth="1"/>
    <col min="2818" max="2818" width="11" style="270" customWidth="1"/>
    <col min="2819" max="2819" width="12.625" style="270" customWidth="1"/>
    <col min="2820" max="2821" width="6.625" style="270" customWidth="1"/>
    <col min="2822" max="2824" width="12.625" style="270" customWidth="1"/>
    <col min="2825" max="2825" width="12.5" style="270" customWidth="1"/>
    <col min="2826" max="2826" width="12.625" style="270" customWidth="1"/>
    <col min="2827" max="2828" width="12.375" style="270" customWidth="1"/>
    <col min="2829" max="2830" width="13" style="270" customWidth="1"/>
    <col min="2831" max="2834" width="10.75" style="270" customWidth="1"/>
    <col min="2835" max="3072" width="9" style="270"/>
    <col min="3073" max="3073" width="10.875" style="270" customWidth="1"/>
    <col min="3074" max="3074" width="11" style="270" customWidth="1"/>
    <col min="3075" max="3075" width="12.625" style="270" customWidth="1"/>
    <col min="3076" max="3077" width="6.625" style="270" customWidth="1"/>
    <col min="3078" max="3080" width="12.625" style="270" customWidth="1"/>
    <col min="3081" max="3081" width="12.5" style="270" customWidth="1"/>
    <col min="3082" max="3082" width="12.625" style="270" customWidth="1"/>
    <col min="3083" max="3084" width="12.375" style="270" customWidth="1"/>
    <col min="3085" max="3086" width="13" style="270" customWidth="1"/>
    <col min="3087" max="3090" width="10.75" style="270" customWidth="1"/>
    <col min="3091" max="3328" width="9" style="270"/>
    <col min="3329" max="3329" width="10.875" style="270" customWidth="1"/>
    <col min="3330" max="3330" width="11" style="270" customWidth="1"/>
    <col min="3331" max="3331" width="12.625" style="270" customWidth="1"/>
    <col min="3332" max="3333" width="6.625" style="270" customWidth="1"/>
    <col min="3334" max="3336" width="12.625" style="270" customWidth="1"/>
    <col min="3337" max="3337" width="12.5" style="270" customWidth="1"/>
    <col min="3338" max="3338" width="12.625" style="270" customWidth="1"/>
    <col min="3339" max="3340" width="12.375" style="270" customWidth="1"/>
    <col min="3341" max="3342" width="13" style="270" customWidth="1"/>
    <col min="3343" max="3346" width="10.75" style="270" customWidth="1"/>
    <col min="3347" max="3584" width="9" style="270"/>
    <col min="3585" max="3585" width="10.875" style="270" customWidth="1"/>
    <col min="3586" max="3586" width="11" style="270" customWidth="1"/>
    <col min="3587" max="3587" width="12.625" style="270" customWidth="1"/>
    <col min="3588" max="3589" width="6.625" style="270" customWidth="1"/>
    <col min="3590" max="3592" width="12.625" style="270" customWidth="1"/>
    <col min="3593" max="3593" width="12.5" style="270" customWidth="1"/>
    <col min="3594" max="3594" width="12.625" style="270" customWidth="1"/>
    <col min="3595" max="3596" width="12.375" style="270" customWidth="1"/>
    <col min="3597" max="3598" width="13" style="270" customWidth="1"/>
    <col min="3599" max="3602" width="10.75" style="270" customWidth="1"/>
    <col min="3603" max="3840" width="9" style="270"/>
    <col min="3841" max="3841" width="10.875" style="270" customWidth="1"/>
    <col min="3842" max="3842" width="11" style="270" customWidth="1"/>
    <col min="3843" max="3843" width="12.625" style="270" customWidth="1"/>
    <col min="3844" max="3845" width="6.625" style="270" customWidth="1"/>
    <col min="3846" max="3848" width="12.625" style="270" customWidth="1"/>
    <col min="3849" max="3849" width="12.5" style="270" customWidth="1"/>
    <col min="3850" max="3850" width="12.625" style="270" customWidth="1"/>
    <col min="3851" max="3852" width="12.375" style="270" customWidth="1"/>
    <col min="3853" max="3854" width="13" style="270" customWidth="1"/>
    <col min="3855" max="3858" width="10.75" style="270" customWidth="1"/>
    <col min="3859" max="4096" width="9" style="270"/>
    <col min="4097" max="4097" width="10.875" style="270" customWidth="1"/>
    <col min="4098" max="4098" width="11" style="270" customWidth="1"/>
    <col min="4099" max="4099" width="12.625" style="270" customWidth="1"/>
    <col min="4100" max="4101" width="6.625" style="270" customWidth="1"/>
    <col min="4102" max="4104" width="12.625" style="270" customWidth="1"/>
    <col min="4105" max="4105" width="12.5" style="270" customWidth="1"/>
    <col min="4106" max="4106" width="12.625" style="270" customWidth="1"/>
    <col min="4107" max="4108" width="12.375" style="270" customWidth="1"/>
    <col min="4109" max="4110" width="13" style="270" customWidth="1"/>
    <col min="4111" max="4114" width="10.75" style="270" customWidth="1"/>
    <col min="4115" max="4352" width="9" style="270"/>
    <col min="4353" max="4353" width="10.875" style="270" customWidth="1"/>
    <col min="4354" max="4354" width="11" style="270" customWidth="1"/>
    <col min="4355" max="4355" width="12.625" style="270" customWidth="1"/>
    <col min="4356" max="4357" width="6.625" style="270" customWidth="1"/>
    <col min="4358" max="4360" width="12.625" style="270" customWidth="1"/>
    <col min="4361" max="4361" width="12.5" style="270" customWidth="1"/>
    <col min="4362" max="4362" width="12.625" style="270" customWidth="1"/>
    <col min="4363" max="4364" width="12.375" style="270" customWidth="1"/>
    <col min="4365" max="4366" width="13" style="270" customWidth="1"/>
    <col min="4367" max="4370" width="10.75" style="270" customWidth="1"/>
    <col min="4371" max="4608" width="9" style="270"/>
    <col min="4609" max="4609" width="10.875" style="270" customWidth="1"/>
    <col min="4610" max="4610" width="11" style="270" customWidth="1"/>
    <col min="4611" max="4611" width="12.625" style="270" customWidth="1"/>
    <col min="4612" max="4613" width="6.625" style="270" customWidth="1"/>
    <col min="4614" max="4616" width="12.625" style="270" customWidth="1"/>
    <col min="4617" max="4617" width="12.5" style="270" customWidth="1"/>
    <col min="4618" max="4618" width="12.625" style="270" customWidth="1"/>
    <col min="4619" max="4620" width="12.375" style="270" customWidth="1"/>
    <col min="4621" max="4622" width="13" style="270" customWidth="1"/>
    <col min="4623" max="4626" width="10.75" style="270" customWidth="1"/>
    <col min="4627" max="4864" width="9" style="270"/>
    <col min="4865" max="4865" width="10.875" style="270" customWidth="1"/>
    <col min="4866" max="4866" width="11" style="270" customWidth="1"/>
    <col min="4867" max="4867" width="12.625" style="270" customWidth="1"/>
    <col min="4868" max="4869" width="6.625" style="270" customWidth="1"/>
    <col min="4870" max="4872" width="12.625" style="270" customWidth="1"/>
    <col min="4873" max="4873" width="12.5" style="270" customWidth="1"/>
    <col min="4874" max="4874" width="12.625" style="270" customWidth="1"/>
    <col min="4875" max="4876" width="12.375" style="270" customWidth="1"/>
    <col min="4877" max="4878" width="13" style="270" customWidth="1"/>
    <col min="4879" max="4882" width="10.75" style="270" customWidth="1"/>
    <col min="4883" max="5120" width="9" style="270"/>
    <col min="5121" max="5121" width="10.875" style="270" customWidth="1"/>
    <col min="5122" max="5122" width="11" style="270" customWidth="1"/>
    <col min="5123" max="5123" width="12.625" style="270" customWidth="1"/>
    <col min="5124" max="5125" width="6.625" style="270" customWidth="1"/>
    <col min="5126" max="5128" width="12.625" style="270" customWidth="1"/>
    <col min="5129" max="5129" width="12.5" style="270" customWidth="1"/>
    <col min="5130" max="5130" width="12.625" style="270" customWidth="1"/>
    <col min="5131" max="5132" width="12.375" style="270" customWidth="1"/>
    <col min="5133" max="5134" width="13" style="270" customWidth="1"/>
    <col min="5135" max="5138" width="10.75" style="270" customWidth="1"/>
    <col min="5139" max="5376" width="9" style="270"/>
    <col min="5377" max="5377" width="10.875" style="270" customWidth="1"/>
    <col min="5378" max="5378" width="11" style="270" customWidth="1"/>
    <col min="5379" max="5379" width="12.625" style="270" customWidth="1"/>
    <col min="5380" max="5381" width="6.625" style="270" customWidth="1"/>
    <col min="5382" max="5384" width="12.625" style="270" customWidth="1"/>
    <col min="5385" max="5385" width="12.5" style="270" customWidth="1"/>
    <col min="5386" max="5386" width="12.625" style="270" customWidth="1"/>
    <col min="5387" max="5388" width="12.375" style="270" customWidth="1"/>
    <col min="5389" max="5390" width="13" style="270" customWidth="1"/>
    <col min="5391" max="5394" width="10.75" style="270" customWidth="1"/>
    <col min="5395" max="5632" width="9" style="270"/>
    <col min="5633" max="5633" width="10.875" style="270" customWidth="1"/>
    <col min="5634" max="5634" width="11" style="270" customWidth="1"/>
    <col min="5635" max="5635" width="12.625" style="270" customWidth="1"/>
    <col min="5636" max="5637" width="6.625" style="270" customWidth="1"/>
    <col min="5638" max="5640" width="12.625" style="270" customWidth="1"/>
    <col min="5641" max="5641" width="12.5" style="270" customWidth="1"/>
    <col min="5642" max="5642" width="12.625" style="270" customWidth="1"/>
    <col min="5643" max="5644" width="12.375" style="270" customWidth="1"/>
    <col min="5645" max="5646" width="13" style="270" customWidth="1"/>
    <col min="5647" max="5650" width="10.75" style="270" customWidth="1"/>
    <col min="5651" max="5888" width="9" style="270"/>
    <col min="5889" max="5889" width="10.875" style="270" customWidth="1"/>
    <col min="5890" max="5890" width="11" style="270" customWidth="1"/>
    <col min="5891" max="5891" width="12.625" style="270" customWidth="1"/>
    <col min="5892" max="5893" width="6.625" style="270" customWidth="1"/>
    <col min="5894" max="5896" width="12.625" style="270" customWidth="1"/>
    <col min="5897" max="5897" width="12.5" style="270" customWidth="1"/>
    <col min="5898" max="5898" width="12.625" style="270" customWidth="1"/>
    <col min="5899" max="5900" width="12.375" style="270" customWidth="1"/>
    <col min="5901" max="5902" width="13" style="270" customWidth="1"/>
    <col min="5903" max="5906" width="10.75" style="270" customWidth="1"/>
    <col min="5907" max="6144" width="9" style="270"/>
    <col min="6145" max="6145" width="10.875" style="270" customWidth="1"/>
    <col min="6146" max="6146" width="11" style="270" customWidth="1"/>
    <col min="6147" max="6147" width="12.625" style="270" customWidth="1"/>
    <col min="6148" max="6149" width="6.625" style="270" customWidth="1"/>
    <col min="6150" max="6152" width="12.625" style="270" customWidth="1"/>
    <col min="6153" max="6153" width="12.5" style="270" customWidth="1"/>
    <col min="6154" max="6154" width="12.625" style="270" customWidth="1"/>
    <col min="6155" max="6156" width="12.375" style="270" customWidth="1"/>
    <col min="6157" max="6158" width="13" style="270" customWidth="1"/>
    <col min="6159" max="6162" width="10.75" style="270" customWidth="1"/>
    <col min="6163" max="6400" width="9" style="270"/>
    <col min="6401" max="6401" width="10.875" style="270" customWidth="1"/>
    <col min="6402" max="6402" width="11" style="270" customWidth="1"/>
    <col min="6403" max="6403" width="12.625" style="270" customWidth="1"/>
    <col min="6404" max="6405" width="6.625" style="270" customWidth="1"/>
    <col min="6406" max="6408" width="12.625" style="270" customWidth="1"/>
    <col min="6409" max="6409" width="12.5" style="270" customWidth="1"/>
    <col min="6410" max="6410" width="12.625" style="270" customWidth="1"/>
    <col min="6411" max="6412" width="12.375" style="270" customWidth="1"/>
    <col min="6413" max="6414" width="13" style="270" customWidth="1"/>
    <col min="6415" max="6418" width="10.75" style="270" customWidth="1"/>
    <col min="6419" max="6656" width="9" style="270"/>
    <col min="6657" max="6657" width="10.875" style="270" customWidth="1"/>
    <col min="6658" max="6658" width="11" style="270" customWidth="1"/>
    <col min="6659" max="6659" width="12.625" style="270" customWidth="1"/>
    <col min="6660" max="6661" width="6.625" style="270" customWidth="1"/>
    <col min="6662" max="6664" width="12.625" style="270" customWidth="1"/>
    <col min="6665" max="6665" width="12.5" style="270" customWidth="1"/>
    <col min="6666" max="6666" width="12.625" style="270" customWidth="1"/>
    <col min="6667" max="6668" width="12.375" style="270" customWidth="1"/>
    <col min="6669" max="6670" width="13" style="270" customWidth="1"/>
    <col min="6671" max="6674" width="10.75" style="270" customWidth="1"/>
    <col min="6675" max="6912" width="9" style="270"/>
    <col min="6913" max="6913" width="10.875" style="270" customWidth="1"/>
    <col min="6914" max="6914" width="11" style="270" customWidth="1"/>
    <col min="6915" max="6915" width="12.625" style="270" customWidth="1"/>
    <col min="6916" max="6917" width="6.625" style="270" customWidth="1"/>
    <col min="6918" max="6920" width="12.625" style="270" customWidth="1"/>
    <col min="6921" max="6921" width="12.5" style="270" customWidth="1"/>
    <col min="6922" max="6922" width="12.625" style="270" customWidth="1"/>
    <col min="6923" max="6924" width="12.375" style="270" customWidth="1"/>
    <col min="6925" max="6926" width="13" style="270" customWidth="1"/>
    <col min="6927" max="6930" width="10.75" style="270" customWidth="1"/>
    <col min="6931" max="7168" width="9" style="270"/>
    <col min="7169" max="7169" width="10.875" style="270" customWidth="1"/>
    <col min="7170" max="7170" width="11" style="270" customWidth="1"/>
    <col min="7171" max="7171" width="12.625" style="270" customWidth="1"/>
    <col min="7172" max="7173" width="6.625" style="270" customWidth="1"/>
    <col min="7174" max="7176" width="12.625" style="270" customWidth="1"/>
    <col min="7177" max="7177" width="12.5" style="270" customWidth="1"/>
    <col min="7178" max="7178" width="12.625" style="270" customWidth="1"/>
    <col min="7179" max="7180" width="12.375" style="270" customWidth="1"/>
    <col min="7181" max="7182" width="13" style="270" customWidth="1"/>
    <col min="7183" max="7186" width="10.75" style="270" customWidth="1"/>
    <col min="7187" max="7424" width="9" style="270"/>
    <col min="7425" max="7425" width="10.875" style="270" customWidth="1"/>
    <col min="7426" max="7426" width="11" style="270" customWidth="1"/>
    <col min="7427" max="7427" width="12.625" style="270" customWidth="1"/>
    <col min="7428" max="7429" width="6.625" style="270" customWidth="1"/>
    <col min="7430" max="7432" width="12.625" style="270" customWidth="1"/>
    <col min="7433" max="7433" width="12.5" style="270" customWidth="1"/>
    <col min="7434" max="7434" width="12.625" style="270" customWidth="1"/>
    <col min="7435" max="7436" width="12.375" style="270" customWidth="1"/>
    <col min="7437" max="7438" width="13" style="270" customWidth="1"/>
    <col min="7439" max="7442" width="10.75" style="270" customWidth="1"/>
    <col min="7443" max="7680" width="9" style="270"/>
    <col min="7681" max="7681" width="10.875" style="270" customWidth="1"/>
    <col min="7682" max="7682" width="11" style="270" customWidth="1"/>
    <col min="7683" max="7683" width="12.625" style="270" customWidth="1"/>
    <col min="7684" max="7685" width="6.625" style="270" customWidth="1"/>
    <col min="7686" max="7688" width="12.625" style="270" customWidth="1"/>
    <col min="7689" max="7689" width="12.5" style="270" customWidth="1"/>
    <col min="7690" max="7690" width="12.625" style="270" customWidth="1"/>
    <col min="7691" max="7692" width="12.375" style="270" customWidth="1"/>
    <col min="7693" max="7694" width="13" style="270" customWidth="1"/>
    <col min="7695" max="7698" width="10.75" style="270" customWidth="1"/>
    <col min="7699" max="7936" width="9" style="270"/>
    <col min="7937" max="7937" width="10.875" style="270" customWidth="1"/>
    <col min="7938" max="7938" width="11" style="270" customWidth="1"/>
    <col min="7939" max="7939" width="12.625" style="270" customWidth="1"/>
    <col min="7940" max="7941" width="6.625" style="270" customWidth="1"/>
    <col min="7942" max="7944" width="12.625" style="270" customWidth="1"/>
    <col min="7945" max="7945" width="12.5" style="270" customWidth="1"/>
    <col min="7946" max="7946" width="12.625" style="270" customWidth="1"/>
    <col min="7947" max="7948" width="12.375" style="270" customWidth="1"/>
    <col min="7949" max="7950" width="13" style="270" customWidth="1"/>
    <col min="7951" max="7954" width="10.75" style="270" customWidth="1"/>
    <col min="7955" max="8192" width="9" style="270"/>
    <col min="8193" max="8193" width="10.875" style="270" customWidth="1"/>
    <col min="8194" max="8194" width="11" style="270" customWidth="1"/>
    <col min="8195" max="8195" width="12.625" style="270" customWidth="1"/>
    <col min="8196" max="8197" width="6.625" style="270" customWidth="1"/>
    <col min="8198" max="8200" width="12.625" style="270" customWidth="1"/>
    <col min="8201" max="8201" width="12.5" style="270" customWidth="1"/>
    <col min="8202" max="8202" width="12.625" style="270" customWidth="1"/>
    <col min="8203" max="8204" width="12.375" style="270" customWidth="1"/>
    <col min="8205" max="8206" width="13" style="270" customWidth="1"/>
    <col min="8207" max="8210" width="10.75" style="270" customWidth="1"/>
    <col min="8211" max="8448" width="9" style="270"/>
    <col min="8449" max="8449" width="10.875" style="270" customWidth="1"/>
    <col min="8450" max="8450" width="11" style="270" customWidth="1"/>
    <col min="8451" max="8451" width="12.625" style="270" customWidth="1"/>
    <col min="8452" max="8453" width="6.625" style="270" customWidth="1"/>
    <col min="8454" max="8456" width="12.625" style="270" customWidth="1"/>
    <col min="8457" max="8457" width="12.5" style="270" customWidth="1"/>
    <col min="8458" max="8458" width="12.625" style="270" customWidth="1"/>
    <col min="8459" max="8460" width="12.375" style="270" customWidth="1"/>
    <col min="8461" max="8462" width="13" style="270" customWidth="1"/>
    <col min="8463" max="8466" width="10.75" style="270" customWidth="1"/>
    <col min="8467" max="8704" width="9" style="270"/>
    <col min="8705" max="8705" width="10.875" style="270" customWidth="1"/>
    <col min="8706" max="8706" width="11" style="270" customWidth="1"/>
    <col min="8707" max="8707" width="12.625" style="270" customWidth="1"/>
    <col min="8708" max="8709" width="6.625" style="270" customWidth="1"/>
    <col min="8710" max="8712" width="12.625" style="270" customWidth="1"/>
    <col min="8713" max="8713" width="12.5" style="270" customWidth="1"/>
    <col min="8714" max="8714" width="12.625" style="270" customWidth="1"/>
    <col min="8715" max="8716" width="12.375" style="270" customWidth="1"/>
    <col min="8717" max="8718" width="13" style="270" customWidth="1"/>
    <col min="8719" max="8722" width="10.75" style="270" customWidth="1"/>
    <col min="8723" max="8960" width="9" style="270"/>
    <col min="8961" max="8961" width="10.875" style="270" customWidth="1"/>
    <col min="8962" max="8962" width="11" style="270" customWidth="1"/>
    <col min="8963" max="8963" width="12.625" style="270" customWidth="1"/>
    <col min="8964" max="8965" width="6.625" style="270" customWidth="1"/>
    <col min="8966" max="8968" width="12.625" style="270" customWidth="1"/>
    <col min="8969" max="8969" width="12.5" style="270" customWidth="1"/>
    <col min="8970" max="8970" width="12.625" style="270" customWidth="1"/>
    <col min="8971" max="8972" width="12.375" style="270" customWidth="1"/>
    <col min="8973" max="8974" width="13" style="270" customWidth="1"/>
    <col min="8975" max="8978" width="10.75" style="270" customWidth="1"/>
    <col min="8979" max="9216" width="9" style="270"/>
    <col min="9217" max="9217" width="10.875" style="270" customWidth="1"/>
    <col min="9218" max="9218" width="11" style="270" customWidth="1"/>
    <col min="9219" max="9219" width="12.625" style="270" customWidth="1"/>
    <col min="9220" max="9221" width="6.625" style="270" customWidth="1"/>
    <col min="9222" max="9224" width="12.625" style="270" customWidth="1"/>
    <col min="9225" max="9225" width="12.5" style="270" customWidth="1"/>
    <col min="9226" max="9226" width="12.625" style="270" customWidth="1"/>
    <col min="9227" max="9228" width="12.375" style="270" customWidth="1"/>
    <col min="9229" max="9230" width="13" style="270" customWidth="1"/>
    <col min="9231" max="9234" width="10.75" style="270" customWidth="1"/>
    <col min="9235" max="9472" width="9" style="270"/>
    <col min="9473" max="9473" width="10.875" style="270" customWidth="1"/>
    <col min="9474" max="9474" width="11" style="270" customWidth="1"/>
    <col min="9475" max="9475" width="12.625" style="270" customWidth="1"/>
    <col min="9476" max="9477" width="6.625" style="270" customWidth="1"/>
    <col min="9478" max="9480" width="12.625" style="270" customWidth="1"/>
    <col min="9481" max="9481" width="12.5" style="270" customWidth="1"/>
    <col min="9482" max="9482" width="12.625" style="270" customWidth="1"/>
    <col min="9483" max="9484" width="12.375" style="270" customWidth="1"/>
    <col min="9485" max="9486" width="13" style="270" customWidth="1"/>
    <col min="9487" max="9490" width="10.75" style="270" customWidth="1"/>
    <col min="9491" max="9728" width="9" style="270"/>
    <col min="9729" max="9729" width="10.875" style="270" customWidth="1"/>
    <col min="9730" max="9730" width="11" style="270" customWidth="1"/>
    <col min="9731" max="9731" width="12.625" style="270" customWidth="1"/>
    <col min="9732" max="9733" width="6.625" style="270" customWidth="1"/>
    <col min="9734" max="9736" width="12.625" style="270" customWidth="1"/>
    <col min="9737" max="9737" width="12.5" style="270" customWidth="1"/>
    <col min="9738" max="9738" width="12.625" style="270" customWidth="1"/>
    <col min="9739" max="9740" width="12.375" style="270" customWidth="1"/>
    <col min="9741" max="9742" width="13" style="270" customWidth="1"/>
    <col min="9743" max="9746" width="10.75" style="270" customWidth="1"/>
    <col min="9747" max="9984" width="9" style="270"/>
    <col min="9985" max="9985" width="10.875" style="270" customWidth="1"/>
    <col min="9986" max="9986" width="11" style="270" customWidth="1"/>
    <col min="9987" max="9987" width="12.625" style="270" customWidth="1"/>
    <col min="9988" max="9989" width="6.625" style="270" customWidth="1"/>
    <col min="9990" max="9992" width="12.625" style="270" customWidth="1"/>
    <col min="9993" max="9993" width="12.5" style="270" customWidth="1"/>
    <col min="9994" max="9994" width="12.625" style="270" customWidth="1"/>
    <col min="9995" max="9996" width="12.375" style="270" customWidth="1"/>
    <col min="9997" max="9998" width="13" style="270" customWidth="1"/>
    <col min="9999" max="10002" width="10.75" style="270" customWidth="1"/>
    <col min="10003" max="10240" width="9" style="270"/>
    <col min="10241" max="10241" width="10.875" style="270" customWidth="1"/>
    <col min="10242" max="10242" width="11" style="270" customWidth="1"/>
    <col min="10243" max="10243" width="12.625" style="270" customWidth="1"/>
    <col min="10244" max="10245" width="6.625" style="270" customWidth="1"/>
    <col min="10246" max="10248" width="12.625" style="270" customWidth="1"/>
    <col min="10249" max="10249" width="12.5" style="270" customWidth="1"/>
    <col min="10250" max="10250" width="12.625" style="270" customWidth="1"/>
    <col min="10251" max="10252" width="12.375" style="270" customWidth="1"/>
    <col min="10253" max="10254" width="13" style="270" customWidth="1"/>
    <col min="10255" max="10258" width="10.75" style="270" customWidth="1"/>
    <col min="10259" max="10496" width="9" style="270"/>
    <col min="10497" max="10497" width="10.875" style="270" customWidth="1"/>
    <col min="10498" max="10498" width="11" style="270" customWidth="1"/>
    <col min="10499" max="10499" width="12.625" style="270" customWidth="1"/>
    <col min="10500" max="10501" width="6.625" style="270" customWidth="1"/>
    <col min="10502" max="10504" width="12.625" style="270" customWidth="1"/>
    <col min="10505" max="10505" width="12.5" style="270" customWidth="1"/>
    <col min="10506" max="10506" width="12.625" style="270" customWidth="1"/>
    <col min="10507" max="10508" width="12.375" style="270" customWidth="1"/>
    <col min="10509" max="10510" width="13" style="270" customWidth="1"/>
    <col min="10511" max="10514" width="10.75" style="270" customWidth="1"/>
    <col min="10515" max="10752" width="9" style="270"/>
    <col min="10753" max="10753" width="10.875" style="270" customWidth="1"/>
    <col min="10754" max="10754" width="11" style="270" customWidth="1"/>
    <col min="10755" max="10755" width="12.625" style="270" customWidth="1"/>
    <col min="10756" max="10757" width="6.625" style="270" customWidth="1"/>
    <col min="10758" max="10760" width="12.625" style="270" customWidth="1"/>
    <col min="10761" max="10761" width="12.5" style="270" customWidth="1"/>
    <col min="10762" max="10762" width="12.625" style="270" customWidth="1"/>
    <col min="10763" max="10764" width="12.375" style="270" customWidth="1"/>
    <col min="10765" max="10766" width="13" style="270" customWidth="1"/>
    <col min="10767" max="10770" width="10.75" style="270" customWidth="1"/>
    <col min="10771" max="11008" width="9" style="270"/>
    <col min="11009" max="11009" width="10.875" style="270" customWidth="1"/>
    <col min="11010" max="11010" width="11" style="270" customWidth="1"/>
    <col min="11011" max="11011" width="12.625" style="270" customWidth="1"/>
    <col min="11012" max="11013" width="6.625" style="270" customWidth="1"/>
    <col min="11014" max="11016" width="12.625" style="270" customWidth="1"/>
    <col min="11017" max="11017" width="12.5" style="270" customWidth="1"/>
    <col min="11018" max="11018" width="12.625" style="270" customWidth="1"/>
    <col min="11019" max="11020" width="12.375" style="270" customWidth="1"/>
    <col min="11021" max="11022" width="13" style="270" customWidth="1"/>
    <col min="11023" max="11026" width="10.75" style="270" customWidth="1"/>
    <col min="11027" max="11264" width="9" style="270"/>
    <col min="11265" max="11265" width="10.875" style="270" customWidth="1"/>
    <col min="11266" max="11266" width="11" style="270" customWidth="1"/>
    <col min="11267" max="11267" width="12.625" style="270" customWidth="1"/>
    <col min="11268" max="11269" width="6.625" style="270" customWidth="1"/>
    <col min="11270" max="11272" width="12.625" style="270" customWidth="1"/>
    <col min="11273" max="11273" width="12.5" style="270" customWidth="1"/>
    <col min="11274" max="11274" width="12.625" style="270" customWidth="1"/>
    <col min="11275" max="11276" width="12.375" style="270" customWidth="1"/>
    <col min="11277" max="11278" width="13" style="270" customWidth="1"/>
    <col min="11279" max="11282" width="10.75" style="270" customWidth="1"/>
    <col min="11283" max="11520" width="9" style="270"/>
    <col min="11521" max="11521" width="10.875" style="270" customWidth="1"/>
    <col min="11522" max="11522" width="11" style="270" customWidth="1"/>
    <col min="11523" max="11523" width="12.625" style="270" customWidth="1"/>
    <col min="11524" max="11525" width="6.625" style="270" customWidth="1"/>
    <col min="11526" max="11528" width="12.625" style="270" customWidth="1"/>
    <col min="11529" max="11529" width="12.5" style="270" customWidth="1"/>
    <col min="11530" max="11530" width="12.625" style="270" customWidth="1"/>
    <col min="11531" max="11532" width="12.375" style="270" customWidth="1"/>
    <col min="11533" max="11534" width="13" style="270" customWidth="1"/>
    <col min="11535" max="11538" width="10.75" style="270" customWidth="1"/>
    <col min="11539" max="11776" width="9" style="270"/>
    <col min="11777" max="11777" width="10.875" style="270" customWidth="1"/>
    <col min="11778" max="11778" width="11" style="270" customWidth="1"/>
    <col min="11779" max="11779" width="12.625" style="270" customWidth="1"/>
    <col min="11780" max="11781" width="6.625" style="270" customWidth="1"/>
    <col min="11782" max="11784" width="12.625" style="270" customWidth="1"/>
    <col min="11785" max="11785" width="12.5" style="270" customWidth="1"/>
    <col min="11786" max="11786" width="12.625" style="270" customWidth="1"/>
    <col min="11787" max="11788" width="12.375" style="270" customWidth="1"/>
    <col min="11789" max="11790" width="13" style="270" customWidth="1"/>
    <col min="11791" max="11794" width="10.75" style="270" customWidth="1"/>
    <col min="11795" max="12032" width="9" style="270"/>
    <col min="12033" max="12033" width="10.875" style="270" customWidth="1"/>
    <col min="12034" max="12034" width="11" style="270" customWidth="1"/>
    <col min="12035" max="12035" width="12.625" style="270" customWidth="1"/>
    <col min="12036" max="12037" width="6.625" style="270" customWidth="1"/>
    <col min="12038" max="12040" width="12.625" style="270" customWidth="1"/>
    <col min="12041" max="12041" width="12.5" style="270" customWidth="1"/>
    <col min="12042" max="12042" width="12.625" style="270" customWidth="1"/>
    <col min="12043" max="12044" width="12.375" style="270" customWidth="1"/>
    <col min="12045" max="12046" width="13" style="270" customWidth="1"/>
    <col min="12047" max="12050" width="10.75" style="270" customWidth="1"/>
    <col min="12051" max="12288" width="9" style="270"/>
    <col min="12289" max="12289" width="10.875" style="270" customWidth="1"/>
    <col min="12290" max="12290" width="11" style="270" customWidth="1"/>
    <col min="12291" max="12291" width="12.625" style="270" customWidth="1"/>
    <col min="12292" max="12293" width="6.625" style="270" customWidth="1"/>
    <col min="12294" max="12296" width="12.625" style="270" customWidth="1"/>
    <col min="12297" max="12297" width="12.5" style="270" customWidth="1"/>
    <col min="12298" max="12298" width="12.625" style="270" customWidth="1"/>
    <col min="12299" max="12300" width="12.375" style="270" customWidth="1"/>
    <col min="12301" max="12302" width="13" style="270" customWidth="1"/>
    <col min="12303" max="12306" width="10.75" style="270" customWidth="1"/>
    <col min="12307" max="12544" width="9" style="270"/>
    <col min="12545" max="12545" width="10.875" style="270" customWidth="1"/>
    <col min="12546" max="12546" width="11" style="270" customWidth="1"/>
    <col min="12547" max="12547" width="12.625" style="270" customWidth="1"/>
    <col min="12548" max="12549" width="6.625" style="270" customWidth="1"/>
    <col min="12550" max="12552" width="12.625" style="270" customWidth="1"/>
    <col min="12553" max="12553" width="12.5" style="270" customWidth="1"/>
    <col min="12554" max="12554" width="12.625" style="270" customWidth="1"/>
    <col min="12555" max="12556" width="12.375" style="270" customWidth="1"/>
    <col min="12557" max="12558" width="13" style="270" customWidth="1"/>
    <col min="12559" max="12562" width="10.75" style="270" customWidth="1"/>
    <col min="12563" max="12800" width="9" style="270"/>
    <col min="12801" max="12801" width="10.875" style="270" customWidth="1"/>
    <col min="12802" max="12802" width="11" style="270" customWidth="1"/>
    <col min="12803" max="12803" width="12.625" style="270" customWidth="1"/>
    <col min="12804" max="12805" width="6.625" style="270" customWidth="1"/>
    <col min="12806" max="12808" width="12.625" style="270" customWidth="1"/>
    <col min="12809" max="12809" width="12.5" style="270" customWidth="1"/>
    <col min="12810" max="12810" width="12.625" style="270" customWidth="1"/>
    <col min="12811" max="12812" width="12.375" style="270" customWidth="1"/>
    <col min="12813" max="12814" width="13" style="270" customWidth="1"/>
    <col min="12815" max="12818" width="10.75" style="270" customWidth="1"/>
    <col min="12819" max="13056" width="9" style="270"/>
    <col min="13057" max="13057" width="10.875" style="270" customWidth="1"/>
    <col min="13058" max="13058" width="11" style="270" customWidth="1"/>
    <col min="13059" max="13059" width="12.625" style="270" customWidth="1"/>
    <col min="13060" max="13061" width="6.625" style="270" customWidth="1"/>
    <col min="13062" max="13064" width="12.625" style="270" customWidth="1"/>
    <col min="13065" max="13065" width="12.5" style="270" customWidth="1"/>
    <col min="13066" max="13066" width="12.625" style="270" customWidth="1"/>
    <col min="13067" max="13068" width="12.375" style="270" customWidth="1"/>
    <col min="13069" max="13070" width="13" style="270" customWidth="1"/>
    <col min="13071" max="13074" width="10.75" style="270" customWidth="1"/>
    <col min="13075" max="13312" width="9" style="270"/>
    <col min="13313" max="13313" width="10.875" style="270" customWidth="1"/>
    <col min="13314" max="13314" width="11" style="270" customWidth="1"/>
    <col min="13315" max="13315" width="12.625" style="270" customWidth="1"/>
    <col min="13316" max="13317" width="6.625" style="270" customWidth="1"/>
    <col min="13318" max="13320" width="12.625" style="270" customWidth="1"/>
    <col min="13321" max="13321" width="12.5" style="270" customWidth="1"/>
    <col min="13322" max="13322" width="12.625" style="270" customWidth="1"/>
    <col min="13323" max="13324" width="12.375" style="270" customWidth="1"/>
    <col min="13325" max="13326" width="13" style="270" customWidth="1"/>
    <col min="13327" max="13330" width="10.75" style="270" customWidth="1"/>
    <col min="13331" max="13568" width="9" style="270"/>
    <col min="13569" max="13569" width="10.875" style="270" customWidth="1"/>
    <col min="13570" max="13570" width="11" style="270" customWidth="1"/>
    <col min="13571" max="13571" width="12.625" style="270" customWidth="1"/>
    <col min="13572" max="13573" width="6.625" style="270" customWidth="1"/>
    <col min="13574" max="13576" width="12.625" style="270" customWidth="1"/>
    <col min="13577" max="13577" width="12.5" style="270" customWidth="1"/>
    <col min="13578" max="13578" width="12.625" style="270" customWidth="1"/>
    <col min="13579" max="13580" width="12.375" style="270" customWidth="1"/>
    <col min="13581" max="13582" width="13" style="270" customWidth="1"/>
    <col min="13583" max="13586" width="10.75" style="270" customWidth="1"/>
    <col min="13587" max="13824" width="9" style="270"/>
    <col min="13825" max="13825" width="10.875" style="270" customWidth="1"/>
    <col min="13826" max="13826" width="11" style="270" customWidth="1"/>
    <col min="13827" max="13827" width="12.625" style="270" customWidth="1"/>
    <col min="13828" max="13829" width="6.625" style="270" customWidth="1"/>
    <col min="13830" max="13832" width="12.625" style="270" customWidth="1"/>
    <col min="13833" max="13833" width="12.5" style="270" customWidth="1"/>
    <col min="13834" max="13834" width="12.625" style="270" customWidth="1"/>
    <col min="13835" max="13836" width="12.375" style="270" customWidth="1"/>
    <col min="13837" max="13838" width="13" style="270" customWidth="1"/>
    <col min="13839" max="13842" width="10.75" style="270" customWidth="1"/>
    <col min="13843" max="14080" width="9" style="270"/>
    <col min="14081" max="14081" width="10.875" style="270" customWidth="1"/>
    <col min="14082" max="14082" width="11" style="270" customWidth="1"/>
    <col min="14083" max="14083" width="12.625" style="270" customWidth="1"/>
    <col min="14084" max="14085" width="6.625" style="270" customWidth="1"/>
    <col min="14086" max="14088" width="12.625" style="270" customWidth="1"/>
    <col min="14089" max="14089" width="12.5" style="270" customWidth="1"/>
    <col min="14090" max="14090" width="12.625" style="270" customWidth="1"/>
    <col min="14091" max="14092" width="12.375" style="270" customWidth="1"/>
    <col min="14093" max="14094" width="13" style="270" customWidth="1"/>
    <col min="14095" max="14098" width="10.75" style="270" customWidth="1"/>
    <col min="14099" max="14336" width="9" style="270"/>
    <col min="14337" max="14337" width="10.875" style="270" customWidth="1"/>
    <col min="14338" max="14338" width="11" style="270" customWidth="1"/>
    <col min="14339" max="14339" width="12.625" style="270" customWidth="1"/>
    <col min="14340" max="14341" width="6.625" style="270" customWidth="1"/>
    <col min="14342" max="14344" width="12.625" style="270" customWidth="1"/>
    <col min="14345" max="14345" width="12.5" style="270" customWidth="1"/>
    <col min="14346" max="14346" width="12.625" style="270" customWidth="1"/>
    <col min="14347" max="14348" width="12.375" style="270" customWidth="1"/>
    <col min="14349" max="14350" width="13" style="270" customWidth="1"/>
    <col min="14351" max="14354" width="10.75" style="270" customWidth="1"/>
    <col min="14355" max="14592" width="9" style="270"/>
    <col min="14593" max="14593" width="10.875" style="270" customWidth="1"/>
    <col min="14594" max="14594" width="11" style="270" customWidth="1"/>
    <col min="14595" max="14595" width="12.625" style="270" customWidth="1"/>
    <col min="14596" max="14597" width="6.625" style="270" customWidth="1"/>
    <col min="14598" max="14600" width="12.625" style="270" customWidth="1"/>
    <col min="14601" max="14601" width="12.5" style="270" customWidth="1"/>
    <col min="14602" max="14602" width="12.625" style="270" customWidth="1"/>
    <col min="14603" max="14604" width="12.375" style="270" customWidth="1"/>
    <col min="14605" max="14606" width="13" style="270" customWidth="1"/>
    <col min="14607" max="14610" width="10.75" style="270" customWidth="1"/>
    <col min="14611" max="14848" width="9" style="270"/>
    <col min="14849" max="14849" width="10.875" style="270" customWidth="1"/>
    <col min="14850" max="14850" width="11" style="270" customWidth="1"/>
    <col min="14851" max="14851" width="12.625" style="270" customWidth="1"/>
    <col min="14852" max="14853" width="6.625" style="270" customWidth="1"/>
    <col min="14854" max="14856" width="12.625" style="270" customWidth="1"/>
    <col min="14857" max="14857" width="12.5" style="270" customWidth="1"/>
    <col min="14858" max="14858" width="12.625" style="270" customWidth="1"/>
    <col min="14859" max="14860" width="12.375" style="270" customWidth="1"/>
    <col min="14861" max="14862" width="13" style="270" customWidth="1"/>
    <col min="14863" max="14866" width="10.75" style="270" customWidth="1"/>
    <col min="14867" max="15104" width="9" style="270"/>
    <col min="15105" max="15105" width="10.875" style="270" customWidth="1"/>
    <col min="15106" max="15106" width="11" style="270" customWidth="1"/>
    <col min="15107" max="15107" width="12.625" style="270" customWidth="1"/>
    <col min="15108" max="15109" width="6.625" style="270" customWidth="1"/>
    <col min="15110" max="15112" width="12.625" style="270" customWidth="1"/>
    <col min="15113" max="15113" width="12.5" style="270" customWidth="1"/>
    <col min="15114" max="15114" width="12.625" style="270" customWidth="1"/>
    <col min="15115" max="15116" width="12.375" style="270" customWidth="1"/>
    <col min="15117" max="15118" width="13" style="270" customWidth="1"/>
    <col min="15119" max="15122" width="10.75" style="270" customWidth="1"/>
    <col min="15123" max="15360" width="9" style="270"/>
    <col min="15361" max="15361" width="10.875" style="270" customWidth="1"/>
    <col min="15362" max="15362" width="11" style="270" customWidth="1"/>
    <col min="15363" max="15363" width="12.625" style="270" customWidth="1"/>
    <col min="15364" max="15365" width="6.625" style="270" customWidth="1"/>
    <col min="15366" max="15368" width="12.625" style="270" customWidth="1"/>
    <col min="15369" max="15369" width="12.5" style="270" customWidth="1"/>
    <col min="15370" max="15370" width="12.625" style="270" customWidth="1"/>
    <col min="15371" max="15372" width="12.375" style="270" customWidth="1"/>
    <col min="15373" max="15374" width="13" style="270" customWidth="1"/>
    <col min="15375" max="15378" width="10.75" style="270" customWidth="1"/>
    <col min="15379" max="15616" width="9" style="270"/>
    <col min="15617" max="15617" width="10.875" style="270" customWidth="1"/>
    <col min="15618" max="15618" width="11" style="270" customWidth="1"/>
    <col min="15619" max="15619" width="12.625" style="270" customWidth="1"/>
    <col min="15620" max="15621" width="6.625" style="270" customWidth="1"/>
    <col min="15622" max="15624" width="12.625" style="270" customWidth="1"/>
    <col min="15625" max="15625" width="12.5" style="270" customWidth="1"/>
    <col min="15626" max="15626" width="12.625" style="270" customWidth="1"/>
    <col min="15627" max="15628" width="12.375" style="270" customWidth="1"/>
    <col min="15629" max="15630" width="13" style="270" customWidth="1"/>
    <col min="15631" max="15634" width="10.75" style="270" customWidth="1"/>
    <col min="15635" max="15872" width="9" style="270"/>
    <col min="15873" max="15873" width="10.875" style="270" customWidth="1"/>
    <col min="15874" max="15874" width="11" style="270" customWidth="1"/>
    <col min="15875" max="15875" width="12.625" style="270" customWidth="1"/>
    <col min="15876" max="15877" width="6.625" style="270" customWidth="1"/>
    <col min="15878" max="15880" width="12.625" style="270" customWidth="1"/>
    <col min="15881" max="15881" width="12.5" style="270" customWidth="1"/>
    <col min="15882" max="15882" width="12.625" style="270" customWidth="1"/>
    <col min="15883" max="15884" width="12.375" style="270" customWidth="1"/>
    <col min="15885" max="15886" width="13" style="270" customWidth="1"/>
    <col min="15887" max="15890" width="10.75" style="270" customWidth="1"/>
    <col min="15891" max="16128" width="9" style="270"/>
    <col min="16129" max="16129" width="10.875" style="270" customWidth="1"/>
    <col min="16130" max="16130" width="11" style="270" customWidth="1"/>
    <col min="16131" max="16131" width="12.625" style="270" customWidth="1"/>
    <col min="16132" max="16133" width="6.625" style="270" customWidth="1"/>
    <col min="16134" max="16136" width="12.625" style="270" customWidth="1"/>
    <col min="16137" max="16137" width="12.5" style="270" customWidth="1"/>
    <col min="16138" max="16138" width="12.625" style="270" customWidth="1"/>
    <col min="16139" max="16140" width="12.375" style="270" customWidth="1"/>
    <col min="16141" max="16142" width="13" style="270" customWidth="1"/>
    <col min="16143" max="16146" width="10.75" style="270" customWidth="1"/>
    <col min="16147" max="16384" width="9" style="270"/>
  </cols>
  <sheetData>
    <row r="1" spans="1:25" ht="21" customHeight="1">
      <c r="A1" s="1443" t="s">
        <v>1050</v>
      </c>
      <c r="B1" s="1443"/>
      <c r="C1" s="1443"/>
      <c r="D1" s="1443"/>
      <c r="E1" s="1443"/>
      <c r="F1" s="1443"/>
      <c r="G1" s="1443"/>
      <c r="H1" s="1443"/>
      <c r="I1" s="1443"/>
      <c r="J1" s="1443"/>
    </row>
    <row r="2" spans="1:25" ht="21" customHeight="1" thickBot="1">
      <c r="A2" s="1444" t="s">
        <v>980</v>
      </c>
      <c r="B2" s="1444"/>
      <c r="C2" s="1444"/>
      <c r="D2" s="1444"/>
      <c r="E2" s="1444"/>
      <c r="F2" s="1444"/>
      <c r="G2" s="1444"/>
      <c r="H2" s="1444"/>
      <c r="I2" s="1444"/>
      <c r="J2" s="1444"/>
      <c r="O2" s="270">
        <v>10.45</v>
      </c>
      <c r="P2" s="270">
        <v>30</v>
      </c>
    </row>
    <row r="3" spans="1:25" ht="30" customHeight="1">
      <c r="A3" s="1445"/>
      <c r="B3" s="1446"/>
      <c r="C3" s="1446" t="s">
        <v>607</v>
      </c>
      <c r="D3" s="1446"/>
      <c r="E3" s="1446" t="s">
        <v>608</v>
      </c>
      <c r="F3" s="1446"/>
      <c r="G3" s="1446" t="s">
        <v>981</v>
      </c>
      <c r="H3" s="1446"/>
      <c r="I3" s="1446" t="s">
        <v>982</v>
      </c>
      <c r="J3" s="1446"/>
      <c r="K3" s="1446" t="s">
        <v>983</v>
      </c>
      <c r="L3" s="1452"/>
      <c r="O3" s="270" t="s">
        <v>984</v>
      </c>
      <c r="P3" s="270" t="s">
        <v>985</v>
      </c>
      <c r="Q3" s="270" t="s">
        <v>986</v>
      </c>
      <c r="R3" s="270" t="s">
        <v>987</v>
      </c>
    </row>
    <row r="4" spans="1:25" ht="30" customHeight="1">
      <c r="A4" s="1447" t="s">
        <v>609</v>
      </c>
      <c r="B4" s="1448"/>
      <c r="C4" s="1449">
        <v>183</v>
      </c>
      <c r="D4" s="1449"/>
      <c r="E4" s="1450">
        <f t="shared" ref="E4:E31" si="0">O4</f>
        <v>57370</v>
      </c>
      <c r="F4" s="1450"/>
      <c r="G4" s="1450">
        <f t="shared" ref="G4:G31" si="1">P4</f>
        <v>5737</v>
      </c>
      <c r="H4" s="1450"/>
      <c r="I4" s="1450">
        <f t="shared" ref="I4:I31" si="2">Q4</f>
        <v>11474</v>
      </c>
      <c r="J4" s="1450"/>
      <c r="K4" s="1450">
        <f t="shared" ref="K4:K31" si="3">R4</f>
        <v>17211</v>
      </c>
      <c r="L4" s="1451"/>
      <c r="O4" s="270">
        <f t="shared" ref="O4:O11" si="4">IF(ISERROR(ROUNDDOWN($C4*$O$2*P$2,0)),"",ROUNDDOWN($C4*$O$2*P$2,0))</f>
        <v>57370</v>
      </c>
      <c r="P4" s="270">
        <f t="shared" ref="P4:P31" si="5">IF(ISERROR(E4-ROUNDDOWN(E4/10*9,0)),"",E4-ROUNDDOWN(E4/10*9,0))</f>
        <v>5737</v>
      </c>
      <c r="Q4" s="270">
        <f t="shared" ref="Q4:Q31" si="6">IF(ISERROR(E4-ROUNDDOWN(E4/10*8,0)),"",E4-ROUNDDOWN(E4/10*8,0))</f>
        <v>11474</v>
      </c>
      <c r="R4" s="270">
        <f t="shared" ref="R4:R31" si="7">IF(ISERROR(E4-ROUNDDOWN(E4/10*7,0)),"",E4-ROUNDDOWN(E4/10*7,0))</f>
        <v>17211</v>
      </c>
      <c r="U4" s="449"/>
      <c r="V4" s="449"/>
      <c r="W4" s="449"/>
      <c r="X4" s="449"/>
      <c r="Y4" s="449"/>
    </row>
    <row r="5" spans="1:25" ht="30" customHeight="1">
      <c r="A5" s="1447" t="s">
        <v>610</v>
      </c>
      <c r="B5" s="1448"/>
      <c r="C5" s="1449">
        <v>313</v>
      </c>
      <c r="D5" s="1449"/>
      <c r="E5" s="1450">
        <f t="shared" si="0"/>
        <v>98125</v>
      </c>
      <c r="F5" s="1450"/>
      <c r="G5" s="1450">
        <f t="shared" si="1"/>
        <v>9813</v>
      </c>
      <c r="H5" s="1450"/>
      <c r="I5" s="1450">
        <f t="shared" si="2"/>
        <v>19625</v>
      </c>
      <c r="J5" s="1450"/>
      <c r="K5" s="1450">
        <f t="shared" si="3"/>
        <v>29438</v>
      </c>
      <c r="L5" s="1451"/>
      <c r="O5" s="270">
        <f t="shared" si="4"/>
        <v>98125</v>
      </c>
      <c r="P5" s="270">
        <f t="shared" si="5"/>
        <v>9813</v>
      </c>
      <c r="Q5" s="270">
        <f t="shared" si="6"/>
        <v>19625</v>
      </c>
      <c r="R5" s="270">
        <f t="shared" si="7"/>
        <v>29438</v>
      </c>
      <c r="U5" s="449"/>
      <c r="V5" s="449"/>
      <c r="W5" s="449"/>
      <c r="X5" s="449"/>
      <c r="Y5" s="449"/>
    </row>
    <row r="6" spans="1:25" ht="30" customHeight="1">
      <c r="A6" s="1447" t="s">
        <v>611</v>
      </c>
      <c r="B6" s="1448"/>
      <c r="C6" s="1449">
        <v>542</v>
      </c>
      <c r="D6" s="1449"/>
      <c r="E6" s="1450">
        <f t="shared" si="0"/>
        <v>169917</v>
      </c>
      <c r="F6" s="1450"/>
      <c r="G6" s="1450">
        <f t="shared" si="1"/>
        <v>16992</v>
      </c>
      <c r="H6" s="1450"/>
      <c r="I6" s="1450">
        <f t="shared" si="2"/>
        <v>33984</v>
      </c>
      <c r="J6" s="1450"/>
      <c r="K6" s="1450">
        <f t="shared" si="3"/>
        <v>50976</v>
      </c>
      <c r="L6" s="1451"/>
      <c r="O6" s="270">
        <f t="shared" si="4"/>
        <v>169917</v>
      </c>
      <c r="P6" s="270">
        <f t="shared" si="5"/>
        <v>16992</v>
      </c>
      <c r="Q6" s="270">
        <f t="shared" si="6"/>
        <v>33984</v>
      </c>
      <c r="R6" s="270">
        <f t="shared" si="7"/>
        <v>50976</v>
      </c>
      <c r="U6" s="449"/>
      <c r="V6" s="449"/>
      <c r="W6" s="449"/>
      <c r="X6" s="449"/>
      <c r="Y6" s="449"/>
    </row>
    <row r="7" spans="1:25" ht="30" customHeight="1">
      <c r="A7" s="1447" t="s">
        <v>612</v>
      </c>
      <c r="B7" s="1448"/>
      <c r="C7" s="1449">
        <v>609</v>
      </c>
      <c r="D7" s="1449"/>
      <c r="E7" s="1450">
        <f t="shared" si="0"/>
        <v>190921</v>
      </c>
      <c r="F7" s="1450"/>
      <c r="G7" s="1450">
        <f t="shared" si="1"/>
        <v>19093</v>
      </c>
      <c r="H7" s="1450"/>
      <c r="I7" s="1450">
        <f t="shared" si="2"/>
        <v>38185</v>
      </c>
      <c r="J7" s="1450"/>
      <c r="K7" s="1450">
        <f t="shared" si="3"/>
        <v>57277</v>
      </c>
      <c r="L7" s="1451"/>
      <c r="O7" s="270">
        <f t="shared" si="4"/>
        <v>190921</v>
      </c>
      <c r="P7" s="270">
        <f t="shared" si="5"/>
        <v>19093</v>
      </c>
      <c r="Q7" s="270">
        <f t="shared" si="6"/>
        <v>38185</v>
      </c>
      <c r="R7" s="270">
        <f t="shared" si="7"/>
        <v>57277</v>
      </c>
      <c r="U7" s="449"/>
      <c r="V7" s="449"/>
      <c r="W7" s="449"/>
      <c r="X7" s="449"/>
      <c r="Y7" s="449"/>
    </row>
    <row r="8" spans="1:25" ht="30" customHeight="1">
      <c r="A8" s="1447" t="s">
        <v>613</v>
      </c>
      <c r="B8" s="1448"/>
      <c r="C8" s="1449">
        <v>679</v>
      </c>
      <c r="D8" s="1449"/>
      <c r="E8" s="1450">
        <f t="shared" si="0"/>
        <v>212866</v>
      </c>
      <c r="F8" s="1450"/>
      <c r="G8" s="1450">
        <f t="shared" si="1"/>
        <v>21287</v>
      </c>
      <c r="H8" s="1450"/>
      <c r="I8" s="1450">
        <f t="shared" si="2"/>
        <v>42574</v>
      </c>
      <c r="J8" s="1450"/>
      <c r="K8" s="1450">
        <f t="shared" si="3"/>
        <v>63860</v>
      </c>
      <c r="L8" s="1451"/>
      <c r="O8" s="270">
        <f t="shared" si="4"/>
        <v>212866</v>
      </c>
      <c r="P8" s="270">
        <f t="shared" si="5"/>
        <v>21287</v>
      </c>
      <c r="Q8" s="270">
        <f t="shared" si="6"/>
        <v>42574</v>
      </c>
      <c r="R8" s="270">
        <f t="shared" si="7"/>
        <v>63860</v>
      </c>
      <c r="U8" s="449"/>
      <c r="V8" s="449"/>
      <c r="W8" s="449"/>
      <c r="X8" s="449"/>
      <c r="Y8" s="449"/>
    </row>
    <row r="9" spans="1:25" ht="30" customHeight="1">
      <c r="A9" s="1447" t="s">
        <v>614</v>
      </c>
      <c r="B9" s="1448"/>
      <c r="C9" s="1449">
        <v>744</v>
      </c>
      <c r="D9" s="1449"/>
      <c r="E9" s="1450">
        <f t="shared" si="0"/>
        <v>233244</v>
      </c>
      <c r="F9" s="1450"/>
      <c r="G9" s="1450">
        <f t="shared" si="1"/>
        <v>23325</v>
      </c>
      <c r="H9" s="1450"/>
      <c r="I9" s="1450">
        <f t="shared" si="2"/>
        <v>46649</v>
      </c>
      <c r="J9" s="1450"/>
      <c r="K9" s="1450">
        <f t="shared" si="3"/>
        <v>69974</v>
      </c>
      <c r="L9" s="1451"/>
      <c r="O9" s="270">
        <f t="shared" si="4"/>
        <v>233244</v>
      </c>
      <c r="P9" s="270">
        <f t="shared" si="5"/>
        <v>23325</v>
      </c>
      <c r="Q9" s="270">
        <f t="shared" si="6"/>
        <v>46649</v>
      </c>
      <c r="R9" s="270">
        <f t="shared" si="7"/>
        <v>69974</v>
      </c>
      <c r="U9" s="449"/>
      <c r="V9" s="449"/>
      <c r="W9" s="449"/>
      <c r="X9" s="449"/>
      <c r="Y9" s="449"/>
    </row>
    <row r="10" spans="1:25" ht="30" customHeight="1">
      <c r="A10" s="1447" t="s">
        <v>615</v>
      </c>
      <c r="B10" s="1448"/>
      <c r="C10" s="1449">
        <v>813</v>
      </c>
      <c r="D10" s="1449"/>
      <c r="E10" s="1450">
        <f t="shared" si="0"/>
        <v>254875</v>
      </c>
      <c r="F10" s="1450"/>
      <c r="G10" s="1450">
        <f t="shared" si="1"/>
        <v>25488</v>
      </c>
      <c r="H10" s="1450"/>
      <c r="I10" s="1450">
        <f t="shared" si="2"/>
        <v>50975</v>
      </c>
      <c r="J10" s="1450"/>
      <c r="K10" s="1450">
        <f t="shared" si="3"/>
        <v>76463</v>
      </c>
      <c r="L10" s="1451"/>
      <c r="O10" s="270">
        <f t="shared" si="4"/>
        <v>254875</v>
      </c>
      <c r="P10" s="270">
        <f t="shared" si="5"/>
        <v>25488</v>
      </c>
      <c r="Q10" s="270">
        <f t="shared" si="6"/>
        <v>50975</v>
      </c>
      <c r="R10" s="270">
        <f t="shared" si="7"/>
        <v>76463</v>
      </c>
      <c r="U10" s="449"/>
      <c r="V10" s="449"/>
      <c r="W10" s="449"/>
      <c r="X10" s="449"/>
      <c r="Y10" s="449"/>
    </row>
    <row r="11" spans="1:25" ht="30" customHeight="1">
      <c r="A11" s="1447" t="s">
        <v>988</v>
      </c>
      <c r="B11" s="1448"/>
      <c r="C11" s="1449">
        <v>12</v>
      </c>
      <c r="D11" s="1449"/>
      <c r="E11" s="1450">
        <f t="shared" si="0"/>
        <v>3762</v>
      </c>
      <c r="F11" s="1450"/>
      <c r="G11" s="1450">
        <f t="shared" si="1"/>
        <v>377</v>
      </c>
      <c r="H11" s="1450"/>
      <c r="I11" s="1450">
        <f t="shared" si="2"/>
        <v>753</v>
      </c>
      <c r="J11" s="1450"/>
      <c r="K11" s="1450">
        <f t="shared" si="3"/>
        <v>1129</v>
      </c>
      <c r="L11" s="1451"/>
      <c r="O11" s="270">
        <f t="shared" si="4"/>
        <v>3762</v>
      </c>
      <c r="P11" s="270">
        <f t="shared" si="5"/>
        <v>377</v>
      </c>
      <c r="Q11" s="270">
        <f t="shared" si="6"/>
        <v>753</v>
      </c>
      <c r="R11" s="270">
        <f t="shared" si="7"/>
        <v>1129</v>
      </c>
    </row>
    <row r="12" spans="1:25" ht="30" customHeight="1">
      <c r="A12" s="1447" t="s">
        <v>989</v>
      </c>
      <c r="B12" s="1448"/>
      <c r="C12" s="1453">
        <v>20</v>
      </c>
      <c r="D12" s="1453"/>
      <c r="E12" s="1450">
        <f t="shared" si="0"/>
        <v>209</v>
      </c>
      <c r="F12" s="1450"/>
      <c r="G12" s="1450">
        <f t="shared" si="1"/>
        <v>21</v>
      </c>
      <c r="H12" s="1450"/>
      <c r="I12" s="1450">
        <f t="shared" si="2"/>
        <v>42</v>
      </c>
      <c r="J12" s="1450"/>
      <c r="K12" s="1450">
        <f t="shared" si="3"/>
        <v>63</v>
      </c>
      <c r="L12" s="1451"/>
      <c r="O12" s="270">
        <f>IF(ISERROR(ROUNDDOWN($C12*$O$2,0)),"",ROUNDDOWN($C12*$O$2,0))</f>
        <v>209</v>
      </c>
      <c r="P12" s="270">
        <f t="shared" si="5"/>
        <v>21</v>
      </c>
      <c r="Q12" s="270">
        <f t="shared" si="6"/>
        <v>42</v>
      </c>
      <c r="R12" s="270">
        <f t="shared" si="7"/>
        <v>63</v>
      </c>
    </row>
    <row r="13" spans="1:25" ht="30" customHeight="1">
      <c r="A13" s="1447" t="s">
        <v>990</v>
      </c>
      <c r="B13" s="1448"/>
      <c r="C13" s="1449">
        <v>18</v>
      </c>
      <c r="D13" s="1449"/>
      <c r="E13" s="1450">
        <f t="shared" si="0"/>
        <v>5643</v>
      </c>
      <c r="F13" s="1450"/>
      <c r="G13" s="1450">
        <f t="shared" si="1"/>
        <v>565</v>
      </c>
      <c r="H13" s="1450"/>
      <c r="I13" s="1450">
        <f t="shared" si="2"/>
        <v>1129</v>
      </c>
      <c r="J13" s="1450"/>
      <c r="K13" s="1450">
        <f t="shared" si="3"/>
        <v>1693</v>
      </c>
      <c r="L13" s="1451"/>
      <c r="O13" s="270">
        <f>IF(ISERROR(ROUNDDOWN($C13*$O$2*P$2,0)),"",ROUNDDOWN($C13*$O$2*P$2,0))</f>
        <v>5643</v>
      </c>
      <c r="P13" s="270">
        <f t="shared" si="5"/>
        <v>565</v>
      </c>
      <c r="Q13" s="270">
        <f t="shared" si="6"/>
        <v>1129</v>
      </c>
      <c r="R13" s="270">
        <f t="shared" si="7"/>
        <v>1693</v>
      </c>
    </row>
    <row r="14" spans="1:25" ht="30" customHeight="1">
      <c r="A14" s="1447" t="s">
        <v>991</v>
      </c>
      <c r="B14" s="1448"/>
      <c r="C14" s="1449">
        <v>9</v>
      </c>
      <c r="D14" s="1449"/>
      <c r="E14" s="1450">
        <f t="shared" si="0"/>
        <v>2821</v>
      </c>
      <c r="F14" s="1450"/>
      <c r="G14" s="1450">
        <f t="shared" si="1"/>
        <v>283</v>
      </c>
      <c r="H14" s="1450"/>
      <c r="I14" s="1450">
        <f t="shared" si="2"/>
        <v>565</v>
      </c>
      <c r="J14" s="1450"/>
      <c r="K14" s="1450">
        <f t="shared" si="3"/>
        <v>847</v>
      </c>
      <c r="L14" s="1451"/>
      <c r="O14" s="270">
        <f>IF(ISERROR(ROUNDDOWN($C14*$O$2*P$2,0)),"",ROUNDDOWN($C14*$O$2*P$2,0))</f>
        <v>2821</v>
      </c>
      <c r="P14" s="270">
        <f t="shared" si="5"/>
        <v>283</v>
      </c>
      <c r="Q14" s="270">
        <f t="shared" si="6"/>
        <v>565</v>
      </c>
      <c r="R14" s="270">
        <f t="shared" si="7"/>
        <v>847</v>
      </c>
    </row>
    <row r="15" spans="1:25" ht="30" customHeight="1">
      <c r="A15" s="1447" t="s">
        <v>992</v>
      </c>
      <c r="B15" s="1448"/>
      <c r="C15" s="1453">
        <v>100</v>
      </c>
      <c r="D15" s="1453"/>
      <c r="E15" s="1450">
        <f t="shared" si="0"/>
        <v>1045</v>
      </c>
      <c r="F15" s="1450"/>
      <c r="G15" s="1450">
        <f t="shared" si="1"/>
        <v>105</v>
      </c>
      <c r="H15" s="1450"/>
      <c r="I15" s="1450">
        <f t="shared" si="2"/>
        <v>209</v>
      </c>
      <c r="J15" s="1450"/>
      <c r="K15" s="1450">
        <f t="shared" si="3"/>
        <v>314</v>
      </c>
      <c r="L15" s="1451"/>
      <c r="O15" s="270">
        <f>IF(ISERROR(ROUNDDOWN($C15*$O$2,0)),"",ROUNDDOWN($C15*$O$2,0))</f>
        <v>1045</v>
      </c>
      <c r="P15" s="270">
        <f t="shared" si="5"/>
        <v>105</v>
      </c>
      <c r="Q15" s="270">
        <f t="shared" si="6"/>
        <v>209</v>
      </c>
      <c r="R15" s="270">
        <f t="shared" si="7"/>
        <v>314</v>
      </c>
      <c r="U15" s="449"/>
      <c r="V15" s="449"/>
      <c r="W15" s="449"/>
      <c r="X15" s="449"/>
    </row>
    <row r="16" spans="1:25" ht="30" customHeight="1">
      <c r="A16" s="1458" t="s">
        <v>993</v>
      </c>
      <c r="B16" s="1459"/>
      <c r="C16" s="1453">
        <v>40</v>
      </c>
      <c r="D16" s="1453"/>
      <c r="E16" s="1450">
        <f t="shared" si="0"/>
        <v>418</v>
      </c>
      <c r="F16" s="1450"/>
      <c r="G16" s="1450">
        <f t="shared" si="1"/>
        <v>42</v>
      </c>
      <c r="H16" s="1450"/>
      <c r="I16" s="1450">
        <f t="shared" si="2"/>
        <v>84</v>
      </c>
      <c r="J16" s="1450"/>
      <c r="K16" s="1450">
        <f t="shared" si="3"/>
        <v>126</v>
      </c>
      <c r="L16" s="1451"/>
      <c r="O16" s="270">
        <f>IF(ISERROR(ROUNDDOWN($C16*$O$2,0)),"",ROUNDDOWN($C16*$O$2,0))</f>
        <v>418</v>
      </c>
      <c r="P16" s="270">
        <f t="shared" si="5"/>
        <v>42</v>
      </c>
      <c r="Q16" s="270">
        <f t="shared" si="6"/>
        <v>84</v>
      </c>
      <c r="R16" s="270">
        <f t="shared" si="7"/>
        <v>126</v>
      </c>
      <c r="U16" s="449"/>
      <c r="V16" s="449"/>
      <c r="W16" s="449"/>
      <c r="X16" s="449"/>
    </row>
    <row r="17" spans="1:20" ht="30" customHeight="1">
      <c r="A17" s="1454" t="s">
        <v>1051</v>
      </c>
      <c r="B17" s="1455"/>
      <c r="C17" s="1456">
        <v>72</v>
      </c>
      <c r="D17" s="1457"/>
      <c r="E17" s="1450">
        <f t="shared" si="0"/>
        <v>11286</v>
      </c>
      <c r="F17" s="1450"/>
      <c r="G17" s="1450">
        <f t="shared" si="1"/>
        <v>1129</v>
      </c>
      <c r="H17" s="1450"/>
      <c r="I17" s="1450">
        <f t="shared" si="2"/>
        <v>2258</v>
      </c>
      <c r="J17" s="1450"/>
      <c r="K17" s="1450">
        <f t="shared" si="3"/>
        <v>3386</v>
      </c>
      <c r="L17" s="1451"/>
      <c r="O17" s="270">
        <f>IF(ISERROR(ROUNDDOWN($C17*$O$2*15,0)),"",ROUNDDOWN($C17*$O$2*15,0))</f>
        <v>11286</v>
      </c>
      <c r="P17" s="270">
        <f t="shared" si="5"/>
        <v>1129</v>
      </c>
      <c r="Q17" s="270">
        <f t="shared" si="6"/>
        <v>2258</v>
      </c>
      <c r="R17" s="270">
        <f t="shared" si="7"/>
        <v>3386</v>
      </c>
    </row>
    <row r="18" spans="1:20" ht="30" customHeight="1">
      <c r="A18" s="1454" t="s">
        <v>1052</v>
      </c>
      <c r="B18" s="1455"/>
      <c r="C18" s="1449">
        <v>144</v>
      </c>
      <c r="D18" s="1449"/>
      <c r="E18" s="1450">
        <f t="shared" si="0"/>
        <v>40629</v>
      </c>
      <c r="F18" s="1450"/>
      <c r="G18" s="1450">
        <f t="shared" si="1"/>
        <v>4063</v>
      </c>
      <c r="H18" s="1450"/>
      <c r="I18" s="1450">
        <f t="shared" si="2"/>
        <v>8126</v>
      </c>
      <c r="J18" s="1450"/>
      <c r="K18" s="1450">
        <f t="shared" si="3"/>
        <v>12189</v>
      </c>
      <c r="L18" s="1451"/>
      <c r="O18" s="270">
        <f>IF(ISERROR(ROUNDDOWN($C18*$O$2*27,0)),"",ROUNDDOWN($C18*$O$2*27,0))</f>
        <v>40629</v>
      </c>
      <c r="P18" s="270">
        <f t="shared" si="5"/>
        <v>4063</v>
      </c>
      <c r="Q18" s="270">
        <f t="shared" si="6"/>
        <v>8126</v>
      </c>
      <c r="R18" s="270">
        <f t="shared" si="7"/>
        <v>12189</v>
      </c>
    </row>
    <row r="19" spans="1:20" ht="30" customHeight="1">
      <c r="A19" s="1447" t="s">
        <v>1053</v>
      </c>
      <c r="B19" s="1448"/>
      <c r="C19" s="1449">
        <v>680</v>
      </c>
      <c r="D19" s="1449"/>
      <c r="E19" s="1450">
        <f t="shared" si="0"/>
        <v>14212</v>
      </c>
      <c r="F19" s="1450"/>
      <c r="G19" s="1450">
        <f t="shared" si="1"/>
        <v>1422</v>
      </c>
      <c r="H19" s="1450"/>
      <c r="I19" s="1450">
        <f t="shared" si="2"/>
        <v>2843</v>
      </c>
      <c r="J19" s="1450"/>
      <c r="K19" s="1450">
        <f t="shared" si="3"/>
        <v>4264</v>
      </c>
      <c r="L19" s="1451"/>
      <c r="O19" s="270">
        <f>IF(ISERROR(ROUNDDOWN($C19*$O$2*2,0)),"",ROUNDDOWN($C19*$O$2*2,0))</f>
        <v>14212</v>
      </c>
      <c r="P19" s="270">
        <f t="shared" si="5"/>
        <v>1422</v>
      </c>
      <c r="Q19" s="270">
        <f t="shared" si="6"/>
        <v>2843</v>
      </c>
      <c r="R19" s="270">
        <f t="shared" si="7"/>
        <v>4264</v>
      </c>
    </row>
    <row r="20" spans="1:20" ht="30" customHeight="1">
      <c r="A20" s="1447" t="s">
        <v>994</v>
      </c>
      <c r="B20" s="1448"/>
      <c r="C20" s="1449">
        <v>1280</v>
      </c>
      <c r="D20" s="1449"/>
      <c r="E20" s="1450">
        <f t="shared" si="0"/>
        <v>13376</v>
      </c>
      <c r="F20" s="1450"/>
      <c r="G20" s="1450">
        <f t="shared" si="1"/>
        <v>1338</v>
      </c>
      <c r="H20" s="1450"/>
      <c r="I20" s="1450">
        <f t="shared" si="2"/>
        <v>2676</v>
      </c>
      <c r="J20" s="1450"/>
      <c r="K20" s="1450">
        <f t="shared" si="3"/>
        <v>4013</v>
      </c>
      <c r="L20" s="1451"/>
      <c r="O20" s="270">
        <f>IF(ISERROR(ROUNDDOWN($C20*$O$2*1,0)),"",ROUNDDOWN($C20*$O$2*1,0))</f>
        <v>13376</v>
      </c>
      <c r="P20" s="270">
        <f t="shared" si="5"/>
        <v>1338</v>
      </c>
      <c r="Q20" s="270">
        <f t="shared" si="6"/>
        <v>2676</v>
      </c>
      <c r="R20" s="270">
        <f t="shared" si="7"/>
        <v>4013</v>
      </c>
    </row>
    <row r="21" spans="1:20" ht="30" customHeight="1">
      <c r="A21" s="1447" t="s">
        <v>995</v>
      </c>
      <c r="B21" s="1448"/>
      <c r="C21" s="1460">
        <f>C17*15+C18*27+C19*2+C20*1</f>
        <v>7608</v>
      </c>
      <c r="D21" s="1461"/>
      <c r="E21" s="1462">
        <f t="shared" si="0"/>
        <v>79503</v>
      </c>
      <c r="F21" s="1463"/>
      <c r="G21" s="1462">
        <f t="shared" si="1"/>
        <v>7951</v>
      </c>
      <c r="H21" s="1463"/>
      <c r="I21" s="1462">
        <f t="shared" si="2"/>
        <v>15901</v>
      </c>
      <c r="J21" s="1463"/>
      <c r="K21" s="1462">
        <f t="shared" si="3"/>
        <v>23851</v>
      </c>
      <c r="L21" s="1464"/>
      <c r="O21" s="270">
        <f>IF(ISERROR(ROUNDDOWN($C21*$O$2,0)),"",ROUNDDOWN($C21*$O$2,0))</f>
        <v>79503</v>
      </c>
      <c r="P21" s="270">
        <f t="shared" si="5"/>
        <v>7951</v>
      </c>
      <c r="Q21" s="270">
        <f t="shared" si="6"/>
        <v>15901</v>
      </c>
      <c r="R21" s="270">
        <f t="shared" si="7"/>
        <v>23851</v>
      </c>
    </row>
    <row r="22" spans="1:20" ht="30" customHeight="1">
      <c r="A22" s="1454" t="s">
        <v>1054</v>
      </c>
      <c r="B22" s="1455"/>
      <c r="C22" s="1449">
        <v>572</v>
      </c>
      <c r="D22" s="1449"/>
      <c r="E22" s="1450">
        <f t="shared" si="0"/>
        <v>89661</v>
      </c>
      <c r="F22" s="1450"/>
      <c r="G22" s="1450">
        <f t="shared" si="1"/>
        <v>8967</v>
      </c>
      <c r="H22" s="1450"/>
      <c r="I22" s="1450">
        <f t="shared" si="2"/>
        <v>17933</v>
      </c>
      <c r="J22" s="1450"/>
      <c r="K22" s="1450">
        <f t="shared" si="3"/>
        <v>26899</v>
      </c>
      <c r="L22" s="1451"/>
      <c r="O22" s="270">
        <f>IF(ISERROR(ROUNDDOWN($C22*$O$2*15,0)),"",ROUNDDOWN($C22*$O$2*15,0))</f>
        <v>89661</v>
      </c>
      <c r="P22" s="270">
        <f t="shared" si="5"/>
        <v>8967</v>
      </c>
      <c r="Q22" s="270">
        <f t="shared" si="6"/>
        <v>17933</v>
      </c>
      <c r="R22" s="270">
        <f t="shared" si="7"/>
        <v>26899</v>
      </c>
    </row>
    <row r="23" spans="1:20" ht="30" customHeight="1">
      <c r="A23" s="1454" t="s">
        <v>1055</v>
      </c>
      <c r="B23" s="1455"/>
      <c r="C23" s="1449">
        <v>644</v>
      </c>
      <c r="D23" s="1449"/>
      <c r="E23" s="1450">
        <f t="shared" si="0"/>
        <v>181704</v>
      </c>
      <c r="F23" s="1450"/>
      <c r="G23" s="1450">
        <f t="shared" si="1"/>
        <v>18171</v>
      </c>
      <c r="H23" s="1450"/>
      <c r="I23" s="1450">
        <f t="shared" si="2"/>
        <v>36341</v>
      </c>
      <c r="J23" s="1450"/>
      <c r="K23" s="1450">
        <f t="shared" si="3"/>
        <v>54512</v>
      </c>
      <c r="L23" s="1451"/>
      <c r="O23" s="270">
        <f>IF(ISERROR(ROUNDDOWN($C23*$O$2*27,0)),"",ROUNDDOWN($C23*$O$2*27,0))</f>
        <v>181704</v>
      </c>
      <c r="P23" s="270">
        <f t="shared" si="5"/>
        <v>18171</v>
      </c>
      <c r="Q23" s="270">
        <f t="shared" si="6"/>
        <v>36341</v>
      </c>
      <c r="R23" s="270">
        <f t="shared" si="7"/>
        <v>54512</v>
      </c>
    </row>
    <row r="24" spans="1:20" ht="30" customHeight="1">
      <c r="A24" s="1447" t="s">
        <v>1056</v>
      </c>
      <c r="B24" s="1448"/>
      <c r="C24" s="1449">
        <v>1180</v>
      </c>
      <c r="D24" s="1449"/>
      <c r="E24" s="1450">
        <f t="shared" si="0"/>
        <v>24662</v>
      </c>
      <c r="F24" s="1450"/>
      <c r="G24" s="1450">
        <f t="shared" si="1"/>
        <v>2467</v>
      </c>
      <c r="H24" s="1450"/>
      <c r="I24" s="1450">
        <f t="shared" si="2"/>
        <v>4933</v>
      </c>
      <c r="J24" s="1450"/>
      <c r="K24" s="1450">
        <f t="shared" si="3"/>
        <v>7399</v>
      </c>
      <c r="L24" s="1451"/>
      <c r="O24" s="270">
        <f>IF(ISERROR(ROUNDDOWN($C24*$O$2*2,0)),"",ROUNDDOWN($C24*$O$2*2,0))</f>
        <v>24662</v>
      </c>
      <c r="P24" s="270">
        <f t="shared" si="5"/>
        <v>2467</v>
      </c>
      <c r="Q24" s="270">
        <f t="shared" si="6"/>
        <v>4933</v>
      </c>
      <c r="R24" s="270">
        <f t="shared" si="7"/>
        <v>7399</v>
      </c>
    </row>
    <row r="25" spans="1:20" ht="30" customHeight="1">
      <c r="A25" s="1447" t="s">
        <v>996</v>
      </c>
      <c r="B25" s="1448"/>
      <c r="C25" s="1449">
        <v>1780</v>
      </c>
      <c r="D25" s="1449"/>
      <c r="E25" s="1450">
        <f t="shared" si="0"/>
        <v>18601</v>
      </c>
      <c r="F25" s="1450"/>
      <c r="G25" s="1450">
        <f t="shared" si="1"/>
        <v>1861</v>
      </c>
      <c r="H25" s="1450"/>
      <c r="I25" s="1450">
        <f t="shared" si="2"/>
        <v>3721</v>
      </c>
      <c r="J25" s="1450"/>
      <c r="K25" s="1450">
        <f t="shared" si="3"/>
        <v>5581</v>
      </c>
      <c r="L25" s="1451"/>
      <c r="O25" s="270">
        <f>IF(ISERROR(ROUNDDOWN($C25*$O$2*1,0)),"",ROUNDDOWN($C25*$O$2*1,0))</f>
        <v>18601</v>
      </c>
      <c r="P25" s="270">
        <f t="shared" si="5"/>
        <v>1861</v>
      </c>
      <c r="Q25" s="270">
        <f t="shared" si="6"/>
        <v>3721</v>
      </c>
      <c r="R25" s="270">
        <f t="shared" si="7"/>
        <v>5581</v>
      </c>
    </row>
    <row r="26" spans="1:20" ht="30" customHeight="1">
      <c r="A26" s="1447" t="s">
        <v>997</v>
      </c>
      <c r="B26" s="1448"/>
      <c r="C26" s="1460">
        <f>C22*15+C23*27+C24*2+C25*1</f>
        <v>30108</v>
      </c>
      <c r="D26" s="1461"/>
      <c r="E26" s="1462">
        <f t="shared" si="0"/>
        <v>314628</v>
      </c>
      <c r="F26" s="1463"/>
      <c r="G26" s="1462">
        <f t="shared" si="1"/>
        <v>31463</v>
      </c>
      <c r="H26" s="1463"/>
      <c r="I26" s="1462">
        <f t="shared" si="2"/>
        <v>62926</v>
      </c>
      <c r="J26" s="1463"/>
      <c r="K26" s="1462">
        <f t="shared" si="3"/>
        <v>94389</v>
      </c>
      <c r="L26" s="1464"/>
      <c r="O26" s="270">
        <f>IF(ISERROR(ROUNDDOWN($C26*$O$2,0)),"",ROUNDDOWN($C26*$O$2,0))</f>
        <v>314628</v>
      </c>
      <c r="P26" s="270">
        <f t="shared" si="5"/>
        <v>31463</v>
      </c>
      <c r="Q26" s="270">
        <f t="shared" si="6"/>
        <v>62926</v>
      </c>
      <c r="R26" s="270">
        <f t="shared" si="7"/>
        <v>94389</v>
      </c>
    </row>
    <row r="27" spans="1:20" ht="30" customHeight="1">
      <c r="A27" s="1454" t="s">
        <v>998</v>
      </c>
      <c r="B27" s="1455"/>
      <c r="C27" s="1449">
        <v>3</v>
      </c>
      <c r="D27" s="1449"/>
      <c r="E27" s="1450">
        <f t="shared" si="0"/>
        <v>940</v>
      </c>
      <c r="F27" s="1450"/>
      <c r="G27" s="1450">
        <f t="shared" si="1"/>
        <v>94</v>
      </c>
      <c r="H27" s="1450"/>
      <c r="I27" s="1450">
        <f t="shared" si="2"/>
        <v>188</v>
      </c>
      <c r="J27" s="1450"/>
      <c r="K27" s="1450">
        <f t="shared" si="3"/>
        <v>282</v>
      </c>
      <c r="L27" s="1451"/>
      <c r="O27" s="270">
        <f>IF(ISERROR(ROUNDDOWN($C27*$O$2*P$2,0)),"",ROUNDDOWN($C27*$O$2*P$2,0))</f>
        <v>940</v>
      </c>
      <c r="P27" s="270">
        <f t="shared" si="5"/>
        <v>94</v>
      </c>
      <c r="Q27" s="270">
        <f t="shared" si="6"/>
        <v>188</v>
      </c>
      <c r="R27" s="270">
        <f t="shared" si="7"/>
        <v>282</v>
      </c>
    </row>
    <row r="28" spans="1:20" ht="30" customHeight="1">
      <c r="A28" s="1454" t="s">
        <v>999</v>
      </c>
      <c r="B28" s="1455"/>
      <c r="C28" s="1449">
        <v>4</v>
      </c>
      <c r="D28" s="1449"/>
      <c r="E28" s="1450">
        <f t="shared" si="0"/>
        <v>1254</v>
      </c>
      <c r="F28" s="1450"/>
      <c r="G28" s="1450">
        <f t="shared" si="1"/>
        <v>126</v>
      </c>
      <c r="H28" s="1450"/>
      <c r="I28" s="1450">
        <f t="shared" si="2"/>
        <v>251</v>
      </c>
      <c r="J28" s="1450"/>
      <c r="K28" s="1450">
        <f t="shared" si="3"/>
        <v>377</v>
      </c>
      <c r="L28" s="1451"/>
      <c r="O28" s="270">
        <f>IF(ISERROR(ROUNDDOWN($C28*$O$2*P$2,0)),"",ROUNDDOWN($C28*$O$2*P$2,0))</f>
        <v>1254</v>
      </c>
      <c r="P28" s="270">
        <f t="shared" si="5"/>
        <v>126</v>
      </c>
      <c r="Q28" s="270">
        <f t="shared" si="6"/>
        <v>251</v>
      </c>
      <c r="R28" s="270">
        <f t="shared" si="7"/>
        <v>377</v>
      </c>
    </row>
    <row r="29" spans="1:20" ht="30" customHeight="1">
      <c r="A29" s="1447" t="s">
        <v>1000</v>
      </c>
      <c r="B29" s="1448"/>
      <c r="C29" s="1449">
        <v>22</v>
      </c>
      <c r="D29" s="1449"/>
      <c r="E29" s="1450">
        <f t="shared" si="0"/>
        <v>6897</v>
      </c>
      <c r="F29" s="1450"/>
      <c r="G29" s="1450">
        <f t="shared" si="1"/>
        <v>690</v>
      </c>
      <c r="H29" s="1450"/>
      <c r="I29" s="1450">
        <f t="shared" si="2"/>
        <v>1380</v>
      </c>
      <c r="J29" s="1450"/>
      <c r="K29" s="1450">
        <f t="shared" si="3"/>
        <v>2070</v>
      </c>
      <c r="L29" s="1451"/>
      <c r="O29" s="270">
        <f>IF(ISERROR(ROUNDDOWN($C29*$O$2*P$2,0)),"",ROUNDDOWN($C29*$O$2*P$2,0))</f>
        <v>6897</v>
      </c>
      <c r="P29" s="270">
        <f t="shared" si="5"/>
        <v>690</v>
      </c>
      <c r="Q29" s="270">
        <f t="shared" si="6"/>
        <v>1380</v>
      </c>
      <c r="R29" s="270">
        <f t="shared" si="7"/>
        <v>2070</v>
      </c>
    </row>
    <row r="30" spans="1:20" ht="30" customHeight="1">
      <c r="A30" s="1447" t="s">
        <v>1001</v>
      </c>
      <c r="B30" s="1448"/>
      <c r="C30" s="1449">
        <v>18</v>
      </c>
      <c r="D30" s="1449"/>
      <c r="E30" s="1450">
        <f t="shared" si="0"/>
        <v>5643</v>
      </c>
      <c r="F30" s="1450"/>
      <c r="G30" s="1450">
        <f t="shared" si="1"/>
        <v>565</v>
      </c>
      <c r="H30" s="1450"/>
      <c r="I30" s="1450">
        <f t="shared" si="2"/>
        <v>1129</v>
      </c>
      <c r="J30" s="1450"/>
      <c r="K30" s="1450">
        <f t="shared" si="3"/>
        <v>1693</v>
      </c>
      <c r="L30" s="1451"/>
      <c r="O30" s="270">
        <f>IF(ISERROR(ROUNDDOWN($C30*$O$2*P$2,0)),"",ROUNDDOWN($C30*$O$2*P$2,0))</f>
        <v>5643</v>
      </c>
      <c r="P30" s="270">
        <f t="shared" si="5"/>
        <v>565</v>
      </c>
      <c r="Q30" s="270">
        <f t="shared" si="6"/>
        <v>1129</v>
      </c>
      <c r="R30" s="270">
        <f t="shared" si="7"/>
        <v>1693</v>
      </c>
    </row>
    <row r="31" spans="1:20" ht="30" customHeight="1">
      <c r="A31" s="1447" t="s">
        <v>1002</v>
      </c>
      <c r="B31" s="1448"/>
      <c r="C31" s="1449">
        <v>6</v>
      </c>
      <c r="D31" s="1449"/>
      <c r="E31" s="1450">
        <f t="shared" si="0"/>
        <v>1881</v>
      </c>
      <c r="F31" s="1450"/>
      <c r="G31" s="1450">
        <f t="shared" si="1"/>
        <v>189</v>
      </c>
      <c r="H31" s="1450"/>
      <c r="I31" s="1450">
        <f t="shared" si="2"/>
        <v>377</v>
      </c>
      <c r="J31" s="1450"/>
      <c r="K31" s="1450">
        <f t="shared" si="3"/>
        <v>565</v>
      </c>
      <c r="L31" s="1451"/>
      <c r="O31" s="270">
        <f>IF(ISERROR(ROUNDDOWN($C31*$O$2*P$2,0)),"",ROUNDDOWN($C31*$O$2*P$2,0))</f>
        <v>1881</v>
      </c>
      <c r="P31" s="270">
        <f t="shared" si="5"/>
        <v>189</v>
      </c>
      <c r="Q31" s="270">
        <f t="shared" si="6"/>
        <v>377</v>
      </c>
      <c r="R31" s="270">
        <f t="shared" si="7"/>
        <v>565</v>
      </c>
    </row>
    <row r="32" spans="1:20" ht="40.9" customHeight="1">
      <c r="A32" s="1458" t="s">
        <v>1003</v>
      </c>
      <c r="B32" s="1459"/>
      <c r="C32" s="1465" t="s">
        <v>483</v>
      </c>
      <c r="D32" s="1466"/>
      <c r="E32" s="1467" t="s">
        <v>1004</v>
      </c>
      <c r="F32" s="1468"/>
      <c r="G32" s="1468"/>
      <c r="H32" s="1468"/>
      <c r="I32" s="1468"/>
      <c r="J32" s="1468"/>
      <c r="K32" s="1469">
        <f>IF(C32="なし","-",IF(C32="（Ⅰ）",P32,IF(C32="（Ⅱ）",Q32,IF(C32="（Ⅲ）",R32,IF(C32="（Ⅳ）",S32,IF(C32="（Ⅴ）",T32,""))))))</f>
        <v>0.128</v>
      </c>
      <c r="L32" s="1470"/>
      <c r="O32" s="413" t="s">
        <v>591</v>
      </c>
      <c r="P32" s="450">
        <v>0.128</v>
      </c>
      <c r="Q32" s="450">
        <v>0.122</v>
      </c>
      <c r="R32" s="450">
        <v>0.11</v>
      </c>
      <c r="S32" s="450">
        <v>8.7999999999999995E-2</v>
      </c>
      <c r="T32" s="432" t="s">
        <v>1005</v>
      </c>
    </row>
    <row r="33" spans="1:25" ht="30" customHeight="1">
      <c r="A33" s="1471" t="s">
        <v>1006</v>
      </c>
      <c r="B33" s="1472"/>
      <c r="C33" s="1473">
        <v>36</v>
      </c>
      <c r="D33" s="1473"/>
      <c r="E33" s="1474">
        <f>O33</f>
        <v>11286</v>
      </c>
      <c r="F33" s="1474"/>
      <c r="G33" s="1474">
        <f>P33</f>
        <v>1129</v>
      </c>
      <c r="H33" s="1474"/>
      <c r="I33" s="1474">
        <f>Q33</f>
        <v>2258</v>
      </c>
      <c r="J33" s="1474"/>
      <c r="K33" s="1474">
        <f>R33</f>
        <v>3386</v>
      </c>
      <c r="L33" s="1475"/>
      <c r="O33" s="270">
        <f>IF(ISERROR(ROUNDDOWN($C33*$O$2*P$2,0)),"",ROUNDDOWN($C33*$O$2*P$2,0))</f>
        <v>11286</v>
      </c>
      <c r="P33" s="270">
        <f>IF(ISERROR(E33-ROUNDDOWN(E33/10*9,0)),"",E33-ROUNDDOWN(E33/10*9,0))</f>
        <v>1129</v>
      </c>
      <c r="Q33" s="270">
        <f>IF(ISERROR(E33-ROUNDDOWN(E33/10*8,0)),"",E33-ROUNDDOWN(E33/10*8,0))</f>
        <v>2258</v>
      </c>
      <c r="R33" s="270">
        <f>IF(ISERROR(E33-ROUNDDOWN(E33/10*7,0)),"",E33-ROUNDDOWN(E33/10*7,0))</f>
        <v>3386</v>
      </c>
      <c r="U33" s="449"/>
      <c r="V33" s="449"/>
      <c r="W33" s="449"/>
      <c r="X33" s="449"/>
      <c r="Y33" s="449"/>
    </row>
    <row r="34" spans="1:25" ht="30" customHeight="1">
      <c r="A34" s="1447" t="s">
        <v>1007</v>
      </c>
      <c r="B34" s="1448"/>
      <c r="C34" s="1449">
        <v>22</v>
      </c>
      <c r="D34" s="1449"/>
      <c r="E34" s="1450">
        <f>O34</f>
        <v>6897</v>
      </c>
      <c r="F34" s="1450"/>
      <c r="G34" s="1450">
        <f>P34</f>
        <v>690</v>
      </c>
      <c r="H34" s="1450"/>
      <c r="I34" s="1450">
        <f>Q34</f>
        <v>1380</v>
      </c>
      <c r="J34" s="1450"/>
      <c r="K34" s="1450">
        <f>R34</f>
        <v>2070</v>
      </c>
      <c r="L34" s="1451"/>
      <c r="O34" s="270">
        <f>IF(ISERROR(ROUNDDOWN($C34*$O$2*P$2,0)),"",ROUNDDOWN($C34*$O$2*P$2,0))</f>
        <v>6897</v>
      </c>
      <c r="P34" s="270">
        <f>IF(ISERROR(E34-ROUNDDOWN(E34/10*9,0)),"",E34-ROUNDDOWN(E34/10*9,0))</f>
        <v>690</v>
      </c>
      <c r="Q34" s="270">
        <f>IF(ISERROR(E34-ROUNDDOWN(E34/10*8,0)),"",E34-ROUNDDOWN(E34/10*8,0))</f>
        <v>1380</v>
      </c>
      <c r="R34" s="270">
        <f>IF(ISERROR(E34-ROUNDDOWN(E34/10*7,0)),"",E34-ROUNDDOWN(E34/10*7,0))</f>
        <v>2070</v>
      </c>
      <c r="U34" s="449"/>
      <c r="V34" s="449"/>
      <c r="W34" s="449"/>
      <c r="X34" s="449"/>
      <c r="Y34" s="449"/>
    </row>
    <row r="35" spans="1:25" ht="30" customHeight="1">
      <c r="A35" s="1476" t="s">
        <v>756</v>
      </c>
      <c r="B35" s="1448"/>
      <c r="C35" s="1477" t="s">
        <v>811</v>
      </c>
      <c r="D35" s="1478"/>
      <c r="E35" s="1478"/>
      <c r="F35" s="1478"/>
      <c r="G35" s="1478"/>
      <c r="H35" s="1478"/>
      <c r="I35" s="1478"/>
      <c r="J35" s="1478"/>
      <c r="K35" s="1478"/>
      <c r="L35" s="1479"/>
    </row>
    <row r="36" spans="1:25" ht="30" customHeight="1">
      <c r="A36" s="1447" t="s">
        <v>1008</v>
      </c>
      <c r="B36" s="1448"/>
      <c r="C36" s="1453">
        <v>100</v>
      </c>
      <c r="D36" s="1453"/>
      <c r="E36" s="1450">
        <f t="shared" ref="E36:E49" si="8">O36</f>
        <v>1045</v>
      </c>
      <c r="F36" s="1450"/>
      <c r="G36" s="1450">
        <f t="shared" ref="G36:G49" si="9">P36</f>
        <v>105</v>
      </c>
      <c r="H36" s="1450"/>
      <c r="I36" s="1450">
        <f t="shared" ref="I36:I49" si="10">Q36</f>
        <v>209</v>
      </c>
      <c r="J36" s="1450"/>
      <c r="K36" s="1450">
        <f t="shared" ref="K36:K49" si="11">R36</f>
        <v>314</v>
      </c>
      <c r="L36" s="1451"/>
      <c r="O36" s="270">
        <f>IF(ISERROR(ROUNDDOWN($C36*$O$2,0)),"",ROUNDDOWN($C36*$O$2,0))</f>
        <v>1045</v>
      </c>
      <c r="P36" s="270">
        <f>IF(ISERROR(O36-ROUNDDOWN(O36/10*9,0)),"",O36-ROUNDDOWN(O36/10*9,0))</f>
        <v>105</v>
      </c>
      <c r="Q36" s="270">
        <f>IF(ISERROR(O36-ROUNDDOWN(O36/10*8,0)),"",O36-ROUNDDOWN(O36/10*8,0))</f>
        <v>209</v>
      </c>
      <c r="R36" s="270">
        <f t="shared" ref="R36:R49" si="12">IF(ISERROR(E36-ROUNDDOWN(E36/10*7,0)),"",E36-ROUNDDOWN(E36/10*7,0))</f>
        <v>314</v>
      </c>
      <c r="U36" s="449"/>
      <c r="V36" s="449"/>
      <c r="W36" s="449"/>
      <c r="X36" s="449"/>
    </row>
    <row r="37" spans="1:25" ht="30" customHeight="1">
      <c r="A37" s="1447" t="s">
        <v>1009</v>
      </c>
      <c r="B37" s="1448"/>
      <c r="C37" s="1453">
        <v>200</v>
      </c>
      <c r="D37" s="1453"/>
      <c r="E37" s="1450">
        <f t="shared" si="8"/>
        <v>2090</v>
      </c>
      <c r="F37" s="1450"/>
      <c r="G37" s="1450">
        <f t="shared" si="9"/>
        <v>209</v>
      </c>
      <c r="H37" s="1450"/>
      <c r="I37" s="1450">
        <f t="shared" si="10"/>
        <v>418</v>
      </c>
      <c r="J37" s="1450"/>
      <c r="K37" s="1450">
        <f t="shared" si="11"/>
        <v>627</v>
      </c>
      <c r="L37" s="1451"/>
      <c r="O37" s="270">
        <f>IF(ISERROR(ROUNDDOWN($C37*$O$2,0)),"",ROUNDDOWN($C37*$O$2,0))</f>
        <v>2090</v>
      </c>
      <c r="P37" s="270">
        <f>IF(ISERROR(O37-ROUNDDOWN(O37/10*9,0)),"",O37-ROUNDDOWN(O37/10*9,0))</f>
        <v>209</v>
      </c>
      <c r="Q37" s="270">
        <f>IF(ISERROR(O37-ROUNDDOWN(O37/10*8,0)),"",O37-ROUNDDOWN(O37/10*8,0))</f>
        <v>418</v>
      </c>
      <c r="R37" s="270">
        <f t="shared" si="12"/>
        <v>627</v>
      </c>
      <c r="U37" s="449"/>
      <c r="V37" s="449"/>
      <c r="W37" s="449"/>
      <c r="X37" s="449"/>
    </row>
    <row r="38" spans="1:25" ht="30" customHeight="1">
      <c r="A38" s="1447" t="s">
        <v>1010</v>
      </c>
      <c r="B38" s="1448"/>
      <c r="C38" s="1449">
        <v>120</v>
      </c>
      <c r="D38" s="1449"/>
      <c r="E38" s="1450">
        <f t="shared" si="8"/>
        <v>37620</v>
      </c>
      <c r="F38" s="1450"/>
      <c r="G38" s="1450">
        <f t="shared" si="9"/>
        <v>3762</v>
      </c>
      <c r="H38" s="1450"/>
      <c r="I38" s="1450">
        <f t="shared" si="10"/>
        <v>7524</v>
      </c>
      <c r="J38" s="1450"/>
      <c r="K38" s="1450">
        <f t="shared" si="11"/>
        <v>11286</v>
      </c>
      <c r="L38" s="1451"/>
      <c r="O38" s="270">
        <f>IF(ISERROR(ROUNDDOWN($C38*$O$2*P$2,0)),"",ROUNDDOWN($C38*$O$2*P$2,0))</f>
        <v>37620</v>
      </c>
      <c r="P38" s="270">
        <f>IF(ISERROR(E38-ROUNDDOWN(E38/10*9,0)),"",E38-ROUNDDOWN(E38/10*9,0))</f>
        <v>3762</v>
      </c>
      <c r="Q38" s="270">
        <f>IF(ISERROR(E38-ROUNDDOWN(E38/10*8,0)),"",E38-ROUNDDOWN(E38/10*8,0))</f>
        <v>7524</v>
      </c>
      <c r="R38" s="270">
        <f t="shared" si="12"/>
        <v>11286</v>
      </c>
    </row>
    <row r="39" spans="1:25" ht="30" customHeight="1">
      <c r="A39" s="1447" t="s">
        <v>794</v>
      </c>
      <c r="B39" s="1448"/>
      <c r="C39" s="1480">
        <v>20</v>
      </c>
      <c r="D39" s="1480"/>
      <c r="E39" s="1450">
        <f t="shared" si="8"/>
        <v>209</v>
      </c>
      <c r="F39" s="1450"/>
      <c r="G39" s="1450">
        <f t="shared" si="9"/>
        <v>21</v>
      </c>
      <c r="H39" s="1450"/>
      <c r="I39" s="1450">
        <f t="shared" si="10"/>
        <v>42</v>
      </c>
      <c r="J39" s="1450"/>
      <c r="K39" s="1450">
        <f t="shared" si="11"/>
        <v>63</v>
      </c>
      <c r="L39" s="1451"/>
      <c r="O39" s="270">
        <f>IF(ISERROR(ROUNDDOWN($C39*$O$2,0)),"",ROUNDDOWN($C39*$O$2,0))</f>
        <v>209</v>
      </c>
      <c r="P39" s="270">
        <f>IF(ISERROR(E39-ROUNDDOWN(E39/10*9,0)),"",E39-ROUNDDOWN(E39/10*9,0))</f>
        <v>21</v>
      </c>
      <c r="Q39" s="270">
        <f>IF(ISERROR(E39-ROUNDDOWN(E39/10*8,0)),"",E39-ROUNDDOWN(E39/10*8,0))</f>
        <v>42</v>
      </c>
      <c r="R39" s="270">
        <f t="shared" si="12"/>
        <v>63</v>
      </c>
    </row>
    <row r="40" spans="1:25" ht="30" customHeight="1">
      <c r="A40" s="1447" t="s">
        <v>759</v>
      </c>
      <c r="B40" s="1448"/>
      <c r="C40" s="1449">
        <v>30</v>
      </c>
      <c r="D40" s="1449"/>
      <c r="E40" s="1450">
        <f t="shared" si="8"/>
        <v>9405</v>
      </c>
      <c r="F40" s="1450"/>
      <c r="G40" s="1450">
        <f t="shared" si="9"/>
        <v>941</v>
      </c>
      <c r="H40" s="1450"/>
      <c r="I40" s="1450">
        <f t="shared" si="10"/>
        <v>1881</v>
      </c>
      <c r="J40" s="1450"/>
      <c r="K40" s="1450">
        <f t="shared" si="11"/>
        <v>2822</v>
      </c>
      <c r="L40" s="1451"/>
      <c r="O40" s="270">
        <f>IF(ISERROR(ROUNDDOWN($C40*$O$2*P2,0)),"",ROUNDDOWN($C40*$O$2*P2,0))</f>
        <v>9405</v>
      </c>
      <c r="P40" s="270">
        <f>IF(ISERROR(E40-ROUNDDOWN(E40/10*9,0)),"",E40-ROUNDDOWN(E40/10*9,0))</f>
        <v>941</v>
      </c>
      <c r="Q40" s="270">
        <f>IF(ISERROR(E40-ROUNDDOWN(E40/10*8,0)),"",E40-ROUNDDOWN(E40/10*8,0))</f>
        <v>1881</v>
      </c>
      <c r="R40" s="270">
        <f t="shared" si="12"/>
        <v>2822</v>
      </c>
    </row>
    <row r="41" spans="1:25" ht="36.75" customHeight="1">
      <c r="A41" s="1458" t="s">
        <v>1011</v>
      </c>
      <c r="B41" s="1459"/>
      <c r="C41" s="1480">
        <v>250</v>
      </c>
      <c r="D41" s="1480"/>
      <c r="E41" s="1450">
        <f t="shared" si="8"/>
        <v>2612</v>
      </c>
      <c r="F41" s="1450"/>
      <c r="G41" s="1450">
        <f t="shared" si="9"/>
        <v>262</v>
      </c>
      <c r="H41" s="1450"/>
      <c r="I41" s="1450">
        <f t="shared" si="10"/>
        <v>523</v>
      </c>
      <c r="J41" s="1450"/>
      <c r="K41" s="1450">
        <f t="shared" si="11"/>
        <v>784</v>
      </c>
      <c r="L41" s="1451"/>
      <c r="O41" s="270">
        <f t="shared" ref="O41:O49" si="13">IF(ISERROR(ROUNDDOWN($C41*$O$2,0)),"",ROUNDDOWN($C41*$O$2,0))</f>
        <v>2612</v>
      </c>
      <c r="P41" s="270">
        <f>IF(ISERROR(E41-ROUNDDOWN(E41/10*9,0)),"",E41-ROUNDDOWN(E41/10*9,0))</f>
        <v>262</v>
      </c>
      <c r="Q41" s="270">
        <f>IF(ISERROR(E41-ROUNDDOWN(E41/10*8,0)),"",E41-ROUNDDOWN(E41/10*8,0))</f>
        <v>523</v>
      </c>
      <c r="R41" s="270">
        <f t="shared" si="12"/>
        <v>784</v>
      </c>
    </row>
    <row r="42" spans="1:25" ht="30" customHeight="1">
      <c r="A42" s="1447" t="s">
        <v>1012</v>
      </c>
      <c r="B42" s="1448"/>
      <c r="C42" s="1453">
        <v>30</v>
      </c>
      <c r="D42" s="1453"/>
      <c r="E42" s="1450">
        <f t="shared" si="8"/>
        <v>313</v>
      </c>
      <c r="F42" s="1450"/>
      <c r="G42" s="1450">
        <f t="shared" si="9"/>
        <v>32</v>
      </c>
      <c r="H42" s="1450"/>
      <c r="I42" s="1450">
        <f t="shared" si="10"/>
        <v>63</v>
      </c>
      <c r="J42" s="1450"/>
      <c r="K42" s="1450">
        <f t="shared" si="11"/>
        <v>94</v>
      </c>
      <c r="L42" s="1451"/>
      <c r="O42" s="270">
        <f t="shared" si="13"/>
        <v>313</v>
      </c>
      <c r="P42" s="270">
        <f>IF(ISERROR(O42-ROUNDDOWN(O42/10*9,0)),"",O42-ROUNDDOWN(O42/10*9,0))</f>
        <v>32</v>
      </c>
      <c r="Q42" s="270">
        <f>IF(ISERROR(O42-ROUNDDOWN(O42/10*8,0)),"",O42-ROUNDDOWN(O42/10*8,0))</f>
        <v>63</v>
      </c>
      <c r="R42" s="270">
        <f t="shared" si="12"/>
        <v>94</v>
      </c>
      <c r="U42" s="449"/>
      <c r="V42" s="449"/>
      <c r="W42" s="449"/>
      <c r="X42" s="449"/>
    </row>
    <row r="43" spans="1:25" ht="30" customHeight="1">
      <c r="A43" s="1447" t="s">
        <v>1013</v>
      </c>
      <c r="B43" s="1448"/>
      <c r="C43" s="1453">
        <v>60</v>
      </c>
      <c r="D43" s="1453"/>
      <c r="E43" s="1450">
        <f t="shared" si="8"/>
        <v>627</v>
      </c>
      <c r="F43" s="1450"/>
      <c r="G43" s="1450">
        <f t="shared" si="9"/>
        <v>63</v>
      </c>
      <c r="H43" s="1450"/>
      <c r="I43" s="1450">
        <f t="shared" si="10"/>
        <v>126</v>
      </c>
      <c r="J43" s="1450"/>
      <c r="K43" s="1450">
        <f t="shared" si="11"/>
        <v>189</v>
      </c>
      <c r="L43" s="1451"/>
      <c r="O43" s="270">
        <f t="shared" si="13"/>
        <v>627</v>
      </c>
      <c r="P43" s="270">
        <f>IF(ISERROR(O43-ROUNDDOWN(O43/10*9,0)),"",O43-ROUNDDOWN(O43/10*9,0))</f>
        <v>63</v>
      </c>
      <c r="Q43" s="270">
        <f>IF(ISERROR(O43-ROUNDDOWN(O43/10*8,0)),"",O43-ROUNDDOWN(O43/10*8,0))</f>
        <v>126</v>
      </c>
      <c r="R43" s="270">
        <f t="shared" si="12"/>
        <v>189</v>
      </c>
      <c r="U43" s="449"/>
      <c r="V43" s="449"/>
      <c r="W43" s="449"/>
      <c r="X43" s="449"/>
    </row>
    <row r="44" spans="1:25" ht="30" customHeight="1">
      <c r="A44" s="1458" t="s">
        <v>1014</v>
      </c>
      <c r="B44" s="1459"/>
      <c r="C44" s="1453">
        <v>40</v>
      </c>
      <c r="D44" s="1453"/>
      <c r="E44" s="1450">
        <f t="shared" si="8"/>
        <v>418</v>
      </c>
      <c r="F44" s="1450"/>
      <c r="G44" s="1450">
        <f t="shared" si="9"/>
        <v>42</v>
      </c>
      <c r="H44" s="1450"/>
      <c r="I44" s="1450">
        <f t="shared" si="10"/>
        <v>84</v>
      </c>
      <c r="J44" s="1450"/>
      <c r="K44" s="1450">
        <f t="shared" si="11"/>
        <v>126</v>
      </c>
      <c r="L44" s="1451"/>
      <c r="O44" s="270">
        <f t="shared" si="13"/>
        <v>418</v>
      </c>
      <c r="P44" s="270">
        <f t="shared" ref="P44:P49" si="14">IF(ISERROR(E44-ROUNDDOWN(E44/10*9,0)),"",E44-ROUNDDOWN(E44/10*9,0))</f>
        <v>42</v>
      </c>
      <c r="Q44" s="270">
        <f t="shared" ref="Q44:Q49" si="15">IF(ISERROR(E44-ROUNDDOWN(E44/10*8,0)),"",E44-ROUNDDOWN(E44/10*8,0))</f>
        <v>84</v>
      </c>
      <c r="R44" s="270">
        <f t="shared" si="12"/>
        <v>126</v>
      </c>
      <c r="U44" s="449"/>
      <c r="V44" s="449"/>
      <c r="W44" s="449"/>
      <c r="X44" s="449"/>
    </row>
    <row r="45" spans="1:25" ht="30" customHeight="1">
      <c r="A45" s="1481" t="s">
        <v>1015</v>
      </c>
      <c r="B45" s="1482"/>
      <c r="C45" s="1453">
        <v>10</v>
      </c>
      <c r="D45" s="1453"/>
      <c r="E45" s="1450">
        <f t="shared" si="8"/>
        <v>104</v>
      </c>
      <c r="F45" s="1450"/>
      <c r="G45" s="1450">
        <f t="shared" si="9"/>
        <v>11</v>
      </c>
      <c r="H45" s="1450"/>
      <c r="I45" s="1450">
        <f t="shared" si="10"/>
        <v>21</v>
      </c>
      <c r="J45" s="1450"/>
      <c r="K45" s="1450">
        <f t="shared" si="11"/>
        <v>32</v>
      </c>
      <c r="L45" s="1451"/>
      <c r="O45" s="270">
        <f t="shared" si="13"/>
        <v>104</v>
      </c>
      <c r="P45" s="270">
        <f t="shared" si="14"/>
        <v>11</v>
      </c>
      <c r="Q45" s="270">
        <f t="shared" si="15"/>
        <v>21</v>
      </c>
      <c r="R45" s="270">
        <f t="shared" si="12"/>
        <v>32</v>
      </c>
    </row>
    <row r="46" spans="1:25" ht="30" customHeight="1">
      <c r="A46" s="1481" t="s">
        <v>1016</v>
      </c>
      <c r="B46" s="1482"/>
      <c r="C46" s="1453">
        <v>5</v>
      </c>
      <c r="D46" s="1453"/>
      <c r="E46" s="1450">
        <f t="shared" si="8"/>
        <v>52</v>
      </c>
      <c r="F46" s="1450"/>
      <c r="G46" s="1450">
        <f t="shared" si="9"/>
        <v>6</v>
      </c>
      <c r="H46" s="1450"/>
      <c r="I46" s="1450">
        <f t="shared" si="10"/>
        <v>11</v>
      </c>
      <c r="J46" s="1450"/>
      <c r="K46" s="1450">
        <f t="shared" si="11"/>
        <v>16</v>
      </c>
      <c r="L46" s="1451"/>
      <c r="O46" s="270">
        <f t="shared" si="13"/>
        <v>52</v>
      </c>
      <c r="P46" s="270">
        <f t="shared" si="14"/>
        <v>6</v>
      </c>
      <c r="Q46" s="270">
        <f t="shared" si="15"/>
        <v>11</v>
      </c>
      <c r="R46" s="270">
        <f t="shared" si="12"/>
        <v>16</v>
      </c>
    </row>
    <row r="47" spans="1:25" ht="30" customHeight="1">
      <c r="A47" s="1481" t="s">
        <v>1017</v>
      </c>
      <c r="B47" s="1482"/>
      <c r="C47" s="1483">
        <v>250</v>
      </c>
      <c r="D47" s="1483"/>
      <c r="E47" s="1450">
        <f t="shared" si="8"/>
        <v>2612</v>
      </c>
      <c r="F47" s="1450"/>
      <c r="G47" s="1450">
        <f t="shared" si="9"/>
        <v>262</v>
      </c>
      <c r="H47" s="1450"/>
      <c r="I47" s="1450">
        <f t="shared" si="10"/>
        <v>523</v>
      </c>
      <c r="J47" s="1450"/>
      <c r="K47" s="1450">
        <f t="shared" si="11"/>
        <v>784</v>
      </c>
      <c r="L47" s="1451"/>
      <c r="O47" s="270">
        <f t="shared" si="13"/>
        <v>2612</v>
      </c>
      <c r="P47" s="270">
        <f t="shared" si="14"/>
        <v>262</v>
      </c>
      <c r="Q47" s="270">
        <f t="shared" si="15"/>
        <v>523</v>
      </c>
      <c r="R47" s="270">
        <f t="shared" si="12"/>
        <v>784</v>
      </c>
    </row>
    <row r="48" spans="1:25" ht="30" customHeight="1">
      <c r="A48" s="1481" t="s">
        <v>1018</v>
      </c>
      <c r="B48" s="1482"/>
      <c r="C48" s="1453">
        <v>100</v>
      </c>
      <c r="D48" s="1453"/>
      <c r="E48" s="1450">
        <f t="shared" si="8"/>
        <v>1045</v>
      </c>
      <c r="F48" s="1450"/>
      <c r="G48" s="1450">
        <f t="shared" si="9"/>
        <v>105</v>
      </c>
      <c r="H48" s="1450"/>
      <c r="I48" s="1450">
        <f t="shared" si="10"/>
        <v>209</v>
      </c>
      <c r="J48" s="1450"/>
      <c r="K48" s="1450">
        <f t="shared" si="11"/>
        <v>314</v>
      </c>
      <c r="L48" s="1451"/>
      <c r="O48" s="270">
        <f t="shared" si="13"/>
        <v>1045</v>
      </c>
      <c r="P48" s="270">
        <f t="shared" si="14"/>
        <v>105</v>
      </c>
      <c r="Q48" s="270">
        <f t="shared" si="15"/>
        <v>209</v>
      </c>
      <c r="R48" s="270">
        <f t="shared" si="12"/>
        <v>314</v>
      </c>
    </row>
    <row r="49" spans="1:25" ht="30" customHeight="1" thickBot="1">
      <c r="A49" s="1481" t="s">
        <v>1019</v>
      </c>
      <c r="B49" s="1482"/>
      <c r="C49" s="1453">
        <v>10</v>
      </c>
      <c r="D49" s="1453"/>
      <c r="E49" s="1450">
        <f t="shared" si="8"/>
        <v>104</v>
      </c>
      <c r="F49" s="1450"/>
      <c r="G49" s="1450">
        <f t="shared" si="9"/>
        <v>11</v>
      </c>
      <c r="H49" s="1450"/>
      <c r="I49" s="1450">
        <f t="shared" si="10"/>
        <v>21</v>
      </c>
      <c r="J49" s="1450"/>
      <c r="K49" s="1450">
        <f t="shared" si="11"/>
        <v>32</v>
      </c>
      <c r="L49" s="1451"/>
      <c r="O49" s="270">
        <f t="shared" si="13"/>
        <v>104</v>
      </c>
      <c r="P49" s="270">
        <f t="shared" si="14"/>
        <v>11</v>
      </c>
      <c r="Q49" s="270">
        <f t="shared" si="15"/>
        <v>21</v>
      </c>
      <c r="R49" s="270">
        <f t="shared" si="12"/>
        <v>32</v>
      </c>
    </row>
    <row r="50" spans="1:25" ht="30" customHeight="1">
      <c r="A50" s="1489" t="s">
        <v>1020</v>
      </c>
      <c r="B50" s="1489"/>
      <c r="C50" s="1489"/>
      <c r="D50" s="1489"/>
      <c r="E50" s="1489"/>
      <c r="F50" s="1489"/>
      <c r="G50" s="1489"/>
      <c r="H50" s="1489"/>
      <c r="I50" s="1489"/>
      <c r="J50" s="1489"/>
      <c r="K50" s="1489"/>
      <c r="L50" s="1489"/>
    </row>
    <row r="51" spans="1:25" ht="21" customHeight="1">
      <c r="A51" s="1490" t="s">
        <v>690</v>
      </c>
      <c r="B51" s="1490"/>
      <c r="C51" s="1490"/>
      <c r="D51" s="1490"/>
      <c r="E51" s="1490"/>
      <c r="F51" s="1490"/>
      <c r="G51" s="1490"/>
      <c r="H51" s="1490"/>
      <c r="I51" s="1490"/>
      <c r="J51" s="1490"/>
      <c r="P51" s="241" t="s">
        <v>1021</v>
      </c>
    </row>
    <row r="52" spans="1:25" ht="21" customHeight="1">
      <c r="A52" s="451"/>
      <c r="B52" s="451"/>
      <c r="C52" s="451"/>
      <c r="D52" s="451"/>
      <c r="E52" s="451"/>
      <c r="F52" s="451"/>
      <c r="G52" s="452"/>
      <c r="H52" s="451"/>
      <c r="I52" s="451"/>
      <c r="J52" s="451"/>
      <c r="P52" s="241" t="s">
        <v>1022</v>
      </c>
    </row>
    <row r="53" spans="1:25" ht="21" customHeight="1" thickBot="1">
      <c r="A53" s="1444" t="s">
        <v>683</v>
      </c>
      <c r="B53" s="1444"/>
      <c r="C53" s="1444"/>
      <c r="D53" s="1444"/>
      <c r="E53" s="1444"/>
      <c r="F53" s="1444"/>
      <c r="G53" s="1444"/>
      <c r="H53" s="1444"/>
      <c r="I53" s="1444"/>
      <c r="J53" s="1444"/>
      <c r="P53" s="241" t="s">
        <v>1023</v>
      </c>
    </row>
    <row r="54" spans="1:25" ht="30" customHeight="1">
      <c r="A54" s="1491" t="s">
        <v>616</v>
      </c>
      <c r="B54" s="1492"/>
      <c r="C54" s="453" t="s">
        <v>617</v>
      </c>
      <c r="D54" s="1492" t="s">
        <v>1024</v>
      </c>
      <c r="E54" s="1492"/>
      <c r="F54" s="453" t="s">
        <v>1025</v>
      </c>
      <c r="G54" s="453" t="s">
        <v>803</v>
      </c>
      <c r="H54" s="453" t="s">
        <v>1026</v>
      </c>
      <c r="I54" s="453" t="s">
        <v>618</v>
      </c>
      <c r="J54" s="454" t="s">
        <v>1027</v>
      </c>
      <c r="N54" s="455"/>
      <c r="P54" s="241" t="s">
        <v>1028</v>
      </c>
    </row>
    <row r="55" spans="1:25" ht="30" customHeight="1">
      <c r="A55" s="1493"/>
      <c r="B55" s="1494"/>
      <c r="C55" s="456">
        <f>E4+E11+E29</f>
        <v>68029</v>
      </c>
      <c r="D55" s="1495">
        <f>E5+E11+E29</f>
        <v>108784</v>
      </c>
      <c r="E55" s="1495"/>
      <c r="F55" s="456">
        <f>E6+E11+E29</f>
        <v>180576</v>
      </c>
      <c r="G55" s="456">
        <f>E7+E11+E29</f>
        <v>201580</v>
      </c>
      <c r="H55" s="456">
        <f>E8+E11+E29</f>
        <v>223525</v>
      </c>
      <c r="I55" s="456">
        <f>E9+E11+E29</f>
        <v>243903</v>
      </c>
      <c r="J55" s="457">
        <f>E10+E11+E29</f>
        <v>265534</v>
      </c>
      <c r="N55" s="455"/>
    </row>
    <row r="56" spans="1:25" ht="30" customHeight="1">
      <c r="A56" s="1484" t="s">
        <v>1029</v>
      </c>
      <c r="B56" s="242" t="s">
        <v>619</v>
      </c>
      <c r="C56" s="271">
        <f>G4+G11+G29</f>
        <v>6804</v>
      </c>
      <c r="D56" s="1487">
        <f>G5+G11+G29</f>
        <v>10880</v>
      </c>
      <c r="E56" s="1487"/>
      <c r="F56" s="271">
        <f>G6+G11+G29</f>
        <v>18059</v>
      </c>
      <c r="G56" s="271">
        <f>G7+G11+G29</f>
        <v>20160</v>
      </c>
      <c r="H56" s="271">
        <f>G8+G11+G29</f>
        <v>22354</v>
      </c>
      <c r="I56" s="271">
        <f>G9+G11+G29</f>
        <v>24392</v>
      </c>
      <c r="J56" s="243">
        <f>G10+G11+G29</f>
        <v>26555</v>
      </c>
      <c r="N56" s="455"/>
      <c r="P56" s="241" t="s">
        <v>1030</v>
      </c>
      <c r="V56" s="455"/>
      <c r="W56" s="455"/>
      <c r="X56" s="455"/>
      <c r="Y56" s="455"/>
    </row>
    <row r="57" spans="1:25" ht="30" customHeight="1">
      <c r="A57" s="1485"/>
      <c r="B57" s="244" t="s">
        <v>1031</v>
      </c>
      <c r="C57" s="245">
        <f>I4+I11+I29</f>
        <v>13607</v>
      </c>
      <c r="D57" s="1487">
        <f>I5+I11+I29</f>
        <v>21758</v>
      </c>
      <c r="E57" s="1487"/>
      <c r="F57" s="271">
        <f>I6+I11+I29</f>
        <v>36117</v>
      </c>
      <c r="G57" s="245">
        <f>I7+I11+I29</f>
        <v>40318</v>
      </c>
      <c r="H57" s="245">
        <f>I8+I11+I29</f>
        <v>44707</v>
      </c>
      <c r="I57" s="245">
        <f>I9+I11+I29</f>
        <v>48782</v>
      </c>
      <c r="J57" s="243">
        <f>I10+I11+I29</f>
        <v>53108</v>
      </c>
      <c r="K57" s="458"/>
      <c r="N57" s="455"/>
      <c r="P57" s="241" t="s">
        <v>953</v>
      </c>
      <c r="V57" s="455"/>
      <c r="W57" s="455"/>
      <c r="X57" s="455"/>
      <c r="Y57" s="455"/>
    </row>
    <row r="58" spans="1:25" ht="30" customHeight="1" thickBot="1">
      <c r="A58" s="1486"/>
      <c r="B58" s="246" t="s">
        <v>1032</v>
      </c>
      <c r="C58" s="247">
        <f>K4+K11+K29</f>
        <v>20410</v>
      </c>
      <c r="D58" s="1488">
        <f>K5+K11+K29</f>
        <v>32637</v>
      </c>
      <c r="E58" s="1488"/>
      <c r="F58" s="272">
        <f>K6+K11+K29</f>
        <v>54175</v>
      </c>
      <c r="G58" s="247">
        <f>K7+K11+K29</f>
        <v>60476</v>
      </c>
      <c r="H58" s="247">
        <f>K8+K11+K29</f>
        <v>67059</v>
      </c>
      <c r="I58" s="247">
        <f>K9+K11+K29</f>
        <v>73173</v>
      </c>
      <c r="J58" s="248">
        <f>K10+K11+K29</f>
        <v>79662</v>
      </c>
      <c r="K58" s="458"/>
      <c r="N58" s="455"/>
      <c r="V58" s="455"/>
      <c r="W58" s="455"/>
      <c r="X58" s="455"/>
      <c r="Y58" s="455"/>
    </row>
    <row r="59" spans="1:25" ht="30" customHeight="1">
      <c r="A59" s="1371" t="s">
        <v>1033</v>
      </c>
      <c r="B59" s="1371"/>
      <c r="C59" s="1371"/>
      <c r="D59" s="1371"/>
      <c r="E59" s="1371"/>
      <c r="F59" s="1371"/>
      <c r="G59" s="1371"/>
      <c r="H59" s="1371"/>
      <c r="I59" s="1371"/>
      <c r="J59" s="1371"/>
      <c r="N59" s="455"/>
      <c r="V59" s="455"/>
      <c r="W59" s="455"/>
      <c r="X59" s="455"/>
      <c r="Y59" s="455"/>
    </row>
    <row r="60" spans="1:25">
      <c r="N60" s="455"/>
      <c r="V60" s="455"/>
      <c r="W60" s="455"/>
      <c r="X60" s="455"/>
      <c r="Y60" s="455"/>
    </row>
    <row r="61" spans="1:25">
      <c r="N61" s="455"/>
      <c r="V61" s="455"/>
      <c r="W61" s="455"/>
      <c r="X61" s="455"/>
      <c r="Y61" s="455"/>
    </row>
    <row r="62" spans="1:25">
      <c r="N62" s="455"/>
      <c r="V62" s="455"/>
      <c r="W62" s="455"/>
      <c r="X62" s="455"/>
      <c r="Y62" s="455"/>
    </row>
    <row r="63" spans="1:25">
      <c r="C63" s="455"/>
      <c r="D63" s="455"/>
      <c r="E63" s="455"/>
      <c r="F63" s="455"/>
      <c r="G63" s="455"/>
      <c r="H63" s="455"/>
      <c r="I63" s="455"/>
      <c r="J63" s="455"/>
      <c r="N63" s="455"/>
      <c r="V63" s="455"/>
      <c r="W63" s="455"/>
    </row>
    <row r="64" spans="1:25">
      <c r="C64" s="455"/>
      <c r="D64" s="455"/>
      <c r="E64" s="455"/>
      <c r="F64" s="455"/>
      <c r="V64" s="455"/>
    </row>
    <row r="65" spans="3:6">
      <c r="C65" s="455"/>
      <c r="D65" s="455"/>
      <c r="E65" s="455"/>
      <c r="F65" s="455"/>
    </row>
    <row r="66" spans="3:6">
      <c r="C66" s="455"/>
      <c r="D66" s="455"/>
      <c r="E66" s="455"/>
      <c r="F66" s="455"/>
    </row>
    <row r="67" spans="3:6">
      <c r="C67" s="455"/>
      <c r="D67" s="455"/>
      <c r="E67" s="455"/>
      <c r="F67" s="455"/>
    </row>
    <row r="68" spans="3:6">
      <c r="C68" s="455"/>
      <c r="D68" s="455"/>
      <c r="E68" s="455"/>
      <c r="F68" s="455"/>
    </row>
    <row r="69" spans="3:6">
      <c r="C69" s="455"/>
      <c r="D69" s="455"/>
      <c r="E69" s="455"/>
      <c r="F69" s="455"/>
    </row>
    <row r="70" spans="3:6">
      <c r="C70" s="455"/>
    </row>
  </sheetData>
  <mergeCells count="289">
    <mergeCell ref="A56:A58"/>
    <mergeCell ref="D56:E56"/>
    <mergeCell ref="D57:E57"/>
    <mergeCell ref="D58:E58"/>
    <mergeCell ref="A59:J59"/>
    <mergeCell ref="A50:L50"/>
    <mergeCell ref="A51:J51"/>
    <mergeCell ref="A53:J53"/>
    <mergeCell ref="A54:B55"/>
    <mergeCell ref="D54:E54"/>
    <mergeCell ref="D55:E55"/>
    <mergeCell ref="A49:B49"/>
    <mergeCell ref="C49:D49"/>
    <mergeCell ref="E49:F49"/>
    <mergeCell ref="G49:H49"/>
    <mergeCell ref="I49:J49"/>
    <mergeCell ref="K49:L49"/>
    <mergeCell ref="A48:B48"/>
    <mergeCell ref="C48:D48"/>
    <mergeCell ref="E48:F48"/>
    <mergeCell ref="G48:H48"/>
    <mergeCell ref="I48:J48"/>
    <mergeCell ref="K48:L48"/>
    <mergeCell ref="A47:B47"/>
    <mergeCell ref="C47:D47"/>
    <mergeCell ref="E47:F47"/>
    <mergeCell ref="G47:H47"/>
    <mergeCell ref="I47:J47"/>
    <mergeCell ref="K47:L47"/>
    <mergeCell ref="A46:B46"/>
    <mergeCell ref="C46:D46"/>
    <mergeCell ref="E46:F46"/>
    <mergeCell ref="G46:H46"/>
    <mergeCell ref="I46:J46"/>
    <mergeCell ref="K46:L46"/>
    <mergeCell ref="A45:B45"/>
    <mergeCell ref="C45:D45"/>
    <mergeCell ref="E45:F45"/>
    <mergeCell ref="G45:H45"/>
    <mergeCell ref="I45:J45"/>
    <mergeCell ref="K45:L45"/>
    <mergeCell ref="A44:B44"/>
    <mergeCell ref="C44:D44"/>
    <mergeCell ref="E44:F44"/>
    <mergeCell ref="G44:H44"/>
    <mergeCell ref="I44:J44"/>
    <mergeCell ref="K44:L44"/>
    <mergeCell ref="A43:B43"/>
    <mergeCell ref="C43:D43"/>
    <mergeCell ref="E43:F43"/>
    <mergeCell ref="G43:H43"/>
    <mergeCell ref="I43:J43"/>
    <mergeCell ref="K43:L43"/>
    <mergeCell ref="A42:B42"/>
    <mergeCell ref="C42:D42"/>
    <mergeCell ref="E42:F42"/>
    <mergeCell ref="G42:H42"/>
    <mergeCell ref="I42:J42"/>
    <mergeCell ref="K42:L42"/>
    <mergeCell ref="A41:B41"/>
    <mergeCell ref="C41:D41"/>
    <mergeCell ref="E41:F41"/>
    <mergeCell ref="G41:H41"/>
    <mergeCell ref="I41:J41"/>
    <mergeCell ref="K41:L41"/>
    <mergeCell ref="A40:B40"/>
    <mergeCell ref="C40:D40"/>
    <mergeCell ref="E40:F40"/>
    <mergeCell ref="G40:H40"/>
    <mergeCell ref="I40:J40"/>
    <mergeCell ref="K40:L40"/>
    <mergeCell ref="A39:B39"/>
    <mergeCell ref="C39:D39"/>
    <mergeCell ref="E39:F39"/>
    <mergeCell ref="G39:H39"/>
    <mergeCell ref="I39:J39"/>
    <mergeCell ref="K39:L39"/>
    <mergeCell ref="A38:B38"/>
    <mergeCell ref="C38:D38"/>
    <mergeCell ref="E38:F38"/>
    <mergeCell ref="G38:H38"/>
    <mergeCell ref="I38:J38"/>
    <mergeCell ref="K38:L38"/>
    <mergeCell ref="A37:B37"/>
    <mergeCell ref="C37:D37"/>
    <mergeCell ref="E37:F37"/>
    <mergeCell ref="G37:H37"/>
    <mergeCell ref="I37:J37"/>
    <mergeCell ref="K37:L37"/>
    <mergeCell ref="A35:B35"/>
    <mergeCell ref="C35:L35"/>
    <mergeCell ref="A36:B36"/>
    <mergeCell ref="C36:D36"/>
    <mergeCell ref="E36:F36"/>
    <mergeCell ref="G36:H36"/>
    <mergeCell ref="I36:J36"/>
    <mergeCell ref="K36:L36"/>
    <mergeCell ref="A34:B34"/>
    <mergeCell ref="C34:D34"/>
    <mergeCell ref="E34:F34"/>
    <mergeCell ref="G34:H34"/>
    <mergeCell ref="I34:J34"/>
    <mergeCell ref="K34:L34"/>
    <mergeCell ref="A32:B32"/>
    <mergeCell ref="C32:D32"/>
    <mergeCell ref="E32:J32"/>
    <mergeCell ref="K32:L32"/>
    <mergeCell ref="A33:B33"/>
    <mergeCell ref="C33:D33"/>
    <mergeCell ref="E33:F33"/>
    <mergeCell ref="G33:H33"/>
    <mergeCell ref="I33:J33"/>
    <mergeCell ref="K33:L33"/>
    <mergeCell ref="A31:B31"/>
    <mergeCell ref="C31:D31"/>
    <mergeCell ref="E31:F31"/>
    <mergeCell ref="G31:H31"/>
    <mergeCell ref="I31:J31"/>
    <mergeCell ref="K31:L31"/>
    <mergeCell ref="A30:B30"/>
    <mergeCell ref="C30:D30"/>
    <mergeCell ref="E30:F30"/>
    <mergeCell ref="G30:H30"/>
    <mergeCell ref="I30:J30"/>
    <mergeCell ref="K30:L30"/>
    <mergeCell ref="A29:B29"/>
    <mergeCell ref="C29:D29"/>
    <mergeCell ref="E29:F29"/>
    <mergeCell ref="G29:H29"/>
    <mergeCell ref="I29:J29"/>
    <mergeCell ref="K29:L29"/>
    <mergeCell ref="A28:B28"/>
    <mergeCell ref="C28:D28"/>
    <mergeCell ref="E28:F28"/>
    <mergeCell ref="G28:H28"/>
    <mergeCell ref="I28:J28"/>
    <mergeCell ref="K28:L28"/>
    <mergeCell ref="A27:B27"/>
    <mergeCell ref="C27:D27"/>
    <mergeCell ref="E27:F27"/>
    <mergeCell ref="G27:H27"/>
    <mergeCell ref="I27:J27"/>
    <mergeCell ref="K27:L27"/>
    <mergeCell ref="A26:B26"/>
    <mergeCell ref="C26:D26"/>
    <mergeCell ref="E26:F26"/>
    <mergeCell ref="G26:H26"/>
    <mergeCell ref="I26:J26"/>
    <mergeCell ref="K26:L26"/>
    <mergeCell ref="A25:B25"/>
    <mergeCell ref="C25:D25"/>
    <mergeCell ref="E25:F25"/>
    <mergeCell ref="G25:H25"/>
    <mergeCell ref="I25:J25"/>
    <mergeCell ref="K25:L25"/>
    <mergeCell ref="A24:B24"/>
    <mergeCell ref="C24:D24"/>
    <mergeCell ref="E24:F24"/>
    <mergeCell ref="G24:H24"/>
    <mergeCell ref="I24:J24"/>
    <mergeCell ref="K24:L24"/>
    <mergeCell ref="A23:B23"/>
    <mergeCell ref="C23:D23"/>
    <mergeCell ref="E23:F23"/>
    <mergeCell ref="G23:H23"/>
    <mergeCell ref="I23:J23"/>
    <mergeCell ref="K23:L23"/>
    <mergeCell ref="A22:B22"/>
    <mergeCell ref="C22:D22"/>
    <mergeCell ref="E22:F22"/>
    <mergeCell ref="G22:H22"/>
    <mergeCell ref="I22:J22"/>
    <mergeCell ref="K22:L22"/>
    <mergeCell ref="A21:B21"/>
    <mergeCell ref="C21:D21"/>
    <mergeCell ref="E21:F21"/>
    <mergeCell ref="G21:H21"/>
    <mergeCell ref="I21:J21"/>
    <mergeCell ref="K21:L21"/>
    <mergeCell ref="A20:B20"/>
    <mergeCell ref="C20:D20"/>
    <mergeCell ref="E20:F20"/>
    <mergeCell ref="G20:H20"/>
    <mergeCell ref="I20:J20"/>
    <mergeCell ref="K20:L20"/>
    <mergeCell ref="A19:B19"/>
    <mergeCell ref="C19:D19"/>
    <mergeCell ref="E19:F19"/>
    <mergeCell ref="G19:H19"/>
    <mergeCell ref="I19:J19"/>
    <mergeCell ref="K19:L19"/>
    <mergeCell ref="A18:B18"/>
    <mergeCell ref="C18:D18"/>
    <mergeCell ref="E18:F18"/>
    <mergeCell ref="G18:H18"/>
    <mergeCell ref="I18:J18"/>
    <mergeCell ref="K18:L18"/>
    <mergeCell ref="A17:B17"/>
    <mergeCell ref="C17:D17"/>
    <mergeCell ref="E17:F17"/>
    <mergeCell ref="G17:H17"/>
    <mergeCell ref="I17:J17"/>
    <mergeCell ref="K17:L17"/>
    <mergeCell ref="A16:B16"/>
    <mergeCell ref="C16:D16"/>
    <mergeCell ref="E16:F16"/>
    <mergeCell ref="G16:H16"/>
    <mergeCell ref="I16:J16"/>
    <mergeCell ref="K16:L16"/>
    <mergeCell ref="A15:B15"/>
    <mergeCell ref="C15:D15"/>
    <mergeCell ref="E15:F15"/>
    <mergeCell ref="G15:H15"/>
    <mergeCell ref="I15:J15"/>
    <mergeCell ref="K15:L15"/>
    <mergeCell ref="A14:B14"/>
    <mergeCell ref="C14:D14"/>
    <mergeCell ref="E14:F14"/>
    <mergeCell ref="G14:H14"/>
    <mergeCell ref="I14:J14"/>
    <mergeCell ref="K14:L14"/>
    <mergeCell ref="A13:B13"/>
    <mergeCell ref="C13:D13"/>
    <mergeCell ref="E13:F13"/>
    <mergeCell ref="G13:H13"/>
    <mergeCell ref="I13:J13"/>
    <mergeCell ref="K13:L13"/>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K10:L10"/>
    <mergeCell ref="A9:B9"/>
    <mergeCell ref="C9:D9"/>
    <mergeCell ref="E9:F9"/>
    <mergeCell ref="G9:H9"/>
    <mergeCell ref="I9:J9"/>
    <mergeCell ref="K9:L9"/>
    <mergeCell ref="A8:B8"/>
    <mergeCell ref="C8:D8"/>
    <mergeCell ref="E8:F8"/>
    <mergeCell ref="G8:H8"/>
    <mergeCell ref="I8:J8"/>
    <mergeCell ref="K8:L8"/>
    <mergeCell ref="K5:L5"/>
    <mergeCell ref="K3:L3"/>
    <mergeCell ref="A4:B4"/>
    <mergeCell ref="C4:D4"/>
    <mergeCell ref="E4:F4"/>
    <mergeCell ref="G4:H4"/>
    <mergeCell ref="I4:J4"/>
    <mergeCell ref="K4:L4"/>
    <mergeCell ref="A7:B7"/>
    <mergeCell ref="C7:D7"/>
    <mergeCell ref="E7:F7"/>
    <mergeCell ref="G7:H7"/>
    <mergeCell ref="I7:J7"/>
    <mergeCell ref="K7:L7"/>
    <mergeCell ref="A6:B6"/>
    <mergeCell ref="C6:D6"/>
    <mergeCell ref="E6:F6"/>
    <mergeCell ref="G6:H6"/>
    <mergeCell ref="I6:J6"/>
    <mergeCell ref="K6:L6"/>
    <mergeCell ref="A1:J1"/>
    <mergeCell ref="A2:J2"/>
    <mergeCell ref="A3:B3"/>
    <mergeCell ref="C3:D3"/>
    <mergeCell ref="E3:F3"/>
    <mergeCell ref="G3:H3"/>
    <mergeCell ref="I3:J3"/>
    <mergeCell ref="A5:B5"/>
    <mergeCell ref="C5:D5"/>
    <mergeCell ref="E5:F5"/>
    <mergeCell ref="G5:H5"/>
    <mergeCell ref="I5:J5"/>
  </mergeCells>
  <phoneticPr fontId="2"/>
  <dataValidations count="1">
    <dataValidation type="list" allowBlank="1" showInputMessage="1" showErrorMessage="1" sqref="C32:D32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C65568:D65568 IY65568:IZ65568 SU65568:SV65568 ACQ65568:ACR65568 AMM65568:AMN65568 AWI65568:AWJ65568 BGE65568:BGF65568 BQA65568:BQB65568 BZW65568:BZX65568 CJS65568:CJT65568 CTO65568:CTP65568 DDK65568:DDL65568 DNG65568:DNH65568 DXC65568:DXD65568 EGY65568:EGZ65568 EQU65568:EQV65568 FAQ65568:FAR65568 FKM65568:FKN65568 FUI65568:FUJ65568 GEE65568:GEF65568 GOA65568:GOB65568 GXW65568:GXX65568 HHS65568:HHT65568 HRO65568:HRP65568 IBK65568:IBL65568 ILG65568:ILH65568 IVC65568:IVD65568 JEY65568:JEZ65568 JOU65568:JOV65568 JYQ65568:JYR65568 KIM65568:KIN65568 KSI65568:KSJ65568 LCE65568:LCF65568 LMA65568:LMB65568 LVW65568:LVX65568 MFS65568:MFT65568 MPO65568:MPP65568 MZK65568:MZL65568 NJG65568:NJH65568 NTC65568:NTD65568 OCY65568:OCZ65568 OMU65568:OMV65568 OWQ65568:OWR65568 PGM65568:PGN65568 PQI65568:PQJ65568 QAE65568:QAF65568 QKA65568:QKB65568 QTW65568:QTX65568 RDS65568:RDT65568 RNO65568:RNP65568 RXK65568:RXL65568 SHG65568:SHH65568 SRC65568:SRD65568 TAY65568:TAZ65568 TKU65568:TKV65568 TUQ65568:TUR65568 UEM65568:UEN65568 UOI65568:UOJ65568 UYE65568:UYF65568 VIA65568:VIB65568 VRW65568:VRX65568 WBS65568:WBT65568 WLO65568:WLP65568 WVK65568:WVL65568 C131104:D131104 IY131104:IZ131104 SU131104:SV131104 ACQ131104:ACR131104 AMM131104:AMN131104 AWI131104:AWJ131104 BGE131104:BGF131104 BQA131104:BQB131104 BZW131104:BZX131104 CJS131104:CJT131104 CTO131104:CTP131104 DDK131104:DDL131104 DNG131104:DNH131104 DXC131104:DXD131104 EGY131104:EGZ131104 EQU131104:EQV131104 FAQ131104:FAR131104 FKM131104:FKN131104 FUI131104:FUJ131104 GEE131104:GEF131104 GOA131104:GOB131104 GXW131104:GXX131104 HHS131104:HHT131104 HRO131104:HRP131104 IBK131104:IBL131104 ILG131104:ILH131104 IVC131104:IVD131104 JEY131104:JEZ131104 JOU131104:JOV131104 JYQ131104:JYR131104 KIM131104:KIN131104 KSI131104:KSJ131104 LCE131104:LCF131104 LMA131104:LMB131104 LVW131104:LVX131104 MFS131104:MFT131104 MPO131104:MPP131104 MZK131104:MZL131104 NJG131104:NJH131104 NTC131104:NTD131104 OCY131104:OCZ131104 OMU131104:OMV131104 OWQ131104:OWR131104 PGM131104:PGN131104 PQI131104:PQJ131104 QAE131104:QAF131104 QKA131104:QKB131104 QTW131104:QTX131104 RDS131104:RDT131104 RNO131104:RNP131104 RXK131104:RXL131104 SHG131104:SHH131104 SRC131104:SRD131104 TAY131104:TAZ131104 TKU131104:TKV131104 TUQ131104:TUR131104 UEM131104:UEN131104 UOI131104:UOJ131104 UYE131104:UYF131104 VIA131104:VIB131104 VRW131104:VRX131104 WBS131104:WBT131104 WLO131104:WLP131104 WVK131104:WVL131104 C196640:D196640 IY196640:IZ196640 SU196640:SV196640 ACQ196640:ACR196640 AMM196640:AMN196640 AWI196640:AWJ196640 BGE196640:BGF196640 BQA196640:BQB196640 BZW196640:BZX196640 CJS196640:CJT196640 CTO196640:CTP196640 DDK196640:DDL196640 DNG196640:DNH196640 DXC196640:DXD196640 EGY196640:EGZ196640 EQU196640:EQV196640 FAQ196640:FAR196640 FKM196640:FKN196640 FUI196640:FUJ196640 GEE196640:GEF196640 GOA196640:GOB196640 GXW196640:GXX196640 HHS196640:HHT196640 HRO196640:HRP196640 IBK196640:IBL196640 ILG196640:ILH196640 IVC196640:IVD196640 JEY196640:JEZ196640 JOU196640:JOV196640 JYQ196640:JYR196640 KIM196640:KIN196640 KSI196640:KSJ196640 LCE196640:LCF196640 LMA196640:LMB196640 LVW196640:LVX196640 MFS196640:MFT196640 MPO196640:MPP196640 MZK196640:MZL196640 NJG196640:NJH196640 NTC196640:NTD196640 OCY196640:OCZ196640 OMU196640:OMV196640 OWQ196640:OWR196640 PGM196640:PGN196640 PQI196640:PQJ196640 QAE196640:QAF196640 QKA196640:QKB196640 QTW196640:QTX196640 RDS196640:RDT196640 RNO196640:RNP196640 RXK196640:RXL196640 SHG196640:SHH196640 SRC196640:SRD196640 TAY196640:TAZ196640 TKU196640:TKV196640 TUQ196640:TUR196640 UEM196640:UEN196640 UOI196640:UOJ196640 UYE196640:UYF196640 VIA196640:VIB196640 VRW196640:VRX196640 WBS196640:WBT196640 WLO196640:WLP196640 WVK196640:WVL196640 C262176:D262176 IY262176:IZ262176 SU262176:SV262176 ACQ262176:ACR262176 AMM262176:AMN262176 AWI262176:AWJ262176 BGE262176:BGF262176 BQA262176:BQB262176 BZW262176:BZX262176 CJS262176:CJT262176 CTO262176:CTP262176 DDK262176:DDL262176 DNG262176:DNH262176 DXC262176:DXD262176 EGY262176:EGZ262176 EQU262176:EQV262176 FAQ262176:FAR262176 FKM262176:FKN262176 FUI262176:FUJ262176 GEE262176:GEF262176 GOA262176:GOB262176 GXW262176:GXX262176 HHS262176:HHT262176 HRO262176:HRP262176 IBK262176:IBL262176 ILG262176:ILH262176 IVC262176:IVD262176 JEY262176:JEZ262176 JOU262176:JOV262176 JYQ262176:JYR262176 KIM262176:KIN262176 KSI262176:KSJ262176 LCE262176:LCF262176 LMA262176:LMB262176 LVW262176:LVX262176 MFS262176:MFT262176 MPO262176:MPP262176 MZK262176:MZL262176 NJG262176:NJH262176 NTC262176:NTD262176 OCY262176:OCZ262176 OMU262176:OMV262176 OWQ262176:OWR262176 PGM262176:PGN262176 PQI262176:PQJ262176 QAE262176:QAF262176 QKA262176:QKB262176 QTW262176:QTX262176 RDS262176:RDT262176 RNO262176:RNP262176 RXK262176:RXL262176 SHG262176:SHH262176 SRC262176:SRD262176 TAY262176:TAZ262176 TKU262176:TKV262176 TUQ262176:TUR262176 UEM262176:UEN262176 UOI262176:UOJ262176 UYE262176:UYF262176 VIA262176:VIB262176 VRW262176:VRX262176 WBS262176:WBT262176 WLO262176:WLP262176 WVK262176:WVL262176 C327712:D327712 IY327712:IZ327712 SU327712:SV327712 ACQ327712:ACR327712 AMM327712:AMN327712 AWI327712:AWJ327712 BGE327712:BGF327712 BQA327712:BQB327712 BZW327712:BZX327712 CJS327712:CJT327712 CTO327712:CTP327712 DDK327712:DDL327712 DNG327712:DNH327712 DXC327712:DXD327712 EGY327712:EGZ327712 EQU327712:EQV327712 FAQ327712:FAR327712 FKM327712:FKN327712 FUI327712:FUJ327712 GEE327712:GEF327712 GOA327712:GOB327712 GXW327712:GXX327712 HHS327712:HHT327712 HRO327712:HRP327712 IBK327712:IBL327712 ILG327712:ILH327712 IVC327712:IVD327712 JEY327712:JEZ327712 JOU327712:JOV327712 JYQ327712:JYR327712 KIM327712:KIN327712 KSI327712:KSJ327712 LCE327712:LCF327712 LMA327712:LMB327712 LVW327712:LVX327712 MFS327712:MFT327712 MPO327712:MPP327712 MZK327712:MZL327712 NJG327712:NJH327712 NTC327712:NTD327712 OCY327712:OCZ327712 OMU327712:OMV327712 OWQ327712:OWR327712 PGM327712:PGN327712 PQI327712:PQJ327712 QAE327712:QAF327712 QKA327712:QKB327712 QTW327712:QTX327712 RDS327712:RDT327712 RNO327712:RNP327712 RXK327712:RXL327712 SHG327712:SHH327712 SRC327712:SRD327712 TAY327712:TAZ327712 TKU327712:TKV327712 TUQ327712:TUR327712 UEM327712:UEN327712 UOI327712:UOJ327712 UYE327712:UYF327712 VIA327712:VIB327712 VRW327712:VRX327712 WBS327712:WBT327712 WLO327712:WLP327712 WVK327712:WVL327712 C393248:D393248 IY393248:IZ393248 SU393248:SV393248 ACQ393248:ACR393248 AMM393248:AMN393248 AWI393248:AWJ393248 BGE393248:BGF393248 BQA393248:BQB393248 BZW393248:BZX393248 CJS393248:CJT393248 CTO393248:CTP393248 DDK393248:DDL393248 DNG393248:DNH393248 DXC393248:DXD393248 EGY393248:EGZ393248 EQU393248:EQV393248 FAQ393248:FAR393248 FKM393248:FKN393248 FUI393248:FUJ393248 GEE393248:GEF393248 GOA393248:GOB393248 GXW393248:GXX393248 HHS393248:HHT393248 HRO393248:HRP393248 IBK393248:IBL393248 ILG393248:ILH393248 IVC393248:IVD393248 JEY393248:JEZ393248 JOU393248:JOV393248 JYQ393248:JYR393248 KIM393248:KIN393248 KSI393248:KSJ393248 LCE393248:LCF393248 LMA393248:LMB393248 LVW393248:LVX393248 MFS393248:MFT393248 MPO393248:MPP393248 MZK393248:MZL393248 NJG393248:NJH393248 NTC393248:NTD393248 OCY393248:OCZ393248 OMU393248:OMV393248 OWQ393248:OWR393248 PGM393248:PGN393248 PQI393248:PQJ393248 QAE393248:QAF393248 QKA393248:QKB393248 QTW393248:QTX393248 RDS393248:RDT393248 RNO393248:RNP393248 RXK393248:RXL393248 SHG393248:SHH393248 SRC393248:SRD393248 TAY393248:TAZ393248 TKU393248:TKV393248 TUQ393248:TUR393248 UEM393248:UEN393248 UOI393248:UOJ393248 UYE393248:UYF393248 VIA393248:VIB393248 VRW393248:VRX393248 WBS393248:WBT393248 WLO393248:WLP393248 WVK393248:WVL393248 C458784:D458784 IY458784:IZ458784 SU458784:SV458784 ACQ458784:ACR458784 AMM458784:AMN458784 AWI458784:AWJ458784 BGE458784:BGF458784 BQA458784:BQB458784 BZW458784:BZX458784 CJS458784:CJT458784 CTO458784:CTP458784 DDK458784:DDL458784 DNG458784:DNH458784 DXC458784:DXD458784 EGY458784:EGZ458784 EQU458784:EQV458784 FAQ458784:FAR458784 FKM458784:FKN458784 FUI458784:FUJ458784 GEE458784:GEF458784 GOA458784:GOB458784 GXW458784:GXX458784 HHS458784:HHT458784 HRO458784:HRP458784 IBK458784:IBL458784 ILG458784:ILH458784 IVC458784:IVD458784 JEY458784:JEZ458784 JOU458784:JOV458784 JYQ458784:JYR458784 KIM458784:KIN458784 KSI458784:KSJ458784 LCE458784:LCF458784 LMA458784:LMB458784 LVW458784:LVX458784 MFS458784:MFT458784 MPO458784:MPP458784 MZK458784:MZL458784 NJG458784:NJH458784 NTC458784:NTD458784 OCY458784:OCZ458784 OMU458784:OMV458784 OWQ458784:OWR458784 PGM458784:PGN458784 PQI458784:PQJ458784 QAE458784:QAF458784 QKA458784:QKB458784 QTW458784:QTX458784 RDS458784:RDT458784 RNO458784:RNP458784 RXK458784:RXL458784 SHG458784:SHH458784 SRC458784:SRD458784 TAY458784:TAZ458784 TKU458784:TKV458784 TUQ458784:TUR458784 UEM458784:UEN458784 UOI458784:UOJ458784 UYE458784:UYF458784 VIA458784:VIB458784 VRW458784:VRX458784 WBS458784:WBT458784 WLO458784:WLP458784 WVK458784:WVL458784 C524320:D524320 IY524320:IZ524320 SU524320:SV524320 ACQ524320:ACR524320 AMM524320:AMN524320 AWI524320:AWJ524320 BGE524320:BGF524320 BQA524320:BQB524320 BZW524320:BZX524320 CJS524320:CJT524320 CTO524320:CTP524320 DDK524320:DDL524320 DNG524320:DNH524320 DXC524320:DXD524320 EGY524320:EGZ524320 EQU524320:EQV524320 FAQ524320:FAR524320 FKM524320:FKN524320 FUI524320:FUJ524320 GEE524320:GEF524320 GOA524320:GOB524320 GXW524320:GXX524320 HHS524320:HHT524320 HRO524320:HRP524320 IBK524320:IBL524320 ILG524320:ILH524320 IVC524320:IVD524320 JEY524320:JEZ524320 JOU524320:JOV524320 JYQ524320:JYR524320 KIM524320:KIN524320 KSI524320:KSJ524320 LCE524320:LCF524320 LMA524320:LMB524320 LVW524320:LVX524320 MFS524320:MFT524320 MPO524320:MPP524320 MZK524320:MZL524320 NJG524320:NJH524320 NTC524320:NTD524320 OCY524320:OCZ524320 OMU524320:OMV524320 OWQ524320:OWR524320 PGM524320:PGN524320 PQI524320:PQJ524320 QAE524320:QAF524320 QKA524320:QKB524320 QTW524320:QTX524320 RDS524320:RDT524320 RNO524320:RNP524320 RXK524320:RXL524320 SHG524320:SHH524320 SRC524320:SRD524320 TAY524320:TAZ524320 TKU524320:TKV524320 TUQ524320:TUR524320 UEM524320:UEN524320 UOI524320:UOJ524320 UYE524320:UYF524320 VIA524320:VIB524320 VRW524320:VRX524320 WBS524320:WBT524320 WLO524320:WLP524320 WVK524320:WVL524320 C589856:D589856 IY589856:IZ589856 SU589856:SV589856 ACQ589856:ACR589856 AMM589856:AMN589856 AWI589856:AWJ589856 BGE589856:BGF589856 BQA589856:BQB589856 BZW589856:BZX589856 CJS589856:CJT589856 CTO589856:CTP589856 DDK589856:DDL589856 DNG589856:DNH589856 DXC589856:DXD589856 EGY589856:EGZ589856 EQU589856:EQV589856 FAQ589856:FAR589856 FKM589856:FKN589856 FUI589856:FUJ589856 GEE589856:GEF589856 GOA589856:GOB589856 GXW589856:GXX589856 HHS589856:HHT589856 HRO589856:HRP589856 IBK589856:IBL589856 ILG589856:ILH589856 IVC589856:IVD589856 JEY589856:JEZ589856 JOU589856:JOV589856 JYQ589856:JYR589856 KIM589856:KIN589856 KSI589856:KSJ589856 LCE589856:LCF589856 LMA589856:LMB589856 LVW589856:LVX589856 MFS589856:MFT589856 MPO589856:MPP589856 MZK589856:MZL589856 NJG589856:NJH589856 NTC589856:NTD589856 OCY589856:OCZ589856 OMU589856:OMV589856 OWQ589856:OWR589856 PGM589856:PGN589856 PQI589856:PQJ589856 QAE589856:QAF589856 QKA589856:QKB589856 QTW589856:QTX589856 RDS589856:RDT589856 RNO589856:RNP589856 RXK589856:RXL589856 SHG589856:SHH589856 SRC589856:SRD589856 TAY589856:TAZ589856 TKU589856:TKV589856 TUQ589856:TUR589856 UEM589856:UEN589856 UOI589856:UOJ589856 UYE589856:UYF589856 VIA589856:VIB589856 VRW589856:VRX589856 WBS589856:WBT589856 WLO589856:WLP589856 WVK589856:WVL589856 C655392:D655392 IY655392:IZ655392 SU655392:SV655392 ACQ655392:ACR655392 AMM655392:AMN655392 AWI655392:AWJ655392 BGE655392:BGF655392 BQA655392:BQB655392 BZW655392:BZX655392 CJS655392:CJT655392 CTO655392:CTP655392 DDK655392:DDL655392 DNG655392:DNH655392 DXC655392:DXD655392 EGY655392:EGZ655392 EQU655392:EQV655392 FAQ655392:FAR655392 FKM655392:FKN655392 FUI655392:FUJ655392 GEE655392:GEF655392 GOA655392:GOB655392 GXW655392:GXX655392 HHS655392:HHT655392 HRO655392:HRP655392 IBK655392:IBL655392 ILG655392:ILH655392 IVC655392:IVD655392 JEY655392:JEZ655392 JOU655392:JOV655392 JYQ655392:JYR655392 KIM655392:KIN655392 KSI655392:KSJ655392 LCE655392:LCF655392 LMA655392:LMB655392 LVW655392:LVX655392 MFS655392:MFT655392 MPO655392:MPP655392 MZK655392:MZL655392 NJG655392:NJH655392 NTC655392:NTD655392 OCY655392:OCZ655392 OMU655392:OMV655392 OWQ655392:OWR655392 PGM655392:PGN655392 PQI655392:PQJ655392 QAE655392:QAF655392 QKA655392:QKB655392 QTW655392:QTX655392 RDS655392:RDT655392 RNO655392:RNP655392 RXK655392:RXL655392 SHG655392:SHH655392 SRC655392:SRD655392 TAY655392:TAZ655392 TKU655392:TKV655392 TUQ655392:TUR655392 UEM655392:UEN655392 UOI655392:UOJ655392 UYE655392:UYF655392 VIA655392:VIB655392 VRW655392:VRX655392 WBS655392:WBT655392 WLO655392:WLP655392 WVK655392:WVL655392 C720928:D720928 IY720928:IZ720928 SU720928:SV720928 ACQ720928:ACR720928 AMM720928:AMN720928 AWI720928:AWJ720928 BGE720928:BGF720928 BQA720928:BQB720928 BZW720928:BZX720928 CJS720928:CJT720928 CTO720928:CTP720928 DDK720928:DDL720928 DNG720928:DNH720928 DXC720928:DXD720928 EGY720928:EGZ720928 EQU720928:EQV720928 FAQ720928:FAR720928 FKM720928:FKN720928 FUI720928:FUJ720928 GEE720928:GEF720928 GOA720928:GOB720928 GXW720928:GXX720928 HHS720928:HHT720928 HRO720928:HRP720928 IBK720928:IBL720928 ILG720928:ILH720928 IVC720928:IVD720928 JEY720928:JEZ720928 JOU720928:JOV720928 JYQ720928:JYR720928 KIM720928:KIN720928 KSI720928:KSJ720928 LCE720928:LCF720928 LMA720928:LMB720928 LVW720928:LVX720928 MFS720928:MFT720928 MPO720928:MPP720928 MZK720928:MZL720928 NJG720928:NJH720928 NTC720928:NTD720928 OCY720928:OCZ720928 OMU720928:OMV720928 OWQ720928:OWR720928 PGM720928:PGN720928 PQI720928:PQJ720928 QAE720928:QAF720928 QKA720928:QKB720928 QTW720928:QTX720928 RDS720928:RDT720928 RNO720928:RNP720928 RXK720928:RXL720928 SHG720928:SHH720928 SRC720928:SRD720928 TAY720928:TAZ720928 TKU720928:TKV720928 TUQ720928:TUR720928 UEM720928:UEN720928 UOI720928:UOJ720928 UYE720928:UYF720928 VIA720928:VIB720928 VRW720928:VRX720928 WBS720928:WBT720928 WLO720928:WLP720928 WVK720928:WVL720928 C786464:D786464 IY786464:IZ786464 SU786464:SV786464 ACQ786464:ACR786464 AMM786464:AMN786464 AWI786464:AWJ786464 BGE786464:BGF786464 BQA786464:BQB786464 BZW786464:BZX786464 CJS786464:CJT786464 CTO786464:CTP786464 DDK786464:DDL786464 DNG786464:DNH786464 DXC786464:DXD786464 EGY786464:EGZ786464 EQU786464:EQV786464 FAQ786464:FAR786464 FKM786464:FKN786464 FUI786464:FUJ786464 GEE786464:GEF786464 GOA786464:GOB786464 GXW786464:GXX786464 HHS786464:HHT786464 HRO786464:HRP786464 IBK786464:IBL786464 ILG786464:ILH786464 IVC786464:IVD786464 JEY786464:JEZ786464 JOU786464:JOV786464 JYQ786464:JYR786464 KIM786464:KIN786464 KSI786464:KSJ786464 LCE786464:LCF786464 LMA786464:LMB786464 LVW786464:LVX786464 MFS786464:MFT786464 MPO786464:MPP786464 MZK786464:MZL786464 NJG786464:NJH786464 NTC786464:NTD786464 OCY786464:OCZ786464 OMU786464:OMV786464 OWQ786464:OWR786464 PGM786464:PGN786464 PQI786464:PQJ786464 QAE786464:QAF786464 QKA786464:QKB786464 QTW786464:QTX786464 RDS786464:RDT786464 RNO786464:RNP786464 RXK786464:RXL786464 SHG786464:SHH786464 SRC786464:SRD786464 TAY786464:TAZ786464 TKU786464:TKV786464 TUQ786464:TUR786464 UEM786464:UEN786464 UOI786464:UOJ786464 UYE786464:UYF786464 VIA786464:VIB786464 VRW786464:VRX786464 WBS786464:WBT786464 WLO786464:WLP786464 WVK786464:WVL786464 C852000:D852000 IY852000:IZ852000 SU852000:SV852000 ACQ852000:ACR852000 AMM852000:AMN852000 AWI852000:AWJ852000 BGE852000:BGF852000 BQA852000:BQB852000 BZW852000:BZX852000 CJS852000:CJT852000 CTO852000:CTP852000 DDK852000:DDL852000 DNG852000:DNH852000 DXC852000:DXD852000 EGY852000:EGZ852000 EQU852000:EQV852000 FAQ852000:FAR852000 FKM852000:FKN852000 FUI852000:FUJ852000 GEE852000:GEF852000 GOA852000:GOB852000 GXW852000:GXX852000 HHS852000:HHT852000 HRO852000:HRP852000 IBK852000:IBL852000 ILG852000:ILH852000 IVC852000:IVD852000 JEY852000:JEZ852000 JOU852000:JOV852000 JYQ852000:JYR852000 KIM852000:KIN852000 KSI852000:KSJ852000 LCE852000:LCF852000 LMA852000:LMB852000 LVW852000:LVX852000 MFS852000:MFT852000 MPO852000:MPP852000 MZK852000:MZL852000 NJG852000:NJH852000 NTC852000:NTD852000 OCY852000:OCZ852000 OMU852000:OMV852000 OWQ852000:OWR852000 PGM852000:PGN852000 PQI852000:PQJ852000 QAE852000:QAF852000 QKA852000:QKB852000 QTW852000:QTX852000 RDS852000:RDT852000 RNO852000:RNP852000 RXK852000:RXL852000 SHG852000:SHH852000 SRC852000:SRD852000 TAY852000:TAZ852000 TKU852000:TKV852000 TUQ852000:TUR852000 UEM852000:UEN852000 UOI852000:UOJ852000 UYE852000:UYF852000 VIA852000:VIB852000 VRW852000:VRX852000 WBS852000:WBT852000 WLO852000:WLP852000 WVK852000:WVL852000 C917536:D917536 IY917536:IZ917536 SU917536:SV917536 ACQ917536:ACR917536 AMM917536:AMN917536 AWI917536:AWJ917536 BGE917536:BGF917536 BQA917536:BQB917536 BZW917536:BZX917536 CJS917536:CJT917536 CTO917536:CTP917536 DDK917536:DDL917536 DNG917536:DNH917536 DXC917536:DXD917536 EGY917536:EGZ917536 EQU917536:EQV917536 FAQ917536:FAR917536 FKM917536:FKN917536 FUI917536:FUJ917536 GEE917536:GEF917536 GOA917536:GOB917536 GXW917536:GXX917536 HHS917536:HHT917536 HRO917536:HRP917536 IBK917536:IBL917536 ILG917536:ILH917536 IVC917536:IVD917536 JEY917536:JEZ917536 JOU917536:JOV917536 JYQ917536:JYR917536 KIM917536:KIN917536 KSI917536:KSJ917536 LCE917536:LCF917536 LMA917536:LMB917536 LVW917536:LVX917536 MFS917536:MFT917536 MPO917536:MPP917536 MZK917536:MZL917536 NJG917536:NJH917536 NTC917536:NTD917536 OCY917536:OCZ917536 OMU917536:OMV917536 OWQ917536:OWR917536 PGM917536:PGN917536 PQI917536:PQJ917536 QAE917536:QAF917536 QKA917536:QKB917536 QTW917536:QTX917536 RDS917536:RDT917536 RNO917536:RNP917536 RXK917536:RXL917536 SHG917536:SHH917536 SRC917536:SRD917536 TAY917536:TAZ917536 TKU917536:TKV917536 TUQ917536:TUR917536 UEM917536:UEN917536 UOI917536:UOJ917536 UYE917536:UYF917536 VIA917536:VIB917536 VRW917536:VRX917536 WBS917536:WBT917536 WLO917536:WLP917536 WVK917536:WVL917536 C983072:D983072 IY983072:IZ983072 SU983072:SV983072 ACQ983072:ACR983072 AMM983072:AMN983072 AWI983072:AWJ983072 BGE983072:BGF983072 BQA983072:BQB983072 BZW983072:BZX983072 CJS983072:CJT983072 CTO983072:CTP983072 DDK983072:DDL983072 DNG983072:DNH983072 DXC983072:DXD983072 EGY983072:EGZ983072 EQU983072:EQV983072 FAQ983072:FAR983072 FKM983072:FKN983072 FUI983072:FUJ983072 GEE983072:GEF983072 GOA983072:GOB983072 GXW983072:GXX983072 HHS983072:HHT983072 HRO983072:HRP983072 IBK983072:IBL983072 ILG983072:ILH983072 IVC983072:IVD983072 JEY983072:JEZ983072 JOU983072:JOV983072 JYQ983072:JYR983072 KIM983072:KIN983072 KSI983072:KSJ983072 LCE983072:LCF983072 LMA983072:LMB983072 LVW983072:LVX983072 MFS983072:MFT983072 MPO983072:MPP983072 MZK983072:MZL983072 NJG983072:NJH983072 NTC983072:NTD983072 OCY983072:OCZ983072 OMU983072:OMV983072 OWQ983072:OWR983072 PGM983072:PGN983072 PQI983072:PQJ983072 QAE983072:QAF983072 QKA983072:QKB983072 QTW983072:QTX983072 RDS983072:RDT983072 RNO983072:RNP983072 RXK983072:RXL983072 SHG983072:SHH983072 SRC983072:SRD983072 TAY983072:TAZ983072 TKU983072:TKV983072 TUQ983072:TUR983072 UEM983072:UEN983072 UOI983072:UOJ983072 UYE983072:UYF983072 VIA983072:VIB983072 VRW983072:VRX983072 WBS983072:WBT983072 WLO983072:WLP983072 WVK983072:WVL983072" xr:uid="{64E14BDB-8024-447B-8230-5AA3B2BC14A8}">
      <formula1>"（Ⅰ）,（Ⅱ）,（Ⅲ）,（Ⅳ）,（Ⅴ）,なし"</formula1>
    </dataValidation>
  </dataValidations>
  <printOptions horizontalCentered="1" verticalCentered="1"/>
  <pageMargins left="0.70866141732283472" right="0.70866141732283472" top="0.74803149606299213" bottom="0.74803149606299213" header="0.31496062992125984" footer="0.31496062992125984"/>
  <pageSetup paperSize="9" scale="45" orientation="portrait" blackAndWhite="1" r:id="rId1"/>
  <rowBreaks count="1" manualBreakCount="1">
    <brk id="51" max="11" man="1"/>
  </rowBreaks>
  <colBreaks count="1" manualBreakCount="1">
    <brk id="12"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'０作成にあたっての注意事項'!__xlnm.Print_Area</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別添３!Print_Area</vt:lpstr>
      <vt:lpstr>別添４!Print_Area</vt:lpstr>
      <vt:lpstr>別添４!Print_Titles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2021-08-03T08:12:16Z</dcterms:created>
  <dcterms:modified xsi:type="dcterms:W3CDTF">2025-02-19T02:42:07Z</dcterms:modified>
</cp:coreProperties>
</file>