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96A3CEB0-64FC-4702-B935-D6E8D981874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7" i="1"/>
  <c r="E73" i="1"/>
  <c r="F73" i="1"/>
  <c r="E72" i="1"/>
  <c r="E71" i="1"/>
  <c r="E70" i="1"/>
  <c r="E67" i="1"/>
  <c r="E68" i="1"/>
  <c r="E69" i="1"/>
  <c r="E66" i="1"/>
  <c r="E65" i="1"/>
  <c r="E64" i="1"/>
  <c r="E63" i="1"/>
  <c r="E57" i="1"/>
  <c r="E58" i="1"/>
  <c r="E59" i="1"/>
  <c r="E60" i="1"/>
  <c r="E61" i="1"/>
  <c r="E62" i="1"/>
  <c r="E56" i="1"/>
  <c r="E55" i="1"/>
  <c r="E54" i="1"/>
  <c r="E53" i="1"/>
  <c r="E45" i="1"/>
  <c r="E46" i="1"/>
  <c r="E47" i="1"/>
  <c r="E48" i="1"/>
  <c r="E49" i="1"/>
  <c r="E50" i="1"/>
  <c r="E51" i="1"/>
  <c r="E52" i="1"/>
  <c r="E44" i="1"/>
  <c r="E43" i="1"/>
  <c r="E42" i="1"/>
  <c r="J73" i="1" l="1"/>
  <c r="F37" i="1" l="1"/>
  <c r="G72" i="1" l="1"/>
  <c r="H72" i="1"/>
  <c r="I72" i="1"/>
  <c r="J72" i="1"/>
  <c r="K72" i="1"/>
  <c r="L72" i="1"/>
  <c r="M72" i="1"/>
  <c r="N72" i="1"/>
  <c r="O72" i="1"/>
  <c r="F72" i="1"/>
  <c r="E8" i="1"/>
  <c r="E30" i="1"/>
  <c r="I36" i="1"/>
  <c r="O64" i="1"/>
  <c r="N64" i="1"/>
  <c r="M64" i="1"/>
  <c r="L64" i="1"/>
  <c r="K64" i="1"/>
  <c r="J64" i="1"/>
  <c r="I64" i="1"/>
  <c r="H64" i="1"/>
  <c r="G64" i="1"/>
  <c r="F64" i="1"/>
  <c r="O54" i="1"/>
  <c r="N54" i="1"/>
  <c r="M54" i="1"/>
  <c r="L54" i="1"/>
  <c r="K54" i="1"/>
  <c r="J54" i="1"/>
  <c r="I54" i="1"/>
  <c r="H54" i="1"/>
  <c r="G54" i="1"/>
  <c r="F54" i="1"/>
  <c r="E33" i="1"/>
  <c r="F29" i="1"/>
  <c r="Q29" i="1"/>
  <c r="P29" i="1"/>
  <c r="O29" i="1"/>
  <c r="N29" i="1"/>
  <c r="M29" i="1"/>
  <c r="L29" i="1"/>
  <c r="K29" i="1"/>
  <c r="J29" i="1"/>
  <c r="I29" i="1"/>
  <c r="H29" i="1"/>
  <c r="G29" i="1"/>
  <c r="E28" i="1"/>
  <c r="E27" i="1"/>
  <c r="E26" i="1"/>
  <c r="E25" i="1"/>
  <c r="E24" i="1"/>
  <c r="E23" i="1"/>
  <c r="E22" i="1"/>
  <c r="E21" i="1"/>
  <c r="E20" i="1"/>
  <c r="E18" i="1"/>
  <c r="E17" i="1"/>
  <c r="E16" i="1"/>
  <c r="F19" i="1"/>
  <c r="G19" i="1"/>
  <c r="H19" i="1"/>
  <c r="I19" i="1"/>
  <c r="J19" i="1"/>
  <c r="K19" i="1"/>
  <c r="L19" i="1"/>
  <c r="M19" i="1"/>
  <c r="N19" i="1"/>
  <c r="O19" i="1"/>
  <c r="P19" i="1"/>
  <c r="Q19" i="1"/>
  <c r="M73" i="1" l="1"/>
  <c r="L73" i="1"/>
  <c r="N73" i="1"/>
  <c r="I73" i="1"/>
  <c r="H73" i="1"/>
  <c r="O73" i="1"/>
  <c r="K73" i="1"/>
  <c r="G73" i="1"/>
  <c r="E29" i="1"/>
  <c r="E19" i="1"/>
  <c r="Q36" i="1"/>
  <c r="Q37" i="1" s="1"/>
  <c r="P36" i="1"/>
  <c r="P37" i="1" s="1"/>
  <c r="O36" i="1"/>
  <c r="O37" i="1" s="1"/>
  <c r="N36" i="1"/>
  <c r="N37" i="1" s="1"/>
  <c r="M36" i="1"/>
  <c r="M37" i="1" s="1"/>
  <c r="L36" i="1"/>
  <c r="L37" i="1" s="1"/>
  <c r="K36" i="1"/>
  <c r="K37" i="1" s="1"/>
  <c r="J36" i="1"/>
  <c r="J37" i="1" s="1"/>
  <c r="I37" i="1"/>
  <c r="H36" i="1"/>
  <c r="H37" i="1" s="1"/>
  <c r="G36" i="1"/>
  <c r="G37" i="1" s="1"/>
  <c r="F36" i="1"/>
  <c r="E35" i="1"/>
  <c r="E34" i="1"/>
  <c r="E32" i="1"/>
  <c r="E31" i="1"/>
  <c r="E15" i="1"/>
  <c r="E14" i="1"/>
  <c r="E13" i="1"/>
  <c r="E12" i="1"/>
  <c r="E11" i="1"/>
  <c r="E10" i="1"/>
  <c r="E9" i="1"/>
  <c r="E7" i="1"/>
</calcChain>
</file>

<file path=xl/sharedStrings.xml><?xml version="1.0" encoding="utf-8"?>
<sst xmlns="http://schemas.openxmlformats.org/spreadsheetml/2006/main" count="135" uniqueCount="86">
  <si>
    <t>業務の実施にかかる参考資料</t>
    <rPh sb="0" eb="2">
      <t>ギョウム</t>
    </rPh>
    <rPh sb="3" eb="5">
      <t>ジッシ</t>
    </rPh>
    <rPh sb="9" eb="11">
      <t>サンコウ</t>
    </rPh>
    <rPh sb="11" eb="13">
      <t>シリョウ</t>
    </rPh>
    <phoneticPr fontId="4"/>
  </si>
  <si>
    <t>○各作業の月別窓口処理件数の目安</t>
    <rPh sb="1" eb="4">
      <t>カクサギョウ</t>
    </rPh>
    <rPh sb="5" eb="7">
      <t>ツキベツ</t>
    </rPh>
    <rPh sb="7" eb="9">
      <t>マドグチ</t>
    </rPh>
    <rPh sb="9" eb="11">
      <t>ショリ</t>
    </rPh>
    <rPh sb="11" eb="13">
      <t>ケンスウ</t>
    </rPh>
    <rPh sb="14" eb="16">
      <t>メヤス</t>
    </rPh>
    <phoneticPr fontId="4"/>
  </si>
  <si>
    <t>窓口種別</t>
    <rPh sb="0" eb="2">
      <t>マドグチ</t>
    </rPh>
    <rPh sb="2" eb="4">
      <t>シュベツ</t>
    </rPh>
    <phoneticPr fontId="4"/>
  </si>
  <si>
    <t>業務名</t>
    <rPh sb="0" eb="2">
      <t>ギョウム</t>
    </rPh>
    <rPh sb="2" eb="3">
      <t>メイ</t>
    </rPh>
    <phoneticPr fontId="4"/>
  </si>
  <si>
    <t>件数
（月平均）</t>
    <rPh sb="0" eb="2">
      <t>ケンスウ</t>
    </rPh>
    <rPh sb="4" eb="7">
      <t>ツキヘイキン</t>
    </rPh>
    <phoneticPr fontId="4"/>
  </si>
  <si>
    <t>４月</t>
    <rPh sb="1" eb="2">
      <t>ガツ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</si>
  <si>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</si>
  <si>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</si>
  <si>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</si>
  <si>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</si>
  <si>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</si>
  <si>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</si>
  <si>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</si>
  <si>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</si>
  <si>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</si>
  <si>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</si>
  <si>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</si>
  <si>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高齢介護課窓口業務</t>
    <rPh sb="0" eb="2">
      <t>コウレイ</t>
    </rPh>
    <rPh sb="2" eb="4">
      <t>カイゴ</t>
    </rPh>
    <rPh sb="4" eb="5">
      <t>カ</t>
    </rPh>
    <rPh sb="5" eb="7">
      <t>マドグチ</t>
    </rPh>
    <rPh sb="7" eb="9">
      <t>ギョウム</t>
    </rPh>
    <phoneticPr fontId="4"/>
  </si>
  <si>
    <t>共通</t>
    <rPh sb="0" eb="2">
      <t>キョウツウ</t>
    </rPh>
    <phoneticPr fontId="4"/>
  </si>
  <si>
    <t>認定</t>
    <rPh sb="0" eb="2">
      <t>ニンテイ</t>
    </rPh>
    <phoneticPr fontId="4"/>
  </si>
  <si>
    <t>新規申請</t>
    <rPh sb="0" eb="2">
      <t>シンキ</t>
    </rPh>
    <rPh sb="2" eb="4">
      <t>シンセイ</t>
    </rPh>
    <phoneticPr fontId="4"/>
  </si>
  <si>
    <t>更新申請</t>
    <rPh sb="0" eb="2">
      <t>コウシン</t>
    </rPh>
    <rPh sb="2" eb="4">
      <t>シンセイ</t>
    </rPh>
    <phoneticPr fontId="4"/>
  </si>
  <si>
    <t>区分変更申請</t>
    <rPh sb="0" eb="2">
      <t>クブン</t>
    </rPh>
    <rPh sb="2" eb="4">
      <t>ヘンコウ</t>
    </rPh>
    <rPh sb="4" eb="6">
      <t>シンセイ</t>
    </rPh>
    <phoneticPr fontId="4"/>
  </si>
  <si>
    <t>延期通知発送</t>
    <rPh sb="0" eb="2">
      <t>エンキ</t>
    </rPh>
    <rPh sb="2" eb="4">
      <t>ツウチ</t>
    </rPh>
    <rPh sb="4" eb="6">
      <t>ハッソウ</t>
    </rPh>
    <phoneticPr fontId="4"/>
  </si>
  <si>
    <t>認定小計</t>
    <rPh sb="0" eb="2">
      <t>ニンテイ</t>
    </rPh>
    <rPh sb="2" eb="4">
      <t>ショウケイ</t>
    </rPh>
    <phoneticPr fontId="4"/>
  </si>
  <si>
    <t>賦課</t>
    <rPh sb="0" eb="2">
      <t>フカ</t>
    </rPh>
    <phoneticPr fontId="4"/>
  </si>
  <si>
    <t>被保険者証交付申請</t>
    <rPh sb="0" eb="4">
      <t>ヒホケンシャ</t>
    </rPh>
    <rPh sb="4" eb="5">
      <t>ショウ</t>
    </rPh>
    <rPh sb="5" eb="7">
      <t>コウフ</t>
    </rPh>
    <rPh sb="7" eb="9">
      <t>シンセイ</t>
    </rPh>
    <phoneticPr fontId="4"/>
  </si>
  <si>
    <t>納付証明申請書</t>
    <rPh sb="0" eb="2">
      <t>ノウフ</t>
    </rPh>
    <rPh sb="2" eb="4">
      <t>ショウメイ</t>
    </rPh>
    <rPh sb="4" eb="7">
      <t>シンセイショ</t>
    </rPh>
    <phoneticPr fontId="4"/>
  </si>
  <si>
    <t>返戻文書入力</t>
    <rPh sb="0" eb="2">
      <t>ヘンレイ</t>
    </rPh>
    <rPh sb="2" eb="4">
      <t>ブンショ</t>
    </rPh>
    <rPh sb="4" eb="6">
      <t>ニュウリョク</t>
    </rPh>
    <phoneticPr fontId="4"/>
  </si>
  <si>
    <t>賦課小計</t>
    <rPh sb="0" eb="2">
      <t>フカ</t>
    </rPh>
    <rPh sb="2" eb="4">
      <t>ショウケイ</t>
    </rPh>
    <phoneticPr fontId="4"/>
  </si>
  <si>
    <t>高額介護サービス費申請</t>
    <rPh sb="0" eb="2">
      <t>コウガク</t>
    </rPh>
    <rPh sb="2" eb="4">
      <t>カイゴ</t>
    </rPh>
    <rPh sb="8" eb="9">
      <t>ヒ</t>
    </rPh>
    <rPh sb="9" eb="11">
      <t>シンセイ</t>
    </rPh>
    <phoneticPr fontId="4"/>
  </si>
  <si>
    <t>受領委任払申請</t>
    <rPh sb="0" eb="2">
      <t>ジュリョウ</t>
    </rPh>
    <rPh sb="2" eb="4">
      <t>イニン</t>
    </rPh>
    <rPh sb="4" eb="5">
      <t>バラ</t>
    </rPh>
    <rPh sb="5" eb="7">
      <t>シンセイ</t>
    </rPh>
    <phoneticPr fontId="4"/>
  </si>
  <si>
    <t>負担限度額認定証申請</t>
    <rPh sb="0" eb="2">
      <t>フタン</t>
    </rPh>
    <rPh sb="2" eb="4">
      <t>ゲンド</t>
    </rPh>
    <rPh sb="4" eb="5">
      <t>ガク</t>
    </rPh>
    <rPh sb="5" eb="8">
      <t>ニンテイショウ</t>
    </rPh>
    <rPh sb="8" eb="10">
      <t>シンセイ</t>
    </rPh>
    <phoneticPr fontId="4"/>
  </si>
  <si>
    <t>負担限度額認定証再交付申請</t>
    <rPh sb="0" eb="2">
      <t>フタン</t>
    </rPh>
    <rPh sb="2" eb="4">
      <t>ゲンド</t>
    </rPh>
    <rPh sb="4" eb="5">
      <t>ガク</t>
    </rPh>
    <rPh sb="5" eb="8">
      <t>ニンテイショウ</t>
    </rPh>
    <rPh sb="8" eb="11">
      <t>サイコウフ</t>
    </rPh>
    <rPh sb="11" eb="13">
      <t>シンセイ</t>
    </rPh>
    <phoneticPr fontId="4"/>
  </si>
  <si>
    <t>居宅サービス計画届出</t>
    <rPh sb="0" eb="2">
      <t>キョタク</t>
    </rPh>
    <rPh sb="6" eb="8">
      <t>ケイカク</t>
    </rPh>
    <rPh sb="8" eb="9">
      <t>トド</t>
    </rPh>
    <rPh sb="9" eb="10">
      <t>デ</t>
    </rPh>
    <phoneticPr fontId="4"/>
  </si>
  <si>
    <t>過誤申立書申請</t>
    <rPh sb="0" eb="2">
      <t>カゴ</t>
    </rPh>
    <rPh sb="2" eb="5">
      <t>モウシタテショ</t>
    </rPh>
    <rPh sb="5" eb="7">
      <t>シンセイ</t>
    </rPh>
    <phoneticPr fontId="4"/>
  </si>
  <si>
    <t>住宅改修理由書作成</t>
    <rPh sb="0" eb="2">
      <t>ジュウタク</t>
    </rPh>
    <rPh sb="2" eb="4">
      <t>カイシュウ</t>
    </rPh>
    <rPh sb="4" eb="7">
      <t>リユウショ</t>
    </rPh>
    <rPh sb="7" eb="9">
      <t>サクセイ</t>
    </rPh>
    <phoneticPr fontId="4"/>
  </si>
  <si>
    <t>福祉用具申請</t>
    <rPh sb="0" eb="2">
      <t>フクシ</t>
    </rPh>
    <rPh sb="2" eb="4">
      <t>ヨウグ</t>
    </rPh>
    <rPh sb="4" eb="6">
      <t>シンセイ</t>
    </rPh>
    <phoneticPr fontId="4"/>
  </si>
  <si>
    <t>給付小計</t>
    <rPh sb="0" eb="2">
      <t>キュウフ</t>
    </rPh>
    <rPh sb="2" eb="4">
      <t>ショウケイ</t>
    </rPh>
    <phoneticPr fontId="4"/>
  </si>
  <si>
    <t>○第１号被保険者数の推移</t>
    <rPh sb="1" eb="2">
      <t>ダイ</t>
    </rPh>
    <rPh sb="3" eb="4">
      <t>ゴウ</t>
    </rPh>
    <rPh sb="4" eb="5">
      <t>ヒ</t>
    </rPh>
    <rPh sb="5" eb="7">
      <t>ホケン</t>
    </rPh>
    <rPh sb="7" eb="8">
      <t>シャ</t>
    </rPh>
    <rPh sb="8" eb="9">
      <t>スウ</t>
    </rPh>
    <rPh sb="10" eb="12">
      <t>スイイ</t>
    </rPh>
    <phoneticPr fontId="4"/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</si>
  <si>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4"/>
  </si>
  <si>
    <t>令和５年度実績</t>
    <rPh sb="0" eb="2">
      <t>レイワ</t>
    </rPh>
    <rPh sb="3" eb="5">
      <t>ネンド</t>
    </rPh>
    <rPh sb="5" eb="7">
      <t>ジッセキ</t>
    </rPh>
    <phoneticPr fontId="4"/>
  </si>
  <si>
    <t>転入申請</t>
    <rPh sb="0" eb="2">
      <t>テンニュウ</t>
    </rPh>
    <rPh sb="2" eb="4">
      <t>シンセイ</t>
    </rPh>
    <phoneticPr fontId="4"/>
  </si>
  <si>
    <t>情報開示受付</t>
    <rPh sb="0" eb="2">
      <t>ジョウホウ</t>
    </rPh>
    <rPh sb="2" eb="4">
      <t>カイジ</t>
    </rPh>
    <rPh sb="4" eb="6">
      <t>ウケツケ</t>
    </rPh>
    <phoneticPr fontId="4"/>
  </si>
  <si>
    <t>情報開示交付</t>
    <rPh sb="0" eb="2">
      <t>ジョウホウ</t>
    </rPh>
    <rPh sb="2" eb="4">
      <t>カイジ</t>
    </rPh>
    <rPh sb="4" eb="6">
      <t>コウフ</t>
    </rPh>
    <phoneticPr fontId="4"/>
  </si>
  <si>
    <t>特養入所情報開示</t>
    <rPh sb="0" eb="2">
      <t>トクヨウ</t>
    </rPh>
    <rPh sb="2" eb="4">
      <t>ニュウショ</t>
    </rPh>
    <rPh sb="4" eb="6">
      <t>ジョウホウ</t>
    </rPh>
    <rPh sb="6" eb="8">
      <t>カイジ</t>
    </rPh>
    <phoneticPr fontId="4"/>
  </si>
  <si>
    <t>結果通知発送</t>
    <rPh sb="0" eb="2">
      <t>ケッカ</t>
    </rPh>
    <rPh sb="2" eb="4">
      <t>ツウチ</t>
    </rPh>
    <rPh sb="4" eb="6">
      <t>ハッソウ</t>
    </rPh>
    <phoneticPr fontId="3"/>
  </si>
  <si>
    <t>負担割合証再交付申請</t>
    <rPh sb="0" eb="2">
      <t>フタン</t>
    </rPh>
    <rPh sb="2" eb="4">
      <t>ワリアイ</t>
    </rPh>
    <rPh sb="4" eb="5">
      <t>ショウ</t>
    </rPh>
    <rPh sb="5" eb="8">
      <t>サイコウフ</t>
    </rPh>
    <rPh sb="8" eb="10">
      <t>シンセイ</t>
    </rPh>
    <phoneticPr fontId="3"/>
  </si>
  <si>
    <t>オムツ証明</t>
    <rPh sb="3" eb="5">
      <t>ショウメイ</t>
    </rPh>
    <phoneticPr fontId="3"/>
  </si>
  <si>
    <t>来庁者</t>
    <rPh sb="0" eb="2">
      <t>ライチョウ</t>
    </rPh>
    <rPh sb="2" eb="3">
      <t>シャ</t>
    </rPh>
    <phoneticPr fontId="4"/>
  </si>
  <si>
    <t>令和６年度実績</t>
    <rPh sb="0" eb="2">
      <t>レイワ</t>
    </rPh>
    <rPh sb="3" eb="5">
      <t>ネンド</t>
    </rPh>
    <rPh sb="5" eb="7">
      <t>ジッセキ</t>
    </rPh>
    <phoneticPr fontId="4"/>
  </si>
  <si>
    <t>給付</t>
    <rPh sb="0" eb="2">
      <t>キュウフ</t>
    </rPh>
    <phoneticPr fontId="3"/>
  </si>
  <si>
    <t>住宅改修事前・事後申請</t>
    <rPh sb="0" eb="2">
      <t>ジュウタク</t>
    </rPh>
    <rPh sb="2" eb="4">
      <t>カイシュウ</t>
    </rPh>
    <rPh sb="4" eb="6">
      <t>ジゼン</t>
    </rPh>
    <rPh sb="7" eb="9">
      <t>ジゴ</t>
    </rPh>
    <rPh sb="9" eb="11">
      <t>シンセイ</t>
    </rPh>
    <phoneticPr fontId="4"/>
  </si>
  <si>
    <t>口座新規申請</t>
    <rPh sb="0" eb="2">
      <t>コウザ</t>
    </rPh>
    <rPh sb="2" eb="4">
      <t>シンキ</t>
    </rPh>
    <rPh sb="4" eb="6">
      <t>シンセイ</t>
    </rPh>
    <phoneticPr fontId="4"/>
  </si>
  <si>
    <t>オンライン移動</t>
    <rPh sb="5" eb="7">
      <t>イドウ</t>
    </rPh>
    <phoneticPr fontId="4"/>
  </si>
  <si>
    <t>保険料還付申請</t>
    <rPh sb="0" eb="3">
      <t>ホケンリョウ</t>
    </rPh>
    <rPh sb="3" eb="5">
      <t>カンプ</t>
    </rPh>
    <rPh sb="5" eb="7">
      <t>シンセイ</t>
    </rPh>
    <phoneticPr fontId="3"/>
  </si>
  <si>
    <t>住所変更（証訂正）</t>
    <rPh sb="0" eb="2">
      <t>ジュウショ</t>
    </rPh>
    <rPh sb="2" eb="4">
      <t>ヘンコウ</t>
    </rPh>
    <rPh sb="5" eb="6">
      <t>ショウ</t>
    </rPh>
    <rPh sb="6" eb="8">
      <t>テイセイ</t>
    </rPh>
    <phoneticPr fontId="3"/>
  </si>
  <si>
    <t>令和４年度末</t>
    <rPh sb="0" eb="2">
      <t>レイワ</t>
    </rPh>
    <rPh sb="3" eb="5">
      <t>ネンド</t>
    </rPh>
    <rPh sb="4" eb="5">
      <t>ド</t>
    </rPh>
    <rPh sb="5" eb="6">
      <t>マツ</t>
    </rPh>
    <phoneticPr fontId="4"/>
  </si>
  <si>
    <t>令和５年度末</t>
    <rPh sb="0" eb="2">
      <t>レイワ</t>
    </rPh>
    <rPh sb="3" eb="4">
      <t>ネン</t>
    </rPh>
    <rPh sb="4" eb="5">
      <t>ド</t>
    </rPh>
    <rPh sb="5" eb="6">
      <t>マツ</t>
    </rPh>
    <phoneticPr fontId="4"/>
  </si>
  <si>
    <t>総計（認定、給付、賦課）</t>
    <rPh sb="0" eb="2">
      <t>ソウケイ</t>
    </rPh>
    <rPh sb="3" eb="5">
      <t>ニンテイ</t>
    </rPh>
    <rPh sb="6" eb="8">
      <t>キュウフ</t>
    </rPh>
    <rPh sb="9" eb="11">
      <t>フカ</t>
    </rPh>
    <phoneticPr fontId="4"/>
  </si>
  <si>
    <r>
      <t>　※</t>
    </r>
    <r>
      <rPr>
        <sz val="12"/>
        <rFont val="ＭＳ Ｐゴシック"/>
        <family val="3"/>
        <charset val="128"/>
      </rPr>
      <t>網掛けは、年間で最も処理件数の多い月にあたる。</t>
    </r>
    <rPh sb="7" eb="9">
      <t>ネンカン</t>
    </rPh>
    <rPh sb="10" eb="11">
      <t>モット</t>
    </rPh>
    <rPh sb="12" eb="14">
      <t>ショリ</t>
    </rPh>
    <rPh sb="14" eb="16">
      <t>ケンスウ</t>
    </rPh>
    <rPh sb="17" eb="18">
      <t>オオ</t>
    </rPh>
    <rPh sb="19" eb="20">
      <t>ツキ</t>
    </rPh>
    <phoneticPr fontId="4"/>
  </si>
  <si>
    <t>令和６年度(令和７年１月末現在)</t>
    <rPh sb="0" eb="2">
      <t>レイワ</t>
    </rPh>
    <rPh sb="3" eb="4">
      <t>ネン</t>
    </rPh>
    <rPh sb="4" eb="5">
      <t>ド</t>
    </rPh>
    <rPh sb="6" eb="8">
      <t>レイワ</t>
    </rPh>
    <rPh sb="9" eb="10">
      <t>ネン</t>
    </rPh>
    <rPh sb="11" eb="12">
      <t>ガツ</t>
    </rPh>
    <rPh sb="12" eb="13">
      <t>マツ</t>
    </rPh>
    <rPh sb="13" eb="15">
      <t>ゲンザイ</t>
    </rPh>
    <phoneticPr fontId="4"/>
  </si>
  <si>
    <t>月平均待ち時間</t>
    <rPh sb="0" eb="3">
      <t>ツキヘイキン</t>
    </rPh>
    <rPh sb="3" eb="4">
      <t>マ</t>
    </rPh>
    <rPh sb="5" eb="7">
      <t>ジカン</t>
    </rPh>
    <phoneticPr fontId="3"/>
  </si>
  <si>
    <t>04：48</t>
    <phoneticPr fontId="3"/>
  </si>
  <si>
    <t>04：15</t>
    <phoneticPr fontId="3"/>
  </si>
  <si>
    <t>04：05</t>
    <phoneticPr fontId="3"/>
  </si>
  <si>
    <t>04：33</t>
    <phoneticPr fontId="3"/>
  </si>
  <si>
    <t>03：43</t>
    <phoneticPr fontId="3"/>
  </si>
  <si>
    <t>02：20</t>
    <phoneticPr fontId="3"/>
  </si>
  <si>
    <t>02：53</t>
    <phoneticPr fontId="3"/>
  </si>
  <si>
    <t>01：49</t>
    <phoneticPr fontId="3"/>
  </si>
  <si>
    <t>01：48</t>
    <phoneticPr fontId="3"/>
  </si>
  <si>
    <t>02：15</t>
    <phoneticPr fontId="3"/>
  </si>
  <si>
    <t>01：51</t>
    <phoneticPr fontId="3"/>
  </si>
  <si>
    <t>01：29</t>
    <phoneticPr fontId="3"/>
  </si>
  <si>
    <t>月平均待ち時間</t>
    <phoneticPr fontId="3"/>
  </si>
  <si>
    <t>01：25</t>
    <phoneticPr fontId="3"/>
  </si>
  <si>
    <t>01：19</t>
    <phoneticPr fontId="3"/>
  </si>
  <si>
    <t>01：08</t>
    <phoneticPr fontId="3"/>
  </si>
  <si>
    <t>01：45</t>
    <phoneticPr fontId="3"/>
  </si>
  <si>
    <t>01：02</t>
    <phoneticPr fontId="3"/>
  </si>
  <si>
    <t>00：54</t>
    <phoneticPr fontId="3"/>
  </si>
  <si>
    <t>01：00</t>
    <phoneticPr fontId="3"/>
  </si>
  <si>
    <t>00：58</t>
    <phoneticPr fontId="3"/>
  </si>
  <si>
    <t>00：47</t>
    <phoneticPr fontId="3"/>
  </si>
  <si>
    <t>00：49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</si>
</sst>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2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Yu Gothic"/>
      <family val="2"/>
      <scheme val="minor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38" fontId="2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 wrapText="1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 wrapText="1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2" fillId="0" borderId="0" xfId="1" applyFont="1" applyBorder="1" applyAlignment="1">
      <alignment vertical="center" wrapText="1"/>
    </xf>
    <xf numFmtId="38" fontId="6" fillId="0" borderId="0" xfId="1" applyFont="1" applyBorder="1" applyAlignment="1">
      <alignment horizontal="center" vertical="center" wrapText="1"/>
    </xf>
    <xf numFmtId="38" fontId="6" fillId="0" borderId="1" xfId="1" applyFont="1" applyBorder="1" applyAlignment="1">
      <alignment vertical="center" wrapText="1"/>
    </xf>
    <xf numFmtId="38" fontId="6" fillId="0" borderId="4" xfId="1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6" fillId="2" borderId="8" xfId="1" applyFont="1" applyFill="1" applyBorder="1" applyAlignment="1">
      <alignment vertical="top" wrapText="1"/>
    </xf>
    <xf numFmtId="0" fontId="6" fillId="2" borderId="9" xfId="0" applyFont="1" applyFill="1" applyBorder="1" applyAlignment="1">
      <alignment vertical="center" wrapText="1"/>
    </xf>
    <xf numFmtId="38" fontId="6" fillId="0" borderId="10" xfId="1" applyFont="1" applyFill="1" applyBorder="1" applyAlignment="1">
      <alignment horizontal="right" vertical="center" wrapText="1"/>
    </xf>
    <xf numFmtId="38" fontId="6" fillId="0" borderId="11" xfId="1" applyFont="1" applyFill="1" applyBorder="1" applyAlignment="1">
      <alignment horizontal="right" vertical="center" wrapText="1"/>
    </xf>
    <xf numFmtId="38" fontId="6" fillId="3" borderId="11" xfId="1" applyFont="1" applyFill="1" applyBorder="1" applyAlignment="1">
      <alignment horizontal="right" vertical="center" wrapText="1"/>
    </xf>
    <xf numFmtId="38" fontId="6" fillId="2" borderId="13" xfId="1" applyFont="1" applyFill="1" applyBorder="1" applyAlignment="1">
      <alignment vertical="top" wrapText="1"/>
    </xf>
    <xf numFmtId="0" fontId="6" fillId="2" borderId="14" xfId="0" applyFont="1" applyFill="1" applyBorder="1" applyAlignment="1">
      <alignment vertical="center" wrapText="1"/>
    </xf>
    <xf numFmtId="38" fontId="6" fillId="0" borderId="15" xfId="1" applyFont="1" applyFill="1" applyBorder="1" applyAlignment="1">
      <alignment horizontal="right" vertical="center" wrapText="1"/>
    </xf>
    <xf numFmtId="38" fontId="6" fillId="0" borderId="16" xfId="1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vertical="center" wrapText="1"/>
    </xf>
    <xf numFmtId="38" fontId="6" fillId="0" borderId="20" xfId="1" applyFont="1" applyFill="1" applyBorder="1" applyAlignment="1">
      <alignment horizontal="right" vertical="center" wrapText="1"/>
    </xf>
    <xf numFmtId="38" fontId="6" fillId="0" borderId="19" xfId="1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vertical="center" wrapText="1"/>
    </xf>
    <xf numFmtId="38" fontId="6" fillId="0" borderId="23" xfId="1" applyFont="1" applyFill="1" applyBorder="1" applyAlignment="1">
      <alignment horizontal="right" vertical="center" wrapText="1"/>
    </xf>
    <xf numFmtId="38" fontId="6" fillId="0" borderId="24" xfId="1" applyFont="1" applyFill="1" applyBorder="1" applyAlignment="1">
      <alignment horizontal="right" vertical="center" wrapText="1"/>
    </xf>
    <xf numFmtId="38" fontId="6" fillId="3" borderId="24" xfId="1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vertical="center" wrapText="1"/>
    </xf>
    <xf numFmtId="38" fontId="6" fillId="0" borderId="27" xfId="1" applyFont="1" applyFill="1" applyBorder="1" applyAlignment="1">
      <alignment horizontal="right" vertical="center" wrapText="1"/>
    </xf>
    <xf numFmtId="38" fontId="6" fillId="0" borderId="28" xfId="1" applyFont="1" applyFill="1" applyBorder="1" applyAlignment="1">
      <alignment horizontal="right" vertical="center" wrapText="1"/>
    </xf>
    <xf numFmtId="38" fontId="6" fillId="3" borderId="28" xfId="1" applyFont="1" applyFill="1" applyBorder="1" applyAlignment="1">
      <alignment horizontal="right" vertical="center" wrapText="1"/>
    </xf>
    <xf numFmtId="0" fontId="6" fillId="2" borderId="30" xfId="0" applyFont="1" applyFill="1" applyBorder="1" applyAlignment="1">
      <alignment vertical="center" wrapText="1"/>
    </xf>
    <xf numFmtId="38" fontId="6" fillId="0" borderId="32" xfId="1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vertical="top" wrapText="1"/>
    </xf>
    <xf numFmtId="0" fontId="6" fillId="2" borderId="33" xfId="0" applyFont="1" applyFill="1" applyBorder="1" applyAlignment="1">
      <alignment vertical="top" wrapText="1"/>
    </xf>
    <xf numFmtId="38" fontId="6" fillId="3" borderId="20" xfId="1" applyFont="1" applyFill="1" applyBorder="1" applyAlignment="1">
      <alignment horizontal="right" vertical="center" wrapText="1"/>
    </xf>
    <xf numFmtId="0" fontId="6" fillId="2" borderId="34" xfId="0" applyFont="1" applyFill="1" applyBorder="1" applyAlignment="1">
      <alignment vertical="center" wrapText="1"/>
    </xf>
    <xf numFmtId="38" fontId="6" fillId="0" borderId="35" xfId="1" applyFont="1" applyFill="1" applyBorder="1" applyAlignment="1">
      <alignment horizontal="right" vertical="center" wrapText="1"/>
    </xf>
    <xf numFmtId="38" fontId="6" fillId="0" borderId="36" xfId="1" applyFont="1" applyFill="1" applyBorder="1" applyAlignment="1">
      <alignment horizontal="right" vertical="center" wrapText="1"/>
    </xf>
    <xf numFmtId="38" fontId="6" fillId="3" borderId="36" xfId="1" applyFont="1" applyFill="1" applyBorder="1" applyAlignment="1">
      <alignment horizontal="right" vertical="center" wrapText="1"/>
    </xf>
    <xf numFmtId="38" fontId="6" fillId="0" borderId="38" xfId="1" applyFont="1" applyFill="1" applyBorder="1" applyAlignment="1">
      <alignment horizontal="right" vertical="center" wrapText="1"/>
    </xf>
    <xf numFmtId="38" fontId="6" fillId="0" borderId="39" xfId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vertical="center" wrapText="1"/>
    </xf>
    <xf numFmtId="0" fontId="7" fillId="0" borderId="0" xfId="0" applyFont="1"/>
    <xf numFmtId="38" fontId="6" fillId="0" borderId="7" xfId="1" applyFont="1" applyBorder="1" applyAlignment="1">
      <alignment horizontal="center" vertical="center" wrapText="1"/>
    </xf>
    <xf numFmtId="38" fontId="6" fillId="3" borderId="16" xfId="1" applyFont="1" applyFill="1" applyBorder="1" applyAlignment="1">
      <alignment horizontal="right" vertical="center" wrapText="1"/>
    </xf>
    <xf numFmtId="38" fontId="6" fillId="0" borderId="44" xfId="1" applyFont="1" applyFill="1" applyBorder="1" applyAlignment="1">
      <alignment horizontal="right" vertical="center" wrapText="1"/>
    </xf>
    <xf numFmtId="38" fontId="6" fillId="0" borderId="0" xfId="1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38" fontId="6" fillId="0" borderId="9" xfId="1" applyFont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38" fontId="6" fillId="0" borderId="9" xfId="1" applyNumberFormat="1" applyFont="1" applyBorder="1" applyAlignment="1">
      <alignment vertical="center" wrapText="1"/>
    </xf>
    <xf numFmtId="38" fontId="6" fillId="0" borderId="9" xfId="1" applyFont="1" applyBorder="1" applyAlignment="1">
      <alignment vertical="center" shrinkToFit="1"/>
    </xf>
    <xf numFmtId="38" fontId="6" fillId="0" borderId="12" xfId="1" applyFont="1" applyFill="1" applyBorder="1" applyAlignment="1">
      <alignment horizontal="right" vertical="center" wrapText="1"/>
    </xf>
    <xf numFmtId="38" fontId="6" fillId="0" borderId="21" xfId="1" applyFont="1" applyFill="1" applyBorder="1" applyAlignment="1">
      <alignment horizontal="right" vertical="center" wrapText="1"/>
    </xf>
    <xf numFmtId="38" fontId="6" fillId="3" borderId="21" xfId="1" applyFont="1" applyFill="1" applyBorder="1" applyAlignment="1">
      <alignment horizontal="right" vertical="center" wrapText="1"/>
    </xf>
    <xf numFmtId="38" fontId="6" fillId="0" borderId="25" xfId="1" applyFont="1" applyFill="1" applyBorder="1" applyAlignment="1">
      <alignment horizontal="right" vertical="center" wrapText="1"/>
    </xf>
    <xf numFmtId="38" fontId="6" fillId="0" borderId="29" xfId="1" applyFont="1" applyFill="1" applyBorder="1" applyAlignment="1">
      <alignment horizontal="right" vertical="center" wrapText="1"/>
    </xf>
    <xf numFmtId="38" fontId="6" fillId="0" borderId="37" xfId="1" applyFont="1" applyFill="1" applyBorder="1" applyAlignment="1">
      <alignment horizontal="right" vertical="center" wrapText="1"/>
    </xf>
    <xf numFmtId="38" fontId="8" fillId="0" borderId="0" xfId="1" applyFont="1" applyBorder="1" applyAlignment="1">
      <alignment vertical="center"/>
    </xf>
    <xf numFmtId="38" fontId="6" fillId="0" borderId="45" xfId="1" applyFont="1" applyFill="1" applyBorder="1" applyAlignment="1">
      <alignment horizontal="right" vertical="center" wrapText="1"/>
    </xf>
    <xf numFmtId="38" fontId="6" fillId="0" borderId="46" xfId="1" applyFont="1" applyFill="1" applyBorder="1" applyAlignment="1">
      <alignment horizontal="right" vertical="center" wrapText="1"/>
    </xf>
    <xf numFmtId="38" fontId="6" fillId="3" borderId="46" xfId="1" applyFont="1" applyFill="1" applyBorder="1" applyAlignment="1">
      <alignment horizontal="right" vertical="center" wrapText="1"/>
    </xf>
    <xf numFmtId="38" fontId="6" fillId="0" borderId="47" xfId="1" applyFont="1" applyFill="1" applyBorder="1" applyAlignment="1">
      <alignment horizontal="right" vertical="center" wrapText="1"/>
    </xf>
    <xf numFmtId="38" fontId="6" fillId="0" borderId="9" xfId="1" applyFont="1" applyFill="1" applyBorder="1" applyAlignment="1">
      <alignment horizontal="right" vertical="center" wrapText="1"/>
    </xf>
    <xf numFmtId="38" fontId="6" fillId="0" borderId="14" xfId="1" applyFont="1" applyFill="1" applyBorder="1" applyAlignment="1">
      <alignment horizontal="right" vertical="center" wrapText="1"/>
    </xf>
    <xf numFmtId="38" fontId="6" fillId="0" borderId="17" xfId="1" applyFont="1" applyFill="1" applyBorder="1" applyAlignment="1">
      <alignment horizontal="right" vertical="center" wrapText="1"/>
    </xf>
    <xf numFmtId="38" fontId="6" fillId="0" borderId="18" xfId="1" applyFont="1" applyFill="1" applyBorder="1" applyAlignment="1">
      <alignment horizontal="right" vertical="center" wrapText="1"/>
    </xf>
    <xf numFmtId="38" fontId="6" fillId="0" borderId="22" xfId="1" applyFont="1" applyFill="1" applyBorder="1" applyAlignment="1">
      <alignment horizontal="right" vertical="center" wrapText="1"/>
    </xf>
    <xf numFmtId="38" fontId="6" fillId="0" borderId="26" xfId="1" applyFont="1" applyFill="1" applyBorder="1" applyAlignment="1">
      <alignment horizontal="right" vertical="center" wrapText="1"/>
    </xf>
    <xf numFmtId="38" fontId="6" fillId="0" borderId="34" xfId="1" applyFont="1" applyFill="1" applyBorder="1" applyAlignment="1">
      <alignment horizontal="right" vertical="center" wrapText="1"/>
    </xf>
    <xf numFmtId="38" fontId="6" fillId="0" borderId="40" xfId="1" applyFont="1" applyFill="1" applyBorder="1" applyAlignment="1">
      <alignment horizontal="right" vertical="center" wrapText="1"/>
    </xf>
    <xf numFmtId="0" fontId="6" fillId="2" borderId="31" xfId="0" applyFont="1" applyFill="1" applyBorder="1" applyAlignment="1">
      <alignment vertical="center" wrapText="1"/>
    </xf>
    <xf numFmtId="38" fontId="6" fillId="0" borderId="31" xfId="1" applyFont="1" applyFill="1" applyBorder="1" applyAlignment="1">
      <alignment horizontal="right" vertical="center" wrapText="1"/>
    </xf>
    <xf numFmtId="38" fontId="6" fillId="0" borderId="48" xfId="1" applyFont="1" applyFill="1" applyBorder="1" applyAlignment="1">
      <alignment horizontal="right" vertical="center" wrapText="1"/>
    </xf>
    <xf numFmtId="38" fontId="6" fillId="0" borderId="33" xfId="1" applyFont="1" applyFill="1" applyBorder="1" applyAlignment="1">
      <alignment horizontal="right" vertical="center" wrapText="1"/>
    </xf>
    <xf numFmtId="38" fontId="6" fillId="0" borderId="50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38" fontId="6" fillId="0" borderId="52" xfId="1" applyFont="1" applyFill="1" applyBorder="1" applyAlignment="1">
      <alignment horizontal="right" vertical="center" wrapText="1"/>
    </xf>
    <xf numFmtId="38" fontId="6" fillId="0" borderId="53" xfId="1" applyFont="1" applyFill="1" applyBorder="1" applyAlignment="1">
      <alignment horizontal="right" vertical="center" wrapText="1"/>
    </xf>
    <xf numFmtId="38" fontId="6" fillId="0" borderId="54" xfId="1" applyFont="1" applyFill="1" applyBorder="1" applyAlignment="1">
      <alignment horizontal="right" vertical="center" wrapText="1"/>
    </xf>
    <xf numFmtId="38" fontId="6" fillId="0" borderId="49" xfId="1" applyFont="1" applyFill="1" applyBorder="1" applyAlignment="1">
      <alignment horizontal="right" vertical="center" wrapText="1"/>
    </xf>
    <xf numFmtId="38" fontId="6" fillId="0" borderId="55" xfId="1" applyFont="1" applyBorder="1" applyAlignment="1">
      <alignment vertical="center" wrapText="1"/>
    </xf>
    <xf numFmtId="38" fontId="6" fillId="0" borderId="55" xfId="1" applyNumberFormat="1" applyFont="1" applyBorder="1" applyAlignment="1">
      <alignment vertical="center" wrapText="1"/>
    </xf>
    <xf numFmtId="38" fontId="6" fillId="0" borderId="0" xfId="1" applyNumberFormat="1" applyFont="1" applyBorder="1" applyAlignment="1">
      <alignment vertical="center" wrapText="1"/>
    </xf>
    <xf numFmtId="38" fontId="6" fillId="0" borderId="56" xfId="1" applyFont="1" applyFill="1" applyBorder="1" applyAlignment="1">
      <alignment horizontal="right" vertical="center" wrapText="1"/>
    </xf>
    <xf numFmtId="38" fontId="6" fillId="0" borderId="57" xfId="1" applyFont="1" applyFill="1" applyBorder="1" applyAlignment="1">
      <alignment horizontal="right" vertical="center"/>
    </xf>
    <xf numFmtId="38" fontId="6" fillId="0" borderId="59" xfId="1" applyFont="1" applyBorder="1" applyAlignment="1">
      <alignment horizontal="center" vertical="center" wrapText="1"/>
    </xf>
    <xf numFmtId="38" fontId="6" fillId="0" borderId="60" xfId="1" applyFont="1" applyFill="1" applyBorder="1" applyAlignment="1">
      <alignment horizontal="right" vertical="center" wrapText="1"/>
    </xf>
    <xf numFmtId="38" fontId="6" fillId="0" borderId="62" xfId="1" applyFont="1" applyFill="1" applyBorder="1" applyAlignment="1">
      <alignment horizontal="right" vertical="center" wrapText="1"/>
    </xf>
    <xf numFmtId="38" fontId="6" fillId="0" borderId="63" xfId="1" applyFont="1" applyFill="1" applyBorder="1" applyAlignment="1">
      <alignment horizontal="right" vertical="center" wrapText="1"/>
    </xf>
    <xf numFmtId="38" fontId="6" fillId="0" borderId="64" xfId="1" applyFont="1" applyFill="1" applyBorder="1" applyAlignment="1">
      <alignment horizontal="right" vertical="center" wrapText="1"/>
    </xf>
    <xf numFmtId="38" fontId="6" fillId="0" borderId="65" xfId="1" applyFont="1" applyFill="1" applyBorder="1" applyAlignment="1">
      <alignment horizontal="right" vertical="center" wrapText="1"/>
    </xf>
    <xf numFmtId="38" fontId="6" fillId="0" borderId="66" xfId="1" applyFont="1" applyFill="1" applyBorder="1" applyAlignment="1">
      <alignment horizontal="right" vertical="center" wrapText="1"/>
    </xf>
    <xf numFmtId="38" fontId="6" fillId="0" borderId="67" xfId="1" applyFont="1" applyFill="1" applyBorder="1" applyAlignment="1">
      <alignment horizontal="right" vertical="center" wrapText="1"/>
    </xf>
    <xf numFmtId="38" fontId="6" fillId="0" borderId="68" xfId="1" applyFont="1" applyFill="1" applyBorder="1" applyAlignment="1">
      <alignment horizontal="right" vertical="center" wrapText="1"/>
    </xf>
    <xf numFmtId="38" fontId="6" fillId="0" borderId="69" xfId="1" applyFont="1" applyFill="1" applyBorder="1" applyAlignment="1">
      <alignment horizontal="right" vertical="center"/>
    </xf>
    <xf numFmtId="38" fontId="6" fillId="0" borderId="58" xfId="1" applyFont="1" applyBorder="1" applyAlignment="1">
      <alignment horizontal="center" vertical="center" wrapText="1"/>
    </xf>
    <xf numFmtId="38" fontId="6" fillId="0" borderId="58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horizontal="right" vertical="center" wrapText="1"/>
    </xf>
    <xf numFmtId="38" fontId="6" fillId="0" borderId="58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3" borderId="61" xfId="1" applyFont="1" applyFill="1" applyBorder="1" applyAlignment="1">
      <alignment horizontal="right" vertical="center" wrapText="1"/>
    </xf>
    <xf numFmtId="38" fontId="6" fillId="3" borderId="62" xfId="1" applyFont="1" applyFill="1" applyBorder="1" applyAlignment="1">
      <alignment horizontal="right" vertical="center" wrapText="1"/>
    </xf>
    <xf numFmtId="38" fontId="6" fillId="3" borderId="19" xfId="1" applyFont="1" applyFill="1" applyBorder="1" applyAlignment="1">
      <alignment horizontal="right" vertical="center" wrapText="1"/>
    </xf>
    <xf numFmtId="38" fontId="6" fillId="3" borderId="63" xfId="1" applyFont="1" applyFill="1" applyBorder="1" applyAlignment="1">
      <alignment horizontal="right" vertical="center" wrapText="1"/>
    </xf>
    <xf numFmtId="38" fontId="6" fillId="3" borderId="66" xfId="1" applyFont="1" applyFill="1" applyBorder="1" applyAlignment="1">
      <alignment horizontal="right" vertical="center" wrapText="1"/>
    </xf>
    <xf numFmtId="49" fontId="6" fillId="0" borderId="4" xfId="1" applyNumberFormat="1" applyFont="1" applyFill="1" applyBorder="1" applyAlignment="1">
      <alignment horizontal="right" vertical="center"/>
    </xf>
    <xf numFmtId="49" fontId="6" fillId="0" borderId="70" xfId="1" applyNumberFormat="1" applyFont="1" applyFill="1" applyBorder="1" applyAlignment="1">
      <alignment horizontal="right" vertical="center"/>
    </xf>
    <xf numFmtId="38" fontId="6" fillId="0" borderId="4" xfId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70" xfId="1" applyNumberFormat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left" vertical="top" wrapText="1"/>
    </xf>
    <xf numFmtId="38" fontId="6" fillId="2" borderId="41" xfId="1" applyFont="1" applyFill="1" applyBorder="1" applyAlignment="1">
      <alignment horizontal="center" vertical="center" wrapText="1"/>
    </xf>
    <xf numFmtId="38" fontId="6" fillId="2" borderId="42" xfId="1" applyFont="1" applyFill="1" applyBorder="1" applyAlignment="1">
      <alignment horizontal="center" vertical="center" wrapText="1"/>
    </xf>
    <xf numFmtId="38" fontId="6" fillId="2" borderId="43" xfId="1" applyFont="1" applyFill="1" applyBorder="1" applyAlignment="1">
      <alignment horizontal="center" vertical="center" wrapText="1"/>
    </xf>
    <xf numFmtId="38" fontId="6" fillId="2" borderId="14" xfId="1" applyFont="1" applyFill="1" applyBorder="1" applyAlignment="1">
      <alignment horizontal="left" vertical="top" wrapText="1"/>
    </xf>
    <xf numFmtId="38" fontId="6" fillId="2" borderId="33" xfId="1" applyFont="1" applyFill="1" applyBorder="1" applyAlignment="1">
      <alignment horizontal="left" vertical="top" wrapText="1"/>
    </xf>
    <xf numFmtId="38" fontId="6" fillId="2" borderId="30" xfId="1" applyFont="1" applyFill="1" applyBorder="1" applyAlignment="1">
      <alignment horizontal="left" vertical="top" wrapText="1"/>
    </xf>
    <xf numFmtId="38" fontId="6" fillId="2" borderId="1" xfId="1" applyFont="1" applyFill="1" applyBorder="1" applyAlignment="1">
      <alignment horizontal="center" vertical="center" wrapText="1"/>
    </xf>
    <xf numFmtId="38" fontId="6" fillId="2" borderId="4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421821</xdr:colOff>
      <xdr:row>0</xdr:row>
      <xdr:rowOff>95250</xdr:rowOff>
    </xdr:from>
    <xdr:to>
      <xdr:col>16</xdr:col>
      <xdr:colOff>435428</xdr:colOff>
      <xdr:row>2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75F45-8855-4129-8224-C08091E46FE9}"/>
            </a:ext>
          </a:extLst>
        </xdr:cNvPr>
        <xdr:cNvSpPr txBox="1"/>
      </xdr:nvSpPr>
      <xdr:spPr>
        <a:xfrm>
          <a:off x="13430250" y="95250"/>
          <a:ext cx="1374321" cy="46264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資料⑤ー４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tabSelected="1" view="pageBreakPreview" zoomScale="70" zoomScaleNormal="55" zoomScaleSheetLayoutView="70" workbookViewId="0">
      <selection activeCell="S4" sqref="S4"/>
    </sheetView>
  </sheetViews>
  <sheetFormatPr defaultRowHeight="19.5"/>
  <cols>
    <col min="1" max="1" width="3.375" customWidth="1"/>
    <col min="2" max="2" width="27.25" customWidth="1"/>
    <col min="3" max="3" width="17" customWidth="1"/>
    <col min="4" max="4" width="30.125" customWidth="1"/>
    <col min="5" max="5" width="11.5" customWidth="1"/>
    <col min="6" max="6" width="10" customWidth="1"/>
    <col min="17" max="17" width="9" style="48"/>
  </cols>
  <sheetData>
    <row r="1" spans="1:17" ht="18.75">
      <c r="A1" s="64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1"/>
    </row>
    <row r="2" spans="1:17" ht="18.75">
      <c r="A2" s="2"/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1"/>
    </row>
    <row r="3" spans="1:17" ht="18.75">
      <c r="A3" s="5"/>
      <c r="B3" s="1" t="s">
        <v>1</v>
      </c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>
      <c r="A4" s="5"/>
      <c r="B4" s="9" t="s">
        <v>60</v>
      </c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thickBot="1">
      <c r="A5" s="2"/>
      <c r="B5" s="10" t="s">
        <v>41</v>
      </c>
      <c r="C5" s="10"/>
      <c r="D5" s="10"/>
      <c r="E5" s="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29.25" thickBot="1">
      <c r="A6" s="2"/>
      <c r="B6" s="12" t="s">
        <v>2</v>
      </c>
      <c r="C6" s="119" t="s">
        <v>3</v>
      </c>
      <c r="D6" s="120"/>
      <c r="E6" s="13" t="s">
        <v>4</v>
      </c>
      <c r="F6" s="14" t="s">
        <v>5</v>
      </c>
      <c r="G6" s="15" t="s">
        <v>6</v>
      </c>
      <c r="H6" s="15" t="s">
        <v>7</v>
      </c>
      <c r="I6" s="15" t="s">
        <v>8</v>
      </c>
      <c r="J6" s="15" t="s">
        <v>9</v>
      </c>
      <c r="K6" s="15" t="s">
        <v>10</v>
      </c>
      <c r="L6" s="15" t="s">
        <v>11</v>
      </c>
      <c r="M6" s="15" t="s">
        <v>12</v>
      </c>
      <c r="N6" s="15" t="s">
        <v>13</v>
      </c>
      <c r="O6" s="15" t="s">
        <v>14</v>
      </c>
      <c r="P6" s="15" t="s">
        <v>15</v>
      </c>
      <c r="Q6" s="49" t="s">
        <v>16</v>
      </c>
    </row>
    <row r="7" spans="1:17" ht="18.75">
      <c r="A7" s="2"/>
      <c r="B7" s="16" t="s">
        <v>17</v>
      </c>
      <c r="C7" s="17" t="s">
        <v>18</v>
      </c>
      <c r="D7" s="17" t="s">
        <v>49</v>
      </c>
      <c r="E7" s="69">
        <f>AVERAGE(F7:Q7,12)</f>
        <v>2171.4615384615386</v>
      </c>
      <c r="F7" s="18">
        <v>2296</v>
      </c>
      <c r="G7" s="19">
        <v>2202</v>
      </c>
      <c r="H7" s="19">
        <v>2651</v>
      </c>
      <c r="I7" s="19">
        <v>2623</v>
      </c>
      <c r="J7" s="19">
        <v>2587</v>
      </c>
      <c r="K7" s="19">
        <v>2271</v>
      </c>
      <c r="L7" s="20">
        <v>2662</v>
      </c>
      <c r="M7" s="19">
        <v>2180</v>
      </c>
      <c r="N7" s="19">
        <v>2113</v>
      </c>
      <c r="O7" s="19">
        <v>2179</v>
      </c>
      <c r="P7" s="19">
        <v>2142</v>
      </c>
      <c r="Q7" s="58">
        <v>2311</v>
      </c>
    </row>
    <row r="8" spans="1:17" ht="18.75">
      <c r="A8" s="6"/>
      <c r="B8" s="21"/>
      <c r="C8" s="121" t="s">
        <v>19</v>
      </c>
      <c r="D8" s="22" t="s">
        <v>20</v>
      </c>
      <c r="E8" s="70">
        <f>AVERAGE(F8:Q8,12)</f>
        <v>329.46153846153845</v>
      </c>
      <c r="F8" s="23">
        <v>361</v>
      </c>
      <c r="G8" s="24">
        <v>357</v>
      </c>
      <c r="H8" s="24">
        <v>336</v>
      </c>
      <c r="I8" s="24">
        <v>331</v>
      </c>
      <c r="J8" s="24">
        <v>369</v>
      </c>
      <c r="K8" s="24">
        <v>385</v>
      </c>
      <c r="L8" s="24">
        <v>388</v>
      </c>
      <c r="M8" s="24">
        <v>364</v>
      </c>
      <c r="N8" s="24">
        <v>328</v>
      </c>
      <c r="O8" s="50">
        <v>406</v>
      </c>
      <c r="P8" s="24">
        <v>313</v>
      </c>
      <c r="Q8" s="71">
        <v>333</v>
      </c>
    </row>
    <row r="9" spans="1:17" ht="18.75">
      <c r="A9" s="2"/>
      <c r="B9" s="21"/>
      <c r="C9" s="121"/>
      <c r="D9" s="25" t="s">
        <v>22</v>
      </c>
      <c r="E9" s="72">
        <f t="shared" ref="E9:E33" si="0">AVERAGE(F9:Q9,12)</f>
        <v>237.38461538461539</v>
      </c>
      <c r="F9" s="27">
        <v>247</v>
      </c>
      <c r="G9" s="26">
        <v>197</v>
      </c>
      <c r="H9" s="26">
        <v>187</v>
      </c>
      <c r="I9" s="26">
        <v>252</v>
      </c>
      <c r="J9" s="26">
        <v>259</v>
      </c>
      <c r="K9" s="26">
        <v>252</v>
      </c>
      <c r="L9" s="26">
        <v>297</v>
      </c>
      <c r="M9" s="26">
        <v>272</v>
      </c>
      <c r="N9" s="26">
        <v>221</v>
      </c>
      <c r="O9" s="40">
        <v>307</v>
      </c>
      <c r="P9" s="26">
        <v>277</v>
      </c>
      <c r="Q9" s="59">
        <v>306</v>
      </c>
    </row>
    <row r="10" spans="1:17" ht="18.75">
      <c r="A10" s="2"/>
      <c r="B10" s="21"/>
      <c r="C10" s="121"/>
      <c r="D10" s="25" t="s">
        <v>21</v>
      </c>
      <c r="E10" s="72">
        <f t="shared" si="0"/>
        <v>658.23076923076928</v>
      </c>
      <c r="F10" s="27">
        <v>934</v>
      </c>
      <c r="G10" s="40">
        <v>990</v>
      </c>
      <c r="H10" s="26">
        <v>974</v>
      </c>
      <c r="I10" s="26">
        <v>873</v>
      </c>
      <c r="J10" s="26">
        <v>921</v>
      </c>
      <c r="K10" s="26">
        <v>716</v>
      </c>
      <c r="L10" s="26">
        <v>610</v>
      </c>
      <c r="M10" s="26">
        <v>517</v>
      </c>
      <c r="N10" s="26">
        <v>540</v>
      </c>
      <c r="O10" s="26">
        <v>656</v>
      </c>
      <c r="P10" s="26">
        <v>364</v>
      </c>
      <c r="Q10" s="59">
        <v>450</v>
      </c>
    </row>
    <row r="11" spans="1:17" ht="18.75">
      <c r="A11" s="2"/>
      <c r="B11" s="21"/>
      <c r="C11" s="121"/>
      <c r="D11" s="25" t="s">
        <v>42</v>
      </c>
      <c r="E11" s="72">
        <f t="shared" si="0"/>
        <v>17.23076923076923</v>
      </c>
      <c r="F11" s="27">
        <v>16</v>
      </c>
      <c r="G11" s="26">
        <v>6</v>
      </c>
      <c r="H11" s="26">
        <v>19</v>
      </c>
      <c r="I11" s="26">
        <v>15</v>
      </c>
      <c r="J11" s="26">
        <v>20</v>
      </c>
      <c r="K11" s="26">
        <v>13</v>
      </c>
      <c r="L11" s="40">
        <v>27</v>
      </c>
      <c r="M11" s="26">
        <v>17</v>
      </c>
      <c r="N11" s="26">
        <v>21</v>
      </c>
      <c r="O11" s="26">
        <v>16</v>
      </c>
      <c r="P11" s="26">
        <v>22</v>
      </c>
      <c r="Q11" s="59">
        <v>20</v>
      </c>
    </row>
    <row r="12" spans="1:17" ht="18.75">
      <c r="A12" s="2"/>
      <c r="B12" s="21"/>
      <c r="C12" s="121"/>
      <c r="D12" s="25" t="s">
        <v>43</v>
      </c>
      <c r="E12" s="72">
        <f t="shared" si="0"/>
        <v>975.07692307692309</v>
      </c>
      <c r="F12" s="27">
        <v>1046</v>
      </c>
      <c r="G12" s="26">
        <v>1053</v>
      </c>
      <c r="H12" s="26">
        <v>1191</v>
      </c>
      <c r="I12" s="26">
        <v>1066</v>
      </c>
      <c r="J12" s="40">
        <v>1320</v>
      </c>
      <c r="K12" s="26">
        <v>1307</v>
      </c>
      <c r="L12" s="26">
        <v>1304</v>
      </c>
      <c r="M12" s="26">
        <v>1041</v>
      </c>
      <c r="N12" s="26">
        <v>888</v>
      </c>
      <c r="O12" s="26">
        <v>787</v>
      </c>
      <c r="P12" s="26">
        <v>742</v>
      </c>
      <c r="Q12" s="59">
        <v>919</v>
      </c>
    </row>
    <row r="13" spans="1:17" ht="18.75">
      <c r="A13" s="2"/>
      <c r="B13" s="21"/>
      <c r="C13" s="121"/>
      <c r="D13" s="25" t="s">
        <v>44</v>
      </c>
      <c r="E13" s="72">
        <f t="shared" si="0"/>
        <v>622.15384615384619</v>
      </c>
      <c r="F13" s="27">
        <v>661</v>
      </c>
      <c r="G13" s="26">
        <v>667</v>
      </c>
      <c r="H13" s="26">
        <v>760</v>
      </c>
      <c r="I13" s="26">
        <v>664</v>
      </c>
      <c r="J13" s="26">
        <v>759</v>
      </c>
      <c r="K13" s="26">
        <v>793</v>
      </c>
      <c r="L13" s="40">
        <v>849</v>
      </c>
      <c r="M13" s="26">
        <v>655</v>
      </c>
      <c r="N13" s="26">
        <v>598</v>
      </c>
      <c r="O13" s="26">
        <v>497</v>
      </c>
      <c r="P13" s="26">
        <v>558</v>
      </c>
      <c r="Q13" s="59">
        <v>615</v>
      </c>
    </row>
    <row r="14" spans="1:17" ht="18.75">
      <c r="A14" s="2"/>
      <c r="B14" s="21"/>
      <c r="C14" s="121"/>
      <c r="D14" s="28" t="s">
        <v>45</v>
      </c>
      <c r="E14" s="73">
        <f t="shared" ref="E14:E19" si="1">AVERAGE(F14:Q14,12)</f>
        <v>21.923076923076923</v>
      </c>
      <c r="F14" s="29">
        <v>25</v>
      </c>
      <c r="G14" s="30">
        <v>18</v>
      </c>
      <c r="H14" s="30">
        <v>21</v>
      </c>
      <c r="I14" s="30">
        <v>24</v>
      </c>
      <c r="J14" s="31">
        <v>32</v>
      </c>
      <c r="K14" s="30">
        <v>23</v>
      </c>
      <c r="L14" s="30">
        <v>29</v>
      </c>
      <c r="M14" s="30">
        <v>19</v>
      </c>
      <c r="N14" s="30">
        <v>18</v>
      </c>
      <c r="O14" s="30">
        <v>24</v>
      </c>
      <c r="P14" s="30">
        <v>16</v>
      </c>
      <c r="Q14" s="61">
        <v>24</v>
      </c>
    </row>
    <row r="15" spans="1:17" ht="18.75">
      <c r="A15" s="2"/>
      <c r="B15" s="21"/>
      <c r="C15" s="121"/>
      <c r="D15" s="28" t="s">
        <v>23</v>
      </c>
      <c r="E15" s="73">
        <f t="shared" si="1"/>
        <v>865.23076923076928</v>
      </c>
      <c r="F15" s="29">
        <v>900</v>
      </c>
      <c r="G15" s="31">
        <v>1906</v>
      </c>
      <c r="H15" s="30">
        <v>1368</v>
      </c>
      <c r="I15" s="30">
        <v>821</v>
      </c>
      <c r="J15" s="30">
        <v>1718</v>
      </c>
      <c r="K15" s="30">
        <v>904</v>
      </c>
      <c r="L15" s="30">
        <v>747</v>
      </c>
      <c r="M15" s="30">
        <v>520</v>
      </c>
      <c r="N15" s="30">
        <v>641</v>
      </c>
      <c r="O15" s="30">
        <v>497</v>
      </c>
      <c r="P15" s="30">
        <v>750</v>
      </c>
      <c r="Q15" s="61">
        <v>464</v>
      </c>
    </row>
    <row r="16" spans="1:17" ht="18.75">
      <c r="A16" s="2"/>
      <c r="B16" s="21"/>
      <c r="C16" s="121"/>
      <c r="D16" s="25" t="s">
        <v>46</v>
      </c>
      <c r="E16" s="72">
        <f t="shared" si="1"/>
        <v>619.15384615384619</v>
      </c>
      <c r="F16" s="27">
        <v>886</v>
      </c>
      <c r="G16" s="26">
        <v>619</v>
      </c>
      <c r="H16" s="26">
        <v>745</v>
      </c>
      <c r="I16" s="26">
        <v>683</v>
      </c>
      <c r="J16" s="26">
        <v>824</v>
      </c>
      <c r="K16" s="40">
        <v>949</v>
      </c>
      <c r="L16" s="26">
        <v>807</v>
      </c>
      <c r="M16" s="26">
        <v>554</v>
      </c>
      <c r="N16" s="26">
        <v>486</v>
      </c>
      <c r="O16" s="26">
        <v>507</v>
      </c>
      <c r="P16" s="26">
        <v>480</v>
      </c>
      <c r="Q16" s="59">
        <v>497</v>
      </c>
    </row>
    <row r="17" spans="1:17" ht="18.75">
      <c r="A17" s="2"/>
      <c r="B17" s="21"/>
      <c r="C17" s="121"/>
      <c r="D17" s="25" t="s">
        <v>47</v>
      </c>
      <c r="E17" s="72">
        <f t="shared" si="1"/>
        <v>21.23076923076923</v>
      </c>
      <c r="F17" s="27">
        <v>5</v>
      </c>
      <c r="G17" s="26">
        <v>12</v>
      </c>
      <c r="H17" s="26">
        <v>10</v>
      </c>
      <c r="I17" s="26">
        <v>34</v>
      </c>
      <c r="J17" s="40">
        <v>52</v>
      </c>
      <c r="K17" s="26">
        <v>33</v>
      </c>
      <c r="L17" s="26">
        <v>22</v>
      </c>
      <c r="M17" s="26">
        <v>26</v>
      </c>
      <c r="N17" s="26">
        <v>23</v>
      </c>
      <c r="O17" s="26">
        <v>11</v>
      </c>
      <c r="P17" s="26">
        <v>11</v>
      </c>
      <c r="Q17" s="59">
        <v>25</v>
      </c>
    </row>
    <row r="18" spans="1:17" thickBot="1">
      <c r="A18" s="2"/>
      <c r="B18" s="21"/>
      <c r="C18" s="121"/>
      <c r="D18" s="28" t="s">
        <v>48</v>
      </c>
      <c r="E18" s="73">
        <f t="shared" si="1"/>
        <v>1.6153846153846154</v>
      </c>
      <c r="F18" s="29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1">
        <v>6</v>
      </c>
      <c r="P18" s="30">
        <v>3</v>
      </c>
      <c r="Q18" s="61">
        <v>0</v>
      </c>
    </row>
    <row r="19" spans="1:17" thickTop="1">
      <c r="A19" s="2"/>
      <c r="B19" s="21"/>
      <c r="C19" s="121"/>
      <c r="D19" s="77" t="s">
        <v>24</v>
      </c>
      <c r="E19" s="78">
        <f t="shared" si="1"/>
        <v>4359.4615384615381</v>
      </c>
      <c r="F19" s="79">
        <f>SUM(F8:F18)</f>
        <v>5081</v>
      </c>
      <c r="G19" s="37">
        <f t="shared" ref="G19:Q19" si="2">SUM(G8:G18)</f>
        <v>5825</v>
      </c>
      <c r="H19" s="37">
        <f t="shared" si="2"/>
        <v>5611</v>
      </c>
      <c r="I19" s="37">
        <f t="shared" si="2"/>
        <v>4763</v>
      </c>
      <c r="J19" s="37">
        <f t="shared" si="2"/>
        <v>6274</v>
      </c>
      <c r="K19" s="37">
        <f t="shared" si="2"/>
        <v>5375</v>
      </c>
      <c r="L19" s="37">
        <f t="shared" si="2"/>
        <v>5080</v>
      </c>
      <c r="M19" s="37">
        <f t="shared" si="2"/>
        <v>3985</v>
      </c>
      <c r="N19" s="37">
        <f t="shared" si="2"/>
        <v>3764</v>
      </c>
      <c r="O19" s="37">
        <f t="shared" si="2"/>
        <v>3714</v>
      </c>
      <c r="P19" s="37">
        <f t="shared" si="2"/>
        <v>3536</v>
      </c>
      <c r="Q19" s="90">
        <f t="shared" si="2"/>
        <v>3653</v>
      </c>
    </row>
    <row r="20" spans="1:17" ht="18.75">
      <c r="A20" s="2"/>
      <c r="B20" s="21"/>
      <c r="C20" s="125" t="s">
        <v>51</v>
      </c>
      <c r="D20" s="41" t="s">
        <v>30</v>
      </c>
      <c r="E20" s="75">
        <f t="shared" ref="E20:E28" si="3">AVERAGE(F20:Q20,12)</f>
        <v>105.76923076923077</v>
      </c>
      <c r="F20" s="42">
        <v>80</v>
      </c>
      <c r="G20" s="43">
        <v>66</v>
      </c>
      <c r="H20" s="43">
        <v>87</v>
      </c>
      <c r="I20" s="44">
        <v>166</v>
      </c>
      <c r="J20" s="43">
        <v>107</v>
      </c>
      <c r="K20" s="43">
        <v>108</v>
      </c>
      <c r="L20" s="43">
        <v>118</v>
      </c>
      <c r="M20" s="43">
        <v>130</v>
      </c>
      <c r="N20" s="43">
        <v>109</v>
      </c>
      <c r="O20" s="43">
        <v>139</v>
      </c>
      <c r="P20" s="43">
        <v>118</v>
      </c>
      <c r="Q20" s="63">
        <v>135</v>
      </c>
    </row>
    <row r="21" spans="1:17" ht="18.75">
      <c r="A21" s="2"/>
      <c r="B21" s="21"/>
      <c r="C21" s="126"/>
      <c r="D21" s="28" t="s">
        <v>31</v>
      </c>
      <c r="E21" s="73">
        <f t="shared" si="3"/>
        <v>135.69230769230768</v>
      </c>
      <c r="F21" s="29">
        <v>20</v>
      </c>
      <c r="G21" s="30">
        <v>23</v>
      </c>
      <c r="H21" s="31">
        <v>870</v>
      </c>
      <c r="I21" s="30">
        <v>532</v>
      </c>
      <c r="J21" s="30">
        <v>43</v>
      </c>
      <c r="K21" s="30">
        <v>21</v>
      </c>
      <c r="L21" s="30">
        <v>54</v>
      </c>
      <c r="M21" s="30">
        <v>41</v>
      </c>
      <c r="N21" s="30">
        <v>32</v>
      </c>
      <c r="O21" s="30">
        <v>43</v>
      </c>
      <c r="P21" s="30">
        <v>37</v>
      </c>
      <c r="Q21" s="61">
        <v>36</v>
      </c>
    </row>
    <row r="22" spans="1:17" ht="18.75">
      <c r="A22" s="2"/>
      <c r="B22" s="21"/>
      <c r="C22" s="126"/>
      <c r="D22" s="25" t="s">
        <v>32</v>
      </c>
      <c r="E22" s="72">
        <f t="shared" si="3"/>
        <v>175.07692307692307</v>
      </c>
      <c r="F22" s="27">
        <v>38</v>
      </c>
      <c r="G22" s="26">
        <v>48</v>
      </c>
      <c r="H22" s="40">
        <v>1194</v>
      </c>
      <c r="I22" s="26">
        <v>554</v>
      </c>
      <c r="J22" s="26">
        <v>132</v>
      </c>
      <c r="K22" s="26">
        <v>54</v>
      </c>
      <c r="L22" s="26">
        <v>46</v>
      </c>
      <c r="M22" s="26">
        <v>40</v>
      </c>
      <c r="N22" s="26">
        <v>25</v>
      </c>
      <c r="O22" s="26">
        <v>47</v>
      </c>
      <c r="P22" s="26">
        <v>48</v>
      </c>
      <c r="Q22" s="59">
        <v>38</v>
      </c>
    </row>
    <row r="23" spans="1:17" ht="18.75">
      <c r="A23" s="2"/>
      <c r="B23" s="21"/>
      <c r="C23" s="126"/>
      <c r="D23" s="28" t="s">
        <v>33</v>
      </c>
      <c r="E23" s="73">
        <f t="shared" si="3"/>
        <v>1.3076923076923077</v>
      </c>
      <c r="F23" s="29">
        <v>1</v>
      </c>
      <c r="G23" s="30">
        <v>1</v>
      </c>
      <c r="H23" s="30">
        <v>0</v>
      </c>
      <c r="I23" s="30">
        <v>1</v>
      </c>
      <c r="J23" s="30">
        <v>0</v>
      </c>
      <c r="K23" s="30">
        <v>1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1">
        <v>1</v>
      </c>
    </row>
    <row r="24" spans="1:17" ht="18.75">
      <c r="A24" s="2"/>
      <c r="B24" s="21"/>
      <c r="C24" s="126"/>
      <c r="D24" s="25" t="s">
        <v>34</v>
      </c>
      <c r="E24" s="72">
        <f t="shared" si="3"/>
        <v>241.92307692307693</v>
      </c>
      <c r="F24" s="27">
        <v>161</v>
      </c>
      <c r="G24" s="26">
        <v>189</v>
      </c>
      <c r="H24" s="26">
        <v>227</v>
      </c>
      <c r="I24" s="26">
        <v>194</v>
      </c>
      <c r="J24" s="26">
        <v>192</v>
      </c>
      <c r="K24" s="26">
        <v>275</v>
      </c>
      <c r="L24" s="26">
        <v>292</v>
      </c>
      <c r="M24" s="26">
        <v>327</v>
      </c>
      <c r="N24" s="26">
        <v>335</v>
      </c>
      <c r="O24" s="26">
        <v>268</v>
      </c>
      <c r="P24" s="26">
        <v>311</v>
      </c>
      <c r="Q24" s="60">
        <v>362</v>
      </c>
    </row>
    <row r="25" spans="1:17" ht="18.75">
      <c r="A25" s="2"/>
      <c r="B25" s="21"/>
      <c r="C25" s="126"/>
      <c r="D25" s="25" t="s">
        <v>35</v>
      </c>
      <c r="E25" s="72">
        <f t="shared" si="3"/>
        <v>96.84615384615384</v>
      </c>
      <c r="F25" s="27">
        <v>36</v>
      </c>
      <c r="G25" s="26">
        <v>119</v>
      </c>
      <c r="H25" s="26">
        <v>111</v>
      </c>
      <c r="I25" s="26">
        <v>47</v>
      </c>
      <c r="J25" s="26">
        <v>92</v>
      </c>
      <c r="K25" s="26">
        <v>22</v>
      </c>
      <c r="L25" s="26">
        <v>44</v>
      </c>
      <c r="M25" s="26">
        <v>53</v>
      </c>
      <c r="N25" s="26">
        <v>47</v>
      </c>
      <c r="O25" s="26">
        <v>101</v>
      </c>
      <c r="P25" s="40">
        <v>344</v>
      </c>
      <c r="Q25" s="59">
        <v>231</v>
      </c>
    </row>
    <row r="26" spans="1:17" ht="18.75">
      <c r="A26" s="2"/>
      <c r="B26" s="21"/>
      <c r="C26" s="126"/>
      <c r="D26" s="28" t="s">
        <v>37</v>
      </c>
      <c r="E26" s="73">
        <f t="shared" si="3"/>
        <v>102.23076923076923</v>
      </c>
      <c r="F26" s="29">
        <v>108</v>
      </c>
      <c r="G26" s="30">
        <v>76</v>
      </c>
      <c r="H26" s="30">
        <v>100</v>
      </c>
      <c r="I26" s="30">
        <v>86</v>
      </c>
      <c r="J26" s="30">
        <v>109</v>
      </c>
      <c r="K26" s="30">
        <v>108</v>
      </c>
      <c r="L26" s="30">
        <v>119</v>
      </c>
      <c r="M26" s="31">
        <v>138</v>
      </c>
      <c r="N26" s="30">
        <v>119</v>
      </c>
      <c r="O26" s="30">
        <v>123</v>
      </c>
      <c r="P26" s="30">
        <v>124</v>
      </c>
      <c r="Q26" s="61">
        <v>107</v>
      </c>
    </row>
    <row r="27" spans="1:17" ht="18.75">
      <c r="A27" s="2"/>
      <c r="B27" s="21"/>
      <c r="C27" s="126"/>
      <c r="D27" s="25" t="s">
        <v>52</v>
      </c>
      <c r="E27" s="73">
        <f t="shared" si="3"/>
        <v>213.61538461538461</v>
      </c>
      <c r="F27" s="45">
        <v>269</v>
      </c>
      <c r="G27" s="26">
        <v>214</v>
      </c>
      <c r="H27" s="26">
        <v>227</v>
      </c>
      <c r="I27" s="26">
        <v>201</v>
      </c>
      <c r="J27" s="26">
        <v>199</v>
      </c>
      <c r="K27" s="26">
        <v>189</v>
      </c>
      <c r="L27" s="40">
        <v>327</v>
      </c>
      <c r="M27" s="26">
        <v>273</v>
      </c>
      <c r="N27" s="26">
        <v>241</v>
      </c>
      <c r="O27" s="26">
        <v>211</v>
      </c>
      <c r="P27" s="26">
        <v>190</v>
      </c>
      <c r="Q27" s="59">
        <v>224</v>
      </c>
    </row>
    <row r="28" spans="1:17" thickBot="1">
      <c r="A28" s="2"/>
      <c r="B28" s="21"/>
      <c r="C28" s="126"/>
      <c r="D28" s="32" t="s">
        <v>36</v>
      </c>
      <c r="E28" s="73">
        <f t="shared" si="3"/>
        <v>1.6923076923076923</v>
      </c>
      <c r="F28" s="46">
        <v>2</v>
      </c>
      <c r="G28" s="34">
        <v>2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5">
        <v>6</v>
      </c>
      <c r="P28" s="34">
        <v>0</v>
      </c>
      <c r="Q28" s="62">
        <v>0</v>
      </c>
    </row>
    <row r="29" spans="1:17" thickTop="1">
      <c r="A29" s="2"/>
      <c r="B29" s="21"/>
      <c r="C29" s="127"/>
      <c r="D29" s="47" t="s">
        <v>38</v>
      </c>
      <c r="E29" s="78">
        <f>AVERAGE(F29:Q29,12)</f>
        <v>1066.7692307692307</v>
      </c>
      <c r="F29" s="83">
        <f>SUM(F20:F28)</f>
        <v>715</v>
      </c>
      <c r="G29" s="37">
        <f>SUM(G20:G28)</f>
        <v>738</v>
      </c>
      <c r="H29" s="37">
        <f t="shared" ref="H29:O29" si="4">SUM(H20:H28)</f>
        <v>2816</v>
      </c>
      <c r="I29" s="37">
        <f t="shared" si="4"/>
        <v>1781</v>
      </c>
      <c r="J29" s="37">
        <f t="shared" si="4"/>
        <v>874</v>
      </c>
      <c r="K29" s="37">
        <f t="shared" si="4"/>
        <v>778</v>
      </c>
      <c r="L29" s="37">
        <f t="shared" si="4"/>
        <v>1000</v>
      </c>
      <c r="M29" s="37">
        <f t="shared" si="4"/>
        <v>1002</v>
      </c>
      <c r="N29" s="37">
        <f t="shared" si="4"/>
        <v>908</v>
      </c>
      <c r="O29" s="37">
        <f t="shared" si="4"/>
        <v>938</v>
      </c>
      <c r="P29" s="37">
        <f>SUM(P20:P28)</f>
        <v>1172</v>
      </c>
      <c r="Q29" s="51">
        <f>SUM(Q20:Q28)</f>
        <v>1134</v>
      </c>
    </row>
    <row r="30" spans="1:17" ht="18.75">
      <c r="A30" s="2"/>
      <c r="B30" s="21"/>
      <c r="C30" s="38" t="s">
        <v>25</v>
      </c>
      <c r="D30" s="22" t="s">
        <v>28</v>
      </c>
      <c r="E30" s="80">
        <f>AVERAGE(F30:Q30,12)</f>
        <v>69.307692307692307</v>
      </c>
      <c r="F30" s="65">
        <v>78</v>
      </c>
      <c r="G30" s="66">
        <v>31</v>
      </c>
      <c r="H30" s="66">
        <v>117</v>
      </c>
      <c r="I30" s="67">
        <v>152</v>
      </c>
      <c r="J30" s="66">
        <v>46</v>
      </c>
      <c r="K30" s="66">
        <v>38</v>
      </c>
      <c r="L30" s="66">
        <v>102</v>
      </c>
      <c r="M30" s="66">
        <v>52</v>
      </c>
      <c r="N30" s="66">
        <v>75</v>
      </c>
      <c r="O30" s="66">
        <v>57</v>
      </c>
      <c r="P30" s="66">
        <v>27</v>
      </c>
      <c r="Q30" s="68">
        <v>114</v>
      </c>
    </row>
    <row r="31" spans="1:17" ht="18.75">
      <c r="A31" s="2"/>
      <c r="B31" s="21"/>
      <c r="C31" s="39"/>
      <c r="D31" s="25" t="s">
        <v>53</v>
      </c>
      <c r="E31" s="72">
        <f t="shared" si="0"/>
        <v>7.615384615384615</v>
      </c>
      <c r="F31" s="27">
        <v>12</v>
      </c>
      <c r="G31" s="26">
        <v>4</v>
      </c>
      <c r="H31" s="26">
        <v>3</v>
      </c>
      <c r="I31" s="40">
        <v>16</v>
      </c>
      <c r="J31" s="26">
        <v>5</v>
      </c>
      <c r="K31" s="26">
        <v>10</v>
      </c>
      <c r="L31" s="26">
        <v>13</v>
      </c>
      <c r="M31" s="26">
        <v>2</v>
      </c>
      <c r="N31" s="26">
        <v>3</v>
      </c>
      <c r="O31" s="26">
        <v>5</v>
      </c>
      <c r="P31" s="26">
        <v>7</v>
      </c>
      <c r="Q31" s="59">
        <v>7</v>
      </c>
    </row>
    <row r="32" spans="1:17" ht="18.75">
      <c r="A32" s="2"/>
      <c r="B32" s="21"/>
      <c r="C32" s="39"/>
      <c r="D32" s="25" t="s">
        <v>26</v>
      </c>
      <c r="E32" s="72">
        <f t="shared" si="0"/>
        <v>286.23076923076923</v>
      </c>
      <c r="F32" s="27">
        <v>299</v>
      </c>
      <c r="G32" s="26">
        <v>317</v>
      </c>
      <c r="H32" s="40">
        <v>460</v>
      </c>
      <c r="I32" s="26">
        <v>328</v>
      </c>
      <c r="J32" s="26">
        <v>390</v>
      </c>
      <c r="K32" s="26">
        <v>277</v>
      </c>
      <c r="L32" s="26">
        <v>327</v>
      </c>
      <c r="M32" s="26">
        <v>231</v>
      </c>
      <c r="N32" s="26">
        <v>247</v>
      </c>
      <c r="O32" s="26">
        <v>336</v>
      </c>
      <c r="P32" s="26">
        <v>225</v>
      </c>
      <c r="Q32" s="59">
        <v>272</v>
      </c>
    </row>
    <row r="33" spans="1:17" ht="18.75">
      <c r="A33" s="2"/>
      <c r="B33" s="21"/>
      <c r="C33" s="39"/>
      <c r="D33" s="28" t="s">
        <v>55</v>
      </c>
      <c r="E33" s="72">
        <f t="shared" si="0"/>
        <v>14.076923076923077</v>
      </c>
      <c r="F33" s="29">
        <v>22</v>
      </c>
      <c r="G33" s="30">
        <v>17</v>
      </c>
      <c r="H33" s="30">
        <v>14</v>
      </c>
      <c r="I33" s="30">
        <v>16</v>
      </c>
      <c r="J33" s="30">
        <v>24</v>
      </c>
      <c r="K33" s="30">
        <v>5</v>
      </c>
      <c r="L33" s="30">
        <v>10</v>
      </c>
      <c r="M33" s="30">
        <v>4</v>
      </c>
      <c r="N33" s="30">
        <v>6</v>
      </c>
      <c r="O33" s="30">
        <v>10</v>
      </c>
      <c r="P33" s="31">
        <v>28</v>
      </c>
      <c r="Q33" s="61">
        <v>15</v>
      </c>
    </row>
    <row r="34" spans="1:17" ht="18.75">
      <c r="A34" s="2"/>
      <c r="B34" s="21"/>
      <c r="C34" s="39"/>
      <c r="D34" s="28" t="s">
        <v>27</v>
      </c>
      <c r="E34" s="73">
        <f>AVERAGE(F34:Q34,12)</f>
        <v>1.5384615384615385</v>
      </c>
      <c r="F34" s="29">
        <v>1</v>
      </c>
      <c r="G34" s="30">
        <v>1</v>
      </c>
      <c r="H34" s="30">
        <v>0</v>
      </c>
      <c r="I34" s="30">
        <v>0</v>
      </c>
      <c r="J34" s="30">
        <v>2</v>
      </c>
      <c r="K34" s="30">
        <v>0</v>
      </c>
      <c r="L34" s="30">
        <v>1</v>
      </c>
      <c r="M34" s="30">
        <v>0</v>
      </c>
      <c r="N34" s="30">
        <v>0</v>
      </c>
      <c r="O34" s="30">
        <v>1</v>
      </c>
      <c r="P34" s="30">
        <v>2</v>
      </c>
      <c r="Q34" s="61">
        <v>0</v>
      </c>
    </row>
    <row r="35" spans="1:17" thickBot="1">
      <c r="A35" s="2"/>
      <c r="B35" s="21"/>
      <c r="C35" s="39"/>
      <c r="D35" s="32" t="s">
        <v>54</v>
      </c>
      <c r="E35" s="74">
        <f>AVERAGE(F35:Q35,12)</f>
        <v>1.4615384615384615</v>
      </c>
      <c r="F35" s="33">
        <v>0</v>
      </c>
      <c r="G35" s="34">
        <v>2</v>
      </c>
      <c r="H35" s="34">
        <v>1</v>
      </c>
      <c r="I35" s="34">
        <v>0</v>
      </c>
      <c r="J35" s="34">
        <v>0</v>
      </c>
      <c r="K35" s="34">
        <v>0</v>
      </c>
      <c r="L35" s="34">
        <v>1</v>
      </c>
      <c r="M35" s="34">
        <v>0</v>
      </c>
      <c r="N35" s="34">
        <v>0</v>
      </c>
      <c r="O35" s="34">
        <v>2</v>
      </c>
      <c r="P35" s="34">
        <v>0</v>
      </c>
      <c r="Q35" s="62">
        <v>1</v>
      </c>
    </row>
    <row r="36" spans="1:17" ht="20.25" thickTop="1" thickBot="1">
      <c r="A36" s="2"/>
      <c r="B36" s="21"/>
      <c r="C36" s="39"/>
      <c r="D36" s="36" t="s">
        <v>29</v>
      </c>
      <c r="E36" s="80">
        <f>AVERAGE(F36:Q36,12)</f>
        <v>375.61538461538464</v>
      </c>
      <c r="F36" s="65">
        <f t="shared" ref="F36:Q36" si="5">SUM(F30:F35)</f>
        <v>412</v>
      </c>
      <c r="G36" s="66">
        <f t="shared" si="5"/>
        <v>372</v>
      </c>
      <c r="H36" s="66">
        <f t="shared" si="5"/>
        <v>595</v>
      </c>
      <c r="I36" s="66">
        <f t="shared" si="5"/>
        <v>512</v>
      </c>
      <c r="J36" s="66">
        <f t="shared" si="5"/>
        <v>467</v>
      </c>
      <c r="K36" s="66">
        <f t="shared" si="5"/>
        <v>330</v>
      </c>
      <c r="L36" s="66">
        <f t="shared" si="5"/>
        <v>454</v>
      </c>
      <c r="M36" s="66">
        <f t="shared" si="5"/>
        <v>289</v>
      </c>
      <c r="N36" s="66">
        <f t="shared" si="5"/>
        <v>331</v>
      </c>
      <c r="O36" s="66">
        <f t="shared" si="5"/>
        <v>411</v>
      </c>
      <c r="P36" s="66">
        <f t="shared" si="5"/>
        <v>289</v>
      </c>
      <c r="Q36" s="68">
        <f t="shared" si="5"/>
        <v>409</v>
      </c>
    </row>
    <row r="37" spans="1:17" ht="20.25" thickTop="1" thickBot="1">
      <c r="A37" s="2"/>
      <c r="B37" s="122" t="s">
        <v>59</v>
      </c>
      <c r="C37" s="123"/>
      <c r="D37" s="124"/>
      <c r="E37" s="86">
        <f>AVERAGE(F37:Q37,12)</f>
        <v>5800</v>
      </c>
      <c r="F37" s="82">
        <f>F19+F29+F36</f>
        <v>6208</v>
      </c>
      <c r="G37" s="81">
        <f t="shared" ref="G37:Q37" si="6">G19+G29+G36</f>
        <v>6935</v>
      </c>
      <c r="H37" s="81">
        <f t="shared" si="6"/>
        <v>9022</v>
      </c>
      <c r="I37" s="81">
        <f t="shared" si="6"/>
        <v>7056</v>
      </c>
      <c r="J37" s="81">
        <f t="shared" si="6"/>
        <v>7615</v>
      </c>
      <c r="K37" s="81">
        <f t="shared" si="6"/>
        <v>6483</v>
      </c>
      <c r="L37" s="81">
        <f t="shared" si="6"/>
        <v>6534</v>
      </c>
      <c r="M37" s="81">
        <f t="shared" si="6"/>
        <v>5276</v>
      </c>
      <c r="N37" s="81">
        <f t="shared" si="6"/>
        <v>5003</v>
      </c>
      <c r="O37" s="81">
        <f t="shared" si="6"/>
        <v>5063</v>
      </c>
      <c r="P37" s="81">
        <f t="shared" si="6"/>
        <v>4997</v>
      </c>
      <c r="Q37" s="91">
        <f t="shared" si="6"/>
        <v>5196</v>
      </c>
    </row>
    <row r="38" spans="1:17" thickBot="1">
      <c r="A38" s="2"/>
      <c r="B38" s="128" t="s">
        <v>62</v>
      </c>
      <c r="C38" s="129"/>
      <c r="D38" s="129"/>
      <c r="E38" s="129"/>
      <c r="F38" s="112" t="s">
        <v>63</v>
      </c>
      <c r="G38" s="112" t="s">
        <v>64</v>
      </c>
      <c r="H38" s="112" t="s">
        <v>65</v>
      </c>
      <c r="I38" s="112" t="s">
        <v>66</v>
      </c>
      <c r="J38" s="112" t="s">
        <v>67</v>
      </c>
      <c r="K38" s="112" t="s">
        <v>68</v>
      </c>
      <c r="L38" s="112" t="s">
        <v>69</v>
      </c>
      <c r="M38" s="112" t="s">
        <v>70</v>
      </c>
      <c r="N38" s="112" t="s">
        <v>71</v>
      </c>
      <c r="O38" s="112" t="s">
        <v>72</v>
      </c>
      <c r="P38" s="112" t="s">
        <v>73</v>
      </c>
      <c r="Q38" s="113" t="s">
        <v>74</v>
      </c>
    </row>
    <row r="39" spans="1:17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7" ht="20.25" thickBot="1">
      <c r="A40" s="2"/>
      <c r="B40" s="10" t="s">
        <v>50</v>
      </c>
      <c r="C40" s="10"/>
      <c r="D40" s="10"/>
      <c r="E40" s="8"/>
      <c r="F40" s="11"/>
      <c r="G40" s="11"/>
      <c r="H40" s="11"/>
      <c r="I40" s="11"/>
      <c r="J40" s="11"/>
      <c r="K40" s="11"/>
      <c r="L40" s="11"/>
      <c r="M40" s="11"/>
      <c r="N40" s="11"/>
      <c r="O40" s="48"/>
      <c r="P40" s="48"/>
    </row>
    <row r="41" spans="1:17" ht="29.25" thickBot="1">
      <c r="A41" s="2"/>
      <c r="B41" s="12" t="s">
        <v>2</v>
      </c>
      <c r="C41" s="119" t="s">
        <v>3</v>
      </c>
      <c r="D41" s="120"/>
      <c r="E41" s="13" t="s">
        <v>4</v>
      </c>
      <c r="F41" s="14" t="s">
        <v>5</v>
      </c>
      <c r="G41" s="15" t="s">
        <v>6</v>
      </c>
      <c r="H41" s="15" t="s">
        <v>7</v>
      </c>
      <c r="I41" s="15" t="s">
        <v>8</v>
      </c>
      <c r="J41" s="15" t="s">
        <v>9</v>
      </c>
      <c r="K41" s="15" t="s">
        <v>10</v>
      </c>
      <c r="L41" s="15" t="s">
        <v>11</v>
      </c>
      <c r="M41" s="15" t="s">
        <v>12</v>
      </c>
      <c r="N41" s="15" t="s">
        <v>13</v>
      </c>
      <c r="O41" s="92" t="s">
        <v>14</v>
      </c>
      <c r="P41" s="102"/>
      <c r="Q41" s="11"/>
    </row>
    <row r="42" spans="1:17" ht="18.75">
      <c r="A42" s="2"/>
      <c r="B42" s="16" t="s">
        <v>17</v>
      </c>
      <c r="C42" s="17" t="s">
        <v>18</v>
      </c>
      <c r="D42" s="17" t="s">
        <v>49</v>
      </c>
      <c r="E42" s="69">
        <f>AVERAGE(F42:O42,12)</f>
        <v>2047.4545454545455</v>
      </c>
      <c r="F42" s="18">
        <v>2232</v>
      </c>
      <c r="G42" s="19">
        <v>2135</v>
      </c>
      <c r="H42" s="19">
        <v>2193</v>
      </c>
      <c r="I42" s="20">
        <v>2734</v>
      </c>
      <c r="J42" s="19">
        <v>2272</v>
      </c>
      <c r="K42" s="19">
        <v>2073</v>
      </c>
      <c r="L42" s="19">
        <v>2384</v>
      </c>
      <c r="M42" s="19">
        <v>2134</v>
      </c>
      <c r="N42" s="19">
        <v>2157</v>
      </c>
      <c r="O42" s="93">
        <v>2196</v>
      </c>
      <c r="P42" s="103"/>
      <c r="Q42" s="104"/>
    </row>
    <row r="43" spans="1:17" ht="18.75">
      <c r="A43" s="2"/>
      <c r="B43" s="21"/>
      <c r="C43" s="121" t="s">
        <v>19</v>
      </c>
      <c r="D43" s="22" t="s">
        <v>20</v>
      </c>
      <c r="E43" s="75">
        <f>AVERAGE(F43:O43,12)</f>
        <v>331.54545454545456</v>
      </c>
      <c r="F43" s="23">
        <v>381</v>
      </c>
      <c r="G43" s="24">
        <v>404</v>
      </c>
      <c r="H43" s="24">
        <v>335</v>
      </c>
      <c r="I43" s="24">
        <v>372</v>
      </c>
      <c r="J43" s="24">
        <v>346</v>
      </c>
      <c r="K43" s="24">
        <v>353</v>
      </c>
      <c r="L43" s="24">
        <v>362</v>
      </c>
      <c r="M43" s="24">
        <v>333</v>
      </c>
      <c r="N43" s="24">
        <v>344</v>
      </c>
      <c r="O43" s="107">
        <v>405</v>
      </c>
      <c r="P43" s="103"/>
      <c r="Q43" s="104"/>
    </row>
    <row r="44" spans="1:17" ht="18.75">
      <c r="A44" s="2"/>
      <c r="B44" s="21"/>
      <c r="C44" s="121"/>
      <c r="D44" s="25" t="s">
        <v>22</v>
      </c>
      <c r="E44" s="72">
        <f>AVERAGE(F44:O44,12)</f>
        <v>255.27272727272728</v>
      </c>
      <c r="F44" s="27">
        <v>251</v>
      </c>
      <c r="G44" s="26">
        <v>276</v>
      </c>
      <c r="H44" s="26">
        <v>257</v>
      </c>
      <c r="I44" s="26">
        <v>293</v>
      </c>
      <c r="J44" s="26">
        <v>299</v>
      </c>
      <c r="K44" s="26">
        <v>271</v>
      </c>
      <c r="L44" s="26">
        <v>316</v>
      </c>
      <c r="M44" s="26">
        <v>279</v>
      </c>
      <c r="N44" s="26">
        <v>253</v>
      </c>
      <c r="O44" s="94">
        <v>301</v>
      </c>
      <c r="P44" s="103"/>
      <c r="Q44" s="104"/>
    </row>
    <row r="45" spans="1:17" ht="18.75">
      <c r="A45" s="2"/>
      <c r="B45" s="21"/>
      <c r="C45" s="121"/>
      <c r="D45" s="25" t="s">
        <v>21</v>
      </c>
      <c r="E45" s="72">
        <f t="shared" ref="E45:E52" si="7">AVERAGE(F45:O45,12)</f>
        <v>438</v>
      </c>
      <c r="F45" s="27">
        <v>439</v>
      </c>
      <c r="G45" s="26">
        <v>414</v>
      </c>
      <c r="H45" s="26">
        <v>397</v>
      </c>
      <c r="I45" s="26">
        <v>464</v>
      </c>
      <c r="J45" s="26">
        <v>445</v>
      </c>
      <c r="K45" s="26">
        <v>512</v>
      </c>
      <c r="L45" s="26">
        <v>472</v>
      </c>
      <c r="M45" s="26">
        <v>449</v>
      </c>
      <c r="N45" s="26">
        <v>502</v>
      </c>
      <c r="O45" s="108">
        <v>712</v>
      </c>
      <c r="P45" s="103"/>
      <c r="Q45" s="104"/>
    </row>
    <row r="46" spans="1:17" ht="18.75">
      <c r="A46" s="2"/>
      <c r="B46" s="21"/>
      <c r="C46" s="121"/>
      <c r="D46" s="25" t="s">
        <v>42</v>
      </c>
      <c r="E46" s="72">
        <f t="shared" si="7"/>
        <v>15.181818181818182</v>
      </c>
      <c r="F46" s="27">
        <v>10</v>
      </c>
      <c r="G46" s="40">
        <v>22</v>
      </c>
      <c r="H46" s="26">
        <v>12</v>
      </c>
      <c r="I46" s="26">
        <v>12</v>
      </c>
      <c r="J46" s="26">
        <v>17</v>
      </c>
      <c r="K46" s="26">
        <v>16</v>
      </c>
      <c r="L46" s="26">
        <v>18</v>
      </c>
      <c r="M46" s="26">
        <v>15</v>
      </c>
      <c r="N46" s="26">
        <v>13</v>
      </c>
      <c r="O46" s="94">
        <v>20</v>
      </c>
      <c r="P46" s="103"/>
      <c r="Q46" s="104"/>
    </row>
    <row r="47" spans="1:17" ht="18.75">
      <c r="A47" s="2"/>
      <c r="B47" s="21"/>
      <c r="C47" s="121"/>
      <c r="D47" s="25" t="s">
        <v>43</v>
      </c>
      <c r="E47" s="72">
        <f t="shared" si="7"/>
        <v>714.72727272727275</v>
      </c>
      <c r="F47" s="27">
        <v>801</v>
      </c>
      <c r="G47" s="26">
        <v>844</v>
      </c>
      <c r="H47" s="26">
        <v>752</v>
      </c>
      <c r="I47" s="26">
        <v>749</v>
      </c>
      <c r="J47" s="26">
        <v>800</v>
      </c>
      <c r="K47" s="26">
        <v>708</v>
      </c>
      <c r="L47" s="40">
        <v>864</v>
      </c>
      <c r="M47" s="26">
        <v>832</v>
      </c>
      <c r="N47" s="26">
        <v>767</v>
      </c>
      <c r="O47" s="94">
        <v>733</v>
      </c>
      <c r="P47" s="103"/>
      <c r="Q47" s="104"/>
    </row>
    <row r="48" spans="1:17" ht="18.75">
      <c r="A48" s="2"/>
      <c r="B48" s="21"/>
      <c r="C48" s="121"/>
      <c r="D48" s="25" t="s">
        <v>44</v>
      </c>
      <c r="E48" s="72">
        <f t="shared" si="7"/>
        <v>523.18181818181813</v>
      </c>
      <c r="F48" s="27">
        <v>591</v>
      </c>
      <c r="G48" s="26">
        <v>621</v>
      </c>
      <c r="H48" s="26">
        <v>571</v>
      </c>
      <c r="I48" s="40">
        <v>639</v>
      </c>
      <c r="J48" s="26">
        <v>523</v>
      </c>
      <c r="K48" s="26">
        <v>526</v>
      </c>
      <c r="L48" s="26">
        <v>609</v>
      </c>
      <c r="M48" s="26">
        <v>574</v>
      </c>
      <c r="N48" s="26">
        <v>605</v>
      </c>
      <c r="O48" s="94">
        <v>484</v>
      </c>
      <c r="P48" s="103"/>
      <c r="Q48" s="104"/>
    </row>
    <row r="49" spans="1:17" ht="18.75">
      <c r="A49" s="2"/>
      <c r="B49" s="21"/>
      <c r="C49" s="121"/>
      <c r="D49" s="28" t="s">
        <v>45</v>
      </c>
      <c r="E49" s="72">
        <f t="shared" si="7"/>
        <v>25.09090909090909</v>
      </c>
      <c r="F49" s="29">
        <v>16</v>
      </c>
      <c r="G49" s="30">
        <v>31</v>
      </c>
      <c r="H49" s="30">
        <v>25</v>
      </c>
      <c r="I49" s="30">
        <v>28</v>
      </c>
      <c r="J49" s="30">
        <v>18</v>
      </c>
      <c r="K49" s="31">
        <v>55</v>
      </c>
      <c r="L49" s="30">
        <v>34</v>
      </c>
      <c r="M49" s="30">
        <v>19</v>
      </c>
      <c r="N49" s="30">
        <v>14</v>
      </c>
      <c r="O49" s="95">
        <v>24</v>
      </c>
      <c r="P49" s="103"/>
      <c r="Q49" s="104"/>
    </row>
    <row r="50" spans="1:17" ht="18.75">
      <c r="A50" s="2"/>
      <c r="B50" s="21"/>
      <c r="C50" s="121"/>
      <c r="D50" s="28" t="s">
        <v>23</v>
      </c>
      <c r="E50" s="72">
        <f t="shared" si="7"/>
        <v>467.27272727272725</v>
      </c>
      <c r="F50" s="29">
        <v>376</v>
      </c>
      <c r="G50" s="30">
        <v>517</v>
      </c>
      <c r="H50" s="30">
        <v>291</v>
      </c>
      <c r="I50" s="30">
        <v>407</v>
      </c>
      <c r="J50" s="30">
        <v>726</v>
      </c>
      <c r="K50" s="30">
        <v>557</v>
      </c>
      <c r="L50" s="31">
        <v>822</v>
      </c>
      <c r="M50" s="30">
        <v>360</v>
      </c>
      <c r="N50" s="30">
        <v>662</v>
      </c>
      <c r="O50" s="95">
        <v>410</v>
      </c>
      <c r="P50" s="103"/>
      <c r="Q50" s="104"/>
    </row>
    <row r="51" spans="1:17" ht="18.75">
      <c r="A51" s="2"/>
      <c r="B51" s="21"/>
      <c r="C51" s="121"/>
      <c r="D51" s="25" t="s">
        <v>46</v>
      </c>
      <c r="E51" s="72">
        <f t="shared" si="7"/>
        <v>406.18181818181819</v>
      </c>
      <c r="F51" s="27">
        <v>441</v>
      </c>
      <c r="G51" s="26">
        <v>447</v>
      </c>
      <c r="H51" s="26">
        <v>443</v>
      </c>
      <c r="I51" s="26">
        <v>443</v>
      </c>
      <c r="J51" s="26">
        <v>384</v>
      </c>
      <c r="K51" s="26">
        <v>447</v>
      </c>
      <c r="L51" s="40">
        <v>566</v>
      </c>
      <c r="M51" s="26">
        <v>503</v>
      </c>
      <c r="N51" s="26">
        <v>382</v>
      </c>
      <c r="O51" s="94">
        <v>400</v>
      </c>
      <c r="P51" s="103"/>
      <c r="Q51" s="104"/>
    </row>
    <row r="52" spans="1:17" ht="18.75">
      <c r="A52" s="2"/>
      <c r="B52" s="21"/>
      <c r="C52" s="121"/>
      <c r="D52" s="25" t="s">
        <v>47</v>
      </c>
      <c r="E52" s="72">
        <f t="shared" si="7"/>
        <v>28.09090909090909</v>
      </c>
      <c r="F52" s="27">
        <v>29</v>
      </c>
      <c r="G52" s="26">
        <v>25</v>
      </c>
      <c r="H52" s="26">
        <v>10</v>
      </c>
      <c r="I52" s="26">
        <v>37</v>
      </c>
      <c r="J52" s="40">
        <v>84</v>
      </c>
      <c r="K52" s="26">
        <v>21</v>
      </c>
      <c r="L52" s="26">
        <v>19</v>
      </c>
      <c r="M52" s="26">
        <v>30</v>
      </c>
      <c r="N52" s="26">
        <v>20</v>
      </c>
      <c r="O52" s="94">
        <v>22</v>
      </c>
      <c r="P52" s="103"/>
      <c r="Q52" s="104"/>
    </row>
    <row r="53" spans="1:17" thickBot="1">
      <c r="A53" s="2"/>
      <c r="B53" s="21"/>
      <c r="C53" s="121"/>
      <c r="D53" s="28" t="s">
        <v>48</v>
      </c>
      <c r="E53" s="73">
        <f>AVERAGE(F53:O53,12)</f>
        <v>1.7272727272727273</v>
      </c>
      <c r="F53" s="29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1</v>
      </c>
      <c r="M53" s="30">
        <v>1</v>
      </c>
      <c r="N53" s="30">
        <v>0</v>
      </c>
      <c r="O53" s="110">
        <v>5</v>
      </c>
      <c r="P53" s="103"/>
      <c r="Q53" s="104"/>
    </row>
    <row r="54" spans="1:17" thickTop="1">
      <c r="A54" s="2"/>
      <c r="B54" s="21"/>
      <c r="C54" s="121"/>
      <c r="D54" s="77" t="s">
        <v>24</v>
      </c>
      <c r="E54" s="78">
        <f>AVERAGE(F54:O54,12)</f>
        <v>3195.3636363636365</v>
      </c>
      <c r="F54" s="79">
        <f>SUM(F43:F53)</f>
        <v>3335</v>
      </c>
      <c r="G54" s="37">
        <f t="shared" ref="G54" si="8">SUM(G43:G53)</f>
        <v>3601</v>
      </c>
      <c r="H54" s="37">
        <f t="shared" ref="H54" si="9">SUM(H43:H53)</f>
        <v>3093</v>
      </c>
      <c r="I54" s="37">
        <f t="shared" ref="I54" si="10">SUM(I43:I53)</f>
        <v>3444</v>
      </c>
      <c r="J54" s="37">
        <f t="shared" ref="J54" si="11">SUM(J43:J53)</f>
        <v>3642</v>
      </c>
      <c r="K54" s="37">
        <f t="shared" ref="K54" si="12">SUM(K43:K53)</f>
        <v>3466</v>
      </c>
      <c r="L54" s="37">
        <f t="shared" ref="L54" si="13">SUM(L43:L53)</f>
        <v>4083</v>
      </c>
      <c r="M54" s="37">
        <f t="shared" ref="M54" si="14">SUM(M43:M53)</f>
        <v>3395</v>
      </c>
      <c r="N54" s="37">
        <f t="shared" ref="N54" si="15">SUM(N43:N53)</f>
        <v>3562</v>
      </c>
      <c r="O54" s="96">
        <f t="shared" ref="O54" si="16">SUM(O43:O53)</f>
        <v>3516</v>
      </c>
      <c r="P54" s="103"/>
      <c r="Q54" s="104"/>
    </row>
    <row r="55" spans="1:17" ht="18.75">
      <c r="A55" s="2"/>
      <c r="B55" s="21"/>
      <c r="C55" s="125" t="s">
        <v>51</v>
      </c>
      <c r="D55" s="41" t="s">
        <v>30</v>
      </c>
      <c r="E55" s="85">
        <f>AVERAGE(F55:O55,12)</f>
        <v>110.45454545454545</v>
      </c>
      <c r="F55" s="42">
        <v>95</v>
      </c>
      <c r="G55" s="43">
        <v>98</v>
      </c>
      <c r="H55" s="43">
        <v>112</v>
      </c>
      <c r="I55" s="43">
        <v>132</v>
      </c>
      <c r="J55" s="43">
        <v>136</v>
      </c>
      <c r="K55" s="43">
        <v>126</v>
      </c>
      <c r="L55" s="43">
        <v>129</v>
      </c>
      <c r="M55" s="44">
        <v>139</v>
      </c>
      <c r="N55" s="43">
        <v>100</v>
      </c>
      <c r="O55" s="97">
        <v>136</v>
      </c>
      <c r="P55" s="103"/>
      <c r="Q55" s="104"/>
    </row>
    <row r="56" spans="1:17" ht="18.75">
      <c r="A56" s="2"/>
      <c r="B56" s="21"/>
      <c r="C56" s="126"/>
      <c r="D56" s="28" t="s">
        <v>31</v>
      </c>
      <c r="E56" s="72">
        <f>AVERAGE(F56:O56,12)</f>
        <v>164.45454545454547</v>
      </c>
      <c r="F56" s="29">
        <v>30</v>
      </c>
      <c r="G56" s="30">
        <v>32</v>
      </c>
      <c r="H56" s="31">
        <v>800</v>
      </c>
      <c r="I56" s="30">
        <v>773</v>
      </c>
      <c r="J56" s="30">
        <v>37</v>
      </c>
      <c r="K56" s="30">
        <v>9</v>
      </c>
      <c r="L56" s="30">
        <v>15</v>
      </c>
      <c r="M56" s="30">
        <v>29</v>
      </c>
      <c r="N56" s="30">
        <v>36</v>
      </c>
      <c r="O56" s="95">
        <v>36</v>
      </c>
      <c r="P56" s="103"/>
      <c r="Q56" s="104"/>
    </row>
    <row r="57" spans="1:17" ht="18.75">
      <c r="A57" s="2"/>
      <c r="B57" s="21"/>
      <c r="C57" s="126"/>
      <c r="D57" s="25" t="s">
        <v>32</v>
      </c>
      <c r="E57" s="72">
        <f t="shared" ref="E57:E62" si="17">AVERAGE(F57:O57,12)</f>
        <v>191.81818181818181</v>
      </c>
      <c r="F57" s="27">
        <v>42</v>
      </c>
      <c r="G57" s="26">
        <v>54</v>
      </c>
      <c r="H57" s="40">
        <v>1109</v>
      </c>
      <c r="I57" s="26">
        <v>519</v>
      </c>
      <c r="J57" s="26">
        <v>133</v>
      </c>
      <c r="K57" s="26">
        <v>51</v>
      </c>
      <c r="L57" s="26">
        <v>50</v>
      </c>
      <c r="M57" s="26">
        <v>37</v>
      </c>
      <c r="N57" s="26">
        <v>59</v>
      </c>
      <c r="O57" s="94">
        <v>44</v>
      </c>
      <c r="P57" s="103"/>
      <c r="Q57" s="104"/>
    </row>
    <row r="58" spans="1:17" ht="18.75">
      <c r="A58" s="2"/>
      <c r="B58" s="21"/>
      <c r="C58" s="126"/>
      <c r="D58" s="28" t="s">
        <v>33</v>
      </c>
      <c r="E58" s="72">
        <f t="shared" si="17"/>
        <v>1.9090909090909092</v>
      </c>
      <c r="F58" s="29">
        <v>0</v>
      </c>
      <c r="G58" s="30">
        <v>1</v>
      </c>
      <c r="H58" s="30">
        <v>1</v>
      </c>
      <c r="I58" s="30">
        <v>1</v>
      </c>
      <c r="J58" s="31">
        <v>4</v>
      </c>
      <c r="K58" s="30">
        <v>0</v>
      </c>
      <c r="L58" s="30">
        <v>1</v>
      </c>
      <c r="M58" s="30">
        <v>0</v>
      </c>
      <c r="N58" s="30">
        <v>0</v>
      </c>
      <c r="O58" s="95">
        <v>1</v>
      </c>
      <c r="P58" s="103"/>
      <c r="Q58" s="104"/>
    </row>
    <row r="59" spans="1:17" ht="18.75">
      <c r="A59" s="2"/>
      <c r="B59" s="21"/>
      <c r="C59" s="126"/>
      <c r="D59" s="25" t="s">
        <v>34</v>
      </c>
      <c r="E59" s="72">
        <f t="shared" si="17"/>
        <v>296.63636363636363</v>
      </c>
      <c r="F59" s="109">
        <v>425</v>
      </c>
      <c r="G59" s="26">
        <v>315</v>
      </c>
      <c r="H59" s="26">
        <v>303</v>
      </c>
      <c r="I59" s="26">
        <v>320</v>
      </c>
      <c r="J59" s="26">
        <v>387</v>
      </c>
      <c r="K59" s="26">
        <v>267</v>
      </c>
      <c r="L59" s="26">
        <v>311</v>
      </c>
      <c r="M59" s="26">
        <v>315</v>
      </c>
      <c r="N59" s="26">
        <v>331</v>
      </c>
      <c r="O59" s="94">
        <v>277</v>
      </c>
      <c r="P59" s="103"/>
      <c r="Q59" s="104"/>
    </row>
    <row r="60" spans="1:17" ht="18.75">
      <c r="A60" s="2"/>
      <c r="B60" s="21"/>
      <c r="C60" s="126"/>
      <c r="D60" s="25" t="s">
        <v>35</v>
      </c>
      <c r="E60" s="72">
        <f t="shared" si="17"/>
        <v>101.90909090909091</v>
      </c>
      <c r="F60" s="109">
        <v>217</v>
      </c>
      <c r="G60" s="26">
        <v>117</v>
      </c>
      <c r="H60" s="26">
        <v>82</v>
      </c>
      <c r="I60" s="26">
        <v>103</v>
      </c>
      <c r="J60" s="26">
        <v>62</v>
      </c>
      <c r="K60" s="26">
        <v>102</v>
      </c>
      <c r="L60" s="26">
        <v>195</v>
      </c>
      <c r="M60" s="26">
        <v>14</v>
      </c>
      <c r="N60" s="26">
        <v>20</v>
      </c>
      <c r="O60" s="94">
        <v>197</v>
      </c>
      <c r="P60" s="103"/>
      <c r="Q60" s="104"/>
    </row>
    <row r="61" spans="1:17" ht="18.75">
      <c r="A61" s="2"/>
      <c r="B61" s="21"/>
      <c r="C61" s="126"/>
      <c r="D61" s="28" t="s">
        <v>37</v>
      </c>
      <c r="E61" s="72">
        <f t="shared" si="17"/>
        <v>117.09090909090909</v>
      </c>
      <c r="F61" s="29">
        <v>114</v>
      </c>
      <c r="G61" s="30">
        <v>132</v>
      </c>
      <c r="H61" s="30">
        <v>146</v>
      </c>
      <c r="I61" s="30">
        <v>151</v>
      </c>
      <c r="J61" s="30">
        <v>114</v>
      </c>
      <c r="K61" s="30">
        <v>105</v>
      </c>
      <c r="L61" s="30">
        <v>136</v>
      </c>
      <c r="M61" s="31">
        <v>170</v>
      </c>
      <c r="N61" s="30">
        <v>113</v>
      </c>
      <c r="O61" s="95">
        <v>95</v>
      </c>
      <c r="P61" s="103"/>
      <c r="Q61" s="104"/>
    </row>
    <row r="62" spans="1:17" ht="18.75">
      <c r="A62" s="2"/>
      <c r="B62" s="21"/>
      <c r="C62" s="126"/>
      <c r="D62" s="25" t="s">
        <v>52</v>
      </c>
      <c r="E62" s="72">
        <f t="shared" si="17"/>
        <v>203.27272727272728</v>
      </c>
      <c r="F62" s="45">
        <v>239</v>
      </c>
      <c r="G62" s="40">
        <v>258</v>
      </c>
      <c r="H62" s="26">
        <v>247</v>
      </c>
      <c r="I62" s="26">
        <v>250</v>
      </c>
      <c r="J62" s="26">
        <v>219</v>
      </c>
      <c r="K62" s="26">
        <v>175</v>
      </c>
      <c r="L62" s="26">
        <v>224</v>
      </c>
      <c r="M62" s="26">
        <v>225</v>
      </c>
      <c r="N62" s="26">
        <v>224</v>
      </c>
      <c r="O62" s="94">
        <v>163</v>
      </c>
      <c r="P62" s="103"/>
      <c r="Q62" s="104"/>
    </row>
    <row r="63" spans="1:17" thickBot="1">
      <c r="A63" s="2"/>
      <c r="B63" s="21"/>
      <c r="C63" s="126"/>
      <c r="D63" s="32" t="s">
        <v>36</v>
      </c>
      <c r="E63" s="73">
        <f>AVERAGE(F63:O63,12)</f>
        <v>1.6363636363636365</v>
      </c>
      <c r="F63" s="46">
        <v>0</v>
      </c>
      <c r="G63" s="34">
        <v>0</v>
      </c>
      <c r="H63" s="34">
        <v>0</v>
      </c>
      <c r="I63" s="34">
        <v>0</v>
      </c>
      <c r="J63" s="34">
        <v>0</v>
      </c>
      <c r="K63" s="35">
        <v>6</v>
      </c>
      <c r="L63" s="34">
        <v>0</v>
      </c>
      <c r="M63" s="34">
        <v>0</v>
      </c>
      <c r="N63" s="34">
        <v>0</v>
      </c>
      <c r="O63" s="98">
        <v>0</v>
      </c>
      <c r="P63" s="103"/>
      <c r="Q63" s="104"/>
    </row>
    <row r="64" spans="1:17" thickTop="1">
      <c r="A64" s="2"/>
      <c r="B64" s="21"/>
      <c r="C64" s="127"/>
      <c r="D64" s="47" t="s">
        <v>38</v>
      </c>
      <c r="E64" s="78">
        <f>AVERAGE(F64:O64,12)</f>
        <v>1180.4545454545455</v>
      </c>
      <c r="F64" s="83">
        <f>SUM(F55:F63)</f>
        <v>1162</v>
      </c>
      <c r="G64" s="37">
        <f>SUM(G55:G63)</f>
        <v>1007</v>
      </c>
      <c r="H64" s="37">
        <f t="shared" ref="H64:O64" si="18">SUM(H55:H63)</f>
        <v>2800</v>
      </c>
      <c r="I64" s="37">
        <f t="shared" si="18"/>
        <v>2249</v>
      </c>
      <c r="J64" s="37">
        <f t="shared" si="18"/>
        <v>1092</v>
      </c>
      <c r="K64" s="37">
        <f t="shared" si="18"/>
        <v>841</v>
      </c>
      <c r="L64" s="37">
        <f t="shared" si="18"/>
        <v>1061</v>
      </c>
      <c r="M64" s="37">
        <f t="shared" si="18"/>
        <v>929</v>
      </c>
      <c r="N64" s="37">
        <f t="shared" si="18"/>
        <v>883</v>
      </c>
      <c r="O64" s="96">
        <f t="shared" si="18"/>
        <v>949</v>
      </c>
      <c r="P64" s="103"/>
      <c r="Q64" s="104"/>
    </row>
    <row r="65" spans="1:17" ht="18.75">
      <c r="A65" s="2"/>
      <c r="B65" s="21"/>
      <c r="C65" s="38" t="s">
        <v>25</v>
      </c>
      <c r="D65" s="22" t="s">
        <v>28</v>
      </c>
      <c r="E65" s="85">
        <f>AVERAGE(F65:O65,12)</f>
        <v>76.545454545454547</v>
      </c>
      <c r="F65" s="65">
        <v>66</v>
      </c>
      <c r="G65" s="66">
        <v>36</v>
      </c>
      <c r="H65" s="66">
        <v>103</v>
      </c>
      <c r="I65" s="67">
        <v>157</v>
      </c>
      <c r="J65" s="66">
        <v>44</v>
      </c>
      <c r="K65" s="66">
        <v>57</v>
      </c>
      <c r="L65" s="66">
        <v>136</v>
      </c>
      <c r="M65" s="66">
        <v>59</v>
      </c>
      <c r="N65" s="66">
        <v>81</v>
      </c>
      <c r="O65" s="99">
        <v>91</v>
      </c>
      <c r="P65" s="103"/>
      <c r="Q65" s="104"/>
    </row>
    <row r="66" spans="1:17" ht="18.75">
      <c r="A66" s="2"/>
      <c r="B66" s="21"/>
      <c r="C66" s="39"/>
      <c r="D66" s="25" t="s">
        <v>53</v>
      </c>
      <c r="E66" s="72">
        <f>AVERAGE(F66:O66,12)</f>
        <v>6.7272727272727275</v>
      </c>
      <c r="F66" s="27">
        <v>12</v>
      </c>
      <c r="G66" s="26">
        <v>2</v>
      </c>
      <c r="H66" s="26">
        <v>2</v>
      </c>
      <c r="I66" s="40">
        <v>16</v>
      </c>
      <c r="J66" s="26">
        <v>4</v>
      </c>
      <c r="K66" s="26">
        <v>4</v>
      </c>
      <c r="L66" s="26">
        <v>5</v>
      </c>
      <c r="M66" s="26">
        <v>4</v>
      </c>
      <c r="N66" s="26">
        <v>4</v>
      </c>
      <c r="O66" s="94">
        <v>9</v>
      </c>
      <c r="P66" s="103"/>
      <c r="Q66" s="104"/>
    </row>
    <row r="67" spans="1:17" ht="18.75">
      <c r="A67" s="2"/>
      <c r="B67" s="21"/>
      <c r="C67" s="39"/>
      <c r="D67" s="25" t="s">
        <v>26</v>
      </c>
      <c r="E67" s="72">
        <f t="shared" ref="E67:E69" si="19">AVERAGE(F67:O67,12)</f>
        <v>253.81818181818181</v>
      </c>
      <c r="F67" s="27">
        <v>306</v>
      </c>
      <c r="G67" s="26">
        <v>284</v>
      </c>
      <c r="H67" s="26">
        <v>237</v>
      </c>
      <c r="I67" s="26">
        <v>225</v>
      </c>
      <c r="J67" s="26">
        <v>284</v>
      </c>
      <c r="K67" s="26">
        <v>293</v>
      </c>
      <c r="L67" s="26">
        <v>332</v>
      </c>
      <c r="M67" s="26">
        <v>215</v>
      </c>
      <c r="N67" s="26">
        <v>268</v>
      </c>
      <c r="O67" s="108">
        <v>336</v>
      </c>
      <c r="P67" s="103"/>
      <c r="Q67" s="104"/>
    </row>
    <row r="68" spans="1:17" ht="18.75">
      <c r="A68" s="2"/>
      <c r="B68" s="21"/>
      <c r="C68" s="39"/>
      <c r="D68" s="28" t="s">
        <v>55</v>
      </c>
      <c r="E68" s="72">
        <f t="shared" si="19"/>
        <v>7.9090909090909092</v>
      </c>
      <c r="F68" s="29">
        <v>2</v>
      </c>
      <c r="G68" s="30">
        <v>4</v>
      </c>
      <c r="H68" s="30">
        <v>3</v>
      </c>
      <c r="I68" s="30">
        <v>11</v>
      </c>
      <c r="J68" s="30">
        <v>7</v>
      </c>
      <c r="K68" s="30">
        <v>6</v>
      </c>
      <c r="L68" s="31">
        <v>14</v>
      </c>
      <c r="M68" s="30">
        <v>15</v>
      </c>
      <c r="N68" s="30">
        <v>7</v>
      </c>
      <c r="O68" s="95">
        <v>6</v>
      </c>
      <c r="P68" s="103"/>
      <c r="Q68" s="104"/>
    </row>
    <row r="69" spans="1:17" ht="18.75">
      <c r="A69" s="2"/>
      <c r="B69" s="21"/>
      <c r="C69" s="39"/>
      <c r="D69" s="28" t="s">
        <v>27</v>
      </c>
      <c r="E69" s="72">
        <f t="shared" si="19"/>
        <v>1.2727272727272727</v>
      </c>
      <c r="F69" s="29">
        <v>0</v>
      </c>
      <c r="G69" s="30">
        <v>0</v>
      </c>
      <c r="H69" s="30">
        <v>0</v>
      </c>
      <c r="I69" s="30">
        <v>0</v>
      </c>
      <c r="J69" s="30">
        <v>0</v>
      </c>
      <c r="K69" s="30">
        <v>1</v>
      </c>
      <c r="L69" s="30">
        <v>1</v>
      </c>
      <c r="M69" s="30">
        <v>0</v>
      </c>
      <c r="N69" s="30">
        <v>0</v>
      </c>
      <c r="O69" s="95">
        <v>0</v>
      </c>
      <c r="P69" s="103"/>
      <c r="Q69" s="104"/>
    </row>
    <row r="70" spans="1:17" ht="18.75">
      <c r="A70" s="2"/>
      <c r="B70" s="21"/>
      <c r="C70" s="39"/>
      <c r="D70" s="28" t="s">
        <v>54</v>
      </c>
      <c r="E70" s="72">
        <f>AVERAGE(F70:O70,12)</f>
        <v>1.3636363636363635</v>
      </c>
      <c r="F70" s="29">
        <v>0</v>
      </c>
      <c r="G70" s="30">
        <v>0</v>
      </c>
      <c r="H70" s="30">
        <v>0</v>
      </c>
      <c r="I70" s="30">
        <v>1</v>
      </c>
      <c r="J70" s="30">
        <v>0</v>
      </c>
      <c r="K70" s="30">
        <v>0</v>
      </c>
      <c r="L70" s="30">
        <v>0</v>
      </c>
      <c r="M70" s="30">
        <v>0</v>
      </c>
      <c r="N70" s="30">
        <v>1</v>
      </c>
      <c r="O70" s="95">
        <v>1</v>
      </c>
      <c r="P70" s="103"/>
      <c r="Q70" s="104"/>
    </row>
    <row r="71" spans="1:17" thickBot="1">
      <c r="A71" s="2"/>
      <c r="B71" s="21"/>
      <c r="C71" s="39"/>
      <c r="D71" s="32" t="s">
        <v>56</v>
      </c>
      <c r="E71" s="73">
        <f>AVERAGE(F71:O71,12)</f>
        <v>68.36363636363636</v>
      </c>
      <c r="F71" s="33">
        <v>27</v>
      </c>
      <c r="G71" s="34">
        <v>27</v>
      </c>
      <c r="H71" s="34">
        <v>54</v>
      </c>
      <c r="I71" s="34">
        <v>78</v>
      </c>
      <c r="J71" s="34">
        <v>74</v>
      </c>
      <c r="K71" s="34">
        <v>80</v>
      </c>
      <c r="L71" s="34">
        <v>93</v>
      </c>
      <c r="M71" s="34">
        <v>93</v>
      </c>
      <c r="N71" s="34">
        <v>105</v>
      </c>
      <c r="O71" s="111">
        <v>109</v>
      </c>
      <c r="P71" s="103"/>
      <c r="Q71" s="104"/>
    </row>
    <row r="72" spans="1:17" ht="20.25" thickTop="1" thickBot="1">
      <c r="A72" s="2"/>
      <c r="B72" s="21"/>
      <c r="C72" s="39"/>
      <c r="D72" s="36" t="s">
        <v>29</v>
      </c>
      <c r="E72" s="76">
        <f>AVERAGE(F72:O72,12)</f>
        <v>409.45454545454544</v>
      </c>
      <c r="F72" s="65">
        <f>SUM(F65:F71)</f>
        <v>413</v>
      </c>
      <c r="G72" s="84">
        <f t="shared" ref="G72:O72" si="20">SUM(G65:G71)</f>
        <v>353</v>
      </c>
      <c r="H72" s="84">
        <f t="shared" si="20"/>
        <v>399</v>
      </c>
      <c r="I72" s="84">
        <f t="shared" si="20"/>
        <v>488</v>
      </c>
      <c r="J72" s="84">
        <f t="shared" si="20"/>
        <v>413</v>
      </c>
      <c r="K72" s="84">
        <f t="shared" si="20"/>
        <v>441</v>
      </c>
      <c r="L72" s="84">
        <f t="shared" si="20"/>
        <v>581</v>
      </c>
      <c r="M72" s="84">
        <f t="shared" si="20"/>
        <v>386</v>
      </c>
      <c r="N72" s="84">
        <f t="shared" si="20"/>
        <v>466</v>
      </c>
      <c r="O72" s="100">
        <f t="shared" si="20"/>
        <v>552</v>
      </c>
      <c r="P72" s="103"/>
      <c r="Q72" s="104"/>
    </row>
    <row r="73" spans="1:17" ht="20.25" thickTop="1" thickBot="1">
      <c r="A73" s="2"/>
      <c r="B73" s="122" t="s">
        <v>59</v>
      </c>
      <c r="C73" s="123"/>
      <c r="D73" s="124"/>
      <c r="E73" s="86">
        <f>AVERAGE(F73:O73,12)</f>
        <v>4783.090909090909</v>
      </c>
      <c r="F73" s="82">
        <f>F54+F64+F72</f>
        <v>4910</v>
      </c>
      <c r="G73" s="81">
        <f t="shared" ref="G73" si="21">G54+G64+G72</f>
        <v>4961</v>
      </c>
      <c r="H73" s="81">
        <f t="shared" ref="H73" si="22">H54+H64+H72</f>
        <v>6292</v>
      </c>
      <c r="I73" s="81">
        <f t="shared" ref="I73" si="23">I54+I64+I72</f>
        <v>6181</v>
      </c>
      <c r="J73" s="81">
        <f>J54+J64+J72</f>
        <v>5147</v>
      </c>
      <c r="K73" s="81">
        <f t="shared" ref="K73" si="24">K54+K64+K72</f>
        <v>4748</v>
      </c>
      <c r="L73" s="81">
        <f t="shared" ref="L73" si="25">L54+L64+L72</f>
        <v>5725</v>
      </c>
      <c r="M73" s="81">
        <f t="shared" ref="M73" si="26">M54+M64+M72</f>
        <v>4710</v>
      </c>
      <c r="N73" s="81">
        <f t="shared" ref="N73" si="27">N54+N64+N72</f>
        <v>4911</v>
      </c>
      <c r="O73" s="101">
        <f t="shared" ref="O73" si="28">O54+O64+O72</f>
        <v>5017</v>
      </c>
      <c r="P73" s="105"/>
      <c r="Q73" s="106"/>
    </row>
    <row r="74" spans="1:17" ht="20.25" thickBot="1">
      <c r="A74" s="2"/>
      <c r="B74" s="117" t="s">
        <v>75</v>
      </c>
      <c r="C74" s="118"/>
      <c r="D74" s="118"/>
      <c r="E74" s="114"/>
      <c r="F74" s="115" t="s">
        <v>76</v>
      </c>
      <c r="G74" s="115" t="s">
        <v>77</v>
      </c>
      <c r="H74" s="115" t="s">
        <v>78</v>
      </c>
      <c r="I74" s="115" t="s">
        <v>79</v>
      </c>
      <c r="J74" s="115" t="s">
        <v>80</v>
      </c>
      <c r="K74" s="115" t="s">
        <v>81</v>
      </c>
      <c r="L74" s="115" t="s">
        <v>82</v>
      </c>
      <c r="M74" s="115" t="s">
        <v>83</v>
      </c>
      <c r="N74" s="115" t="s">
        <v>84</v>
      </c>
      <c r="O74" s="116" t="s">
        <v>85</v>
      </c>
      <c r="P74" s="48"/>
    </row>
    <row r="75" spans="1:17">
      <c r="A75" s="2"/>
      <c r="B75" s="10"/>
      <c r="C75" s="10"/>
      <c r="D75" s="10"/>
      <c r="E75" s="8"/>
      <c r="F75" s="11"/>
      <c r="G75" s="11"/>
      <c r="H75" s="11"/>
      <c r="I75" s="11"/>
      <c r="J75" s="11"/>
      <c r="K75" s="11"/>
      <c r="L75" s="11"/>
      <c r="M75" s="11"/>
      <c r="N75" s="11"/>
      <c r="O75" s="48"/>
      <c r="P75" s="48"/>
    </row>
    <row r="76" spans="1:17">
      <c r="A76" s="2"/>
      <c r="B76" s="1" t="s">
        <v>39</v>
      </c>
      <c r="C76" s="53"/>
      <c r="D76" s="53"/>
      <c r="E76" s="8"/>
      <c r="F76" s="11"/>
      <c r="G76" s="11"/>
      <c r="H76" s="11"/>
      <c r="I76" s="11"/>
      <c r="J76" s="11"/>
      <c r="K76" s="11"/>
      <c r="L76" s="11"/>
      <c r="M76" s="11"/>
      <c r="N76" s="11"/>
      <c r="O76" s="48"/>
      <c r="P76" s="48"/>
    </row>
    <row r="77" spans="1:17">
      <c r="A77" s="2"/>
      <c r="B77" s="54"/>
      <c r="C77" s="55" t="s">
        <v>40</v>
      </c>
      <c r="D77" s="53"/>
      <c r="E77" s="8"/>
      <c r="F77" s="11"/>
      <c r="G77" s="11"/>
      <c r="H77" s="11"/>
      <c r="I77" s="11"/>
      <c r="J77" s="11"/>
      <c r="K77" s="11"/>
      <c r="L77" s="11"/>
      <c r="M77" s="11"/>
      <c r="N77" s="11"/>
      <c r="O77" s="48"/>
      <c r="P77" s="48"/>
    </row>
    <row r="78" spans="1:17">
      <c r="A78" s="2"/>
      <c r="B78" s="54" t="s">
        <v>57</v>
      </c>
      <c r="C78" s="56">
        <v>73734</v>
      </c>
      <c r="D78" s="52"/>
      <c r="E78" s="8"/>
      <c r="F78" s="11"/>
      <c r="G78" s="11"/>
      <c r="H78" s="11"/>
      <c r="I78" s="11"/>
      <c r="J78" s="11"/>
      <c r="K78" s="11"/>
      <c r="L78" s="11"/>
      <c r="M78" s="11"/>
      <c r="N78" s="11"/>
      <c r="O78" s="48"/>
      <c r="P78" s="48"/>
    </row>
    <row r="79" spans="1:17">
      <c r="A79" s="2"/>
      <c r="B79" s="54" t="s">
        <v>58</v>
      </c>
      <c r="C79" s="56">
        <v>73489</v>
      </c>
      <c r="D79" s="52"/>
      <c r="E79" s="8"/>
      <c r="F79" s="11"/>
      <c r="G79" s="11"/>
      <c r="H79" s="11"/>
      <c r="I79" s="11"/>
      <c r="J79" s="11"/>
      <c r="K79" s="11"/>
      <c r="L79" s="11"/>
      <c r="M79" s="11"/>
      <c r="N79" s="11"/>
      <c r="O79" s="48"/>
      <c r="P79" s="48"/>
    </row>
    <row r="80" spans="1:17">
      <c r="A80" s="2"/>
      <c r="B80" s="57" t="s">
        <v>61</v>
      </c>
      <c r="C80" s="56">
        <v>73029</v>
      </c>
      <c r="D80" s="52"/>
      <c r="E80" s="8"/>
      <c r="F80" s="11"/>
      <c r="G80" s="11"/>
      <c r="H80" s="11"/>
      <c r="I80" s="11"/>
      <c r="J80" s="11"/>
      <c r="K80" s="11"/>
      <c r="L80" s="11"/>
      <c r="M80" s="11"/>
      <c r="N80" s="11"/>
      <c r="O80" s="48"/>
      <c r="P80" s="48"/>
    </row>
    <row r="81" spans="1:16">
      <c r="A81" s="2"/>
      <c r="B81" s="87"/>
      <c r="C81" s="88"/>
      <c r="D81" s="52"/>
      <c r="E81" s="8"/>
      <c r="F81" s="11"/>
      <c r="G81" s="11"/>
      <c r="H81" s="11"/>
      <c r="I81" s="11"/>
      <c r="J81" s="11"/>
      <c r="K81" s="11"/>
      <c r="L81" s="11"/>
      <c r="M81" s="11"/>
      <c r="N81" s="11"/>
      <c r="O81" s="48"/>
      <c r="P81" s="48"/>
    </row>
    <row r="82" spans="1:16">
      <c r="A82" s="2"/>
      <c r="B82" s="52"/>
      <c r="C82" s="89"/>
      <c r="D82" s="52"/>
      <c r="E82" s="8"/>
      <c r="F82" s="11"/>
      <c r="G82" s="11"/>
      <c r="H82" s="11"/>
      <c r="I82" s="11"/>
      <c r="J82" s="11"/>
      <c r="K82" s="11"/>
      <c r="L82" s="11"/>
      <c r="M82" s="11"/>
      <c r="N82" s="11"/>
      <c r="O82" s="48"/>
      <c r="P82" s="48"/>
    </row>
    <row r="83" spans="1:16">
      <c r="A83" s="2"/>
      <c r="B83" s="7"/>
      <c r="C83" s="52"/>
      <c r="D83" s="52"/>
      <c r="E83" s="8"/>
      <c r="F83" s="11"/>
      <c r="G83" s="11"/>
      <c r="H83" s="11"/>
      <c r="I83" s="11"/>
      <c r="J83" s="11"/>
      <c r="K83" s="11"/>
      <c r="L83" s="11"/>
      <c r="M83" s="11"/>
      <c r="N83" s="11"/>
      <c r="O83" s="48"/>
      <c r="P83" s="48"/>
    </row>
  </sheetData>
  <mergeCells count="10">
    <mergeCell ref="B74:D74"/>
    <mergeCell ref="C6:D6"/>
    <mergeCell ref="C8:C19"/>
    <mergeCell ref="B37:D37"/>
    <mergeCell ref="B73:D73"/>
    <mergeCell ref="C20:C29"/>
    <mergeCell ref="C41:D41"/>
    <mergeCell ref="C43:C54"/>
    <mergeCell ref="C55:C64"/>
    <mergeCell ref="B38:E38"/>
  </mergeCells>
  <phoneticPr fontId="3"/>
  <pageMargins left="0.51181102362204722" right="0.51181102362204722" top="0.35433070866141736" bottom="0.35433070866141736" header="0.31496062992125984" footer="0.31496062992125984"/>
  <pageSetup paperSize="9" scale="63" orientation="landscape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2025-03-21T00:54:09Z</dcterms:modified>
</cp:coreProperties>
</file>