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20520" windowHeight="7755"/>
  </bookViews>
  <sheets>
    <sheet name="集計結果" sheetId="13" r:id="rId1"/>
  </sheets>
  <definedNames>
    <definedName name="_xlnm.Print_Area" localSheetId="0">集計結果!$A$1:$M$176</definedName>
  </definedNames>
  <calcPr calcId="145621"/>
</workbook>
</file>

<file path=xl/calcChain.xml><?xml version="1.0" encoding="utf-8"?>
<calcChain xmlns="http://schemas.openxmlformats.org/spreadsheetml/2006/main">
  <c r="B16" i="13" l="1"/>
  <c r="B53" i="13"/>
  <c r="C44" i="13"/>
  <c r="C49" i="13"/>
  <c r="C148" i="13" l="1"/>
  <c r="B147" i="13"/>
  <c r="C146" i="13"/>
  <c r="C145" i="13"/>
  <c r="C144" i="13"/>
  <c r="C143" i="13"/>
  <c r="C142" i="13"/>
  <c r="C141" i="13"/>
  <c r="B138" i="13"/>
  <c r="C129" i="13"/>
  <c r="B128" i="13"/>
  <c r="C127" i="13"/>
  <c r="C126" i="13"/>
  <c r="C125" i="13"/>
  <c r="C124" i="13"/>
  <c r="C121" i="13"/>
  <c r="B120" i="13"/>
  <c r="C119" i="13"/>
  <c r="C118" i="13"/>
  <c r="C117" i="13"/>
  <c r="C114" i="13"/>
  <c r="B113" i="13"/>
  <c r="C112" i="13"/>
  <c r="C111" i="13"/>
  <c r="C110" i="13"/>
  <c r="C109" i="13"/>
  <c r="C108" i="13"/>
  <c r="C107" i="13"/>
  <c r="C106" i="13"/>
  <c r="C105" i="13"/>
  <c r="B102" i="13"/>
  <c r="C95" i="13"/>
  <c r="B94" i="13"/>
  <c r="C93" i="13"/>
  <c r="C92" i="13"/>
  <c r="C91" i="13"/>
  <c r="C90" i="13"/>
  <c r="C89" i="13"/>
  <c r="C88" i="13"/>
  <c r="C87" i="13"/>
  <c r="C86" i="13"/>
  <c r="B83" i="13"/>
  <c r="C77" i="13"/>
  <c r="B76" i="13"/>
  <c r="C75" i="13"/>
  <c r="C74" i="13"/>
  <c r="C73" i="13"/>
  <c r="C72" i="13"/>
  <c r="C71" i="13"/>
  <c r="C70" i="13"/>
  <c r="C69" i="13"/>
  <c r="C66" i="13"/>
  <c r="B65" i="13"/>
  <c r="C63" i="13"/>
  <c r="C62" i="13"/>
  <c r="C61" i="13"/>
  <c r="C60" i="13"/>
  <c r="C59" i="13"/>
  <c r="C58" i="13"/>
  <c r="C57" i="13"/>
  <c r="C54" i="13"/>
  <c r="C52" i="13"/>
  <c r="C51" i="13"/>
  <c r="C47" i="13"/>
  <c r="C50" i="13"/>
  <c r="C46" i="13"/>
  <c r="C43" i="13"/>
  <c r="C45" i="13"/>
  <c r="C48" i="13"/>
  <c r="C42" i="13"/>
  <c r="C40" i="13"/>
  <c r="C41" i="13"/>
  <c r="C39" i="13"/>
  <c r="C38" i="13"/>
  <c r="C34" i="13"/>
  <c r="C37" i="13"/>
  <c r="C36" i="13"/>
  <c r="C35" i="13"/>
  <c r="B30" i="13"/>
  <c r="B23" i="13"/>
  <c r="B6" i="13"/>
  <c r="C64" i="13" l="1"/>
</calcChain>
</file>

<file path=xl/sharedStrings.xml><?xml version="1.0" encoding="utf-8"?>
<sst xmlns="http://schemas.openxmlformats.org/spreadsheetml/2006/main" count="153" uniqueCount="96">
  <si>
    <t>活動頻度</t>
    <rPh sb="0" eb="2">
      <t>カツドウ</t>
    </rPh>
    <rPh sb="2" eb="4">
      <t>ヒンド</t>
    </rPh>
    <phoneticPr fontId="1"/>
  </si>
  <si>
    <t>八尾市内</t>
    <rPh sb="0" eb="4">
      <t>ヤオシナイ</t>
    </rPh>
    <phoneticPr fontId="1"/>
  </si>
  <si>
    <t>50人以上</t>
    <rPh sb="2" eb="5">
      <t>ニンイジョウ</t>
    </rPh>
    <phoneticPr fontId="1"/>
  </si>
  <si>
    <t>社会教育</t>
    <rPh sb="0" eb="2">
      <t>シャカイ</t>
    </rPh>
    <rPh sb="2" eb="4">
      <t>キョウイク</t>
    </rPh>
    <phoneticPr fontId="1"/>
  </si>
  <si>
    <t>観光</t>
    <rPh sb="0" eb="2">
      <t>カンコウ</t>
    </rPh>
    <phoneticPr fontId="1"/>
  </si>
  <si>
    <t>農村の振興</t>
    <rPh sb="0" eb="2">
      <t>ノウソン</t>
    </rPh>
    <rPh sb="3" eb="5">
      <t>シンコウ</t>
    </rPh>
    <phoneticPr fontId="1"/>
  </si>
  <si>
    <t>学術・文化・芸術</t>
    <rPh sb="0" eb="2">
      <t>ガクジュツ</t>
    </rPh>
    <rPh sb="3" eb="5">
      <t>ブンカ</t>
    </rPh>
    <rPh sb="6" eb="8">
      <t>ゲイジュツ</t>
    </rPh>
    <phoneticPr fontId="1"/>
  </si>
  <si>
    <t>環境</t>
    <rPh sb="0" eb="2">
      <t>カンキョウ</t>
    </rPh>
    <phoneticPr fontId="1"/>
  </si>
  <si>
    <t>人権・平和</t>
    <rPh sb="0" eb="2">
      <t>ジンケン</t>
    </rPh>
    <rPh sb="3" eb="5">
      <t>ヘイワ</t>
    </rPh>
    <phoneticPr fontId="1"/>
  </si>
  <si>
    <t>国際協力</t>
    <rPh sb="0" eb="2">
      <t>コクサイ</t>
    </rPh>
    <rPh sb="2" eb="4">
      <t>キョウリョク</t>
    </rPh>
    <phoneticPr fontId="1"/>
  </si>
  <si>
    <t>男女共同</t>
    <rPh sb="0" eb="2">
      <t>ダンジョ</t>
    </rPh>
    <rPh sb="2" eb="4">
      <t>キョウドウ</t>
    </rPh>
    <phoneticPr fontId="1"/>
  </si>
  <si>
    <t>情報化社会</t>
    <rPh sb="0" eb="3">
      <t>ジョウホウカ</t>
    </rPh>
    <rPh sb="3" eb="5">
      <t>シャカイ</t>
    </rPh>
    <phoneticPr fontId="1"/>
  </si>
  <si>
    <t>科学技術</t>
    <rPh sb="0" eb="2">
      <t>カガク</t>
    </rPh>
    <rPh sb="2" eb="4">
      <t>ギジュツ</t>
    </rPh>
    <phoneticPr fontId="1"/>
  </si>
  <si>
    <t>経済活動</t>
    <rPh sb="0" eb="2">
      <t>ケイザイ</t>
    </rPh>
    <rPh sb="2" eb="4">
      <t>カツドウ</t>
    </rPh>
    <phoneticPr fontId="1"/>
  </si>
  <si>
    <t>雇用促進</t>
    <rPh sb="0" eb="2">
      <t>コヨウ</t>
    </rPh>
    <rPh sb="2" eb="4">
      <t>ソクシン</t>
    </rPh>
    <phoneticPr fontId="1"/>
  </si>
  <si>
    <t>消費者保護</t>
    <rPh sb="0" eb="3">
      <t>ショウヒシャ</t>
    </rPh>
    <rPh sb="3" eb="5">
      <t>ホゴ</t>
    </rPh>
    <phoneticPr fontId="1"/>
  </si>
  <si>
    <t>活動内容</t>
    <rPh sb="0" eb="2">
      <t>カツドウ</t>
    </rPh>
    <rPh sb="2" eb="4">
      <t>ナイヨウ</t>
    </rPh>
    <phoneticPr fontId="1"/>
  </si>
  <si>
    <t>実務処理</t>
    <rPh sb="0" eb="2">
      <t>ジツム</t>
    </rPh>
    <rPh sb="2" eb="4">
      <t>ショリ</t>
    </rPh>
    <phoneticPr fontId="1"/>
  </si>
  <si>
    <t>会員不足</t>
    <rPh sb="0" eb="2">
      <t>カイイン</t>
    </rPh>
    <rPh sb="2" eb="4">
      <t>ブソク</t>
    </rPh>
    <phoneticPr fontId="1"/>
  </si>
  <si>
    <t>後継者不足</t>
    <rPh sb="0" eb="3">
      <t>コウケイシャ</t>
    </rPh>
    <rPh sb="3" eb="5">
      <t>ブソク</t>
    </rPh>
    <phoneticPr fontId="1"/>
  </si>
  <si>
    <t>資金不足</t>
    <rPh sb="0" eb="2">
      <t>シキン</t>
    </rPh>
    <rPh sb="2" eb="4">
      <t>ブソク</t>
    </rPh>
    <phoneticPr fontId="1"/>
  </si>
  <si>
    <t>認知度</t>
    <rPh sb="0" eb="3">
      <t>ニンチド</t>
    </rPh>
    <phoneticPr fontId="1"/>
  </si>
  <si>
    <t>拠点がない</t>
    <rPh sb="0" eb="2">
      <t>キョテン</t>
    </rPh>
    <phoneticPr fontId="1"/>
  </si>
  <si>
    <t>その他</t>
    <rPh sb="2" eb="3">
      <t>タ</t>
    </rPh>
    <phoneticPr fontId="1"/>
  </si>
  <si>
    <t>ポスター</t>
    <phoneticPr fontId="1"/>
  </si>
  <si>
    <t>ブログ</t>
    <phoneticPr fontId="1"/>
  </si>
  <si>
    <t>ツイッター</t>
    <phoneticPr fontId="1"/>
  </si>
  <si>
    <t>行政</t>
    <rPh sb="0" eb="2">
      <t>ギョウセイ</t>
    </rPh>
    <phoneticPr fontId="1"/>
  </si>
  <si>
    <t>市民活動</t>
    <rPh sb="0" eb="2">
      <t>シミン</t>
    </rPh>
    <rPh sb="2" eb="4">
      <t>カツドウ</t>
    </rPh>
    <phoneticPr fontId="1"/>
  </si>
  <si>
    <t>まち協</t>
    <rPh sb="2" eb="3">
      <t>キョウ</t>
    </rPh>
    <phoneticPr fontId="1"/>
  </si>
  <si>
    <t>地域活動</t>
    <rPh sb="0" eb="2">
      <t>チイキ</t>
    </rPh>
    <rPh sb="2" eb="4">
      <t>カツドウ</t>
    </rPh>
    <phoneticPr fontId="1"/>
  </si>
  <si>
    <t>学校園</t>
    <rPh sb="0" eb="2">
      <t>ガッコウ</t>
    </rPh>
    <rPh sb="2" eb="3">
      <t>エン</t>
    </rPh>
    <phoneticPr fontId="1"/>
  </si>
  <si>
    <t>事業所・商店街</t>
    <rPh sb="0" eb="3">
      <t>ジギョウショ</t>
    </rPh>
    <rPh sb="4" eb="7">
      <t>ショウテンガイ</t>
    </rPh>
    <phoneticPr fontId="1"/>
  </si>
  <si>
    <t>福祉施設</t>
    <rPh sb="0" eb="2">
      <t>フクシ</t>
    </rPh>
    <rPh sb="2" eb="4">
      <t>シセツ</t>
    </rPh>
    <phoneticPr fontId="1"/>
  </si>
  <si>
    <t>連携したい相手</t>
    <rPh sb="0" eb="2">
      <t>レンケイ</t>
    </rPh>
    <rPh sb="5" eb="7">
      <t>アイテ</t>
    </rPh>
    <phoneticPr fontId="1"/>
  </si>
  <si>
    <t>講座</t>
    <rPh sb="0" eb="2">
      <t>コウザ</t>
    </rPh>
    <phoneticPr fontId="1"/>
  </si>
  <si>
    <t>交流会</t>
    <rPh sb="0" eb="3">
      <t>コウリュウカイ</t>
    </rPh>
    <phoneticPr fontId="1"/>
  </si>
  <si>
    <t>助成金</t>
    <rPh sb="0" eb="3">
      <t>ジョセイキン</t>
    </rPh>
    <phoneticPr fontId="1"/>
  </si>
  <si>
    <t>イベント情報</t>
    <rPh sb="4" eb="6">
      <t>ジョウホウ</t>
    </rPh>
    <phoneticPr fontId="1"/>
  </si>
  <si>
    <t>他団体活動事例</t>
    <rPh sb="0" eb="1">
      <t>タ</t>
    </rPh>
    <rPh sb="1" eb="3">
      <t>ダンタイ</t>
    </rPh>
    <rPh sb="3" eb="5">
      <t>カツドウ</t>
    </rPh>
    <rPh sb="5" eb="7">
      <t>ジレイ</t>
    </rPh>
    <phoneticPr fontId="1"/>
  </si>
  <si>
    <t>知らない</t>
    <rPh sb="0" eb="1">
      <t>シ</t>
    </rPh>
    <phoneticPr fontId="1"/>
  </si>
  <si>
    <t>活動内容の充実</t>
    <rPh sb="0" eb="2">
      <t>カツドウ</t>
    </rPh>
    <rPh sb="2" eb="4">
      <t>ナイヨウ</t>
    </rPh>
    <rPh sb="5" eb="7">
      <t>ジュウジツ</t>
    </rPh>
    <phoneticPr fontId="1"/>
  </si>
  <si>
    <t>会員数の増加</t>
    <rPh sb="0" eb="3">
      <t>カイインスウ</t>
    </rPh>
    <rPh sb="4" eb="6">
      <t>ゾウカ</t>
    </rPh>
    <phoneticPr fontId="1"/>
  </si>
  <si>
    <t>連携の実施</t>
    <rPh sb="0" eb="2">
      <t>レンケイ</t>
    </rPh>
    <rPh sb="3" eb="5">
      <t>ジッシ</t>
    </rPh>
    <phoneticPr fontId="1"/>
  </si>
  <si>
    <t>広報活動の充実</t>
    <rPh sb="0" eb="2">
      <t>コウホウ</t>
    </rPh>
    <rPh sb="2" eb="4">
      <t>カツドウ</t>
    </rPh>
    <rPh sb="5" eb="7">
      <t>ジュウジツ</t>
    </rPh>
    <phoneticPr fontId="1"/>
  </si>
  <si>
    <t>財源確保</t>
    <rPh sb="0" eb="2">
      <t>ザイゲン</t>
    </rPh>
    <rPh sb="2" eb="4">
      <t>カクホ</t>
    </rPh>
    <phoneticPr fontId="1"/>
  </si>
  <si>
    <t>八尾市外</t>
    <rPh sb="0" eb="3">
      <t>ヤオシ</t>
    </rPh>
    <rPh sb="3" eb="4">
      <t>ガイ</t>
    </rPh>
    <phoneticPr fontId="1"/>
  </si>
  <si>
    <t>はい</t>
    <phoneticPr fontId="1"/>
  </si>
  <si>
    <t>いいえ</t>
    <phoneticPr fontId="1"/>
  </si>
  <si>
    <t>運営ノウハウ</t>
    <rPh sb="0" eb="2">
      <t>ウンエイ</t>
    </rPh>
    <phoneticPr fontId="1"/>
  </si>
  <si>
    <t>回答なし</t>
    <rPh sb="0" eb="2">
      <t>カイトウ</t>
    </rPh>
    <phoneticPr fontId="1"/>
  </si>
  <si>
    <t>活動休止中</t>
    <rPh sb="0" eb="2">
      <t>カツドウ</t>
    </rPh>
    <rPh sb="2" eb="5">
      <t>キュウシチュウ</t>
    </rPh>
    <phoneticPr fontId="1"/>
  </si>
  <si>
    <t>したいができてない</t>
  </si>
  <si>
    <t>していきたい</t>
    <phoneticPr fontId="1"/>
  </si>
  <si>
    <t>自身の団体のみで活動</t>
    <rPh sb="0" eb="2">
      <t>ジシン</t>
    </rPh>
    <rPh sb="3" eb="5">
      <t>ダンタイ</t>
    </rPh>
    <rPh sb="8" eb="10">
      <t>カツドウ</t>
    </rPh>
    <phoneticPr fontId="1"/>
  </si>
  <si>
    <t>利用したことがある</t>
    <rPh sb="0" eb="2">
      <t>リヨウ</t>
    </rPh>
    <phoneticPr fontId="1"/>
  </si>
  <si>
    <t>利用したことはない</t>
    <rPh sb="0" eb="2">
      <t>リヨウ</t>
    </rPh>
    <phoneticPr fontId="1"/>
  </si>
  <si>
    <t>合計</t>
    <rPh sb="0" eb="2">
      <t>ゴウケイ</t>
    </rPh>
    <phoneticPr fontId="1"/>
  </si>
  <si>
    <t>10人～19人</t>
    <rPh sb="2" eb="3">
      <t>ニン</t>
    </rPh>
    <rPh sb="6" eb="7">
      <t>ニン</t>
    </rPh>
    <phoneticPr fontId="1"/>
  </si>
  <si>
    <t>20人～49人</t>
    <rPh sb="2" eb="3">
      <t>ニン</t>
    </rPh>
    <rPh sb="6" eb="7">
      <t>ニン</t>
    </rPh>
    <phoneticPr fontId="1"/>
  </si>
  <si>
    <t>活動拠点</t>
    <rPh sb="0" eb="2">
      <t>カツドウ</t>
    </rPh>
    <rPh sb="2" eb="4">
      <t>キョテン</t>
    </rPh>
    <phoneticPr fontId="1"/>
  </si>
  <si>
    <t>連携相手は</t>
    <rPh sb="0" eb="2">
      <t>レンケイ</t>
    </rPh>
    <rPh sb="2" eb="4">
      <t>アイテ</t>
    </rPh>
    <phoneticPr fontId="1"/>
  </si>
  <si>
    <t>提供してほしい情報</t>
    <rPh sb="0" eb="2">
      <t>テイキョウ</t>
    </rPh>
    <rPh sb="7" eb="9">
      <t>ジョウホウ</t>
    </rPh>
    <phoneticPr fontId="1"/>
  </si>
  <si>
    <t>つどいの利用について</t>
    <rPh sb="4" eb="6">
      <t>リヨウ</t>
    </rPh>
    <phoneticPr fontId="1"/>
  </si>
  <si>
    <t>月１回～10回</t>
    <rPh sb="0" eb="1">
      <t>ツキ</t>
    </rPh>
    <rPh sb="2" eb="3">
      <t>カイ</t>
    </rPh>
    <rPh sb="6" eb="7">
      <t>カイ</t>
    </rPh>
    <phoneticPr fontId="1"/>
  </si>
  <si>
    <t>月11回～20回</t>
    <rPh sb="0" eb="1">
      <t>ツキ</t>
    </rPh>
    <rPh sb="3" eb="4">
      <t>カイ</t>
    </rPh>
    <rPh sb="7" eb="8">
      <t>カイ</t>
    </rPh>
    <phoneticPr fontId="1"/>
  </si>
  <si>
    <t>回答数</t>
    <rPh sb="0" eb="2">
      <t>カイトウ</t>
    </rPh>
    <rPh sb="2" eb="3">
      <t>スウ</t>
    </rPh>
    <phoneticPr fontId="1"/>
  </si>
  <si>
    <t>今後力を入れたい内容</t>
    <rPh sb="0" eb="2">
      <t>コンゴ</t>
    </rPh>
    <rPh sb="2" eb="3">
      <t>チカラ</t>
    </rPh>
    <rPh sb="4" eb="5">
      <t>イ</t>
    </rPh>
    <rPh sb="8" eb="10">
      <t>ナイヨウ</t>
    </rPh>
    <phoneticPr fontId="1"/>
  </si>
  <si>
    <t>回答状況</t>
    <rPh sb="0" eb="2">
      <t>カイトウ</t>
    </rPh>
    <rPh sb="2" eb="4">
      <t>ジョウキョウ</t>
    </rPh>
    <phoneticPr fontId="1"/>
  </si>
  <si>
    <t>回答あり</t>
    <rPh sb="0" eb="2">
      <t>カイトウ</t>
    </rPh>
    <phoneticPr fontId="1"/>
  </si>
  <si>
    <t>支援してほしい内容</t>
    <rPh sb="0" eb="2">
      <t>シエン</t>
    </rPh>
    <rPh sb="7" eb="9">
      <t>ナイヨウ</t>
    </rPh>
    <phoneticPr fontId="1"/>
  </si>
  <si>
    <t>法人数</t>
    <rPh sb="0" eb="2">
      <t>ホウジン</t>
    </rPh>
    <rPh sb="2" eb="3">
      <t>スウ</t>
    </rPh>
    <phoneticPr fontId="1"/>
  </si>
  <si>
    <t>どちらも</t>
    <phoneticPr fontId="1"/>
  </si>
  <si>
    <t>回答数（３つまで可）</t>
    <rPh sb="0" eb="3">
      <t>カイトウスウ</t>
    </rPh>
    <rPh sb="8" eb="9">
      <t>カ</t>
    </rPh>
    <phoneticPr fontId="1"/>
  </si>
  <si>
    <t>回答法人全体（42法人）に対する割合</t>
    <rPh sb="9" eb="11">
      <t>ホウジン</t>
    </rPh>
    <phoneticPr fontId="1"/>
  </si>
  <si>
    <t>こども</t>
    <phoneticPr fontId="1"/>
  </si>
  <si>
    <t>まちづくり</t>
    <phoneticPr fontId="1"/>
  </si>
  <si>
    <t>運営していくうえでの課題</t>
    <rPh sb="0" eb="2">
      <t>ウンエイ</t>
    </rPh>
    <rPh sb="10" eb="12">
      <t>カダイ</t>
    </rPh>
    <phoneticPr fontId="1"/>
  </si>
  <si>
    <t>回答数</t>
    <rPh sb="0" eb="3">
      <t>カイトウスウ</t>
    </rPh>
    <phoneticPr fontId="1"/>
  </si>
  <si>
    <t>活用している
広報手段</t>
    <rPh sb="0" eb="2">
      <t>カツヨウ</t>
    </rPh>
    <rPh sb="7" eb="9">
      <t>コウホウ</t>
    </rPh>
    <rPh sb="9" eb="11">
      <t>シュダン</t>
    </rPh>
    <phoneticPr fontId="1"/>
  </si>
  <si>
    <t>ＨＰ</t>
    <phoneticPr fontId="1"/>
  </si>
  <si>
    <t>チラシ</t>
    <phoneticPr fontId="1"/>
  </si>
  <si>
    <t>フェイスブック</t>
    <phoneticPr fontId="1"/>
  </si>
  <si>
    <t>他団体と連携して活動してるか</t>
    <rPh sb="0" eb="1">
      <t>タ</t>
    </rPh>
    <rPh sb="1" eb="3">
      <t>ダンタイ</t>
    </rPh>
    <rPh sb="4" eb="6">
      <t>レンケイ</t>
    </rPh>
    <rPh sb="8" eb="10">
      <t>カツドウ</t>
    </rPh>
    <phoneticPr fontId="1"/>
  </si>
  <si>
    <t>回答法人数</t>
    <rPh sb="0" eb="2">
      <t>カイトウ</t>
    </rPh>
    <rPh sb="2" eb="4">
      <t>ホウジン</t>
    </rPh>
    <rPh sb="4" eb="5">
      <t>スウ</t>
    </rPh>
    <phoneticPr fontId="1"/>
  </si>
  <si>
    <t>連携して活動することについて</t>
    <rPh sb="0" eb="2">
      <t>レンケイ</t>
    </rPh>
    <rPh sb="4" eb="6">
      <t>カツドウ</t>
    </rPh>
    <phoneticPr fontId="1"/>
  </si>
  <si>
    <t>保険・医療・福祉</t>
    <rPh sb="0" eb="2">
      <t>ホケン</t>
    </rPh>
    <rPh sb="3" eb="5">
      <t>イリョウ</t>
    </rPh>
    <rPh sb="6" eb="8">
      <t>フクシ</t>
    </rPh>
    <phoneticPr fontId="1"/>
  </si>
  <si>
    <t>災害</t>
    <rPh sb="0" eb="2">
      <t>サイガイ</t>
    </rPh>
    <phoneticPr fontId="1"/>
  </si>
  <si>
    <t>地域安全</t>
    <rPh sb="0" eb="2">
      <t>チイキ</t>
    </rPh>
    <rPh sb="2" eb="4">
      <t>アンゼン</t>
    </rPh>
    <phoneticPr fontId="1"/>
  </si>
  <si>
    <t>団体への援助等</t>
    <rPh sb="6" eb="7">
      <t>トウ</t>
    </rPh>
    <phoneticPr fontId="1"/>
  </si>
  <si>
    <t>月1回未満</t>
    <rPh sb="0" eb="1">
      <t>ツキ</t>
    </rPh>
    <rPh sb="2" eb="3">
      <t>カイ</t>
    </rPh>
    <rPh sb="3" eb="5">
      <t>ミマン</t>
    </rPh>
    <phoneticPr fontId="1"/>
  </si>
  <si>
    <t>月21回～30回・毎日</t>
    <rPh sb="0" eb="1">
      <t>ツキ</t>
    </rPh>
    <rPh sb="3" eb="4">
      <t>カイ</t>
    </rPh>
    <rPh sb="7" eb="8">
      <t>カイ</t>
    </rPh>
    <rPh sb="9" eb="11">
      <t>マイニチ</t>
    </rPh>
    <phoneticPr fontId="1"/>
  </si>
  <si>
    <t>その他</t>
    <rPh sb="2" eb="3">
      <t>タ</t>
    </rPh>
    <phoneticPr fontId="1"/>
  </si>
  <si>
    <t>社員数</t>
    <rPh sb="0" eb="3">
      <t>シャインスウ</t>
    </rPh>
    <phoneticPr fontId="1"/>
  </si>
  <si>
    <t>力を入れている活動分野</t>
    <rPh sb="0" eb="1">
      <t>チカラ</t>
    </rPh>
    <rPh sb="2" eb="3">
      <t>イ</t>
    </rPh>
    <rPh sb="7" eb="9">
      <t>カツドウ</t>
    </rPh>
    <rPh sb="9" eb="11">
      <t>ブンヤ</t>
    </rPh>
    <phoneticPr fontId="1"/>
  </si>
  <si>
    <t>ＮＰＯ法人状況調査アンケート結果（平成28年12月27日集計）</t>
    <rPh sb="3" eb="5">
      <t>ホウジン</t>
    </rPh>
    <rPh sb="5" eb="7">
      <t>ジョウキョウ</t>
    </rPh>
    <rPh sb="7" eb="9">
      <t>チョウサ</t>
    </rPh>
    <rPh sb="14" eb="16">
      <t>ケッカ</t>
    </rPh>
    <rPh sb="17" eb="19">
      <t>ヘイセイ</t>
    </rPh>
    <rPh sb="21" eb="22">
      <t>ネン</t>
    </rPh>
    <rPh sb="24" eb="25">
      <t>ガツ</t>
    </rPh>
    <rPh sb="27" eb="28">
      <t>ニチ</t>
    </rPh>
    <rPh sb="28" eb="30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</si>
</sst>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2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readingOrder="1"/>
    </xf>
    <xf numFmtId="9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NumberFormat="1" applyBorder="1">
      <alignment vertical="center"/>
    </xf>
    <xf numFmtId="0" fontId="7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8" fillId="2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2" borderId="2" xfId="0" applyNumberFormat="1" applyFont="1" applyFill="1" applyBorder="1">
      <alignment vertical="center"/>
    </xf>
    <xf numFmtId="0" fontId="8" fillId="0" borderId="2" xfId="2" applyNumberFormat="1" applyFont="1" applyFill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0" fontId="8" fillId="0" borderId="2" xfId="0" applyNumberFormat="1" applyFont="1" applyBorder="1">
      <alignment vertical="center"/>
    </xf>
    <xf numFmtId="0" fontId="8" fillId="0" borderId="2" xfId="0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0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 wrapText="1" readingOrder="1"/>
    </xf>
    <xf numFmtId="0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>
      <alignment vertical="center"/>
    </xf>
    <xf numFmtId="9" fontId="8" fillId="2" borderId="2" xfId="2" applyFont="1" applyFill="1" applyBorder="1">
      <alignment vertical="center"/>
    </xf>
    <xf numFmtId="9" fontId="8" fillId="0" borderId="2" xfId="2" applyFont="1" applyBorder="1">
      <alignment vertical="center"/>
    </xf>
    <xf numFmtId="9" fontId="8" fillId="0" borderId="2" xfId="2" applyFont="1" applyFill="1" applyBorder="1">
      <alignment vertical="center"/>
    </xf>
    <xf numFmtId="9" fontId="8" fillId="4" borderId="2" xfId="2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 readingOrder="1"/>
    </xf>
    <xf numFmtId="0" fontId="0" fillId="4" borderId="2" xfId="0" applyFill="1" applyBorder="1">
      <alignment vertical="center"/>
    </xf>
    <xf numFmtId="9" fontId="0" fillId="0" borderId="0" xfId="0" applyNumberFormat="1" applyBorder="1" applyAlignment="1">
      <alignment vertical="center"/>
    </xf>
    <xf numFmtId="0" fontId="8" fillId="0" borderId="2" xfId="0" applyNumberFormat="1" applyFont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" fontId="8" fillId="0" borderId="2" xfId="0" applyNumberFormat="1" applyFont="1" applyBorder="1" applyAlignment="1">
      <alignment horizontal="right" vertical="center"/>
    </xf>
    <xf numFmtId="1" fontId="8" fillId="2" borderId="2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9" fontId="0" fillId="0" borderId="0" xfId="0" applyNumberForma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2" xfId="2" applyNumberFormat="1" applyFont="1" applyBorder="1" applyAlignment="1">
      <alignment horizontal="right" vertical="center"/>
    </xf>
    <xf numFmtId="0" fontId="8" fillId="0" borderId="2" xfId="0" applyNumberFormat="1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 readingOrder="1"/>
    </xf>
    <xf numFmtId="0" fontId="9" fillId="0" borderId="1" xfId="0" applyFont="1" applyFill="1" applyBorder="1" applyAlignment="1">
      <alignment vertical="center" wrapText="1" readingOrder="1"/>
    </xf>
    <xf numFmtId="0" fontId="9" fillId="0" borderId="1" xfId="0" applyFont="1" applyBorder="1" applyAlignment="1">
      <alignment vertical="center" wrapText="1" readingOrder="1"/>
    </xf>
    <xf numFmtId="0" fontId="9" fillId="0" borderId="0" xfId="0" applyFont="1" applyAlignment="1">
      <alignment vertical="center" wrapText="1"/>
    </xf>
    <xf numFmtId="0" fontId="10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3">
    <cellStyle name="パーセント" xfId="2" builtinId="5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活動拠点</a:t>
            </a:r>
            <a:endParaRPr lang="en-US" altLang="ja-JP"/>
          </a:p>
        </c:rich>
      </c:tx>
      <c:layout>
        <c:manualLayout>
          <c:xMode val="edge"/>
          <c:yMode val="edge"/>
          <c:x val="4.0222222222222222E-2"/>
          <c:y val="3.82775119617224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97005551933642"/>
          <c:y val="0.25088256627459471"/>
          <c:w val="0.58342486999581566"/>
          <c:h val="0.63846493389955805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集計結果!$A$19:$A$22</c:f>
              <c:strCache>
                <c:ptCount val="4"/>
                <c:pt idx="0">
                  <c:v>八尾市内</c:v>
                </c:pt>
                <c:pt idx="1">
                  <c:v>どちらも</c:v>
                </c:pt>
                <c:pt idx="2">
                  <c:v>八尾市外</c:v>
                </c:pt>
                <c:pt idx="3">
                  <c:v>回答なし</c:v>
                </c:pt>
              </c:strCache>
            </c:strRef>
          </c:cat>
          <c:val>
            <c:numRef>
              <c:f>集計結果!$B$19:$B$22</c:f>
              <c:numCache>
                <c:formatCode>General</c:formatCode>
                <c:ptCount val="4"/>
                <c:pt idx="0">
                  <c:v>29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今後力を入れたい内容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集計結果!$A$141:$A$146</c:f>
              <c:strCache>
                <c:ptCount val="6"/>
                <c:pt idx="0">
                  <c:v>活動内容の充実</c:v>
                </c:pt>
                <c:pt idx="1">
                  <c:v>会員数の増加</c:v>
                </c:pt>
                <c:pt idx="2">
                  <c:v>財源確保</c:v>
                </c:pt>
                <c:pt idx="3">
                  <c:v>広報活動の充実</c:v>
                </c:pt>
                <c:pt idx="4">
                  <c:v>連携の実施</c:v>
                </c:pt>
                <c:pt idx="5">
                  <c:v>その他</c:v>
                </c:pt>
              </c:strCache>
            </c:strRef>
          </c:cat>
          <c:val>
            <c:numRef>
              <c:f>集計結果!$B$141:$B$146</c:f>
              <c:numCache>
                <c:formatCode>General</c:formatCode>
                <c:ptCount val="6"/>
                <c:pt idx="0">
                  <c:v>27</c:v>
                </c:pt>
                <c:pt idx="1">
                  <c:v>21</c:v>
                </c:pt>
                <c:pt idx="2">
                  <c:v>19</c:v>
                </c:pt>
                <c:pt idx="3">
                  <c:v>13</c:v>
                </c:pt>
                <c:pt idx="4">
                  <c:v>10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11776"/>
        <c:axId val="86813312"/>
      </c:barChart>
      <c:catAx>
        <c:axId val="86811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6813312"/>
        <c:crosses val="autoZero"/>
        <c:auto val="1"/>
        <c:lblAlgn val="ctr"/>
        <c:lblOffset val="100"/>
        <c:noMultiLvlLbl val="0"/>
      </c:catAx>
      <c:valAx>
        <c:axId val="86813312"/>
        <c:scaling>
          <c:orientation val="minMax"/>
          <c:max val="42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681177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活動頻度</a:t>
            </a:r>
          </a:p>
        </c:rich>
      </c:tx>
      <c:layout>
        <c:manualLayout>
          <c:xMode val="edge"/>
          <c:yMode val="edge"/>
          <c:x val="5.4402668416447933E-2"/>
          <c:y val="4.62962962962962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104634965322074"/>
          <c:y val="0.28182834288571074"/>
          <c:w val="0.55646123843458117"/>
          <c:h val="0.67759565768564645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集計結果!$A$9:$A$15</c:f>
              <c:strCache>
                <c:ptCount val="7"/>
                <c:pt idx="0">
                  <c:v>月21回～30回・毎日</c:v>
                </c:pt>
                <c:pt idx="1">
                  <c:v>月１回～10回</c:v>
                </c:pt>
                <c:pt idx="2">
                  <c:v>月11回～20回</c:v>
                </c:pt>
                <c:pt idx="3">
                  <c:v>活動休止中</c:v>
                </c:pt>
                <c:pt idx="4">
                  <c:v>月1回未満</c:v>
                </c:pt>
                <c:pt idx="5">
                  <c:v>回答なし</c:v>
                </c:pt>
                <c:pt idx="6">
                  <c:v>その他</c:v>
                </c:pt>
              </c:strCache>
            </c:strRef>
          </c:cat>
          <c:val>
            <c:numRef>
              <c:f>集計結果!$B$9:$B$15</c:f>
              <c:numCache>
                <c:formatCode>General</c:formatCode>
                <c:ptCount val="7"/>
                <c:pt idx="0">
                  <c:v>15</c:v>
                </c:pt>
                <c:pt idx="1">
                  <c:v>11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連携したい相手</a:t>
            </a:r>
          </a:p>
        </c:rich>
      </c:tx>
      <c:layout>
        <c:manualLayout>
          <c:xMode val="edge"/>
          <c:yMode val="edge"/>
          <c:x val="6.8727573436882031E-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52458682390727"/>
          <c:y val="0.20140055409740448"/>
          <c:w val="0.77498987284123733"/>
          <c:h val="0.4837806211723534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集計結果!$A$105:$A$112</c:f>
              <c:strCache>
                <c:ptCount val="8"/>
                <c:pt idx="0">
                  <c:v>行政</c:v>
                </c:pt>
                <c:pt idx="1">
                  <c:v>市民活動</c:v>
                </c:pt>
                <c:pt idx="2">
                  <c:v>学校園</c:v>
                </c:pt>
                <c:pt idx="3">
                  <c:v>福祉施設</c:v>
                </c:pt>
                <c:pt idx="4">
                  <c:v>地域活動</c:v>
                </c:pt>
                <c:pt idx="5">
                  <c:v>まち協</c:v>
                </c:pt>
                <c:pt idx="6">
                  <c:v>事業所・商店街</c:v>
                </c:pt>
                <c:pt idx="7">
                  <c:v>その他</c:v>
                </c:pt>
              </c:strCache>
            </c:strRef>
          </c:cat>
          <c:val>
            <c:numRef>
              <c:f>集計結果!$B$105:$B$112</c:f>
              <c:numCache>
                <c:formatCode>General</c:formatCode>
                <c:ptCount val="8"/>
                <c:pt idx="0">
                  <c:v>26</c:v>
                </c:pt>
                <c:pt idx="1">
                  <c:v>20</c:v>
                </c:pt>
                <c:pt idx="2">
                  <c:v>20</c:v>
                </c:pt>
                <c:pt idx="3">
                  <c:v>17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73216"/>
        <c:axId val="86874752"/>
      </c:barChart>
      <c:catAx>
        <c:axId val="8687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86874752"/>
        <c:crosses val="autoZero"/>
        <c:auto val="1"/>
        <c:lblAlgn val="ctr"/>
        <c:lblOffset val="100"/>
        <c:noMultiLvlLbl val="0"/>
      </c:catAx>
      <c:valAx>
        <c:axId val="86874752"/>
        <c:scaling>
          <c:orientation val="minMax"/>
          <c:max val="42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87321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回答状況</a:t>
            </a:r>
          </a:p>
        </c:rich>
      </c:tx>
      <c:layout>
        <c:manualLayout>
          <c:xMode val="edge"/>
          <c:yMode val="edge"/>
          <c:x val="8.2067505669293064E-2"/>
          <c:y val="4.3795620437956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8308037067378"/>
          <c:y val="0.19571163093664384"/>
          <c:w val="0.55444468924483681"/>
          <c:h val="0.69811445102208947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集計結果!$A$4:$A$5</c:f>
              <c:strCache>
                <c:ptCount val="2"/>
                <c:pt idx="0">
                  <c:v>回答あり</c:v>
                </c:pt>
                <c:pt idx="1">
                  <c:v>回答なし</c:v>
                </c:pt>
              </c:strCache>
            </c:strRef>
          </c:cat>
          <c:val>
            <c:numRef>
              <c:f>集計結果!$B$4:$B$5</c:f>
              <c:numCache>
                <c:formatCode>General</c:formatCode>
                <c:ptCount val="2"/>
                <c:pt idx="0">
                  <c:v>42</c:v>
                </c:pt>
                <c:pt idx="1">
                  <c:v>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支援してほしい内容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集計結果!$A$117:$A$119</c:f>
              <c:strCache>
                <c:ptCount val="3"/>
                <c:pt idx="0">
                  <c:v>交流会</c:v>
                </c:pt>
                <c:pt idx="1">
                  <c:v>講座</c:v>
                </c:pt>
                <c:pt idx="2">
                  <c:v>その他</c:v>
                </c:pt>
              </c:strCache>
            </c:strRef>
          </c:cat>
          <c:val>
            <c:numRef>
              <c:f>集計結果!$B$117:$B$119</c:f>
              <c:numCache>
                <c:formatCode>General</c:formatCode>
                <c:ptCount val="3"/>
                <c:pt idx="0">
                  <c:v>17</c:v>
                </c:pt>
                <c:pt idx="1">
                  <c:v>10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36800"/>
        <c:axId val="88238336"/>
      </c:barChart>
      <c:catAx>
        <c:axId val="88236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8238336"/>
        <c:crosses val="autoZero"/>
        <c:auto val="1"/>
        <c:lblAlgn val="ctr"/>
        <c:lblOffset val="100"/>
        <c:noMultiLvlLbl val="0"/>
      </c:catAx>
      <c:valAx>
        <c:axId val="88238336"/>
        <c:scaling>
          <c:orientation val="minMax"/>
          <c:max val="42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823680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提供してほしい情報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集計結果!$A$124:$A$127</c:f>
              <c:strCache>
                <c:ptCount val="4"/>
                <c:pt idx="0">
                  <c:v>助成金</c:v>
                </c:pt>
                <c:pt idx="1">
                  <c:v>他団体活動事例</c:v>
                </c:pt>
                <c:pt idx="2">
                  <c:v>イベント情報</c:v>
                </c:pt>
                <c:pt idx="3">
                  <c:v>運営ノウハウ</c:v>
                </c:pt>
              </c:strCache>
            </c:strRef>
          </c:cat>
          <c:val>
            <c:numRef>
              <c:f>集計結果!$B$124:$B$127</c:f>
              <c:numCache>
                <c:formatCode>General</c:formatCode>
                <c:ptCount val="4"/>
                <c:pt idx="0">
                  <c:v>20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66624"/>
        <c:axId val="88268160"/>
      </c:barChart>
      <c:catAx>
        <c:axId val="88266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88268160"/>
        <c:crosses val="autoZero"/>
        <c:auto val="1"/>
        <c:lblAlgn val="ctr"/>
        <c:lblOffset val="100"/>
        <c:noMultiLvlLbl val="0"/>
      </c:catAx>
      <c:valAx>
        <c:axId val="88268160"/>
        <c:scaling>
          <c:orientation val="minMax"/>
          <c:max val="42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826662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社員数</a:t>
            </a:r>
            <a:endParaRPr lang="en-US" altLang="ja-JP"/>
          </a:p>
        </c:rich>
      </c:tx>
      <c:layout>
        <c:manualLayout>
          <c:xMode val="edge"/>
          <c:yMode val="edge"/>
          <c:x val="3.9214468054506887E-2"/>
          <c:y val="3.6363636363636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790736967740488"/>
          <c:y val="0.24068498430703156"/>
          <c:w val="0.57686525859456994"/>
          <c:h val="0.68981810840078561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集計結果!$A$26:$A$29</c:f>
              <c:strCache>
                <c:ptCount val="4"/>
                <c:pt idx="0">
                  <c:v>10人～19人</c:v>
                </c:pt>
                <c:pt idx="1">
                  <c:v>20人～49人</c:v>
                </c:pt>
                <c:pt idx="2">
                  <c:v>回答なし</c:v>
                </c:pt>
                <c:pt idx="3">
                  <c:v>50人以上</c:v>
                </c:pt>
              </c:strCache>
            </c:strRef>
          </c:cat>
          <c:val>
            <c:numRef>
              <c:f>集計結果!$B$26:$B$29</c:f>
              <c:numCache>
                <c:formatCode>0</c:formatCode>
                <c:ptCount val="4"/>
                <c:pt idx="0">
                  <c:v>26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他団体と連携して</a:t>
            </a:r>
            <a:endParaRPr lang="en-US" altLang="ja-JP"/>
          </a:p>
          <a:p>
            <a:pPr>
              <a:defRPr/>
            </a:pPr>
            <a:r>
              <a:rPr lang="ja-JP" altLang="en-US"/>
              <a:t>活動しているか</a:t>
            </a:r>
          </a:p>
        </c:rich>
      </c:tx>
      <c:layout>
        <c:manualLayout>
          <c:xMode val="edge"/>
          <c:yMode val="edge"/>
          <c:x val="4.1043215051318645E-2"/>
          <c:y val="3.82825057084582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46598149846705"/>
          <c:y val="0.34185421478803701"/>
          <c:w val="0.67918948194158768"/>
          <c:h val="0.6325278424166445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集計結果!$A$80:$A$82</c:f>
              <c:strCache>
                <c:ptCount val="3"/>
                <c:pt idx="0">
                  <c:v>はい</c:v>
                </c:pt>
                <c:pt idx="1">
                  <c:v>いいえ</c:v>
                </c:pt>
                <c:pt idx="2">
                  <c:v>回答なし</c:v>
                </c:pt>
              </c:strCache>
            </c:strRef>
          </c:cat>
          <c:val>
            <c:numRef>
              <c:f>集計結果!$B$80:$B$82</c:f>
              <c:numCache>
                <c:formatCode>General</c:formatCode>
                <c:ptCount val="3"/>
                <c:pt idx="0">
                  <c:v>31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連携相手は</a:t>
            </a:r>
          </a:p>
        </c:rich>
      </c:tx>
      <c:layout>
        <c:manualLayout>
          <c:xMode val="edge"/>
          <c:yMode val="edge"/>
          <c:x val="4.6958011996572416E-2"/>
          <c:y val="3.17460317460317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201738411244903"/>
          <c:y val="0.19569131039828075"/>
          <c:w val="0.73231155632081413"/>
          <c:h val="0.508071145362148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集計結果!$A$86:$A$93</c:f>
              <c:strCache>
                <c:ptCount val="8"/>
                <c:pt idx="0">
                  <c:v>行政</c:v>
                </c:pt>
                <c:pt idx="1">
                  <c:v>市民活動</c:v>
                </c:pt>
                <c:pt idx="2">
                  <c:v>学校園</c:v>
                </c:pt>
                <c:pt idx="3">
                  <c:v>地域活動</c:v>
                </c:pt>
                <c:pt idx="4">
                  <c:v>まち協</c:v>
                </c:pt>
                <c:pt idx="5">
                  <c:v>福祉施設</c:v>
                </c:pt>
                <c:pt idx="6">
                  <c:v>事業所・商店街</c:v>
                </c:pt>
                <c:pt idx="7">
                  <c:v>その他</c:v>
                </c:pt>
              </c:strCache>
            </c:strRef>
          </c:cat>
          <c:val>
            <c:numRef>
              <c:f>集計結果!$B$86:$B$93</c:f>
              <c:numCache>
                <c:formatCode>General</c:formatCode>
                <c:ptCount val="8"/>
                <c:pt idx="0">
                  <c:v>20</c:v>
                </c:pt>
                <c:pt idx="1">
                  <c:v>19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9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6570880"/>
        <c:axId val="86569344"/>
      </c:barChart>
      <c:valAx>
        <c:axId val="86569344"/>
        <c:scaling>
          <c:orientation val="minMax"/>
          <c:max val="42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70880"/>
        <c:crosses val="autoZero"/>
        <c:crossBetween val="between"/>
        <c:majorUnit val="5"/>
      </c:valAx>
      <c:catAx>
        <c:axId val="8657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865693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ja-JP" altLang="en-US" sz="1600"/>
              <a:t>連携して活動することについて</a:t>
            </a:r>
            <a:endParaRPr lang="en-US" altLang="ja-JP" sz="1600"/>
          </a:p>
        </c:rich>
      </c:tx>
      <c:layout>
        <c:manualLayout>
          <c:xMode val="edge"/>
          <c:yMode val="edge"/>
          <c:x val="3.3570576748857599E-2"/>
          <c:y val="1.7314217244203227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27121609798775"/>
          <c:y val="0.2561276479095575"/>
          <c:w val="0.61125216671796589"/>
          <c:h val="0.67538286622237165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集計結果!$A$98:$A$101</c:f>
              <c:strCache>
                <c:ptCount val="4"/>
                <c:pt idx="0">
                  <c:v>していきたい</c:v>
                </c:pt>
                <c:pt idx="1">
                  <c:v>したいができてない</c:v>
                </c:pt>
                <c:pt idx="2">
                  <c:v>自身の団体のみで活動</c:v>
                </c:pt>
                <c:pt idx="3">
                  <c:v>回答なし</c:v>
                </c:pt>
              </c:strCache>
            </c:strRef>
          </c:cat>
          <c:val>
            <c:numRef>
              <c:f>集計結果!$B$98:$B$101</c:f>
              <c:numCache>
                <c:formatCode>General</c:formatCode>
                <c:ptCount val="4"/>
                <c:pt idx="0">
                  <c:v>30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つどいの利用について</a:t>
            </a:r>
          </a:p>
        </c:rich>
      </c:tx>
      <c:layout>
        <c:manualLayout>
          <c:xMode val="edge"/>
          <c:yMode val="edge"/>
          <c:x val="2.5254600974093249E-2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129853367254394"/>
          <c:y val="0.19312317919023009"/>
          <c:w val="0.64446152368736254"/>
          <c:h val="0.75297886733230512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集計結果!$A$134:$A$137</c:f>
              <c:strCache>
                <c:ptCount val="4"/>
                <c:pt idx="0">
                  <c:v>利用したことがある</c:v>
                </c:pt>
                <c:pt idx="1">
                  <c:v>利用したことはない</c:v>
                </c:pt>
                <c:pt idx="2">
                  <c:v>知らない</c:v>
                </c:pt>
                <c:pt idx="3">
                  <c:v>回答なし</c:v>
                </c:pt>
              </c:strCache>
            </c:strRef>
          </c:cat>
          <c:val>
            <c:numRef>
              <c:f>集計結果!$B$134:$B$137</c:f>
              <c:numCache>
                <c:formatCode>General</c:formatCode>
                <c:ptCount val="4"/>
                <c:pt idx="0">
                  <c:v>26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46064009440682E-2"/>
          <c:y val="4.6623294745737703E-2"/>
          <c:w val="0.79769802030560133"/>
          <c:h val="0.56240608429226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集計結果!$A$34:$A$52</c:f>
              <c:strCache>
                <c:ptCount val="19"/>
                <c:pt idx="0">
                  <c:v>保険・医療・福祉</c:v>
                </c:pt>
                <c:pt idx="1">
                  <c:v>こども</c:v>
                </c:pt>
                <c:pt idx="2">
                  <c:v>まちづくり</c:v>
                </c:pt>
                <c:pt idx="3">
                  <c:v>学術・文化・芸術</c:v>
                </c:pt>
                <c:pt idx="4">
                  <c:v>社会教育</c:v>
                </c:pt>
                <c:pt idx="5">
                  <c:v>人権・平和</c:v>
                </c:pt>
                <c:pt idx="6">
                  <c:v>環境</c:v>
                </c:pt>
                <c:pt idx="7">
                  <c:v>観光</c:v>
                </c:pt>
                <c:pt idx="8">
                  <c:v>情報化社会</c:v>
                </c:pt>
                <c:pt idx="9">
                  <c:v>雇用促進</c:v>
                </c:pt>
                <c:pt idx="10">
                  <c:v>団体への援助等</c:v>
                </c:pt>
                <c:pt idx="11">
                  <c:v>災害</c:v>
                </c:pt>
                <c:pt idx="12">
                  <c:v>消費者保護</c:v>
                </c:pt>
                <c:pt idx="13">
                  <c:v>経済活動</c:v>
                </c:pt>
                <c:pt idx="14">
                  <c:v>男女共同</c:v>
                </c:pt>
                <c:pt idx="15">
                  <c:v>地域安全</c:v>
                </c:pt>
                <c:pt idx="16">
                  <c:v>国際協力</c:v>
                </c:pt>
                <c:pt idx="17">
                  <c:v>農村の振興</c:v>
                </c:pt>
                <c:pt idx="18">
                  <c:v>科学技術</c:v>
                </c:pt>
              </c:strCache>
            </c:strRef>
          </c:cat>
          <c:val>
            <c:numRef>
              <c:f>集計結果!$B$34:$B$52</c:f>
              <c:numCache>
                <c:formatCode>General</c:formatCode>
                <c:ptCount val="19"/>
                <c:pt idx="0">
                  <c:v>17</c:v>
                </c:pt>
                <c:pt idx="1">
                  <c:v>13</c:v>
                </c:pt>
                <c:pt idx="2">
                  <c:v>10</c:v>
                </c:pt>
                <c:pt idx="3">
                  <c:v>10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69952"/>
        <c:axId val="86671744"/>
      </c:barChart>
      <c:catAx>
        <c:axId val="86669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6671744"/>
        <c:crosses val="autoZero"/>
        <c:auto val="1"/>
        <c:lblAlgn val="ctr"/>
        <c:lblOffset val="100"/>
        <c:noMultiLvlLbl val="0"/>
      </c:catAx>
      <c:valAx>
        <c:axId val="86671744"/>
        <c:scaling>
          <c:orientation val="minMax"/>
          <c:max val="42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66995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67708747089108E-2"/>
          <c:y val="6.3262220427574761E-2"/>
          <c:w val="0.83190837792160255"/>
          <c:h val="0.593488058087227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集計結果!$A$57:$A$64</c:f>
              <c:strCache>
                <c:ptCount val="8"/>
                <c:pt idx="0">
                  <c:v>資金不足</c:v>
                </c:pt>
                <c:pt idx="1">
                  <c:v>会員不足</c:v>
                </c:pt>
                <c:pt idx="2">
                  <c:v>認知度</c:v>
                </c:pt>
                <c:pt idx="3">
                  <c:v>実務処理</c:v>
                </c:pt>
                <c:pt idx="4">
                  <c:v>後継者不足</c:v>
                </c:pt>
                <c:pt idx="5">
                  <c:v>活動内容</c:v>
                </c:pt>
                <c:pt idx="6">
                  <c:v>拠点がない</c:v>
                </c:pt>
                <c:pt idx="7">
                  <c:v>その他</c:v>
                </c:pt>
              </c:strCache>
            </c:strRef>
          </c:cat>
          <c:val>
            <c:numRef>
              <c:f>集計結果!$B$57:$B$64</c:f>
              <c:numCache>
                <c:formatCode>General</c:formatCode>
                <c:ptCount val="8"/>
                <c:pt idx="0">
                  <c:v>19</c:v>
                </c:pt>
                <c:pt idx="1">
                  <c:v>16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78912"/>
        <c:axId val="86701184"/>
      </c:barChart>
      <c:catAx>
        <c:axId val="86678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6701184"/>
        <c:crosses val="autoZero"/>
        <c:auto val="1"/>
        <c:lblAlgn val="ctr"/>
        <c:lblOffset val="100"/>
        <c:noMultiLvlLbl val="0"/>
      </c:catAx>
      <c:valAx>
        <c:axId val="86701184"/>
        <c:scaling>
          <c:orientation val="minMax"/>
          <c:max val="42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67891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547827354913972E-2"/>
          <c:y val="8.2240886555847187E-2"/>
          <c:w val="0.93163735783027124"/>
          <c:h val="0.579176186378428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集計結果!$A$69:$A$75</c:f>
              <c:strCache>
                <c:ptCount val="7"/>
                <c:pt idx="0">
                  <c:v>ＨＰ</c:v>
                </c:pt>
                <c:pt idx="1">
                  <c:v>チラシ</c:v>
                </c:pt>
                <c:pt idx="2">
                  <c:v>フェイスブック</c:v>
                </c:pt>
                <c:pt idx="3">
                  <c:v>ポスター</c:v>
                </c:pt>
                <c:pt idx="4">
                  <c:v>その他</c:v>
                </c:pt>
                <c:pt idx="5">
                  <c:v>ブログ</c:v>
                </c:pt>
                <c:pt idx="6">
                  <c:v>ツイッター</c:v>
                </c:pt>
              </c:strCache>
            </c:strRef>
          </c:cat>
          <c:val>
            <c:numRef>
              <c:f>集計結果!$B$69:$B$75</c:f>
              <c:numCache>
                <c:formatCode>General</c:formatCode>
                <c:ptCount val="7"/>
                <c:pt idx="0">
                  <c:v>26</c:v>
                </c:pt>
                <c:pt idx="1">
                  <c:v>21</c:v>
                </c:pt>
                <c:pt idx="2">
                  <c:v>11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82336"/>
        <c:axId val="86783872"/>
      </c:barChart>
      <c:catAx>
        <c:axId val="86782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6783872"/>
        <c:crosses val="autoZero"/>
        <c:auto val="1"/>
        <c:lblAlgn val="ctr"/>
        <c:lblOffset val="100"/>
        <c:noMultiLvlLbl val="0"/>
      </c:catAx>
      <c:valAx>
        <c:axId val="86783872"/>
        <c:scaling>
          <c:orientation val="minMax"/>
          <c:max val="42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78233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17</xdr:row>
      <xdr:rowOff>234949</xdr:rowOff>
    </xdr:from>
    <xdr:to>
      <xdr:col>7</xdr:col>
      <xdr:colOff>527050</xdr:colOff>
      <xdr:row>32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660400</xdr:colOff>
      <xdr:row>18</xdr:row>
      <xdr:rowOff>19050</xdr:rowOff>
    </xdr:from>
    <xdr:to>
      <xdr:col>12</xdr:col>
      <xdr:colOff>593725</xdr:colOff>
      <xdr:row>32</xdr:row>
      <xdr:rowOff>22225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50799</xdr:colOff>
      <xdr:row>78</xdr:row>
      <xdr:rowOff>358775</xdr:rowOff>
    </xdr:from>
    <xdr:to>
      <xdr:col>7</xdr:col>
      <xdr:colOff>428625</xdr:colOff>
      <xdr:row>93</xdr:row>
      <xdr:rowOff>15875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511175</xdr:colOff>
      <xdr:row>78</xdr:row>
      <xdr:rowOff>352427</xdr:rowOff>
    </xdr:from>
    <xdr:to>
      <xdr:col>12</xdr:col>
      <xdr:colOff>619126</xdr:colOff>
      <xdr:row>95</xdr:row>
      <xdr:rowOff>317501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63501</xdr:colOff>
      <xdr:row>97</xdr:row>
      <xdr:rowOff>38100</xdr:rowOff>
    </xdr:from>
    <xdr:to>
      <xdr:col>7</xdr:col>
      <xdr:colOff>587376</xdr:colOff>
      <xdr:row>110</xdr:row>
      <xdr:rowOff>111125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85725</xdr:colOff>
      <xdr:row>132</xdr:row>
      <xdr:rowOff>165100</xdr:rowOff>
    </xdr:from>
    <xdr:to>
      <xdr:col>8</xdr:col>
      <xdr:colOff>361950</xdr:colOff>
      <xdr:row>138</xdr:row>
      <xdr:rowOff>1660526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114301</xdr:colOff>
      <xdr:row>32</xdr:row>
      <xdr:rowOff>492124</xdr:rowOff>
    </xdr:from>
    <xdr:to>
      <xdr:col>12</xdr:col>
      <xdr:colOff>552450</xdr:colOff>
      <xdr:row>54</xdr:row>
      <xdr:rowOff>85724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111126</xdr:colOff>
      <xdr:row>55</xdr:row>
      <xdr:rowOff>400051</xdr:rowOff>
    </xdr:from>
    <xdr:to>
      <xdr:col>12</xdr:col>
      <xdr:colOff>650876</xdr:colOff>
      <xdr:row>66</xdr:row>
      <xdr:rowOff>1181101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504825</xdr:colOff>
      <xdr:row>36</xdr:row>
      <xdr:rowOff>3175</xdr:rowOff>
    </xdr:from>
    <xdr:to>
      <xdr:col>11</xdr:col>
      <xdr:colOff>657226</xdr:colOff>
      <xdr:row>38</xdr:row>
      <xdr:rowOff>3175</xdr:rowOff>
    </xdr:to>
    <xdr:sp macro="" textlink="">
      <xdr:nvSpPr>
        <xdr:cNvPr id="10" name="テキスト ボックス 9"/>
        <xdr:cNvSpPr txBox="1"/>
      </xdr:nvSpPr>
      <xdr:spPr>
        <a:xfrm>
          <a:off x="4962525" y="8004175"/>
          <a:ext cx="3581401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力を入れている活動分野</a:t>
          </a:r>
        </a:p>
      </xdr:txBody>
    </xdr:sp>
    <xdr:clientData/>
  </xdr:twoCellAnchor>
  <xdr:twoCellAnchor>
    <xdr:from>
      <xdr:col>7</xdr:col>
      <xdr:colOff>285750</xdr:colOff>
      <xdr:row>58</xdr:row>
      <xdr:rowOff>63500</xdr:rowOff>
    </xdr:from>
    <xdr:to>
      <xdr:col>12</xdr:col>
      <xdr:colOff>228600</xdr:colOff>
      <xdr:row>60</xdr:row>
      <xdr:rowOff>117475</xdr:rowOff>
    </xdr:to>
    <xdr:sp macro="" textlink="">
      <xdr:nvSpPr>
        <xdr:cNvPr id="11" name="テキスト ボックス 10"/>
        <xdr:cNvSpPr txBox="1"/>
      </xdr:nvSpPr>
      <xdr:spPr>
        <a:xfrm>
          <a:off x="5413375" y="11684000"/>
          <a:ext cx="3355975" cy="403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運営していくうえでの課題</a:t>
          </a:r>
        </a:p>
      </xdr:txBody>
    </xdr:sp>
    <xdr:clientData/>
  </xdr:twoCellAnchor>
  <xdr:twoCellAnchor>
    <xdr:from>
      <xdr:col>3</xdr:col>
      <xdr:colOff>95250</xdr:colOff>
      <xdr:row>67</xdr:row>
      <xdr:rowOff>146049</xdr:rowOff>
    </xdr:from>
    <xdr:to>
      <xdr:col>12</xdr:col>
      <xdr:colOff>666750</xdr:colOff>
      <xdr:row>77</xdr:row>
      <xdr:rowOff>1270000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123824</xdr:colOff>
      <xdr:row>139</xdr:row>
      <xdr:rowOff>136525</xdr:rowOff>
    </xdr:from>
    <xdr:to>
      <xdr:col>9</xdr:col>
      <xdr:colOff>352425</xdr:colOff>
      <xdr:row>153</xdr:row>
      <xdr:rowOff>136526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635000</xdr:colOff>
      <xdr:row>2</xdr:row>
      <xdr:rowOff>219075</xdr:rowOff>
    </xdr:from>
    <xdr:to>
      <xdr:col>12</xdr:col>
      <xdr:colOff>587375</xdr:colOff>
      <xdr:row>17</xdr:row>
      <xdr:rowOff>85725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676276</xdr:colOff>
      <xdr:row>97</xdr:row>
      <xdr:rowOff>9525</xdr:rowOff>
    </xdr:from>
    <xdr:to>
      <xdr:col>12</xdr:col>
      <xdr:colOff>666750</xdr:colOff>
      <xdr:row>114</xdr:row>
      <xdr:rowOff>47625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241299</xdr:colOff>
      <xdr:row>3</xdr:row>
      <xdr:rowOff>6349</xdr:rowOff>
    </xdr:from>
    <xdr:to>
      <xdr:col>7</xdr:col>
      <xdr:colOff>501649</xdr:colOff>
      <xdr:row>17</xdr:row>
      <xdr:rowOff>92074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73025</xdr:colOff>
      <xdr:row>115</xdr:row>
      <xdr:rowOff>320675</xdr:rowOff>
    </xdr:from>
    <xdr:to>
      <xdr:col>8</xdr:col>
      <xdr:colOff>127001</xdr:colOff>
      <xdr:row>131</xdr:row>
      <xdr:rowOff>73024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238126</xdr:colOff>
      <xdr:row>115</xdr:row>
      <xdr:rowOff>330200</xdr:rowOff>
    </xdr:from>
    <xdr:to>
      <xdr:col>12</xdr:col>
      <xdr:colOff>650876</xdr:colOff>
      <xdr:row>131</xdr:row>
      <xdr:rowOff>63500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492125</xdr:colOff>
      <xdr:row>69</xdr:row>
      <xdr:rowOff>31750</xdr:rowOff>
    </xdr:from>
    <xdr:to>
      <xdr:col>12</xdr:col>
      <xdr:colOff>225425</xdr:colOff>
      <xdr:row>71</xdr:row>
      <xdr:rowOff>136525</xdr:rowOff>
    </xdr:to>
    <xdr:sp macro="" textlink="">
      <xdr:nvSpPr>
        <xdr:cNvPr id="19" name="テキスト ボックス 18"/>
        <xdr:cNvSpPr txBox="1"/>
      </xdr:nvSpPr>
      <xdr:spPr>
        <a:xfrm>
          <a:off x="5619750" y="14843125"/>
          <a:ext cx="3146425" cy="454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活用している広報手段</a:t>
          </a:r>
        </a:p>
      </xdr:txBody>
    </xdr:sp>
    <xdr:clientData/>
  </xdr:twoCellAnchor>
  <xdr:twoCellAnchor>
    <xdr:from>
      <xdr:col>2</xdr:col>
      <xdr:colOff>504825</xdr:colOff>
      <xdr:row>15</xdr:row>
      <xdr:rowOff>114300</xdr:rowOff>
    </xdr:from>
    <xdr:to>
      <xdr:col>4</xdr:col>
      <xdr:colOff>123825</xdr:colOff>
      <xdr:row>16</xdr:row>
      <xdr:rowOff>142875</xdr:rowOff>
    </xdr:to>
    <xdr:sp macro="" textlink="">
      <xdr:nvSpPr>
        <xdr:cNvPr id="20" name="テキスト ボックス 19"/>
        <xdr:cNvSpPr txBox="1"/>
      </xdr:nvSpPr>
      <xdr:spPr>
        <a:xfrm>
          <a:off x="2600325" y="3352800"/>
          <a:ext cx="6096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(N=42)</a:t>
          </a:r>
          <a:endParaRPr kumimoji="1" lang="ja-JP" altLang="en-US" sz="1100"/>
        </a:p>
      </xdr:txBody>
    </xdr:sp>
    <xdr:clientData/>
  </xdr:twoCellAnchor>
  <xdr:twoCellAnchor>
    <xdr:from>
      <xdr:col>6</xdr:col>
      <xdr:colOff>514350</xdr:colOff>
      <xdr:row>108</xdr:row>
      <xdr:rowOff>171449</xdr:rowOff>
    </xdr:from>
    <xdr:to>
      <xdr:col>7</xdr:col>
      <xdr:colOff>523875</xdr:colOff>
      <xdr:row>110</xdr:row>
      <xdr:rowOff>9524</xdr:rowOff>
    </xdr:to>
    <xdr:sp macro="" textlink="">
      <xdr:nvSpPr>
        <xdr:cNvPr id="21" name="テキスト ボックス 20"/>
        <xdr:cNvSpPr txBox="1"/>
      </xdr:nvSpPr>
      <xdr:spPr>
        <a:xfrm>
          <a:off x="4972050" y="25079324"/>
          <a:ext cx="6953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(N=42)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0.06124</cdr:x>
      <cdr:y>0.84244</cdr:y>
    </cdr:from>
    <cdr:to>
      <cdr:x>0.28995</cdr:x>
      <cdr:y>0.90861</cdr:y>
    </cdr:to>
    <cdr:sp macro="" textlink="">
      <cdr:nvSpPr>
        <cdr:cNvPr id="2" name="テキスト ボックス 19"/>
        <cdr:cNvSpPr txBox="1"/>
      </cdr:nvSpPr>
      <cdr:spPr>
        <a:xfrm xmlns:a="http://schemas.openxmlformats.org/drawingml/2006/main">
          <a:off x="203186" y="2546361"/>
          <a:ext cx="758839" cy="20001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(N=42)</a:t>
          </a:r>
          <a:endParaRPr kumimoji="1"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0.07177</cdr:x>
      <cdr:y>0.83929</cdr:y>
    </cdr:from>
    <cdr:to>
      <cdr:x>0.29651</cdr:x>
      <cdr:y>0.90756</cdr:y>
    </cdr:to>
    <cdr:sp macro="" textlink="">
      <cdr:nvSpPr>
        <cdr:cNvPr id="2" name="テキスト ボックス 19"/>
        <cdr:cNvSpPr txBox="1"/>
      </cdr:nvSpPr>
      <cdr:spPr>
        <a:xfrm xmlns:a="http://schemas.openxmlformats.org/drawingml/2006/main">
          <a:off x="241314" y="2536839"/>
          <a:ext cx="755636" cy="20636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(N=42)</a:t>
          </a:r>
          <a:endParaRPr kumimoji="1" lang="ja-JP" alt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</cdr:x>
      <cdr:y>0.88924</cdr:y>
    </cdr:from>
    <cdr:to>
      <cdr:x>0.29638</cdr:x>
      <cdr:y>0.96273</cdr:y>
    </cdr:to>
    <cdr:sp macro="" textlink="">
      <cdr:nvSpPr>
        <cdr:cNvPr id="2" name="テキスト ボックス 19"/>
        <cdr:cNvSpPr txBox="1"/>
      </cdr:nvSpPr>
      <cdr:spPr>
        <a:xfrm xmlns:a="http://schemas.openxmlformats.org/drawingml/2006/main">
          <a:off x="38094" y="2651112"/>
          <a:ext cx="768357" cy="21908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(N=42)</a:t>
          </a:r>
          <a:endParaRPr kumimoji="1" lang="ja-JP" alt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0.05572</cdr:x>
      <cdr:y>0.85885</cdr:y>
    </cdr:from>
    <cdr:to>
      <cdr:x>0.26513</cdr:x>
      <cdr:y>0.93594</cdr:y>
    </cdr:to>
    <cdr:sp macro="" textlink="">
      <cdr:nvSpPr>
        <cdr:cNvPr id="2" name="テキスト ボックス 19"/>
        <cdr:cNvSpPr txBox="1"/>
      </cdr:nvSpPr>
      <cdr:spPr>
        <a:xfrm xmlns:a="http://schemas.openxmlformats.org/drawingml/2006/main">
          <a:off x="184164" y="2511425"/>
          <a:ext cx="692136" cy="2254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(N=42)</a:t>
          </a:r>
          <a:endParaRPr kumimoji="1" lang="ja-JP" alt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0.01502</cdr:x>
      <cdr:y>0.85567</cdr:y>
    </cdr:from>
    <cdr:to>
      <cdr:x>0.2291</cdr:x>
      <cdr:y>0.93585</cdr:y>
    </cdr:to>
    <cdr:sp macro="" textlink="">
      <cdr:nvSpPr>
        <cdr:cNvPr id="2" name="テキスト ボックス 19"/>
        <cdr:cNvSpPr txBox="1"/>
      </cdr:nvSpPr>
      <cdr:spPr>
        <a:xfrm xmlns:a="http://schemas.openxmlformats.org/drawingml/2006/main">
          <a:off x="50800" y="2371725"/>
          <a:ext cx="723873" cy="2222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(N=42)</a:t>
          </a:r>
          <a:endParaRPr kumimoji="1"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abSelected="1" view="pageBreakPreview" topLeftCell="A91" zoomScaleNormal="100" zoomScaleSheetLayoutView="100" workbookViewId="0">
      <selection activeCell="P124" sqref="P124"/>
    </sheetView>
  </sheetViews>
  <sheetFormatPr defaultRowHeight="13.5"/>
  <cols>
    <col min="1" max="1" width="20.375" customWidth="1"/>
    <col min="2" max="2" width="7.125" customWidth="1"/>
    <col min="3" max="3" width="9.25" customWidth="1"/>
    <col min="4" max="4" width="3.75" customWidth="1"/>
    <col min="15" max="15" width="6" customWidth="1"/>
    <col min="16" max="16" width="5.25" customWidth="1"/>
  </cols>
  <sheetData>
    <row r="1" spans="1:15" ht="30.75" customHeight="1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0.75" customHeight="1"/>
    <row r="3" spans="1:15" ht="18.75">
      <c r="A3" s="25" t="s">
        <v>68</v>
      </c>
      <c r="B3" s="40" t="s">
        <v>71</v>
      </c>
      <c r="C3" s="5"/>
    </row>
    <row r="4" spans="1:15" ht="14.25">
      <c r="A4" s="9" t="s">
        <v>69</v>
      </c>
      <c r="B4" s="41">
        <v>42</v>
      </c>
      <c r="C4" s="28"/>
    </row>
    <row r="5" spans="1:15" ht="14.25">
      <c r="A5" s="10" t="s">
        <v>50</v>
      </c>
      <c r="B5" s="41">
        <v>25</v>
      </c>
      <c r="C5" s="28"/>
    </row>
    <row r="6" spans="1:15" ht="14.25">
      <c r="A6" s="11" t="s">
        <v>57</v>
      </c>
      <c r="B6" s="42">
        <f>SUM(B4:B5)</f>
        <v>67</v>
      </c>
      <c r="C6" s="37"/>
    </row>
    <row r="7" spans="1:15">
      <c r="A7" s="2"/>
      <c r="B7" s="43"/>
      <c r="C7" s="6"/>
    </row>
    <row r="8" spans="1:15" ht="18.75">
      <c r="A8" s="25" t="s">
        <v>0</v>
      </c>
      <c r="B8" s="5" t="s">
        <v>71</v>
      </c>
      <c r="C8" s="5"/>
    </row>
    <row r="9" spans="1:15" ht="14.25">
      <c r="A9" s="10" t="s">
        <v>91</v>
      </c>
      <c r="B9" s="41">
        <v>15</v>
      </c>
      <c r="C9" s="28"/>
    </row>
    <row r="10" spans="1:15" ht="14.25">
      <c r="A10" s="12" t="s">
        <v>64</v>
      </c>
      <c r="B10" s="41">
        <v>11</v>
      </c>
      <c r="C10" s="28"/>
    </row>
    <row r="11" spans="1:15" ht="14.25">
      <c r="A11" s="12" t="s">
        <v>65</v>
      </c>
      <c r="B11" s="41">
        <v>5</v>
      </c>
      <c r="C11" s="28"/>
    </row>
    <row r="12" spans="1:15" ht="14.25">
      <c r="A12" s="12" t="s">
        <v>51</v>
      </c>
      <c r="B12" s="41">
        <v>5</v>
      </c>
      <c r="C12" s="28"/>
    </row>
    <row r="13" spans="1:15" ht="14.25">
      <c r="A13" s="12" t="s">
        <v>90</v>
      </c>
      <c r="B13" s="41">
        <v>3</v>
      </c>
      <c r="C13" s="28"/>
    </row>
    <row r="14" spans="1:15" ht="14.25">
      <c r="A14" s="12" t="s">
        <v>50</v>
      </c>
      <c r="B14" s="41">
        <v>2</v>
      </c>
      <c r="C14" s="28"/>
    </row>
    <row r="15" spans="1:15" ht="14.25">
      <c r="A15" s="12" t="s">
        <v>92</v>
      </c>
      <c r="B15" s="41">
        <v>1</v>
      </c>
      <c r="C15" s="28"/>
    </row>
    <row r="16" spans="1:15" ht="14.25">
      <c r="A16" s="13" t="s">
        <v>57</v>
      </c>
      <c r="B16" s="42">
        <f>SUM(B9:B15)</f>
        <v>42</v>
      </c>
      <c r="C16" s="37"/>
    </row>
    <row r="17" spans="1:3" ht="21" customHeight="1">
      <c r="A17" s="2"/>
      <c r="B17" s="43"/>
      <c r="C17" s="6"/>
    </row>
    <row r="18" spans="1:3" ht="18.75">
      <c r="A18" s="25" t="s">
        <v>60</v>
      </c>
      <c r="B18" s="5" t="s">
        <v>71</v>
      </c>
      <c r="C18" s="5"/>
    </row>
    <row r="19" spans="1:3" ht="14.25">
      <c r="A19" s="9" t="s">
        <v>1</v>
      </c>
      <c r="B19" s="41">
        <v>29</v>
      </c>
      <c r="C19" s="28"/>
    </row>
    <row r="20" spans="1:3" ht="14.25">
      <c r="A20" s="12" t="s">
        <v>72</v>
      </c>
      <c r="B20" s="41">
        <v>6</v>
      </c>
      <c r="C20" s="28"/>
    </row>
    <row r="21" spans="1:3" ht="14.25">
      <c r="A21" s="10" t="s">
        <v>46</v>
      </c>
      <c r="B21" s="41">
        <v>5</v>
      </c>
      <c r="C21" s="28"/>
    </row>
    <row r="22" spans="1:3" ht="14.25">
      <c r="A22" s="12" t="s">
        <v>50</v>
      </c>
      <c r="B22" s="41">
        <v>2</v>
      </c>
      <c r="C22" s="28"/>
    </row>
    <row r="23" spans="1:3" ht="14.25">
      <c r="A23" s="13" t="s">
        <v>57</v>
      </c>
      <c r="B23" s="42">
        <f>SUM(B19:B22)</f>
        <v>42</v>
      </c>
      <c r="C23" s="37"/>
    </row>
    <row r="24" spans="1:3">
      <c r="A24" s="3"/>
      <c r="B24" s="43"/>
      <c r="C24" s="6"/>
    </row>
    <row r="25" spans="1:3" ht="18.75">
      <c r="A25" s="26" t="s">
        <v>93</v>
      </c>
      <c r="B25" s="5" t="s">
        <v>71</v>
      </c>
      <c r="C25" s="6"/>
    </row>
    <row r="26" spans="1:3" ht="14.25">
      <c r="A26" s="14" t="s">
        <v>58</v>
      </c>
      <c r="B26" s="44">
        <v>26</v>
      </c>
      <c r="C26" s="29"/>
    </row>
    <row r="27" spans="1:3" ht="14.25">
      <c r="A27" s="12" t="s">
        <v>59</v>
      </c>
      <c r="B27" s="44">
        <v>9</v>
      </c>
      <c r="C27" s="29"/>
    </row>
    <row r="28" spans="1:3" ht="14.25">
      <c r="A28" s="12" t="s">
        <v>50</v>
      </c>
      <c r="B28" s="44">
        <v>4</v>
      </c>
      <c r="C28" s="29"/>
    </row>
    <row r="29" spans="1:3" ht="14.25">
      <c r="A29" s="12" t="s">
        <v>2</v>
      </c>
      <c r="B29" s="44">
        <v>3</v>
      </c>
      <c r="C29" s="29"/>
    </row>
    <row r="30" spans="1:3" ht="14.25">
      <c r="A30" s="13" t="s">
        <v>57</v>
      </c>
      <c r="B30" s="45">
        <f>SUM(B26:B29)</f>
        <v>42</v>
      </c>
      <c r="C30" s="36"/>
    </row>
    <row r="31" spans="1:3">
      <c r="A31" s="1"/>
      <c r="B31" s="43"/>
      <c r="C31" s="6"/>
    </row>
    <row r="32" spans="1:3" ht="49.5" customHeight="1">
      <c r="B32" s="46"/>
      <c r="C32" s="7"/>
    </row>
    <row r="33" spans="1:3" ht="40.5">
      <c r="A33" s="55" t="s">
        <v>94</v>
      </c>
      <c r="B33" s="47" t="s">
        <v>73</v>
      </c>
      <c r="C33" s="48" t="s">
        <v>74</v>
      </c>
    </row>
    <row r="34" spans="1:3" ht="14.25">
      <c r="A34" s="15" t="s">
        <v>86</v>
      </c>
      <c r="B34" s="49">
        <v>17</v>
      </c>
      <c r="C34" s="32">
        <f t="shared" ref="C34:C52" si="0">B34/$B$54</f>
        <v>0.40476190476190477</v>
      </c>
    </row>
    <row r="35" spans="1:3" ht="14.25">
      <c r="A35" s="15" t="s">
        <v>75</v>
      </c>
      <c r="B35" s="49">
        <v>13</v>
      </c>
      <c r="C35" s="32">
        <f t="shared" si="0"/>
        <v>0.30952380952380953</v>
      </c>
    </row>
    <row r="36" spans="1:3" ht="14.25">
      <c r="A36" s="15" t="s">
        <v>76</v>
      </c>
      <c r="B36" s="49">
        <v>10</v>
      </c>
      <c r="C36" s="32">
        <f t="shared" si="0"/>
        <v>0.23809523809523808</v>
      </c>
    </row>
    <row r="37" spans="1:3" ht="14.25">
      <c r="A37" s="15" t="s">
        <v>6</v>
      </c>
      <c r="B37" s="49">
        <v>10</v>
      </c>
      <c r="C37" s="32">
        <f t="shared" si="0"/>
        <v>0.23809523809523808</v>
      </c>
    </row>
    <row r="38" spans="1:3" ht="14.25">
      <c r="A38" s="15" t="s">
        <v>3</v>
      </c>
      <c r="B38" s="49">
        <v>6</v>
      </c>
      <c r="C38" s="32">
        <f t="shared" si="0"/>
        <v>0.14285714285714285</v>
      </c>
    </row>
    <row r="39" spans="1:3" ht="14.25">
      <c r="A39" s="15" t="s">
        <v>8</v>
      </c>
      <c r="B39" s="49">
        <v>5</v>
      </c>
      <c r="C39" s="32">
        <f t="shared" si="0"/>
        <v>0.11904761904761904</v>
      </c>
    </row>
    <row r="40" spans="1:3" ht="14.25">
      <c r="A40" s="15" t="s">
        <v>7</v>
      </c>
      <c r="B40" s="49">
        <v>5</v>
      </c>
      <c r="C40" s="32">
        <f t="shared" si="0"/>
        <v>0.11904761904761904</v>
      </c>
    </row>
    <row r="41" spans="1:3" ht="14.25">
      <c r="A41" s="15" t="s">
        <v>4</v>
      </c>
      <c r="B41" s="49">
        <v>4</v>
      </c>
      <c r="C41" s="32">
        <f t="shared" si="0"/>
        <v>9.5238095238095233E-2</v>
      </c>
    </row>
    <row r="42" spans="1:3" ht="14.25">
      <c r="A42" s="15" t="s">
        <v>11</v>
      </c>
      <c r="B42" s="49">
        <v>3</v>
      </c>
      <c r="C42" s="32">
        <f t="shared" si="0"/>
        <v>7.1428571428571425E-2</v>
      </c>
    </row>
    <row r="43" spans="1:3" ht="14.25">
      <c r="A43" s="15" t="s">
        <v>14</v>
      </c>
      <c r="B43" s="49">
        <v>3</v>
      </c>
      <c r="C43" s="32">
        <f t="shared" si="0"/>
        <v>7.1428571428571425E-2</v>
      </c>
    </row>
    <row r="44" spans="1:3" ht="14.25">
      <c r="A44" s="15" t="s">
        <v>89</v>
      </c>
      <c r="B44" s="49">
        <v>2</v>
      </c>
      <c r="C44" s="32">
        <f t="shared" si="0"/>
        <v>4.7619047619047616E-2</v>
      </c>
    </row>
    <row r="45" spans="1:3" ht="14.25">
      <c r="A45" s="15" t="s">
        <v>87</v>
      </c>
      <c r="B45" s="49">
        <v>2</v>
      </c>
      <c r="C45" s="32">
        <f t="shared" si="0"/>
        <v>4.7619047619047616E-2</v>
      </c>
    </row>
    <row r="46" spans="1:3" ht="14.25">
      <c r="A46" s="15" t="s">
        <v>15</v>
      </c>
      <c r="B46" s="49">
        <v>2</v>
      </c>
      <c r="C46" s="32">
        <f t="shared" si="0"/>
        <v>4.7619047619047616E-2</v>
      </c>
    </row>
    <row r="47" spans="1:3" ht="14.25">
      <c r="A47" s="15" t="s">
        <v>13</v>
      </c>
      <c r="B47" s="49">
        <v>2</v>
      </c>
      <c r="C47" s="32">
        <f t="shared" si="0"/>
        <v>4.7619047619047616E-2</v>
      </c>
    </row>
    <row r="48" spans="1:3" ht="14.25">
      <c r="A48" s="15" t="s">
        <v>10</v>
      </c>
      <c r="B48" s="49">
        <v>1</v>
      </c>
      <c r="C48" s="32">
        <f t="shared" si="0"/>
        <v>2.3809523809523808E-2</v>
      </c>
    </row>
    <row r="49" spans="1:3" ht="14.25">
      <c r="A49" s="15" t="s">
        <v>88</v>
      </c>
      <c r="B49" s="49">
        <v>1</v>
      </c>
      <c r="C49" s="32">
        <f t="shared" si="0"/>
        <v>2.3809523809523808E-2</v>
      </c>
    </row>
    <row r="50" spans="1:3" ht="14.25">
      <c r="A50" s="15" t="s">
        <v>9</v>
      </c>
      <c r="B50" s="49">
        <v>1</v>
      </c>
      <c r="C50" s="32">
        <f t="shared" si="0"/>
        <v>2.3809523809523808E-2</v>
      </c>
    </row>
    <row r="51" spans="1:3" ht="14.25">
      <c r="A51" s="15" t="s">
        <v>5</v>
      </c>
      <c r="B51" s="49">
        <v>1</v>
      </c>
      <c r="C51" s="32">
        <f t="shared" si="0"/>
        <v>2.3809523809523808E-2</v>
      </c>
    </row>
    <row r="52" spans="1:3" ht="14.25">
      <c r="A52" s="15" t="s">
        <v>12</v>
      </c>
      <c r="B52" s="49">
        <v>0</v>
      </c>
      <c r="C52" s="32">
        <f t="shared" si="0"/>
        <v>0</v>
      </c>
    </row>
    <row r="53" spans="1:3" ht="14.25">
      <c r="A53" s="13" t="s">
        <v>57</v>
      </c>
      <c r="B53" s="42">
        <f>SUM(B34:B52)</f>
        <v>88</v>
      </c>
      <c r="C53" s="50"/>
    </row>
    <row r="54" spans="1:3" ht="13.5" hidden="1" customHeight="1">
      <c r="A54" s="13" t="s">
        <v>66</v>
      </c>
      <c r="B54" s="16">
        <v>42</v>
      </c>
      <c r="C54" s="31">
        <f>B54/$B$66</f>
        <v>1</v>
      </c>
    </row>
    <row r="55" spans="1:3" ht="14.25" customHeight="1">
      <c r="B55" s="7"/>
      <c r="C55" s="7"/>
    </row>
    <row r="56" spans="1:3" ht="47.25" customHeight="1">
      <c r="A56" s="51" t="s">
        <v>77</v>
      </c>
      <c r="B56" s="5" t="s">
        <v>78</v>
      </c>
      <c r="C56" s="48" t="s">
        <v>74</v>
      </c>
    </row>
    <row r="57" spans="1:3" ht="14.25">
      <c r="A57" s="15" t="s">
        <v>20</v>
      </c>
      <c r="B57" s="17">
        <v>19</v>
      </c>
      <c r="C57" s="33">
        <f t="shared" ref="C57:C63" si="1">B57/$B$66</f>
        <v>0.45238095238095238</v>
      </c>
    </row>
    <row r="58" spans="1:3" ht="14.25">
      <c r="A58" s="18" t="s">
        <v>18</v>
      </c>
      <c r="B58" s="17">
        <v>16</v>
      </c>
      <c r="C58" s="33">
        <f t="shared" si="1"/>
        <v>0.38095238095238093</v>
      </c>
    </row>
    <row r="59" spans="1:3" ht="14.25">
      <c r="A59" s="18" t="s">
        <v>21</v>
      </c>
      <c r="B59" s="17">
        <v>12</v>
      </c>
      <c r="C59" s="33">
        <f t="shared" si="1"/>
        <v>0.2857142857142857</v>
      </c>
    </row>
    <row r="60" spans="1:3" ht="14.25">
      <c r="A60" s="18" t="s">
        <v>17</v>
      </c>
      <c r="B60" s="17">
        <v>11</v>
      </c>
      <c r="C60" s="33">
        <f t="shared" si="1"/>
        <v>0.26190476190476192</v>
      </c>
    </row>
    <row r="61" spans="1:3" ht="14.25">
      <c r="A61" s="18" t="s">
        <v>19</v>
      </c>
      <c r="B61" s="17">
        <v>10</v>
      </c>
      <c r="C61" s="33">
        <f t="shared" si="1"/>
        <v>0.23809523809523808</v>
      </c>
    </row>
    <row r="62" spans="1:3" ht="14.25">
      <c r="A62" s="18" t="s">
        <v>16</v>
      </c>
      <c r="B62" s="17">
        <v>6</v>
      </c>
      <c r="C62" s="33">
        <f t="shared" si="1"/>
        <v>0.14285714285714285</v>
      </c>
    </row>
    <row r="63" spans="1:3" ht="14.25">
      <c r="A63" s="18" t="s">
        <v>22</v>
      </c>
      <c r="B63" s="17">
        <v>2</v>
      </c>
      <c r="C63" s="33">
        <f t="shared" si="1"/>
        <v>4.7619047619047616E-2</v>
      </c>
    </row>
    <row r="64" spans="1:3" ht="14.25">
      <c r="A64" s="18" t="s">
        <v>23</v>
      </c>
      <c r="B64" s="17">
        <v>1</v>
      </c>
      <c r="C64" s="33">
        <f>C51</f>
        <v>2.3809523809523808E-2</v>
      </c>
    </row>
    <row r="65" spans="1:4" ht="14.25">
      <c r="A65" s="13" t="s">
        <v>57</v>
      </c>
      <c r="B65" s="16">
        <f>SUM(B57:B64)</f>
        <v>77</v>
      </c>
      <c r="C65" s="31"/>
    </row>
    <row r="66" spans="1:4" ht="13.5" hidden="1" customHeight="1">
      <c r="A66" s="13" t="s">
        <v>66</v>
      </c>
      <c r="B66" s="16">
        <v>42</v>
      </c>
      <c r="C66" s="31">
        <f>B66/$B$66</f>
        <v>1</v>
      </c>
    </row>
    <row r="67" spans="1:4" ht="104.25" customHeight="1">
      <c r="A67" s="3"/>
      <c r="B67" s="7"/>
      <c r="C67" s="7"/>
    </row>
    <row r="68" spans="1:4" ht="37.5" customHeight="1">
      <c r="A68" s="51" t="s">
        <v>79</v>
      </c>
      <c r="B68" s="5" t="s">
        <v>78</v>
      </c>
      <c r="C68" s="48" t="s">
        <v>74</v>
      </c>
    </row>
    <row r="69" spans="1:4" ht="14.25">
      <c r="A69" s="19" t="s">
        <v>80</v>
      </c>
      <c r="B69" s="17">
        <v>26</v>
      </c>
      <c r="C69" s="33">
        <f t="shared" ref="C69:C75" si="2">B69/$B$77</f>
        <v>0.61904761904761907</v>
      </c>
    </row>
    <row r="70" spans="1:4" ht="14.25">
      <c r="A70" s="20" t="s">
        <v>81</v>
      </c>
      <c r="B70" s="17">
        <v>21</v>
      </c>
      <c r="C70" s="33">
        <f t="shared" si="2"/>
        <v>0.5</v>
      </c>
    </row>
    <row r="71" spans="1:4" ht="14.25">
      <c r="A71" s="20" t="s">
        <v>82</v>
      </c>
      <c r="B71" s="17">
        <v>11</v>
      </c>
      <c r="C71" s="33">
        <f t="shared" si="2"/>
        <v>0.26190476190476192</v>
      </c>
    </row>
    <row r="72" spans="1:4" ht="14.25">
      <c r="A72" s="20" t="s">
        <v>24</v>
      </c>
      <c r="B72" s="17">
        <v>10</v>
      </c>
      <c r="C72" s="33">
        <f t="shared" si="2"/>
        <v>0.23809523809523808</v>
      </c>
    </row>
    <row r="73" spans="1:4" ht="14.25">
      <c r="A73" s="20" t="s">
        <v>23</v>
      </c>
      <c r="B73" s="17">
        <v>7</v>
      </c>
      <c r="C73" s="33">
        <f t="shared" si="2"/>
        <v>0.16666666666666666</v>
      </c>
    </row>
    <row r="74" spans="1:4" ht="14.25">
      <c r="A74" s="20" t="s">
        <v>25</v>
      </c>
      <c r="B74" s="17">
        <v>6</v>
      </c>
      <c r="C74" s="33">
        <f t="shared" si="2"/>
        <v>0.14285714285714285</v>
      </c>
    </row>
    <row r="75" spans="1:4" ht="14.25">
      <c r="A75" s="20" t="s">
        <v>26</v>
      </c>
      <c r="B75" s="17">
        <v>1</v>
      </c>
      <c r="C75" s="33">
        <f t="shared" si="2"/>
        <v>2.3809523809523808E-2</v>
      </c>
    </row>
    <row r="76" spans="1:4" ht="14.25">
      <c r="A76" s="13" t="s">
        <v>57</v>
      </c>
      <c r="B76" s="16">
        <f>SUM(B69:B75)</f>
        <v>82</v>
      </c>
      <c r="C76" s="31"/>
    </row>
    <row r="77" spans="1:4" ht="14.25" hidden="1">
      <c r="A77" s="13" t="s">
        <v>66</v>
      </c>
      <c r="B77" s="16">
        <v>42</v>
      </c>
      <c r="C77" s="31">
        <f>B77/$B$77</f>
        <v>1</v>
      </c>
    </row>
    <row r="78" spans="1:4" ht="108.75" customHeight="1">
      <c r="A78" s="3"/>
      <c r="B78" s="7"/>
      <c r="C78" s="7"/>
    </row>
    <row r="79" spans="1:4" ht="42" customHeight="1">
      <c r="A79" s="52" t="s">
        <v>83</v>
      </c>
      <c r="B79" s="5" t="s">
        <v>71</v>
      </c>
      <c r="C79" s="52"/>
      <c r="D79" s="52"/>
    </row>
    <row r="80" spans="1:4" ht="14.25">
      <c r="A80" s="21" t="s">
        <v>47</v>
      </c>
      <c r="B80" s="22">
        <v>31</v>
      </c>
      <c r="C80" s="30"/>
    </row>
    <row r="81" spans="1:3" ht="14.25">
      <c r="A81" s="23" t="s">
        <v>48</v>
      </c>
      <c r="B81" s="22">
        <v>10</v>
      </c>
      <c r="C81" s="30"/>
    </row>
    <row r="82" spans="1:3" ht="14.25">
      <c r="A82" s="23" t="s">
        <v>50</v>
      </c>
      <c r="B82" s="22">
        <v>1</v>
      </c>
      <c r="C82" s="30"/>
    </row>
    <row r="83" spans="1:3" ht="14.25">
      <c r="A83" s="13" t="s">
        <v>57</v>
      </c>
      <c r="B83" s="16">
        <f>SUM(B80:B82)</f>
        <v>42</v>
      </c>
      <c r="C83" s="35"/>
    </row>
    <row r="84" spans="1:3" ht="17.25" customHeight="1">
      <c r="A84" s="3"/>
      <c r="B84" s="8"/>
      <c r="C84" s="8"/>
    </row>
    <row r="85" spans="1:3" ht="31.5">
      <c r="A85" s="27" t="s">
        <v>61</v>
      </c>
      <c r="B85" s="5" t="s">
        <v>78</v>
      </c>
      <c r="C85" s="48" t="s">
        <v>74</v>
      </c>
    </row>
    <row r="86" spans="1:3" ht="14.25">
      <c r="A86" s="19" t="s">
        <v>27</v>
      </c>
      <c r="B86" s="22">
        <v>20</v>
      </c>
      <c r="C86" s="33">
        <f t="shared" ref="C86:C93" si="3">B86/$B$95</f>
        <v>0.47619047619047616</v>
      </c>
    </row>
    <row r="87" spans="1:3" ht="14.25">
      <c r="A87" s="20" t="s">
        <v>28</v>
      </c>
      <c r="B87" s="22">
        <v>19</v>
      </c>
      <c r="C87" s="33">
        <f t="shared" si="3"/>
        <v>0.45238095238095238</v>
      </c>
    </row>
    <row r="88" spans="1:3" ht="14.25">
      <c r="A88" s="20" t="s">
        <v>31</v>
      </c>
      <c r="B88" s="22">
        <v>14</v>
      </c>
      <c r="C88" s="33">
        <f t="shared" si="3"/>
        <v>0.33333333333333331</v>
      </c>
    </row>
    <row r="89" spans="1:3" ht="14.25">
      <c r="A89" s="20" t="s">
        <v>30</v>
      </c>
      <c r="B89" s="22">
        <v>13</v>
      </c>
      <c r="C89" s="33">
        <f t="shared" si="3"/>
        <v>0.30952380952380953</v>
      </c>
    </row>
    <row r="90" spans="1:3" ht="14.25">
      <c r="A90" s="20" t="s">
        <v>29</v>
      </c>
      <c r="B90" s="22">
        <v>12</v>
      </c>
      <c r="C90" s="33">
        <f t="shared" si="3"/>
        <v>0.2857142857142857</v>
      </c>
    </row>
    <row r="91" spans="1:3" ht="14.25">
      <c r="A91" s="20" t="s">
        <v>33</v>
      </c>
      <c r="B91" s="22">
        <v>12</v>
      </c>
      <c r="C91" s="33">
        <f t="shared" si="3"/>
        <v>0.2857142857142857</v>
      </c>
    </row>
    <row r="92" spans="1:3" ht="14.25">
      <c r="A92" s="20" t="s">
        <v>32</v>
      </c>
      <c r="B92" s="22">
        <v>9</v>
      </c>
      <c r="C92" s="33">
        <f t="shared" si="3"/>
        <v>0.21428571428571427</v>
      </c>
    </row>
    <row r="93" spans="1:3" ht="14.25">
      <c r="A93" s="20" t="s">
        <v>23</v>
      </c>
      <c r="B93" s="22">
        <v>1</v>
      </c>
      <c r="C93" s="33">
        <f t="shared" si="3"/>
        <v>2.3809523809523808E-2</v>
      </c>
    </row>
    <row r="94" spans="1:3" ht="14.25">
      <c r="A94" s="13" t="s">
        <v>57</v>
      </c>
      <c r="B94" s="16">
        <f>SUM(B86:B93)</f>
        <v>100</v>
      </c>
      <c r="C94" s="31"/>
    </row>
    <row r="95" spans="1:3" ht="14.25" hidden="1">
      <c r="A95" s="13" t="s">
        <v>84</v>
      </c>
      <c r="B95" s="16">
        <v>42</v>
      </c>
      <c r="C95" s="31">
        <f>B95/$B$95</f>
        <v>1</v>
      </c>
    </row>
    <row r="96" spans="1:3" ht="33" customHeight="1">
      <c r="A96" s="4"/>
      <c r="B96" s="8"/>
      <c r="C96" s="8"/>
    </row>
    <row r="97" spans="1:5" ht="37.5" customHeight="1">
      <c r="A97" s="52" t="s">
        <v>85</v>
      </c>
      <c r="B97" s="5" t="s">
        <v>71</v>
      </c>
      <c r="C97" s="52"/>
      <c r="D97" s="52"/>
      <c r="E97" s="52"/>
    </row>
    <row r="98" spans="1:5" ht="14.25">
      <c r="A98" s="19" t="s">
        <v>53</v>
      </c>
      <c r="B98" s="22">
        <v>30</v>
      </c>
      <c r="C98" s="30"/>
    </row>
    <row r="99" spans="1:5" ht="14.25">
      <c r="A99" s="20" t="s">
        <v>52</v>
      </c>
      <c r="B99" s="22">
        <v>5</v>
      </c>
      <c r="C99" s="30"/>
    </row>
    <row r="100" spans="1:5" ht="23.25" customHeight="1">
      <c r="A100" s="24" t="s">
        <v>54</v>
      </c>
      <c r="B100" s="22">
        <v>4</v>
      </c>
      <c r="C100" s="30"/>
    </row>
    <row r="101" spans="1:5" ht="14.25">
      <c r="A101" s="20" t="s">
        <v>50</v>
      </c>
      <c r="B101" s="22">
        <v>3</v>
      </c>
      <c r="C101" s="30"/>
    </row>
    <row r="102" spans="1:5" ht="14.25">
      <c r="A102" s="13" t="s">
        <v>57</v>
      </c>
      <c r="B102" s="16">
        <f>SUM(B98:B101)</f>
        <v>42</v>
      </c>
      <c r="C102" s="35"/>
    </row>
    <row r="103" spans="1:5">
      <c r="A103" s="3"/>
      <c r="B103" s="8"/>
      <c r="C103" s="8"/>
    </row>
    <row r="104" spans="1:5" ht="37.5" customHeight="1">
      <c r="A104" s="27" t="s">
        <v>34</v>
      </c>
      <c r="B104" s="5" t="s">
        <v>78</v>
      </c>
      <c r="C104" s="48" t="s">
        <v>74</v>
      </c>
    </row>
    <row r="105" spans="1:5" ht="14.25">
      <c r="A105" s="19" t="s">
        <v>27</v>
      </c>
      <c r="B105" s="22">
        <v>26</v>
      </c>
      <c r="C105" s="32">
        <f>B105/$B$114</f>
        <v>0.61904761904761907</v>
      </c>
    </row>
    <row r="106" spans="1:5" ht="14.25">
      <c r="A106" s="20" t="s">
        <v>28</v>
      </c>
      <c r="B106" s="22">
        <v>20</v>
      </c>
      <c r="C106" s="32">
        <f t="shared" ref="C106:C114" si="4">B106/$B$114</f>
        <v>0.47619047619047616</v>
      </c>
    </row>
    <row r="107" spans="1:5" ht="14.25">
      <c r="A107" s="20" t="s">
        <v>31</v>
      </c>
      <c r="B107" s="22">
        <v>20</v>
      </c>
      <c r="C107" s="32">
        <f t="shared" si="4"/>
        <v>0.47619047619047616</v>
      </c>
    </row>
    <row r="108" spans="1:5" ht="14.25">
      <c r="A108" s="20" t="s">
        <v>33</v>
      </c>
      <c r="B108" s="22">
        <v>17</v>
      </c>
      <c r="C108" s="32">
        <f t="shared" si="4"/>
        <v>0.40476190476190477</v>
      </c>
    </row>
    <row r="109" spans="1:5" ht="14.25">
      <c r="A109" s="20" t="s">
        <v>30</v>
      </c>
      <c r="B109" s="22">
        <v>14</v>
      </c>
      <c r="C109" s="32">
        <f t="shared" si="4"/>
        <v>0.33333333333333331</v>
      </c>
    </row>
    <row r="110" spans="1:5" ht="14.25">
      <c r="A110" s="20" t="s">
        <v>29</v>
      </c>
      <c r="B110" s="22">
        <v>13</v>
      </c>
      <c r="C110" s="32">
        <f t="shared" si="4"/>
        <v>0.30952380952380953</v>
      </c>
    </row>
    <row r="111" spans="1:5" ht="14.25">
      <c r="A111" s="20" t="s">
        <v>32</v>
      </c>
      <c r="B111" s="22">
        <v>13</v>
      </c>
      <c r="C111" s="32">
        <f t="shared" si="4"/>
        <v>0.30952380952380953</v>
      </c>
    </row>
    <row r="112" spans="1:5" ht="14.25">
      <c r="A112" s="20" t="s">
        <v>23</v>
      </c>
      <c r="B112" s="22">
        <v>5</v>
      </c>
      <c r="C112" s="32">
        <f t="shared" si="4"/>
        <v>0.11904761904761904</v>
      </c>
    </row>
    <row r="113" spans="1:3" ht="14.25">
      <c r="A113" s="13" t="s">
        <v>57</v>
      </c>
      <c r="B113" s="16">
        <f>SUM(B105:B112)</f>
        <v>128</v>
      </c>
      <c r="C113" s="34"/>
    </row>
    <row r="114" spans="1:3" ht="14.25" hidden="1">
      <c r="A114" s="13" t="s">
        <v>66</v>
      </c>
      <c r="B114" s="16">
        <v>42</v>
      </c>
      <c r="C114" s="34">
        <f t="shared" si="4"/>
        <v>1</v>
      </c>
    </row>
    <row r="115" spans="1:3">
      <c r="B115" s="7"/>
      <c r="C115" s="7"/>
    </row>
    <row r="116" spans="1:3" ht="37.5" customHeight="1">
      <c r="A116" s="53" t="s">
        <v>70</v>
      </c>
      <c r="B116" s="5" t="s">
        <v>78</v>
      </c>
      <c r="C116" s="48" t="s">
        <v>74</v>
      </c>
    </row>
    <row r="117" spans="1:3" ht="14.25">
      <c r="A117" s="20" t="s">
        <v>36</v>
      </c>
      <c r="B117" s="22">
        <v>17</v>
      </c>
      <c r="C117" s="33">
        <f t="shared" ref="C117:C119" si="5">B117/$B$121</f>
        <v>0.40476190476190477</v>
      </c>
    </row>
    <row r="118" spans="1:3" ht="14.25">
      <c r="A118" s="19" t="s">
        <v>35</v>
      </c>
      <c r="B118" s="22">
        <v>10</v>
      </c>
      <c r="C118" s="33">
        <f t="shared" si="5"/>
        <v>0.23809523809523808</v>
      </c>
    </row>
    <row r="119" spans="1:3" ht="14.25">
      <c r="A119" s="20" t="s">
        <v>23</v>
      </c>
      <c r="B119" s="22">
        <v>7</v>
      </c>
      <c r="C119" s="33">
        <f t="shared" si="5"/>
        <v>0.16666666666666666</v>
      </c>
    </row>
    <row r="120" spans="1:3" ht="14.25">
      <c r="A120" s="13" t="s">
        <v>57</v>
      </c>
      <c r="B120" s="16">
        <f>SUM(B117:B119)</f>
        <v>34</v>
      </c>
      <c r="C120" s="34"/>
    </row>
    <row r="121" spans="1:3" ht="14.25" hidden="1">
      <c r="A121" s="13" t="s">
        <v>66</v>
      </c>
      <c r="B121" s="16">
        <v>42</v>
      </c>
      <c r="C121" s="34">
        <f>B121/$B$121</f>
        <v>1</v>
      </c>
    </row>
    <row r="122" spans="1:3">
      <c r="A122" s="3"/>
      <c r="B122" s="8"/>
      <c r="C122" s="8"/>
    </row>
    <row r="123" spans="1:3" ht="42.75" customHeight="1">
      <c r="A123" s="54" t="s">
        <v>62</v>
      </c>
      <c r="B123" s="5" t="s">
        <v>78</v>
      </c>
      <c r="C123" s="48" t="s">
        <v>74</v>
      </c>
    </row>
    <row r="124" spans="1:3" ht="14.25">
      <c r="A124" s="19" t="s">
        <v>37</v>
      </c>
      <c r="B124" s="22">
        <v>20</v>
      </c>
      <c r="C124" s="33">
        <f>B124/$B$129</f>
        <v>0.47619047619047616</v>
      </c>
    </row>
    <row r="125" spans="1:3" ht="14.25">
      <c r="A125" s="20" t="s">
        <v>39</v>
      </c>
      <c r="B125" s="22">
        <v>12</v>
      </c>
      <c r="C125" s="33">
        <f>B125/$B$129</f>
        <v>0.2857142857142857</v>
      </c>
    </row>
    <row r="126" spans="1:3" ht="14.25">
      <c r="A126" s="20" t="s">
        <v>38</v>
      </c>
      <c r="B126" s="22">
        <v>8</v>
      </c>
      <c r="C126" s="33">
        <f>B126/$B$129</f>
        <v>0.19047619047619047</v>
      </c>
    </row>
    <row r="127" spans="1:3" ht="14.25">
      <c r="A127" s="20" t="s">
        <v>49</v>
      </c>
      <c r="B127" s="22">
        <v>6</v>
      </c>
      <c r="C127" s="33">
        <f>B127/$B$129</f>
        <v>0.14285714285714285</v>
      </c>
    </row>
    <row r="128" spans="1:3" ht="14.25">
      <c r="A128" s="13" t="s">
        <v>57</v>
      </c>
      <c r="B128" s="16">
        <f>SUM(B124:B127)</f>
        <v>46</v>
      </c>
      <c r="C128" s="34"/>
    </row>
    <row r="129" spans="1:3" ht="14.25" hidden="1">
      <c r="A129" s="13" t="s">
        <v>66</v>
      </c>
      <c r="B129" s="16">
        <v>42</v>
      </c>
      <c r="C129" s="34">
        <f>B129/$B$129</f>
        <v>1</v>
      </c>
    </row>
    <row r="130" spans="1:3">
      <c r="A130" s="3"/>
      <c r="B130" s="8"/>
      <c r="C130" s="8"/>
    </row>
    <row r="131" spans="1:3">
      <c r="A131" s="3"/>
      <c r="B131" s="8"/>
      <c r="C131" s="8"/>
    </row>
    <row r="132" spans="1:3" ht="13.5" customHeight="1">
      <c r="A132" s="3"/>
      <c r="B132" s="8"/>
      <c r="C132" s="8"/>
    </row>
    <row r="133" spans="1:3" ht="41.25" customHeight="1">
      <c r="A133" s="52" t="s">
        <v>63</v>
      </c>
      <c r="B133" s="5" t="s">
        <v>71</v>
      </c>
      <c r="C133" s="52"/>
    </row>
    <row r="134" spans="1:3" ht="14.25">
      <c r="A134" s="19" t="s">
        <v>55</v>
      </c>
      <c r="B134" s="22">
        <v>26</v>
      </c>
      <c r="C134" s="30"/>
    </row>
    <row r="135" spans="1:3" ht="14.25">
      <c r="A135" s="20" t="s">
        <v>56</v>
      </c>
      <c r="B135" s="22">
        <v>8</v>
      </c>
      <c r="C135" s="30"/>
    </row>
    <row r="136" spans="1:3" ht="14.25">
      <c r="A136" s="20" t="s">
        <v>40</v>
      </c>
      <c r="B136" s="22">
        <v>6</v>
      </c>
      <c r="C136" s="30"/>
    </row>
    <row r="137" spans="1:3" ht="14.25">
      <c r="A137" s="20" t="s">
        <v>50</v>
      </c>
      <c r="B137" s="22">
        <v>2</v>
      </c>
      <c r="C137" s="30"/>
    </row>
    <row r="138" spans="1:3" ht="14.25">
      <c r="A138" s="13" t="s">
        <v>57</v>
      </c>
      <c r="B138" s="16">
        <f>SUM(B134:B137)</f>
        <v>42</v>
      </c>
      <c r="C138" s="35"/>
    </row>
    <row r="139" spans="1:3" ht="152.25" customHeight="1">
      <c r="B139" s="7"/>
      <c r="C139" s="7"/>
    </row>
    <row r="140" spans="1:3" ht="49.5" customHeight="1">
      <c r="A140" s="53" t="s">
        <v>67</v>
      </c>
      <c r="B140" s="5" t="s">
        <v>78</v>
      </c>
      <c r="C140" s="48" t="s">
        <v>74</v>
      </c>
    </row>
    <row r="141" spans="1:3" ht="14.25">
      <c r="A141" s="19" t="s">
        <v>41</v>
      </c>
      <c r="B141" s="22">
        <v>27</v>
      </c>
      <c r="C141" s="32">
        <f>B141/$B$148</f>
        <v>0.6428571428571429</v>
      </c>
    </row>
    <row r="142" spans="1:3" ht="14.25">
      <c r="A142" s="20" t="s">
        <v>42</v>
      </c>
      <c r="B142" s="22">
        <v>21</v>
      </c>
      <c r="C142" s="32">
        <f t="shared" ref="C142:C148" si="6">B142/$B$148</f>
        <v>0.5</v>
      </c>
    </row>
    <row r="143" spans="1:3" ht="14.25">
      <c r="A143" s="20" t="s">
        <v>45</v>
      </c>
      <c r="B143" s="22">
        <v>19</v>
      </c>
      <c r="C143" s="32">
        <f t="shared" si="6"/>
        <v>0.45238095238095238</v>
      </c>
    </row>
    <row r="144" spans="1:3" ht="14.25">
      <c r="A144" s="20" t="s">
        <v>44</v>
      </c>
      <c r="B144" s="22">
        <v>13</v>
      </c>
      <c r="C144" s="32">
        <f t="shared" si="6"/>
        <v>0.30952380952380953</v>
      </c>
    </row>
    <row r="145" spans="1:15" ht="14.25">
      <c r="A145" s="20" t="s">
        <v>43</v>
      </c>
      <c r="B145" s="22">
        <v>10</v>
      </c>
      <c r="C145" s="32">
        <f t="shared" si="6"/>
        <v>0.23809523809523808</v>
      </c>
    </row>
    <row r="146" spans="1:15" ht="14.25">
      <c r="A146" s="20" t="s">
        <v>23</v>
      </c>
      <c r="B146" s="22">
        <v>3</v>
      </c>
      <c r="C146" s="32">
        <f t="shared" si="6"/>
        <v>7.1428571428571425E-2</v>
      </c>
    </row>
    <row r="147" spans="1:15" ht="14.25">
      <c r="A147" s="13" t="s">
        <v>57</v>
      </c>
      <c r="B147" s="16">
        <f>SUM(B141:B146)</f>
        <v>93</v>
      </c>
      <c r="C147" s="34"/>
    </row>
    <row r="148" spans="1:15" ht="14.25" hidden="1">
      <c r="A148" s="38" t="s">
        <v>66</v>
      </c>
      <c r="B148" s="39">
        <v>42</v>
      </c>
      <c r="C148" s="34">
        <f t="shared" si="6"/>
        <v>1</v>
      </c>
    </row>
    <row r="156" spans="1:15" ht="11.25" customHeight="1"/>
    <row r="157" spans="1:15" hidden="1">
      <c r="A157" s="58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1:15" ht="9.75" hidden="1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1:15" hidden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</row>
    <row r="160" spans="1:1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</row>
    <row r="161" spans="1:1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</row>
    <row r="162" spans="1:1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</row>
    <row r="163" spans="1:1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</row>
    <row r="164" spans="1:1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</row>
    <row r="165" spans="1:1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</row>
    <row r="166" spans="1:1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</row>
    <row r="167" spans="1:1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</row>
    <row r="168" spans="1:1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</row>
    <row r="169" spans="1:1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</row>
    <row r="170" spans="1:1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</row>
    <row r="171" spans="1:1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</row>
    <row r="172" spans="1:1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1:1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1:1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1:1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1:1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1:15" hidden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</row>
  </sheetData>
  <sortState ref="A9:B14">
    <sortCondition descending="1" ref="B9:B14"/>
  </sortState>
  <mergeCells count="2">
    <mergeCell ref="A1:O1"/>
    <mergeCell ref="A157:O177"/>
  </mergeCells>
  <phoneticPr fontId="1"/>
  <pageMargins left="0.23622047244094491" right="0.23622047244094491" top="0.74803149606299213" bottom="0.74803149606299213" header="0.31496062992125984" footer="0.31496062992125984"/>
  <pageSetup paperSize="9" scale="83" fitToHeight="0" orientation="portrait" r:id="rId1"/>
  <rowBreaks count="3" manualBreakCount="3">
    <brk id="55" max="16383" man="1"/>
    <brk id="96" max="16383" man="1"/>
    <brk id="139" max="16383" man="1"/>
  </rowBreaks>
  <colBreaks count="1" manualBreakCount="1">
    <brk id="13" max="1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集計結果</vt:lpstr>
      <vt:lpstr>集計結果!Print_Area</vt:lpstr>
    </vt:vector>
  </TitlesOfParts>
  <Company>八尾市役所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　絵里</dc:creator>
  <cp:lastModifiedBy>中山　絵里</cp:lastModifiedBy>
  <cp:lastPrinted>2017-01-06T04:09:21Z</cp:lastPrinted>
  <dcterms:created xsi:type="dcterms:W3CDTF">2016-07-12T06:22:31Z</dcterms:created>
  <dcterms:modified xsi:type="dcterms:W3CDTF">2017-01-12T08:49:35Z</dcterms:modified>
</cp:coreProperties>
</file>