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健康福祉部\高齢介護課\05総務担当\令和５年度書類\１総務担当\40補助金関係\令和５年度サービス提供体制確保事業補助金（府間接事業）\令和５年度様式\ホームページ　\令和6年2月2日(感染者・濃厚接触者等状況一覧)\"/>
    </mc:Choice>
  </mc:AlternateContent>
  <xr:revisionPtr revIDLastSave="0" documentId="13_ncr:1_{788631AE-3759-48AB-BBA2-16140DD8EFB5}" xr6:coauthVersionLast="36" xr6:coauthVersionMax="36" xr10:uidLastSave="{00000000-0000-0000-0000-000000000000}"/>
  <bookViews>
    <workbookView xWindow="0" yWindow="0" windowWidth="20490" windowHeight="7455" tabRatio="881" xr2:uid="{00000000-000D-0000-FFFF-FFFF00000000}"/>
  </bookViews>
  <sheets>
    <sheet name="感染者・濃厚接触者状況一覧" sheetId="24" r:id="rId1"/>
    <sheet name="計算用" sheetId="21" state="hidden" r:id="rId2"/>
  </sheets>
  <definedNames>
    <definedName name="_xlnm.Print_Area" localSheetId="0">感染者・濃厚接触者状況一覧!$A$1:$O$10</definedName>
  </definedNames>
  <calcPr calcId="191029"/>
</workbook>
</file>

<file path=xl/calcChain.xml><?xml version="1.0" encoding="utf-8"?>
<calcChain xmlns="http://schemas.openxmlformats.org/spreadsheetml/2006/main">
  <c r="B39" i="21" l="1"/>
  <c r="D23" i="21" l="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11" i="21"/>
  <c r="D10" i="21"/>
  <c r="G39" i="21" l="1"/>
  <c r="H39" i="21" s="1"/>
  <c r="C12" i="21" l="1"/>
  <c r="C13" i="21"/>
  <c r="C14" i="21"/>
  <c r="C15" i="21"/>
  <c r="C16" i="21"/>
  <c r="C17" i="21"/>
  <c r="C18" i="21"/>
  <c r="C20" i="21"/>
  <c r="C21" i="21"/>
  <c r="B36" i="21" l="1"/>
  <c r="C36" i="21" s="1"/>
  <c r="B35" i="21"/>
  <c r="C35" i="21" s="1"/>
  <c r="B34" i="21"/>
  <c r="C34" i="21" s="1"/>
  <c r="B33" i="21"/>
  <c r="C33" i="21" s="1"/>
  <c r="B32" i="21"/>
  <c r="C32" i="21" s="1"/>
  <c r="B31" i="21"/>
  <c r="C31" i="21" s="1"/>
  <c r="B30" i="21"/>
  <c r="C30" i="21" s="1"/>
  <c r="B29" i="21"/>
  <c r="C29" i="21" s="1"/>
  <c r="B28" i="21"/>
  <c r="C28" i="21" s="1"/>
  <c r="B27" i="21"/>
  <c r="C27" i="21" s="1"/>
  <c r="B26" i="21"/>
  <c r="C26" i="21" s="1"/>
  <c r="B25" i="21"/>
  <c r="C25" i="21" s="1"/>
  <c r="B24" i="21"/>
  <c r="C24" i="21" s="1"/>
  <c r="B23" i="21"/>
  <c r="B11" i="21"/>
  <c r="C11" i="21" s="1"/>
  <c r="B10" i="21"/>
  <c r="C10" i="21" s="1"/>
  <c r="C9" i="21"/>
  <c r="C8" i="21"/>
  <c r="C7" i="21"/>
  <c r="C6" i="21"/>
  <c r="C5" i="21"/>
  <c r="C4" i="21"/>
  <c r="C3" i="21"/>
  <c r="C2" i="21"/>
  <c r="C23" i="21" l="1"/>
</calcChain>
</file>

<file path=xl/sharedStrings.xml><?xml version="1.0" encoding="utf-8"?>
<sst xmlns="http://schemas.openxmlformats.org/spreadsheetml/2006/main" count="108" uniqueCount="73">
  <si>
    <t>認知症対応型通所介護事業所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</si>
  <si>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</si>
  <si>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</si>
  <si>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</si>
  <si>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</si>
  <si>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</si>
  <si>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</si>
  <si>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</si>
  <si>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</si>
  <si>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</si>
  <si>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</si>
  <si>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</si>
  <si>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</si>
  <si>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</si>
  <si>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</si>
  <si>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</si>
  <si>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</si>
  <si>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2"/>
  </si>
  <si>
    <t>短期入所生活介護事業所</t>
  </si>
  <si>
    <t>通所介護事業所（通常規模型）</t>
    <rPh sb="0" eb="2">
      <t>ツウショ</t>
    </rPh>
    <rPh sb="2" eb="4">
      <t>カイゴ</t>
    </rPh>
    <rPh sb="4" eb="7">
      <t>ジギョウショ</t>
    </rPh>
    <phoneticPr fontId="2"/>
  </si>
  <si>
    <t>通所介護事業所（大規模型（Ⅰ））</t>
    <rPh sb="0" eb="2">
      <t>ツウショ</t>
    </rPh>
    <rPh sb="2" eb="4">
      <t>カイゴ</t>
    </rPh>
    <rPh sb="4" eb="7">
      <t>ジギョウショ</t>
    </rPh>
    <phoneticPr fontId="2"/>
  </si>
  <si>
    <t>通所介護事業所（大規模型（Ⅱ））</t>
    <rPh sb="0" eb="2">
      <t>ツウショ</t>
    </rPh>
    <rPh sb="2" eb="4">
      <t>カイゴ</t>
    </rPh>
    <rPh sb="4" eb="7">
      <t>ジギョウショ</t>
    </rPh>
    <phoneticPr fontId="2"/>
  </si>
  <si>
    <t>通所リハビリテーション事業所（通常規模型）</t>
    <phoneticPr fontId="2"/>
  </si>
  <si>
    <t>通所リハビリテーション事業所（大規模型（Ⅰ））</t>
    <phoneticPr fontId="2"/>
  </si>
  <si>
    <t>通所リハビリテーション事業所（大規模型（Ⅱ））</t>
    <phoneticPr fontId="2"/>
  </si>
  <si>
    <t>/事業所</t>
    <rPh sb="1" eb="4">
      <t>ジギョウショ</t>
    </rPh>
    <phoneticPr fontId="1"/>
  </si>
  <si>
    <t>/定員</t>
    <rPh sb="1" eb="3">
      <t>テイイン</t>
    </rPh>
    <phoneticPr fontId="1"/>
  </si>
  <si>
    <t>養護老人ホーム（定員30人以上）</t>
    <rPh sb="0" eb="2">
      <t>ヨウゴ</t>
    </rPh>
    <rPh sb="2" eb="4">
      <t>ロウジン</t>
    </rPh>
    <rPh sb="8" eb="10">
      <t>テイイン</t>
    </rPh>
    <rPh sb="12" eb="15">
      <t>ニンイジョウ</t>
    </rPh>
    <phoneticPr fontId="2"/>
  </si>
  <si>
    <t>養護老人ホーム（定員29人以下）</t>
    <rPh sb="0" eb="2">
      <t>ヨウゴ</t>
    </rPh>
    <rPh sb="2" eb="4">
      <t>ロウジン</t>
    </rPh>
    <rPh sb="8" eb="10">
      <t>テイイン</t>
    </rPh>
    <rPh sb="12" eb="13">
      <t>ニン</t>
    </rPh>
    <rPh sb="13" eb="15">
      <t>イカ</t>
    </rPh>
    <phoneticPr fontId="2"/>
  </si>
  <si>
    <t>軽費老人ホーム（定員30人以上）</t>
    <rPh sb="0" eb="2">
      <t>ケイヒ</t>
    </rPh>
    <rPh sb="2" eb="4">
      <t>ロウジン</t>
    </rPh>
    <rPh sb="8" eb="10">
      <t>テイイン</t>
    </rPh>
    <rPh sb="12" eb="15">
      <t>ニンイジョウ</t>
    </rPh>
    <phoneticPr fontId="2"/>
  </si>
  <si>
    <t>軽費老人ホーム（定員29人以下）</t>
    <rPh sb="0" eb="2">
      <t>ケイヒ</t>
    </rPh>
    <rPh sb="2" eb="4">
      <t>ロウジン</t>
    </rPh>
    <rPh sb="8" eb="10">
      <t>テイイン</t>
    </rPh>
    <rPh sb="12" eb="15">
      <t>ニンイカ</t>
    </rPh>
    <phoneticPr fontId="2"/>
  </si>
  <si>
    <t>有料老人ホーム（定員30人以上）</t>
    <rPh sb="0" eb="2">
      <t>ユウリョウ</t>
    </rPh>
    <rPh sb="2" eb="4">
      <t>ロウジン</t>
    </rPh>
    <rPh sb="8" eb="10">
      <t>テイイン</t>
    </rPh>
    <rPh sb="12" eb="15">
      <t>ニンイジョウ</t>
    </rPh>
    <phoneticPr fontId="2"/>
  </si>
  <si>
    <t>有料老人ホーム（定員29人以下）</t>
    <rPh sb="0" eb="2">
      <t>ユウリョウ</t>
    </rPh>
    <rPh sb="2" eb="4">
      <t>ロウジン</t>
    </rPh>
    <rPh sb="8" eb="10">
      <t>テイイン</t>
    </rPh>
    <rPh sb="12" eb="13">
      <t>ニン</t>
    </rPh>
    <rPh sb="13" eb="15">
      <t>イカ</t>
    </rPh>
    <phoneticPr fontId="2"/>
  </si>
  <si>
    <t>サービス付き高齢者向け住宅（定員30人以上）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21">
      <t>ニンイジョウ</t>
    </rPh>
    <phoneticPr fontId="2"/>
  </si>
  <si>
    <t>サービス付き高齢者向け住宅（定員29人以下）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19">
      <t>ニン</t>
    </rPh>
    <rPh sb="19" eb="21">
      <t>イカ</t>
    </rPh>
    <phoneticPr fontId="2"/>
  </si>
  <si>
    <t>(2)共通</t>
    <rPh sb="3" eb="5">
      <t>キョウツウ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</si>
  <si>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</si>
  <si>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</si>
  <si>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</si>
  <si>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</si>
  <si>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なし</t>
    <phoneticPr fontId="2"/>
  </si>
  <si>
    <t>あり</t>
    <phoneticPr fontId="2"/>
  </si>
  <si>
    <t>単価１</t>
    <rPh sb="0" eb="2">
      <t>タンカ</t>
    </rPh>
    <phoneticPr fontId="2"/>
  </si>
  <si>
    <t>単価2</t>
    <rPh sb="0" eb="2">
      <t>タンカ</t>
    </rPh>
    <phoneticPr fontId="2"/>
  </si>
  <si>
    <t>地域密着型通所介護事業所(療養通所介護事業所を含む)</t>
    <rPh sb="13" eb="15">
      <t>リョウヨウ</t>
    </rPh>
    <rPh sb="15" eb="17">
      <t>ツウショ</t>
    </rPh>
    <rPh sb="17" eb="19">
      <t>カイゴ</t>
    </rPh>
    <rPh sb="19" eb="22">
      <t>ジギョウショ</t>
    </rPh>
    <rPh sb="23" eb="24">
      <t>フク</t>
    </rPh>
    <phoneticPr fontId="2"/>
  </si>
  <si>
    <t>事業所・施設名</t>
    <rPh sb="0" eb="3">
      <t>ジギョウショ</t>
    </rPh>
    <rPh sb="4" eb="7">
      <t>シセツメイ</t>
    </rPh>
    <phoneticPr fontId="2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</si>
  <si>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2"/>
  </si>
  <si>
    <t>サービス種別</t>
    <rPh sb="4" eb="6">
      <t>シュベツ</t>
    </rPh>
    <phoneticPr fontId="2"/>
  </si>
  <si>
    <t>分類</t>
    <rPh sb="0" eb="2">
      <t>ブンルイ</t>
    </rPh>
    <phoneticPr fontId="2"/>
  </si>
  <si>
    <t>No.</t>
    <phoneticPr fontId="2"/>
  </si>
  <si>
    <t>居宅療養管理指導事業所</t>
    <rPh sb="8" eb="11">
      <t>ジギョウショ</t>
    </rPh>
    <phoneticPr fontId="2"/>
  </si>
  <si>
    <t>感染者</t>
    <rPh sb="0" eb="3">
      <t>カンセンシャ</t>
    </rPh>
    <phoneticPr fontId="2"/>
  </si>
  <si>
    <t>職員</t>
    <rPh sb="0" eb="2">
      <t>ショクイン</t>
    </rPh>
    <phoneticPr fontId="2"/>
  </si>
  <si>
    <t>利用者</t>
    <rPh sb="0" eb="3">
      <t>リヨウシャ</t>
    </rPh>
    <phoneticPr fontId="2"/>
  </si>
  <si>
    <t>職員
（記入例：看護職　１人）</t>
    <rPh sb="0" eb="2">
      <t>ショクイン</t>
    </rPh>
    <rPh sb="4" eb="6">
      <t>キニュウ</t>
    </rPh>
    <rPh sb="6" eb="7">
      <t>レイ</t>
    </rPh>
    <rPh sb="8" eb="10">
      <t>カンゴ</t>
    </rPh>
    <rPh sb="13" eb="14">
      <t>ニン</t>
    </rPh>
    <phoneticPr fontId="2"/>
  </si>
  <si>
    <t>単位：人</t>
    <rPh sb="0" eb="2">
      <t>タンイ</t>
    </rPh>
    <rPh sb="3" eb="4">
      <t>ニン</t>
    </rPh>
    <phoneticPr fontId="2"/>
  </si>
  <si>
    <t>備考</t>
    <rPh sb="0" eb="2">
      <t>ビコウ</t>
    </rPh>
    <phoneticPr fontId="2"/>
  </si>
  <si>
    <t>○</t>
  </si>
  <si>
    <t>5人</t>
    <rPh sb="1" eb="2">
      <t>ニン</t>
    </rPh>
    <phoneticPr fontId="2"/>
  </si>
  <si>
    <t>介護職4人</t>
    <rPh sb="0" eb="2">
      <t>カイゴ</t>
    </rPh>
    <rPh sb="2" eb="3">
      <t>ショク</t>
    </rPh>
    <rPh sb="4" eb="5">
      <t>ニン</t>
    </rPh>
    <phoneticPr fontId="2"/>
  </si>
  <si>
    <t>介護職2人</t>
    <rPh sb="0" eb="2">
      <t>カイゴ</t>
    </rPh>
    <rPh sb="2" eb="3">
      <t>ショク</t>
    </rPh>
    <rPh sb="4" eb="5">
      <t>ニン</t>
    </rPh>
    <phoneticPr fontId="2"/>
  </si>
  <si>
    <t>・・・・・・・・・・</t>
    <phoneticPr fontId="2"/>
  </si>
  <si>
    <t>デイサービス○○○</t>
    <phoneticPr fontId="2"/>
  </si>
  <si>
    <t>例</t>
    <rPh sb="0" eb="1">
      <t>レイ</t>
    </rPh>
    <phoneticPr fontId="2"/>
  </si>
  <si>
    <t>（ウ）感染者が発生した介護サービス事業所・施設等の利用者の受入れや当該事業所・施設等に応援職員の派遣を行う事業所・施設等</t>
    <rPh sb="3" eb="6">
      <t>カンセンシャ</t>
    </rPh>
    <rPh sb="7" eb="9">
      <t>ハッセイ</t>
    </rPh>
    <rPh sb="11" eb="13">
      <t>カイゴ</t>
    </rPh>
    <rPh sb="17" eb="20">
      <t>ジギョウショ</t>
    </rPh>
    <rPh sb="21" eb="24">
      <t>シセツナド</t>
    </rPh>
    <rPh sb="25" eb="28">
      <t>リヨウシャ</t>
    </rPh>
    <rPh sb="29" eb="31">
      <t>ウケイ</t>
    </rPh>
    <rPh sb="33" eb="35">
      <t>トウガイ</t>
    </rPh>
    <rPh sb="35" eb="38">
      <t>ジギョウショ</t>
    </rPh>
    <rPh sb="39" eb="42">
      <t>シセツナド</t>
    </rPh>
    <rPh sb="43" eb="45">
      <t>オウエン</t>
    </rPh>
    <rPh sb="45" eb="47">
      <t>ショクイン</t>
    </rPh>
    <rPh sb="48" eb="50">
      <t>ハケン</t>
    </rPh>
    <rPh sb="51" eb="52">
      <t>オコナ</t>
    </rPh>
    <rPh sb="53" eb="56">
      <t>ジギョウショ</t>
    </rPh>
    <rPh sb="57" eb="59">
      <t>シセツ</t>
    </rPh>
    <rPh sb="59" eb="60">
      <t>ナド</t>
    </rPh>
    <phoneticPr fontId="2"/>
  </si>
  <si>
    <t>通所介護事業所(通常規模型)</t>
    <rPh sb="8" eb="10">
      <t>ツウジョウ</t>
    </rPh>
    <rPh sb="10" eb="12">
      <t>キボ</t>
    </rPh>
    <rPh sb="12" eb="13">
      <t>カタ</t>
    </rPh>
    <phoneticPr fontId="2"/>
  </si>
  <si>
    <t>発生日</t>
    <rPh sb="0" eb="2">
      <t>ハッセイ</t>
    </rPh>
    <rPh sb="2" eb="3">
      <t>ビ</t>
    </rPh>
    <phoneticPr fontId="2"/>
  </si>
  <si>
    <t>感染者・濃厚接触者等状況一覧</t>
    <rPh sb="0" eb="2">
      <t>カンセン</t>
    </rPh>
    <rPh sb="2" eb="3">
      <t>シャ</t>
    </rPh>
    <rPh sb="4" eb="6">
      <t>ノウコウ</t>
    </rPh>
    <rPh sb="6" eb="9">
      <t>セッショクシャ</t>
    </rPh>
    <rPh sb="9" eb="10">
      <t>ナド</t>
    </rPh>
    <rPh sb="10" eb="12">
      <t>ジョウキョウ</t>
    </rPh>
    <rPh sb="12" eb="14">
      <t>イチラン</t>
    </rPh>
    <phoneticPr fontId="2"/>
  </si>
  <si>
    <t>（ア）①利用者又は職員に感染者が発生した介護サービス事業所・施設等（職員に複数の濃厚接触者が発生し、職員が不足した場合を含む）
※令和５年５月８日以降は、（ア）感染者が発生又は感染者と接触した者（感染者と同居した介護サービス事業所・施設等）</t>
    <rPh sb="4" eb="7">
      <t>リヨウシャ</t>
    </rPh>
    <rPh sb="7" eb="8">
      <t>マタ</t>
    </rPh>
    <rPh sb="9" eb="11">
      <t>ショクイン</t>
    </rPh>
    <rPh sb="12" eb="14">
      <t>カンセン</t>
    </rPh>
    <rPh sb="14" eb="15">
      <t>シャ</t>
    </rPh>
    <rPh sb="16" eb="18">
      <t>ハッセイ</t>
    </rPh>
    <rPh sb="20" eb="22">
      <t>カイゴ</t>
    </rPh>
    <rPh sb="26" eb="28">
      <t>ジギョウ</t>
    </rPh>
    <rPh sb="28" eb="29">
      <t>ショ</t>
    </rPh>
    <rPh sb="30" eb="32">
      <t>シセツ</t>
    </rPh>
    <rPh sb="32" eb="33">
      <t>ナド</t>
    </rPh>
    <rPh sb="34" eb="36">
      <t>ショクイン</t>
    </rPh>
    <rPh sb="37" eb="39">
      <t>フクスウ</t>
    </rPh>
    <rPh sb="40" eb="42">
      <t>ノウコウ</t>
    </rPh>
    <rPh sb="42" eb="45">
      <t>セッショクシャ</t>
    </rPh>
    <rPh sb="46" eb="48">
      <t>ハッセイ</t>
    </rPh>
    <rPh sb="50" eb="52">
      <t>ショクイン</t>
    </rPh>
    <rPh sb="53" eb="55">
      <t>フソク</t>
    </rPh>
    <rPh sb="57" eb="59">
      <t>バアイ</t>
    </rPh>
    <rPh sb="60" eb="61">
      <t>フク</t>
    </rPh>
    <rPh sb="65" eb="67">
      <t>レイワ</t>
    </rPh>
    <rPh sb="68" eb="69">
      <t>ネン</t>
    </rPh>
    <rPh sb="70" eb="71">
      <t>ガツ</t>
    </rPh>
    <rPh sb="72" eb="73">
      <t>ニチ</t>
    </rPh>
    <rPh sb="73" eb="75">
      <t>イコウ</t>
    </rPh>
    <rPh sb="80" eb="83">
      <t>カンセンシャ</t>
    </rPh>
    <rPh sb="84" eb="86">
      <t>ハッセイ</t>
    </rPh>
    <rPh sb="86" eb="87">
      <t>マタ</t>
    </rPh>
    <rPh sb="88" eb="91">
      <t>カンセンシャ</t>
    </rPh>
    <rPh sb="92" eb="94">
      <t>セッショク</t>
    </rPh>
    <rPh sb="96" eb="97">
      <t>モノ</t>
    </rPh>
    <rPh sb="98" eb="101">
      <t>カンセンシャ</t>
    </rPh>
    <rPh sb="102" eb="104">
      <t>ドウキョ</t>
    </rPh>
    <rPh sb="106" eb="108">
      <t>カイゴ</t>
    </rPh>
    <rPh sb="112" eb="115">
      <t>ジギョウショ</t>
    </rPh>
    <rPh sb="116" eb="119">
      <t>シセツナド</t>
    </rPh>
    <phoneticPr fontId="2"/>
  </si>
  <si>
    <t>（ア）②濃厚接触者（令和５年５月８日以降は感染者と接触があった者）に対応した訪問系サービス事業所、短期入所系サービス事業所、介護事業所等</t>
    <rPh sb="4" eb="6">
      <t>ノウコウ</t>
    </rPh>
    <rPh sb="6" eb="9">
      <t>セッショクシャ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イコウ</t>
    </rPh>
    <rPh sb="21" eb="24">
      <t>カンセンシャ</t>
    </rPh>
    <rPh sb="25" eb="27">
      <t>セッショク</t>
    </rPh>
    <rPh sb="31" eb="32">
      <t>モノ</t>
    </rPh>
    <rPh sb="34" eb="36">
      <t>タイオウ</t>
    </rPh>
    <rPh sb="38" eb="40">
      <t>ホウモン</t>
    </rPh>
    <rPh sb="40" eb="41">
      <t>ケイ</t>
    </rPh>
    <rPh sb="45" eb="47">
      <t>ジギョウ</t>
    </rPh>
    <rPh sb="47" eb="48">
      <t>ショ</t>
    </rPh>
    <rPh sb="49" eb="51">
      <t>タンキ</t>
    </rPh>
    <rPh sb="51" eb="53">
      <t>ニュウショ</t>
    </rPh>
    <rPh sb="53" eb="54">
      <t>ケイ</t>
    </rPh>
    <rPh sb="58" eb="60">
      <t>ジギョウ</t>
    </rPh>
    <rPh sb="60" eb="61">
      <t>ショ</t>
    </rPh>
    <rPh sb="62" eb="64">
      <t>カイゴ</t>
    </rPh>
    <rPh sb="64" eb="67">
      <t>ジギョウショ</t>
    </rPh>
    <rPh sb="67" eb="68">
      <t>ナド</t>
    </rPh>
    <phoneticPr fontId="2"/>
  </si>
  <si>
    <t>（ア）③府、保健所を設置する市から休業要請を受けた通所系サービス事業所、短期入所系サービス事業所
※令和５年５月７日以前に限る。</t>
    <rPh sb="4" eb="5">
      <t>フ</t>
    </rPh>
    <rPh sb="6" eb="9">
      <t>ホケンジョ</t>
    </rPh>
    <rPh sb="10" eb="12">
      <t>セッチ</t>
    </rPh>
    <rPh sb="14" eb="15">
      <t>シ</t>
    </rPh>
    <rPh sb="17" eb="19">
      <t>キュウギョウ</t>
    </rPh>
    <rPh sb="19" eb="21">
      <t>ヨウセイ</t>
    </rPh>
    <rPh sb="22" eb="23">
      <t>ウ</t>
    </rPh>
    <rPh sb="25" eb="27">
      <t>ツウショ</t>
    </rPh>
    <rPh sb="27" eb="28">
      <t>ケイ</t>
    </rPh>
    <rPh sb="32" eb="35">
      <t>ジギョウショ</t>
    </rPh>
    <rPh sb="36" eb="38">
      <t>タンキ</t>
    </rPh>
    <rPh sb="38" eb="40">
      <t>ニュウショ</t>
    </rPh>
    <rPh sb="40" eb="41">
      <t>ケイ</t>
    </rPh>
    <rPh sb="45" eb="48">
      <t>ジギョウショ</t>
    </rPh>
    <rPh sb="50" eb="52">
      <t>レイワ</t>
    </rPh>
    <rPh sb="53" eb="54">
      <t>ネン</t>
    </rPh>
    <rPh sb="55" eb="56">
      <t>ガツ</t>
    </rPh>
    <rPh sb="57" eb="58">
      <t>ニチ</t>
    </rPh>
    <rPh sb="58" eb="60">
      <t>イゼン</t>
    </rPh>
    <rPh sb="61" eb="62">
      <t>カギ</t>
    </rPh>
    <phoneticPr fontId="2"/>
  </si>
  <si>
    <t>濃厚接触者
（感染者と接触があった者）</t>
    <rPh sb="0" eb="5">
      <t>ノウコウセッショクシャ</t>
    </rPh>
    <rPh sb="7" eb="10">
      <t>カンセンシャ</t>
    </rPh>
    <rPh sb="11" eb="13">
      <t>セッショク</t>
    </rPh>
    <rPh sb="17" eb="18">
      <t>モノ</t>
    </rPh>
    <phoneticPr fontId="2"/>
  </si>
  <si>
    <t>令和５年〇月〇日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</si>
</sst>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\-#,##0;&quot;&quot;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D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4" xfId="0" applyFont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/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Fill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177" fontId="11" fillId="2" borderId="5" xfId="0" applyNumberFormat="1" applyFont="1" applyFill="1" applyBorder="1" applyAlignment="1">
      <alignment horizontal="center" vertical="center" shrinkToFit="1"/>
    </xf>
    <xf numFmtId="177" fontId="11" fillId="2" borderId="1" xfId="0" applyNumberFormat="1" applyFont="1" applyFill="1" applyBorder="1" applyAlignment="1">
      <alignment horizontal="center" vertical="center" shrinkToFit="1"/>
    </xf>
    <xf numFmtId="177" fontId="11" fillId="2" borderId="5" xfId="0" applyNumberFormat="1" applyFont="1" applyFill="1" applyBorder="1" applyAlignment="1">
      <alignment horizontal="left" vertical="center" shrinkToFit="1"/>
    </xf>
    <xf numFmtId="177" fontId="11" fillId="0" borderId="5" xfId="0" applyNumberFormat="1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177" fontId="11" fillId="0" borderId="5" xfId="0" applyNumberFormat="1" applyFont="1" applyFill="1" applyBorder="1" applyAlignment="1">
      <alignment horizontal="center" vertical="center" shrinkToFit="1"/>
    </xf>
    <xf numFmtId="177" fontId="11" fillId="0" borderId="5" xfId="0" applyNumberFormat="1" applyFont="1" applyBorder="1" applyAlignment="1">
      <alignment horizontal="left" vertical="center" shrinkToFit="1"/>
    </xf>
    <xf numFmtId="0" fontId="12" fillId="0" borderId="5" xfId="0" applyFont="1" applyBorder="1">
      <alignment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shrinkToFit="1"/>
    </xf>
  </cellXfs>
  <cellStyles count="4">
    <cellStyle name="パーセント 2" xfId="2" xr:uid="{00000000-0005-0000-0000-000000000000}"/>
    <cellStyle name="桁区切り 2" xfId="1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CDFFFF"/>
      <color rgb="FF00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4"/>
  <sheetViews>
    <sheetView tabSelected="1" view="pageBreakPreview" zoomScale="85" zoomScaleNormal="140" zoomScaleSheetLayoutView="85" workbookViewId="0">
      <selection activeCell="M6" sqref="M6"/>
    </sheetView>
  </sheetViews>
  <sheetFormatPr defaultColWidth="2.25" defaultRowHeight="13.5" x14ac:dyDescent="0.15"/>
  <cols>
    <col min="1" max="1" width="1.75" style="8" customWidth="1"/>
    <col min="2" max="2" width="3.375" style="8" customWidth="1"/>
    <col min="3" max="3" width="14.625" style="8" customWidth="1"/>
    <col min="4" max="4" width="23.875" style="8" customWidth="1"/>
    <col min="5" max="5" width="25.5" style="8" customWidth="1"/>
    <col min="6" max="6" width="24.5" style="8" customWidth="1"/>
    <col min="7" max="7" width="21.25" style="8" customWidth="1"/>
    <col min="8" max="8" width="21.625" style="8" customWidth="1"/>
    <col min="9" max="9" width="22.5" style="8" customWidth="1"/>
    <col min="10" max="10" width="16.875" style="8" customWidth="1"/>
    <col min="11" max="11" width="18.5" style="8" customWidth="1"/>
    <col min="12" max="12" width="10.125" style="8" customWidth="1"/>
    <col min="13" max="13" width="14.125" style="8" customWidth="1"/>
    <col min="14" max="14" width="13" style="8" customWidth="1"/>
    <col min="15" max="15" width="35.25" style="8" customWidth="1"/>
    <col min="16" max="16384" width="2.25" style="8"/>
  </cols>
  <sheetData>
    <row r="1" spans="2:15" ht="17.25" x14ac:dyDescent="0.15">
      <c r="B1" s="13" t="s">
        <v>67</v>
      </c>
    </row>
    <row r="2" spans="2:15" ht="18" customHeight="1" x14ac:dyDescent="0.15">
      <c r="B2" s="3"/>
      <c r="N2" s="11"/>
      <c r="O2" s="11" t="s">
        <v>55</v>
      </c>
    </row>
    <row r="3" spans="2:15" ht="36.75" customHeight="1" x14ac:dyDescent="0.15">
      <c r="B3" s="24" t="s">
        <v>49</v>
      </c>
      <c r="C3" s="25" t="s">
        <v>46</v>
      </c>
      <c r="D3" s="26" t="s">
        <v>45</v>
      </c>
      <c r="E3" s="27" t="s">
        <v>47</v>
      </c>
      <c r="F3" s="28" t="s">
        <v>68</v>
      </c>
      <c r="G3" s="28" t="s">
        <v>69</v>
      </c>
      <c r="H3" s="28" t="s">
        <v>70</v>
      </c>
      <c r="I3" s="28" t="s">
        <v>64</v>
      </c>
      <c r="J3" s="31" t="s">
        <v>66</v>
      </c>
      <c r="K3" s="30" t="s">
        <v>51</v>
      </c>
      <c r="L3" s="30"/>
      <c r="M3" s="30" t="s">
        <v>71</v>
      </c>
      <c r="N3" s="30"/>
      <c r="O3" s="31" t="s">
        <v>56</v>
      </c>
    </row>
    <row r="4" spans="2:15" ht="153" customHeight="1" x14ac:dyDescent="0.15">
      <c r="B4" s="24"/>
      <c r="C4" s="25"/>
      <c r="D4" s="26"/>
      <c r="E4" s="27"/>
      <c r="F4" s="29"/>
      <c r="G4" s="29"/>
      <c r="H4" s="29"/>
      <c r="I4" s="29"/>
      <c r="J4" s="32"/>
      <c r="K4" s="14" t="s">
        <v>54</v>
      </c>
      <c r="L4" s="14" t="s">
        <v>53</v>
      </c>
      <c r="M4" s="14" t="s">
        <v>52</v>
      </c>
      <c r="N4" s="14" t="s">
        <v>53</v>
      </c>
      <c r="O4" s="32"/>
    </row>
    <row r="5" spans="2:15" ht="55.5" customHeight="1" x14ac:dyDescent="0.15">
      <c r="B5" s="15" t="s">
        <v>63</v>
      </c>
      <c r="C5" s="16" t="s">
        <v>61</v>
      </c>
      <c r="D5" s="16" t="s">
        <v>62</v>
      </c>
      <c r="E5" s="15" t="s">
        <v>65</v>
      </c>
      <c r="F5" s="15" t="s">
        <v>57</v>
      </c>
      <c r="G5" s="15"/>
      <c r="H5" s="15"/>
      <c r="I5" s="15"/>
      <c r="J5" s="15" t="s">
        <v>72</v>
      </c>
      <c r="K5" s="15" t="s">
        <v>60</v>
      </c>
      <c r="L5" s="15" t="s">
        <v>58</v>
      </c>
      <c r="M5" s="15" t="s">
        <v>59</v>
      </c>
      <c r="N5" s="15" t="s">
        <v>58</v>
      </c>
      <c r="O5" s="17"/>
    </row>
    <row r="6" spans="2:15" ht="55.5" customHeight="1" x14ac:dyDescent="0.15">
      <c r="B6" s="18">
        <v>1</v>
      </c>
      <c r="C6" s="19"/>
      <c r="D6" s="20"/>
      <c r="E6" s="18"/>
      <c r="F6" s="18"/>
      <c r="G6" s="18"/>
      <c r="H6" s="18"/>
      <c r="I6" s="18"/>
      <c r="J6" s="33"/>
      <c r="K6" s="21"/>
      <c r="L6" s="21"/>
      <c r="M6" s="21"/>
      <c r="N6" s="21"/>
      <c r="O6" s="22"/>
    </row>
    <row r="7" spans="2:15" ht="55.5" customHeight="1" x14ac:dyDescent="0.15">
      <c r="B7" s="18">
        <v>2</v>
      </c>
      <c r="C7" s="19"/>
      <c r="D7" s="20"/>
      <c r="E7" s="18"/>
      <c r="F7" s="18"/>
      <c r="G7" s="18"/>
      <c r="H7" s="18"/>
      <c r="I7" s="18"/>
      <c r="J7" s="33"/>
      <c r="K7" s="21"/>
      <c r="L7" s="21"/>
      <c r="M7" s="21"/>
      <c r="N7" s="21"/>
      <c r="O7" s="22"/>
    </row>
    <row r="8" spans="2:15" ht="55.5" customHeight="1" x14ac:dyDescent="0.15">
      <c r="B8" s="18">
        <v>3</v>
      </c>
      <c r="C8" s="19"/>
      <c r="D8" s="20"/>
      <c r="E8" s="18"/>
      <c r="F8" s="18"/>
      <c r="G8" s="18"/>
      <c r="H8" s="18"/>
      <c r="I8" s="18"/>
      <c r="J8" s="33"/>
      <c r="K8" s="21"/>
      <c r="L8" s="21"/>
      <c r="M8" s="21"/>
      <c r="N8" s="21"/>
      <c r="O8" s="22"/>
    </row>
    <row r="9" spans="2:15" customFormat="1" ht="55.5" customHeight="1" x14ac:dyDescent="0.15">
      <c r="B9" s="18">
        <v>4</v>
      </c>
      <c r="C9" s="23"/>
      <c r="D9" s="23"/>
      <c r="E9" s="23"/>
      <c r="F9" s="23"/>
      <c r="G9" s="23"/>
      <c r="H9" s="23"/>
      <c r="I9" s="23"/>
      <c r="J9" s="33"/>
      <c r="K9" s="23"/>
      <c r="L9" s="23"/>
      <c r="M9" s="23"/>
      <c r="N9" s="23"/>
      <c r="O9" s="23"/>
    </row>
    <row r="10" spans="2:15" customFormat="1" ht="55.5" customHeight="1" x14ac:dyDescent="0.15">
      <c r="B10" s="18">
        <v>5</v>
      </c>
      <c r="C10" s="23"/>
      <c r="D10" s="23"/>
      <c r="E10" s="23"/>
      <c r="F10" s="23"/>
      <c r="G10" s="23"/>
      <c r="H10" s="23"/>
      <c r="I10" s="23"/>
      <c r="J10" s="33"/>
      <c r="K10" s="23"/>
      <c r="L10" s="23"/>
      <c r="M10" s="23"/>
      <c r="N10" s="23"/>
      <c r="O10" s="23"/>
    </row>
    <row r="11" spans="2:15" customFormat="1" ht="22.5" customHeight="1" x14ac:dyDescent="0.15"/>
    <row r="12" spans="2:15" customFormat="1" ht="22.5" customHeight="1" x14ac:dyDescent="0.15"/>
    <row r="13" spans="2:15" customFormat="1" ht="22.5" customHeight="1" x14ac:dyDescent="0.15"/>
    <row r="14" spans="2:15" customFormat="1" ht="22.5" customHeight="1" x14ac:dyDescent="0.15"/>
  </sheetData>
  <mergeCells count="12">
    <mergeCell ref="G3:G4"/>
    <mergeCell ref="I3:I4"/>
    <mergeCell ref="K3:L3"/>
    <mergeCell ref="M3:N3"/>
    <mergeCell ref="O3:O4"/>
    <mergeCell ref="H3:H4"/>
    <mergeCell ref="J3:J4"/>
    <mergeCell ref="B3:B4"/>
    <mergeCell ref="C3:C4"/>
    <mergeCell ref="D3:D4"/>
    <mergeCell ref="E3:E4"/>
    <mergeCell ref="F3:F4"/>
  </mergeCells>
  <phoneticPr fontId="2"/>
  <pageMargins left="0.19685039370078741" right="0.19685039370078741" top="0.39370078740157483" bottom="0.39370078740157483" header="0" footer="0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DropDown="1" showInputMessage="1" showErrorMessage="1" xr:uid="{00000000-0002-0000-0000-000000000000}">
          <x14:formula1>
            <xm:f>計算用!$A$2:$A$36</xm:f>
          </x14:formula1>
          <xm:sqref>E5:O5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zoomScale="140" zoomScaleNormal="140" workbookViewId="0">
      <selection activeCell="I23" sqref="I23"/>
    </sheetView>
  </sheetViews>
  <sheetFormatPr defaultRowHeight="13.5" x14ac:dyDescent="0.15"/>
  <cols>
    <col min="1" max="1" width="49.125" bestFit="1" customWidth="1"/>
    <col min="2" max="2" width="9.125" customWidth="1"/>
  </cols>
  <sheetData>
    <row r="1" spans="1:8" x14ac:dyDescent="0.15">
      <c r="B1" s="6" t="s">
        <v>40</v>
      </c>
      <c r="C1" s="6" t="s">
        <v>41</v>
      </c>
      <c r="D1" s="6" t="s">
        <v>35</v>
      </c>
      <c r="E1" s="6" t="s">
        <v>42</v>
      </c>
      <c r="F1" s="6" t="s">
        <v>43</v>
      </c>
    </row>
    <row r="2" spans="1:8" x14ac:dyDescent="0.15">
      <c r="A2" t="s">
        <v>19</v>
      </c>
      <c r="B2" s="5">
        <v>537</v>
      </c>
      <c r="C2" s="5">
        <f t="shared" ref="C2:C9" si="0">E2*2</f>
        <v>1074</v>
      </c>
      <c r="D2" s="5">
        <v>268</v>
      </c>
      <c r="E2" s="5">
        <v>537</v>
      </c>
      <c r="F2" s="5">
        <v>268</v>
      </c>
      <c r="G2" t="s">
        <v>25</v>
      </c>
      <c r="H2" s="5"/>
    </row>
    <row r="3" spans="1:8" x14ac:dyDescent="0.15">
      <c r="A3" t="s">
        <v>20</v>
      </c>
      <c r="B3" s="5">
        <v>684</v>
      </c>
      <c r="C3" s="5">
        <f t="shared" si="0"/>
        <v>1368</v>
      </c>
      <c r="D3" s="5">
        <v>342</v>
      </c>
      <c r="E3" s="5">
        <v>684</v>
      </c>
      <c r="F3" s="5">
        <v>342</v>
      </c>
      <c r="G3" t="s">
        <v>25</v>
      </c>
      <c r="H3" s="5"/>
    </row>
    <row r="4" spans="1:8" x14ac:dyDescent="0.15">
      <c r="A4" t="s">
        <v>21</v>
      </c>
      <c r="B4" s="5">
        <v>889</v>
      </c>
      <c r="C4" s="5">
        <f t="shared" si="0"/>
        <v>1778</v>
      </c>
      <c r="D4" s="5">
        <v>445</v>
      </c>
      <c r="E4" s="5">
        <v>889</v>
      </c>
      <c r="F4" s="5">
        <v>445</v>
      </c>
      <c r="G4" t="s">
        <v>25</v>
      </c>
      <c r="H4" s="5"/>
    </row>
    <row r="5" spans="1:8" x14ac:dyDescent="0.15">
      <c r="A5" s="1" t="s">
        <v>44</v>
      </c>
      <c r="B5" s="5">
        <v>231</v>
      </c>
      <c r="C5" s="5">
        <f t="shared" si="0"/>
        <v>462</v>
      </c>
      <c r="D5" s="5">
        <v>115</v>
      </c>
      <c r="E5" s="5">
        <v>231</v>
      </c>
      <c r="F5" s="5">
        <v>115</v>
      </c>
      <c r="G5" t="s">
        <v>25</v>
      </c>
      <c r="H5" s="5"/>
    </row>
    <row r="6" spans="1:8" x14ac:dyDescent="0.15">
      <c r="A6" t="s">
        <v>0</v>
      </c>
      <c r="B6" s="5">
        <v>226</v>
      </c>
      <c r="C6" s="5">
        <f t="shared" si="0"/>
        <v>452</v>
      </c>
      <c r="D6" s="5">
        <v>113</v>
      </c>
      <c r="E6" s="5">
        <v>226</v>
      </c>
      <c r="F6" s="5">
        <v>113</v>
      </c>
      <c r="G6" t="s">
        <v>25</v>
      </c>
      <c r="H6" s="5"/>
    </row>
    <row r="7" spans="1:8" x14ac:dyDescent="0.15">
      <c r="A7" t="s">
        <v>22</v>
      </c>
      <c r="B7" s="5">
        <v>564</v>
      </c>
      <c r="C7" s="5">
        <f t="shared" si="0"/>
        <v>1128</v>
      </c>
      <c r="D7" s="5">
        <v>282</v>
      </c>
      <c r="E7" s="5">
        <v>564</v>
      </c>
      <c r="F7" s="5">
        <v>282</v>
      </c>
      <c r="G7" t="s">
        <v>25</v>
      </c>
      <c r="H7" s="5"/>
    </row>
    <row r="8" spans="1:8" x14ac:dyDescent="0.15">
      <c r="A8" t="s">
        <v>23</v>
      </c>
      <c r="B8" s="5">
        <v>710</v>
      </c>
      <c r="C8" s="5">
        <f t="shared" si="0"/>
        <v>1420</v>
      </c>
      <c r="D8" s="5">
        <v>355</v>
      </c>
      <c r="E8" s="5">
        <v>710</v>
      </c>
      <c r="F8" s="5">
        <v>355</v>
      </c>
      <c r="G8" t="s">
        <v>25</v>
      </c>
      <c r="H8" s="5"/>
    </row>
    <row r="9" spans="1:8" x14ac:dyDescent="0.15">
      <c r="A9" t="s">
        <v>24</v>
      </c>
      <c r="B9" s="5">
        <v>1133</v>
      </c>
      <c r="C9" s="5">
        <f t="shared" si="0"/>
        <v>2266</v>
      </c>
      <c r="D9" s="5">
        <v>567</v>
      </c>
      <c r="E9" s="5">
        <v>1133</v>
      </c>
      <c r="F9" s="5">
        <v>567</v>
      </c>
      <c r="G9" t="s">
        <v>25</v>
      </c>
      <c r="H9" s="5"/>
    </row>
    <row r="10" spans="1:8" x14ac:dyDescent="0.15">
      <c r="A10" t="s">
        <v>18</v>
      </c>
      <c r="B10" s="5" t="e">
        <f>E10*#REF!</f>
        <v>#REF!</v>
      </c>
      <c r="C10" s="5" t="e">
        <f t="shared" ref="C10:C18" si="1">B10</f>
        <v>#REF!</v>
      </c>
      <c r="D10" s="5" t="e">
        <f>F10*#REF!</f>
        <v>#REF!</v>
      </c>
      <c r="E10" s="5">
        <v>27</v>
      </c>
      <c r="F10" s="5">
        <v>13</v>
      </c>
      <c r="G10" t="s">
        <v>26</v>
      </c>
      <c r="H10" s="5"/>
    </row>
    <row r="11" spans="1:8" x14ac:dyDescent="0.15">
      <c r="A11" t="s">
        <v>17</v>
      </c>
      <c r="B11" s="5" t="e">
        <f>E11*#REF!</f>
        <v>#REF!</v>
      </c>
      <c r="C11" s="5" t="e">
        <f t="shared" si="1"/>
        <v>#REF!</v>
      </c>
      <c r="D11" s="5" t="e">
        <f>F11*#REF!</f>
        <v>#REF!</v>
      </c>
      <c r="E11" s="5">
        <v>27</v>
      </c>
      <c r="F11" s="5">
        <v>13</v>
      </c>
      <c r="G11" t="s">
        <v>26</v>
      </c>
      <c r="H11" s="5"/>
    </row>
    <row r="12" spans="1:8" x14ac:dyDescent="0.15">
      <c r="A12" t="s">
        <v>1</v>
      </c>
      <c r="B12" s="5">
        <v>320</v>
      </c>
      <c r="C12" s="5">
        <f t="shared" si="1"/>
        <v>320</v>
      </c>
      <c r="D12" s="5">
        <v>160</v>
      </c>
      <c r="E12" s="5">
        <v>320</v>
      </c>
      <c r="F12" s="5">
        <v>160</v>
      </c>
      <c r="G12" t="s">
        <v>25</v>
      </c>
      <c r="H12" s="5"/>
    </row>
    <row r="13" spans="1:8" x14ac:dyDescent="0.15">
      <c r="A13" t="s">
        <v>2</v>
      </c>
      <c r="B13" s="5">
        <v>339</v>
      </c>
      <c r="C13" s="5">
        <f t="shared" si="1"/>
        <v>339</v>
      </c>
      <c r="D13" s="5">
        <v>169</v>
      </c>
      <c r="E13" s="5">
        <v>339</v>
      </c>
      <c r="F13" s="5">
        <v>169</v>
      </c>
      <c r="G13" t="s">
        <v>25</v>
      </c>
      <c r="H13" s="5"/>
    </row>
    <row r="14" spans="1:8" x14ac:dyDescent="0.15">
      <c r="A14" t="s">
        <v>3</v>
      </c>
      <c r="B14" s="5">
        <v>311</v>
      </c>
      <c r="C14" s="5">
        <f t="shared" si="1"/>
        <v>311</v>
      </c>
      <c r="D14" s="5">
        <v>156</v>
      </c>
      <c r="E14" s="5">
        <v>311</v>
      </c>
      <c r="F14" s="5">
        <v>156</v>
      </c>
      <c r="G14" t="s">
        <v>25</v>
      </c>
      <c r="H14" s="5"/>
    </row>
    <row r="15" spans="1:8" x14ac:dyDescent="0.15">
      <c r="A15" t="s">
        <v>4</v>
      </c>
      <c r="B15" s="5">
        <v>137</v>
      </c>
      <c r="C15" s="5">
        <f t="shared" si="1"/>
        <v>137</v>
      </c>
      <c r="D15" s="5">
        <v>68</v>
      </c>
      <c r="E15" s="5">
        <v>137</v>
      </c>
      <c r="F15" s="5">
        <v>68</v>
      </c>
      <c r="G15" t="s">
        <v>25</v>
      </c>
      <c r="H15" s="5"/>
    </row>
    <row r="16" spans="1:8" x14ac:dyDescent="0.15">
      <c r="A16" t="s">
        <v>5</v>
      </c>
      <c r="B16" s="5">
        <v>508</v>
      </c>
      <c r="C16" s="5">
        <f t="shared" si="1"/>
        <v>508</v>
      </c>
      <c r="D16" s="5">
        <v>254</v>
      </c>
      <c r="E16" s="5">
        <v>508</v>
      </c>
      <c r="F16" s="5">
        <v>254</v>
      </c>
      <c r="G16" t="s">
        <v>25</v>
      </c>
      <c r="H16" s="5"/>
    </row>
    <row r="17" spans="1:8" x14ac:dyDescent="0.15">
      <c r="A17" t="s">
        <v>6</v>
      </c>
      <c r="B17" s="5">
        <v>204</v>
      </c>
      <c r="C17" s="5">
        <f t="shared" si="1"/>
        <v>204</v>
      </c>
      <c r="D17" s="5">
        <v>102</v>
      </c>
      <c r="E17" s="5">
        <v>204</v>
      </c>
      <c r="F17" s="5">
        <v>102</v>
      </c>
      <c r="G17" t="s">
        <v>25</v>
      </c>
      <c r="H17" s="5"/>
    </row>
    <row r="18" spans="1:8" x14ac:dyDescent="0.15">
      <c r="A18" t="s">
        <v>7</v>
      </c>
      <c r="B18" s="5">
        <v>148</v>
      </c>
      <c r="C18" s="5">
        <f t="shared" si="1"/>
        <v>148</v>
      </c>
      <c r="D18" s="5">
        <v>74</v>
      </c>
      <c r="E18" s="5">
        <v>148</v>
      </c>
      <c r="F18" s="5">
        <v>74</v>
      </c>
      <c r="G18" t="s">
        <v>25</v>
      </c>
      <c r="H18" s="5"/>
    </row>
    <row r="19" spans="1:8" x14ac:dyDescent="0.15">
      <c r="A19" t="s">
        <v>8</v>
      </c>
      <c r="B19" s="5"/>
      <c r="C19" s="5"/>
      <c r="D19" s="5">
        <v>282</v>
      </c>
      <c r="E19" s="5"/>
      <c r="F19" s="5">
        <v>282</v>
      </c>
      <c r="G19" t="s">
        <v>25</v>
      </c>
      <c r="H19" s="5"/>
    </row>
    <row r="20" spans="1:8" x14ac:dyDescent="0.15">
      <c r="A20" s="12" t="s">
        <v>50</v>
      </c>
      <c r="B20" s="5">
        <v>33</v>
      </c>
      <c r="C20" s="5">
        <f t="shared" ref="C20:C36" si="2">B20</f>
        <v>33</v>
      </c>
      <c r="D20" s="5">
        <v>16</v>
      </c>
      <c r="E20" s="5">
        <v>33</v>
      </c>
      <c r="F20" s="5">
        <v>16</v>
      </c>
      <c r="G20" t="s">
        <v>25</v>
      </c>
      <c r="H20" s="5"/>
    </row>
    <row r="21" spans="1:8" x14ac:dyDescent="0.15">
      <c r="A21" t="s">
        <v>9</v>
      </c>
      <c r="B21" s="5">
        <v>475</v>
      </c>
      <c r="C21" s="5">
        <f t="shared" si="2"/>
        <v>475</v>
      </c>
      <c r="D21" s="5">
        <v>237</v>
      </c>
      <c r="E21" s="5">
        <v>475</v>
      </c>
      <c r="F21" s="5">
        <v>237</v>
      </c>
      <c r="G21" t="s">
        <v>25</v>
      </c>
      <c r="H21" s="5"/>
    </row>
    <row r="22" spans="1:8" x14ac:dyDescent="0.15">
      <c r="A22" t="s">
        <v>10</v>
      </c>
      <c r="B22" s="5">
        <v>638</v>
      </c>
      <c r="C22" s="5">
        <v>638</v>
      </c>
      <c r="D22" s="5">
        <v>319</v>
      </c>
      <c r="E22" s="5">
        <v>638</v>
      </c>
      <c r="F22" s="5">
        <v>319</v>
      </c>
      <c r="G22" t="s">
        <v>25</v>
      </c>
      <c r="H22" s="5"/>
    </row>
    <row r="23" spans="1:8" x14ac:dyDescent="0.15">
      <c r="A23" t="s">
        <v>11</v>
      </c>
      <c r="B23" s="5" t="e">
        <f>E23*#REF!</f>
        <v>#REF!</v>
      </c>
      <c r="C23" s="5" t="e">
        <f t="shared" si="2"/>
        <v>#REF!</v>
      </c>
      <c r="D23" s="5" t="e">
        <f>F23*#REF!</f>
        <v>#REF!</v>
      </c>
      <c r="E23" s="5">
        <v>38</v>
      </c>
      <c r="F23" s="5">
        <v>19</v>
      </c>
      <c r="G23" t="s">
        <v>26</v>
      </c>
      <c r="H23" s="5"/>
    </row>
    <row r="24" spans="1:8" x14ac:dyDescent="0.15">
      <c r="A24" t="s">
        <v>12</v>
      </c>
      <c r="B24" s="5" t="e">
        <f>E24*#REF!</f>
        <v>#REF!</v>
      </c>
      <c r="C24" s="5" t="e">
        <f t="shared" si="2"/>
        <v>#REF!</v>
      </c>
      <c r="D24" s="5" t="e">
        <f>F24*#REF!</f>
        <v>#REF!</v>
      </c>
      <c r="E24" s="5">
        <v>40</v>
      </c>
      <c r="F24" s="5">
        <v>20</v>
      </c>
      <c r="G24" t="s">
        <v>26</v>
      </c>
      <c r="H24" s="5"/>
    </row>
    <row r="25" spans="1:8" x14ac:dyDescent="0.15">
      <c r="A25" t="s">
        <v>13</v>
      </c>
      <c r="B25" s="5" t="e">
        <f>E25*#REF!</f>
        <v>#REF!</v>
      </c>
      <c r="C25" s="5" t="e">
        <f t="shared" si="2"/>
        <v>#REF!</v>
      </c>
      <c r="D25" s="5" t="e">
        <f>F25*#REF!</f>
        <v>#REF!</v>
      </c>
      <c r="E25" s="5">
        <v>38</v>
      </c>
      <c r="F25" s="5">
        <v>19</v>
      </c>
      <c r="G25" t="s">
        <v>26</v>
      </c>
      <c r="H25" s="5"/>
    </row>
    <row r="26" spans="1:8" x14ac:dyDescent="0.15">
      <c r="A26" t="s">
        <v>14</v>
      </c>
      <c r="B26" s="5" t="e">
        <f>E26*#REF!</f>
        <v>#REF!</v>
      </c>
      <c r="C26" s="5" t="e">
        <f t="shared" si="2"/>
        <v>#REF!</v>
      </c>
      <c r="D26" s="5" t="e">
        <f>F26*#REF!</f>
        <v>#REF!</v>
      </c>
      <c r="E26" s="5">
        <v>48</v>
      </c>
      <c r="F26" s="5">
        <v>24</v>
      </c>
      <c r="G26" t="s">
        <v>26</v>
      </c>
      <c r="H26" s="5"/>
    </row>
    <row r="27" spans="1:8" x14ac:dyDescent="0.15">
      <c r="A27" t="s">
        <v>15</v>
      </c>
      <c r="B27" s="5" t="e">
        <f>E27*#REF!</f>
        <v>#REF!</v>
      </c>
      <c r="C27" s="5" t="e">
        <f t="shared" si="2"/>
        <v>#REF!</v>
      </c>
      <c r="D27" s="5" t="e">
        <f>F27*#REF!</f>
        <v>#REF!</v>
      </c>
      <c r="E27" s="5">
        <v>43</v>
      </c>
      <c r="F27" s="5">
        <v>21</v>
      </c>
      <c r="G27" t="s">
        <v>26</v>
      </c>
      <c r="H27" s="5"/>
    </row>
    <row r="28" spans="1:8" x14ac:dyDescent="0.15">
      <c r="A28" t="s">
        <v>16</v>
      </c>
      <c r="B28" s="5" t="e">
        <f>E28*#REF!</f>
        <v>#REF!</v>
      </c>
      <c r="C28" s="5" t="e">
        <f t="shared" si="2"/>
        <v>#REF!</v>
      </c>
      <c r="D28" s="5" t="e">
        <f>F28*#REF!</f>
        <v>#REF!</v>
      </c>
      <c r="E28" s="5">
        <v>36</v>
      </c>
      <c r="F28" s="5">
        <v>18</v>
      </c>
      <c r="G28" t="s">
        <v>26</v>
      </c>
      <c r="H28" s="5"/>
    </row>
    <row r="29" spans="1:8" x14ac:dyDescent="0.15">
      <c r="A29" t="s">
        <v>27</v>
      </c>
      <c r="B29" s="5" t="e">
        <f>E29*#REF!</f>
        <v>#REF!</v>
      </c>
      <c r="C29" s="5" t="e">
        <f t="shared" si="2"/>
        <v>#REF!</v>
      </c>
      <c r="D29" s="5" t="e">
        <f>F29*#REF!</f>
        <v>#REF!</v>
      </c>
      <c r="E29" s="5">
        <v>37</v>
      </c>
      <c r="F29" s="5">
        <v>19</v>
      </c>
      <c r="G29" t="s">
        <v>26</v>
      </c>
      <c r="H29" s="5"/>
    </row>
    <row r="30" spans="1:8" x14ac:dyDescent="0.15">
      <c r="A30" t="s">
        <v>28</v>
      </c>
      <c r="B30" s="5" t="e">
        <f>E30*#REF!</f>
        <v>#REF!</v>
      </c>
      <c r="C30" s="5" t="e">
        <f t="shared" si="2"/>
        <v>#REF!</v>
      </c>
      <c r="D30" s="5" t="e">
        <f>F30*#REF!</f>
        <v>#REF!</v>
      </c>
      <c r="E30" s="5">
        <v>35</v>
      </c>
      <c r="F30" s="5">
        <v>18</v>
      </c>
      <c r="G30" t="s">
        <v>26</v>
      </c>
      <c r="H30" s="5"/>
    </row>
    <row r="31" spans="1:8" x14ac:dyDescent="0.15">
      <c r="A31" t="s">
        <v>29</v>
      </c>
      <c r="B31" s="5" t="e">
        <f>E31*#REF!</f>
        <v>#REF!</v>
      </c>
      <c r="C31" s="5" t="e">
        <f t="shared" si="2"/>
        <v>#REF!</v>
      </c>
      <c r="D31" s="5" t="e">
        <f>F31*#REF!</f>
        <v>#REF!</v>
      </c>
      <c r="E31" s="5">
        <v>37</v>
      </c>
      <c r="F31" s="5">
        <v>19</v>
      </c>
      <c r="G31" t="s">
        <v>26</v>
      </c>
      <c r="H31" s="5"/>
    </row>
    <row r="32" spans="1:8" x14ac:dyDescent="0.15">
      <c r="A32" t="s">
        <v>30</v>
      </c>
      <c r="B32" s="5" t="e">
        <f>E32*#REF!</f>
        <v>#REF!</v>
      </c>
      <c r="C32" s="5" t="e">
        <f t="shared" si="2"/>
        <v>#REF!</v>
      </c>
      <c r="D32" s="5" t="e">
        <f>F32*#REF!</f>
        <v>#REF!</v>
      </c>
      <c r="E32" s="5">
        <v>35</v>
      </c>
      <c r="F32" s="5">
        <v>18</v>
      </c>
      <c r="G32" t="s">
        <v>26</v>
      </c>
      <c r="H32" s="5"/>
    </row>
    <row r="33" spans="1:12" x14ac:dyDescent="0.15">
      <c r="A33" t="s">
        <v>31</v>
      </c>
      <c r="B33" s="5" t="e">
        <f>E33*#REF!</f>
        <v>#REF!</v>
      </c>
      <c r="C33" s="5" t="e">
        <f t="shared" si="2"/>
        <v>#REF!</v>
      </c>
      <c r="D33" s="5" t="e">
        <f>F33*#REF!</f>
        <v>#REF!</v>
      </c>
      <c r="E33" s="5">
        <v>37</v>
      </c>
      <c r="F33" s="5">
        <v>19</v>
      </c>
      <c r="G33" t="s">
        <v>26</v>
      </c>
      <c r="H33" s="5"/>
    </row>
    <row r="34" spans="1:12" x14ac:dyDescent="0.15">
      <c r="A34" t="s">
        <v>32</v>
      </c>
      <c r="B34" s="5" t="e">
        <f>E34*#REF!</f>
        <v>#REF!</v>
      </c>
      <c r="C34" s="5" t="e">
        <f t="shared" si="2"/>
        <v>#REF!</v>
      </c>
      <c r="D34" s="5" t="e">
        <f>F34*#REF!</f>
        <v>#REF!</v>
      </c>
      <c r="E34" s="5">
        <v>35</v>
      </c>
      <c r="F34" s="5">
        <v>18</v>
      </c>
      <c r="G34" t="s">
        <v>26</v>
      </c>
      <c r="H34" s="5"/>
    </row>
    <row r="35" spans="1:12" x14ac:dyDescent="0.15">
      <c r="A35" t="s">
        <v>33</v>
      </c>
      <c r="B35" s="5" t="e">
        <f>E35*#REF!</f>
        <v>#REF!</v>
      </c>
      <c r="C35" s="5" t="e">
        <f t="shared" si="2"/>
        <v>#REF!</v>
      </c>
      <c r="D35" s="5" t="e">
        <f>F35*#REF!</f>
        <v>#REF!</v>
      </c>
      <c r="E35" s="5">
        <v>37</v>
      </c>
      <c r="F35" s="5">
        <v>19</v>
      </c>
      <c r="G35" t="s">
        <v>26</v>
      </c>
      <c r="H35" s="5"/>
    </row>
    <row r="36" spans="1:12" x14ac:dyDescent="0.15">
      <c r="A36" t="s">
        <v>34</v>
      </c>
      <c r="B36" s="5" t="e">
        <f>E36*#REF!</f>
        <v>#REF!</v>
      </c>
      <c r="C36" s="5" t="e">
        <f t="shared" si="2"/>
        <v>#REF!</v>
      </c>
      <c r="D36" s="5" t="e">
        <f>F36*#REF!</f>
        <v>#REF!</v>
      </c>
      <c r="E36" s="5">
        <v>35</v>
      </c>
      <c r="F36" s="5">
        <v>18</v>
      </c>
      <c r="G36" t="s">
        <v>26</v>
      </c>
      <c r="H36" s="5"/>
    </row>
    <row r="38" spans="1:12" x14ac:dyDescent="0.15">
      <c r="A38" t="s">
        <v>36</v>
      </c>
      <c r="B38" s="7" t="s">
        <v>48</v>
      </c>
      <c r="C38" s="7"/>
      <c r="D38" s="7"/>
      <c r="E38" s="4"/>
      <c r="F38" s="4"/>
      <c r="G38" s="4"/>
      <c r="H38" s="9"/>
      <c r="L38" s="2"/>
    </row>
    <row r="39" spans="1:12" x14ac:dyDescent="0.15">
      <c r="A39" t="s">
        <v>37</v>
      </c>
      <c r="B39" s="10" t="e">
        <f>IF(#REF!="④",4,)</f>
        <v>#REF!</v>
      </c>
      <c r="C39" s="10" t="b">
        <v>0</v>
      </c>
      <c r="D39" s="10" t="b">
        <v>0</v>
      </c>
      <c r="E39" s="10" t="b">
        <v>0</v>
      </c>
      <c r="F39" s="10" t="b">
        <v>0</v>
      </c>
      <c r="G39" s="4">
        <f>COUNTIF(C39:F39,TRUE)</f>
        <v>0</v>
      </c>
      <c r="H39" s="9" t="e">
        <f>G39-B39</f>
        <v>#REF!</v>
      </c>
    </row>
    <row r="40" spans="1:12" x14ac:dyDescent="0.15">
      <c r="A40" t="s">
        <v>38</v>
      </c>
    </row>
    <row r="41" spans="1:12" x14ac:dyDescent="0.15">
      <c r="A41" t="s">
        <v>39</v>
      </c>
    </row>
  </sheetData>
  <sheetProtection password="DB0F" sheet="1" objects="1" scenarios="1"/>
  <phoneticPr fontId="2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感染者・濃厚接触者状況一覧</vt:lpstr>
      <vt:lpstr>計算用</vt:lpstr>
      <vt:lpstr>感染者・濃厚接触者状況一覧!Print_Area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Administrator</cp:lastModifiedBy>
  <cp:lastPrinted>2023-08-18T05:06:37Z</cp:lastPrinted>
  <dcterms:created xsi:type="dcterms:W3CDTF">2018-06-19T01:27:02Z</dcterms:created>
  <dcterms:modified xsi:type="dcterms:W3CDTF">2024-02-02T04:09:53Z</dcterms:modified>
</cp:coreProperties>
</file>